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mc:AlternateContent xmlns:mc="http://schemas.openxmlformats.org/markup-compatibility/2006">
    <mc:Choice Requires="x15">
      <x15ac:absPath xmlns:x15ac="http://schemas.microsoft.com/office/spreadsheetml/2010/11/ac" url="U:\INFORMES CORES WEB\BEH\BEH 2014\2022\06.JUNIO\"/>
    </mc:Choice>
  </mc:AlternateContent>
  <xr:revisionPtr revIDLastSave="0" documentId="13_ncr:1_{CF0673F5-754A-41D0-A68C-179635D38C19}" xr6:coauthVersionLast="47" xr6:coauthVersionMax="47" xr10:uidLastSave="{00000000-0000-0000-0000-000000000000}"/>
  <bookViews>
    <workbookView xWindow="-120" yWindow="-120" windowWidth="29040" windowHeight="1584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25" l="1"/>
  <c r="D10" i="25"/>
  <c r="B10" i="25"/>
  <c r="F10" i="46" l="1"/>
  <c r="D10" i="46"/>
  <c r="B10" i="46"/>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<sst xmlns="http://schemas.openxmlformats.org/spreadsheetml/2006/main" count="1915" uniqueCount="703">
  <si>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</si>
  <si>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</si>
  <si>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</si>
  <si>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</si>
  <si>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</si>
  <si>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</si>
  <si>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</si>
  <si>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</si>
  <si>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</si>
  <si>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</si>
  <si>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</si>
  <si>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</si>
  <si>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</si>
  <si>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</si>
  <si>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</si>
  <si>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</si>
  <si>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</si>
  <si>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</si>
  <si>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</si>
  <si>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</si>
  <si>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</si>
  <si>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</si>
  <si>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</si>
  <si>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</si>
  <si>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</si>
  <si>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</si>
  <si>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</si>
  <si>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</si>
  <si>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</si>
  <si>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</si>
  <si>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</si>
  <si>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</si>
  <si>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</si>
  <si>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</si>
  <si>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</si>
  <si>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</si>
  <si>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</si>
  <si>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</si>
  <si>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</si>
  <si>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</si>
  <si>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</si>
  <si>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</si>
  <si>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</si>
  <si>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</si>
  <si>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</si>
  <si>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</si>
  <si>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</si>
  <si>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</si>
  <si>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</si>
  <si>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</si>
  <si>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</si>
  <si>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</si>
  <si>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</si>
  <si>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</si>
  <si>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</si>
  <si>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</si>
  <si>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</si>
  <si>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</si>
  <si>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</si>
  <si>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</si>
  <si>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</si>
  <si>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</si>
  <si>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</si>
  <si>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</si>
  <si>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</si>
  <si>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</si>
  <si>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</si>
  <si>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</si>
  <si>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</si>
  <si>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</si>
  <si>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</si>
  <si>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</si>
  <si>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</si>
  <si>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</si>
  <si>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</si>
  <si>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</si>
  <si>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</si>
  <si>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</si>
  <si>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</si>
  <si>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</si>
  <si>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</si>
  <si>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</si>
  <si>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</si>
  <si>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</si>
  <si>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</si>
  <si>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</si>
  <si>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</si>
  <si>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</si>
  <si>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</si>
  <si>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</si>
  <si>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</si>
  <si>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</si>
  <si>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</si>
  <si>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</si>
  <si>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</si>
  <si>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</si>
  <si>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</si>
  <si>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</si>
  <si>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</si>
  <si>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</si>
  <si>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</si>
  <si>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</si>
  <si>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</si>
  <si>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</si>
  <si>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</si>
  <si>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</si>
  <si>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</si>
  <si>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</si>
  <si>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</si>
  <si>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</si>
  <si>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</si>
  <si>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</si>
  <si>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</si>
  <si>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</si>
  <si>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</si>
  <si>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</si>
  <si>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</si>
  <si>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</si>
  <si>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</si>
  <si>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</si>
  <si>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</si>
  <si>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</si>
  <si>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</si>
  <si>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</si>
  <si>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</si>
  <si>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</si>
  <si>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</si>
  <si>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</si>
  <si>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</si>
  <si>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</si>
  <si>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</si>
  <si>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</si>
  <si>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</si>
  <si>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</si>
  <si>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</si>
  <si>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</si>
  <si>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</si>
  <si>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</si>
  <si>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</si>
  <si>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</si>
  <si>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</si>
  <si>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</si>
  <si>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</si>
  <si>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</si>
  <si>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</si>
  <si>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</si>
  <si>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</si>
  <si>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</si>
  <si>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</si>
  <si>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</si>
  <si>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</si>
  <si>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</si>
  <si>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</si>
  <si>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</si>
  <si>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</si>
  <si>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</si>
  <si>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</si>
  <si>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</si>
  <si>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</si>
  <si>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</si>
  <si>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</si>
  <si>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</si>
  <si>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</si>
  <si>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</si>
  <si>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</si>
  <si>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</si>
  <si>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</si>
  <si>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</si>
  <si>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</si>
  <si>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</si>
  <si>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</si>
  <si>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</si>
  <si>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</si>
  <si>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</si>
  <si>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</si>
  <si>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</si>
  <si>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</si>
  <si>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</si>
  <si>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</si>
  <si>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</si>
  <si>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</si>
  <si>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</si>
  <si>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</si>
  <si>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</si>
  <si>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</si>
  <si>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</si>
  <si>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</si>
  <si>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</si>
  <si>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</si>
  <si>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</si>
  <si>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</si>
  <si>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</si>
  <si>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</si>
  <si>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</si>
  <si>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</si>
  <si>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</si>
  <si>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</si>
  <si>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</si>
  <si>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</si>
  <si>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</si>
  <si>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</si>
  <si>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</si>
  <si>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</si>
  <si>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</si>
  <si>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</si>
  <si>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</si>
  <si>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</si>
  <si>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</si>
  <si>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</si>
  <si>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</si>
  <si>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</si>
  <si>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</si>
  <si>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</si>
  <si>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</si>
  <si>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</si>
  <si>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</si>
  <si>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</si>
  <si>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</si>
  <si>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</si>
  <si>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</si>
  <si>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</si>
  <si>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</si>
  <si>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</si>
  <si>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</si>
  <si>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</si>
  <si>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</si>
  <si>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</si>
  <si>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</si>
  <si>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</si>
  <si>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</si>
  <si>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</si>
  <si>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</si>
  <si>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</si>
  <si>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</si>
  <si>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</si>
  <si>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</si>
  <si>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</si>
  <si>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</si>
  <si>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</si>
  <si>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</si>
  <si>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</si>
  <si>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</si>
  <si>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</si>
  <si>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</si>
  <si>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Casablanca</t>
  </si>
  <si>
    <t>Rodaballo</t>
  </si>
  <si>
    <t>Total Crudo</t>
  </si>
  <si>
    <t>Grado de autoabastecimiento (%)</t>
  </si>
  <si>
    <t>Crudo y materias primas procesadas</t>
  </si>
  <si>
    <t>Produccion bruta de refineria</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</si>
  <si>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</si>
  <si>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</si>
  <si>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</si>
  <si>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</si>
  <si>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</si>
  <si>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</si>
  <si>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</si>
  <si>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</si>
  <si>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</si>
  <si>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</si>
  <si>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</si>
  <si>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</si>
  <si>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</si>
  <si>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</si>
  <si>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</si>
  <si>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</si>
  <si>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</si>
  <si>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</si>
  <si>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</si>
  <si>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</si>
  <si>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</si>
  <si>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</si>
  <si>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</si>
  <si>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</si>
  <si>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</si>
  <si>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</si>
  <si>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</si>
  <si>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</si>
  <si>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</si>
  <si>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</si>
  <si>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</si>
  <si>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</si>
  <si>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</si>
  <si>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</si>
  <si>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</si>
  <si>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</si>
  <si>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</si>
  <si>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</si>
  <si>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</si>
  <si>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</si>
  <si>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</si>
  <si>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</si>
  <si>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</si>
  <si>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</si>
  <si>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</si>
  <si>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</si>
  <si>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</si>
  <si>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</si>
  <si>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</si>
  <si>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</si>
  <si>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</si>
  <si>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</si>
  <si>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</si>
  <si>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</si>
  <si>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</si>
  <si>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</si>
  <si>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</si>
  <si>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</si>
  <si>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</si>
  <si>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</si>
  <si>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</si>
  <si>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</si>
  <si>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</si>
  <si>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</si>
  <si>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</si>
  <si>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</si>
  <si>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</si>
  <si>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</si>
  <si>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</si>
  <si>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</si>
  <si>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</si>
  <si>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</si>
  <si>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</si>
  <si>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</si>
  <si>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</si>
  <si>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</si>
  <si>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</si>
  <si>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</si>
  <si>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</si>
  <si>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</si>
  <si>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</si>
  <si>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</si>
  <si>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</si>
  <si>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</si>
  <si>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</si>
  <si>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</si>
  <si>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</si>
  <si>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</si>
  <si>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</si>
  <si>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</si>
  <si>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</si>
  <si>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</si>
  <si>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</si>
  <si>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</si>
  <si>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</si>
  <si>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</si>
  <si>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</si>
  <si>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Poseidón</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</si>
  <si>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</si>
  <si>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</si>
  <si>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</si>
  <si>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</si>
  <si>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</si>
  <si>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</si>
  <si>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</si>
  <si>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</si>
  <si>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</si>
  <si>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</si>
  <si>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</si>
  <si>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</si>
  <si>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</si>
  <si>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</si>
  <si>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</si>
  <si>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</si>
  <si>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</si>
  <si>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</si>
  <si>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</si>
  <si>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</si>
  <si>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</si>
  <si>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</si>
  <si>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</si>
  <si>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</si>
  <si>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</si>
  <si>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</si>
  <si>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</si>
  <si>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</si>
  <si>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</si>
  <si>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</si>
  <si>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</si>
  <si>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</si>
  <si>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</si>
  <si>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</si>
  <si>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</si>
  <si>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</si>
  <si>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</si>
  <si>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</si>
  <si>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</si>
  <si>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</si>
  <si>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</si>
  <si>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</si>
  <si>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</si>
  <si>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</si>
  <si>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</si>
  <si>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</si>
  <si>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</si>
  <si>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</si>
  <si>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</si>
  <si>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</si>
  <si>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</si>
  <si>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</si>
  <si>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</si>
  <si>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</si>
  <si>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</si>
  <si>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</si>
  <si>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</si>
  <si>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</si>
  <si>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</si>
  <si>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</si>
  <si>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</si>
  <si>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</si>
  <si>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</si>
  <si>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</si>
  <si>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</si>
  <si>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</si>
  <si>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</si>
  <si>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</si>
  <si>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</si>
  <si>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</si>
  <si>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</si>
  <si>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</si>
  <si>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</si>
  <si>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</si>
  <si>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</si>
  <si>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</si>
  <si>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</si>
  <si>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</si>
  <si>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</si>
  <si>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</si>
  <si>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</si>
  <si>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</si>
  <si>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</si>
  <si>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</si>
  <si>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</si>
  <si>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</si>
  <si>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</si>
  <si>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</si>
  <si>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</si>
  <si>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</si>
  <si>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</si>
  <si>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</si>
  <si>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</si>
  <si>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</si>
  <si>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</si>
  <si>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</si>
  <si>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</si>
  <si>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</si>
  <si>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</si>
  <si>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</si>
  <si>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</si>
  <si>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</si>
  <si>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</si>
  <si>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</si>
  <si>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</si>
  <si>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</si>
  <si>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</si>
  <si>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</si>
  <si>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</si>
  <si>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</si>
  <si>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</si>
  <si>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</si>
  <si>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</si>
  <si>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</si>
  <si>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</si>
  <si>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</si>
  <si>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</si>
  <si>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</si>
  <si>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</si>
  <si>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</si>
  <si>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</si>
  <si>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</si>
  <si>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</si>
  <si>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</si>
  <si>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</si>
  <si>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</si>
  <si>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</si>
  <si>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</si>
  <si>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</si>
  <si>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</si>
  <si>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</si>
  <si>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</si>
  <si>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</si>
  <si>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</si>
  <si>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</si>
  <si>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</si>
  <si>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</si>
  <si>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</si>
  <si>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</si>
  <si>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</si>
  <si>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</si>
  <si>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</si>
  <si>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</si>
  <si>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</si>
  <si>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</si>
  <si>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</si>
  <si>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</si>
  <si>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</si>
  <si>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</si>
  <si>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</si>
  <si>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</si>
  <si>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</si>
  <si>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</si>
  <si>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</si>
  <si>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</si>
  <si>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</si>
  <si>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</si>
  <si>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</si>
  <si>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</si>
  <si>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</si>
  <si>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</si>
  <si>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</si>
  <si>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</si>
  <si>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</si>
  <si>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</si>
  <si>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</si>
  <si>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</si>
  <si>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</si>
  <si>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</si>
  <si>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</si>
  <si>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</si>
  <si>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</si>
  <si>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</si>
  <si>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</si>
  <si>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</si>
  <si>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</si>
  <si>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</si>
  <si>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</si>
  <si>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</si>
  <si>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</si>
  <si>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</si>
  <si>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</si>
  <si>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</si>
  <si>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</si>
  <si>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</si>
  <si>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</si>
  <si>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</si>
  <si>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</si>
  <si>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Líbano</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</si>
  <si>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</si>
  <si>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</si>
  <si>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</si>
  <si>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</si>
  <si>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</si>
  <si>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</si>
  <si>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</si>
  <si>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</si>
  <si>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</si>
  <si>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</si>
  <si>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</si>
  <si>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</si>
  <si>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</si>
  <si>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</si>
  <si>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</si>
  <si>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</si>
  <si>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</si>
  <si>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</si>
  <si>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</si>
  <si>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</si>
  <si>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</si>
  <si>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</si>
  <si>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xml:space="preserve">Países Bajos, Polonia, Portugal, Reino Unido, República Checa, Suecia, Suiza y Turquía.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</si>
  <si>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</si>
  <si>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</si>
  <si>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</si>
  <si>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</si>
  <si>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</si>
  <si>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</si>
  <si>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</si>
  <si>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</si>
  <si>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</si>
  <si>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</si>
  <si>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</si>
  <si>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</si>
  <si>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</si>
  <si>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</si>
  <si>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</si>
  <si>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Malasia</t>
  </si>
  <si>
    <t>Fuente: Elaboración Cores</t>
  </si>
  <si>
    <t>Consumo anual de energía primaria en España</t>
  </si>
  <si>
    <t>Otras gasolinas de automoción **</t>
  </si>
  <si>
    <t>Otros gasóleos de automoción ***</t>
  </si>
  <si>
    <t>** Bioetanol puro + bioetanol mezcla.</t>
  </si>
  <si>
    <t>*** Biodiésel puro + biodiésel mezcla.</t>
  </si>
  <si>
    <t>% ∆*</t>
  </si>
  <si>
    <t>Boquerón</t>
  </si>
  <si>
    <t>€/Bombona</t>
  </si>
  <si>
    <r>
      <t>%</t>
    </r>
    <r>
      <rPr>
        <b/>
        <sz val="10"/>
        <rFont val="Calibri"/>
        <family val="2"/>
      </rPr>
      <t>∆</t>
    </r>
    <r>
      <rPr>
        <b/>
        <sz val="10"/>
        <rFont val="Arial"/>
        <family val="2"/>
      </rPr>
      <t>*</t>
    </r>
  </si>
  <si>
    <t>22 Mayo</t>
  </si>
  <si>
    <t>17 Julio</t>
  </si>
  <si>
    <t>18 Septiembre</t>
  </si>
  <si>
    <t>20 Noviembre</t>
  </si>
  <si>
    <t>15 Enero</t>
  </si>
  <si>
    <t>19 Marzo</t>
  </si>
  <si>
    <t>América Central y del Sur</t>
  </si>
  <si>
    <t>21 Mayo</t>
  </si>
  <si>
    <t>16 Julio</t>
  </si>
  <si>
    <t>Gibraltar</t>
  </si>
  <si>
    <t>17 Septiembre</t>
  </si>
  <si>
    <t>Trinidad y Tobago</t>
  </si>
  <si>
    <t>19 Noviembre</t>
  </si>
  <si>
    <t>Andorra</t>
  </si>
  <si>
    <t>Suiza</t>
  </si>
  <si>
    <t>Angola, Arabia Saudí, Argelia, Congo, Emiratos Árabes Unidos, Gabón, Guinea Ecuatorial, Irak, Irán, Kuwait, Libia, Nigeria y Venezuela.</t>
  </si>
  <si>
    <t>Guinea Ecuatorial</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</si>
  <si>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</si>
  <si>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</si>
  <si>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</si>
  <si>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</si>
  <si>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</si>
  <si>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</si>
  <si>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</si>
  <si>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</si>
  <si>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</si>
  <si>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</si>
  <si>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</si>
  <si>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</si>
  <si>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21 Enero</t>
  </si>
  <si>
    <t>** Datos provisionales</t>
  </si>
  <si>
    <t>Países del grupo Unión Europea 27</t>
  </si>
  <si>
    <t>Portugal, República Checa, Rumanía y Suecia.</t>
  </si>
  <si>
    <t>^ distinto de 0,0</t>
  </si>
  <si>
    <t>* Tasa de variación respecto al mismo periodo del año anterior   //   - igual que 0,0 / ^ distinto de 0,0
** Reino Unido no incluido desde el 1 de febrero de 2020 por su salida de la UE (31 enero 2020).</t>
  </si>
  <si>
    <t>21 Julio</t>
  </si>
  <si>
    <t>15 Septiembre</t>
  </si>
  <si>
    <t>*** Cisternas o asimilables no cargadas en plantas de regasificación.</t>
  </si>
  <si>
    <t>17 Noviembre</t>
  </si>
  <si>
    <t>19 Enero</t>
  </si>
  <si>
    <t>16 Marzo</t>
  </si>
  <si>
    <t>Japón</t>
  </si>
  <si>
    <t>** Reino Unido no incluido desde el 1 de febrero de 2020 por su salida de la UE (31 enero 2020).</t>
  </si>
  <si>
    <t>Año 2020</t>
  </si>
  <si>
    <t>* Reino Unido no incluido desde el 1 de febrero de 2020 por su salida de la UE (31 enero 2020).</t>
  </si>
  <si>
    <t>18 Mayo</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</si>
  <si>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</si>
  <si>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</si>
  <si>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Kuwait</t>
  </si>
  <si>
    <t>Puerto Rico</t>
  </si>
  <si>
    <t>America Central y Sur</t>
  </si>
  <si>
    <t>Gabón</t>
  </si>
  <si>
    <t>20 Julio</t>
  </si>
  <si>
    <t>India</t>
  </si>
  <si>
    <t>Papúa Nueva Guinea</t>
  </si>
  <si>
    <t>Omán</t>
  </si>
  <si>
    <t>Otras salidas del sistema**</t>
  </si>
  <si>
    <t>21 Septiembre</t>
  </si>
  <si>
    <t>Pakistán</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</si>
  <si>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</si>
  <si>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</si>
  <si>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</si>
  <si>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</si>
  <si>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</si>
  <si>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</si>
  <si>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</si>
  <si>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</si>
  <si>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</si>
  <si>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</si>
  <si>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</si>
  <si>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</si>
  <si>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</si>
  <si>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</si>
  <si>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</si>
  <si>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16 Noviembre</t>
  </si>
  <si>
    <t>Australia</t>
  </si>
  <si>
    <t>Tarifa de último recurso de gas natural (TUR1)</t>
  </si>
  <si>
    <t>Entrada de turistas (FRONTUR)</t>
  </si>
  <si>
    <t xml:space="preserve">        UE **</t>
  </si>
  <si>
    <t>1 Enero</t>
  </si>
  <si>
    <t>1 Abril</t>
  </si>
  <si>
    <t>1 Octubre</t>
  </si>
  <si>
    <t>1 Julio</t>
  </si>
  <si>
    <t>Otros Amércia Central y del Sur</t>
  </si>
  <si>
    <t>18 Enero</t>
  </si>
  <si>
    <t>Bahréin</t>
  </si>
  <si>
    <t xml:space="preserve">Plantas de regasificación </t>
  </si>
  <si>
    <t>Otras salidas</t>
  </si>
  <si>
    <t xml:space="preserve">Estonia, Finlandia, Francia, Grecia, Hungría, Irlanda, Italia, Japón, Lituania, Luxemburgo, México, Noruega, Nueva Zelanda, </t>
  </si>
  <si>
    <t>15 Marzo</t>
  </si>
  <si>
    <t>Albania</t>
  </si>
  <si>
    <t>Corea del Sur</t>
  </si>
  <si>
    <t>UE**</t>
  </si>
  <si>
    <t>Bahamas</t>
  </si>
  <si>
    <t>*Desde abril de 2022 los descuentos aplicados a los carburantes en los distintos EEMM se han reportado con disparidad de criterios al Boletín Petrolero Europeo. Es por ello que la comparativa de estos precios puede ser incorrecta. El precio de España no incluyen el descuento de 20 c€/l aprobado por el RD-ley 6/2022.</t>
  </si>
  <si>
    <t>* El precio no incluye el descuento de 20 c€/l aprobado por el RD-ley 6/2022</t>
  </si>
  <si>
    <t>PVP gasolina 95 I.O. y gasóleo de automoción *</t>
  </si>
  <si>
    <t>PVP medio de la gasolina 95 I.O.  *</t>
  </si>
  <si>
    <t>PVP medio del gasóleo de automoción *</t>
  </si>
  <si>
    <t>PVP medio del gasóleo calefacción*</t>
  </si>
  <si>
    <t>**Tarifa TUR 2: consumo estimado de 12.000 kWh/año hasta 30 de septiembre de 2021 y de 8.000 kWh/año desde 1 de octubre de 2021.</t>
  </si>
  <si>
    <t>may-22</t>
  </si>
  <si>
    <t>Ghana</t>
  </si>
  <si>
    <t>12 Mayo</t>
  </si>
  <si>
    <t>Año 2021*</t>
  </si>
  <si>
    <t>Tv (%)
2021/2020</t>
  </si>
  <si>
    <t>*Datos provisionales</t>
  </si>
  <si>
    <t>jun-22</t>
  </si>
  <si>
    <t>UE***</t>
  </si>
  <si>
    <t>Emiratos Árabes Unidos</t>
  </si>
  <si>
    <t>jun-21</t>
  </si>
  <si>
    <t>2º 2022</t>
  </si>
  <si>
    <t>BOLETÍN ESTADÍSTICO HIDROCARBUROS JUNIO 2022</t>
  </si>
  <si>
    <t>UE*</t>
  </si>
  <si>
    <t>Marruecos GN</t>
  </si>
  <si>
    <t>(*) Tasa de variación respecto al mismo periodo del año anterior // '- igual que 0,0 / ^ distinto de 0,0</t>
  </si>
  <si>
    <t xml:space="preserve">** Otras Salidas: Se incluyen puestas en frío y suministro directo a buques consumidores.
Nota: Las exportaciones corresponden a GNL salvo en los casos en los que está especificado                   
***Reino Unido no incluido desde el 1 de febrero de 2020 por su salida de la UE (31 enero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</si>
</sst>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1" formatCode="#,##0.0000000"/>
    <numFmt numFmtId="182" formatCode="#,##0.0;\-##,##0.0;&quot;-&quot;"/>
    <numFmt numFmtId="183" formatCode="\^;&quot;^&quot;"/>
    <numFmt numFmtId="184" formatCode="#,##0.0;\-#,##0.0;&quot;&quot;"/>
    <numFmt numFmtId="185" formatCode="_-* #,##0.00\ _P_t_s_-;\-* #,##0.00\ _P_t_s_-;_-* &quot;-&quot;??\ _P_t_s_-;_-@_-"/>
  </numFmts>
  <fonts count="77"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theme="5" tint="0.79998168889431442"/>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1"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6" fillId="0" borderId="0"/>
    <xf numFmtId="0" fontId="56" fillId="0" borderId="0"/>
    <xf numFmtId="164" fontId="2" fillId="0" borderId="0" applyFont="0" applyFill="0" applyBorder="0" applyAlignment="0" applyProtection="0"/>
    <xf numFmtId="0" fontId="57"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8"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7" borderId="26" applyNumberFormat="0" applyFont="0" applyAlignment="0" applyProtection="0"/>
    <xf numFmtId="0" fontId="4" fillId="17" borderId="26" applyNumberFormat="0" applyFont="0" applyAlignment="0" applyProtection="0"/>
    <xf numFmtId="0" fontId="4" fillId="17"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60" fillId="0" borderId="0"/>
    <xf numFmtId="0" fontId="2" fillId="0" borderId="0"/>
    <xf numFmtId="0" fontId="2" fillId="0" borderId="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0" fillId="18"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1" fillId="26"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2" fillId="20" borderId="0" applyNumberFormat="0" applyBorder="0" applyAlignment="0" applyProtection="0"/>
    <xf numFmtId="0" fontId="62" fillId="20" borderId="0" applyNumberFormat="0" applyBorder="0" applyAlignment="0" applyProtection="0"/>
    <xf numFmtId="0" fontId="63" fillId="32" borderId="27" applyNumberFormat="0" applyAlignment="0" applyProtection="0"/>
    <xf numFmtId="0" fontId="63" fillId="32" borderId="27" applyNumberFormat="0" applyAlignment="0" applyProtection="0"/>
    <xf numFmtId="0" fontId="64" fillId="33" borderId="28" applyNumberFormat="0" applyAlignment="0" applyProtection="0"/>
    <xf numFmtId="0" fontId="64" fillId="33" borderId="28" applyNumberFormat="0" applyAlignment="0" applyProtection="0"/>
    <xf numFmtId="0" fontId="65" fillId="0" borderId="29" applyNumberFormat="0" applyFill="0" applyAlignment="0" applyProtection="0"/>
    <xf numFmtId="0" fontId="65" fillId="0" borderId="2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7" fillId="23" borderId="27" applyNumberFormat="0" applyAlignment="0" applyProtection="0"/>
    <xf numFmtId="0" fontId="67" fillId="23" borderId="27" applyNumberFormat="0" applyAlignment="0" applyProtection="0"/>
    <xf numFmtId="0" fontId="68" fillId="19" borderId="0" applyNumberFormat="0" applyBorder="0" applyAlignment="0" applyProtection="0"/>
    <xf numFmtId="0" fontId="68" fillId="19" borderId="0" applyNumberFormat="0" applyBorder="0" applyAlignment="0" applyProtection="0"/>
    <xf numFmtId="3" fontId="4" fillId="0" borderId="30"/>
    <xf numFmtId="3" fontId="4" fillId="0" borderId="30"/>
    <xf numFmtId="185" fontId="4" fillId="0" borderId="0" applyFont="0" applyFill="0" applyBorder="0" applyAlignment="0" applyProtection="0"/>
    <xf numFmtId="0" fontId="69" fillId="38" borderId="0" applyNumberFormat="0" applyBorder="0" applyAlignment="0" applyProtection="0"/>
    <xf numFmtId="0" fontId="69" fillId="38"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0" fillId="32" borderId="31" applyNumberFormat="0" applyAlignment="0" applyProtection="0"/>
    <xf numFmtId="0" fontId="70" fillId="32" borderId="31" applyNumberFormat="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35" applyNumberFormat="0" applyFill="0" applyAlignment="0" applyProtection="0"/>
    <xf numFmtId="0" fontId="76" fillId="0" borderId="35" applyNumberFormat="0" applyFill="0" applyAlignment="0" applyProtection="0"/>
    <xf numFmtId="0" fontId="33" fillId="0" borderId="0"/>
    <xf numFmtId="0" fontId="33" fillId="0" borderId="0"/>
  </cellStyleXfs>
  <cellXfs count="816">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 fontId="24" fillId="4" borderId="2" xfId="0" applyNumberFormat="1" applyFont="1" applyFill="1" applyBorder="1"/>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0" fontId="4" fillId="2" borderId="1" xfId="1" quotePrefix="1" applyFill="1" applyBorder="1"/>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8" fillId="2" borderId="2" xfId="1" applyFont="1" applyFill="1" applyBorder="1" applyAlignment="1">
      <alignment horizontal="left"/>
    </xf>
    <xf numFmtId="4" fontId="8" fillId="3" borderId="2" xfId="1" applyNumberFormat="1" applyFont="1" applyFill="1" applyBorder="1"/>
    <xf numFmtId="4" fontId="8" fillId="2" borderId="2" xfId="1" applyNumberFormat="1" applyFont="1" applyFill="1" applyBorder="1"/>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3" fontId="13" fillId="0" borderId="0" xfId="0" applyNumberFormat="1" applyFont="1"/>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1" fontId="0" fillId="0" borderId="0" xfId="0" applyNumberFormat="1"/>
    <xf numFmtId="169" fontId="4" fillId="2" borderId="0" xfId="1" applyNumberFormat="1" applyFill="1"/>
    <xf numFmtId="182"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8" fillId="13" borderId="0" xfId="0" applyFont="1" applyFill="1"/>
    <xf numFmtId="174" fontId="4" fillId="13" borderId="3" xfId="1" quotePrefix="1" applyNumberFormat="1" applyFill="1" applyBorder="1" applyAlignment="1">
      <alignment horizontal="right"/>
    </xf>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9" fillId="14" borderId="2" xfId="0" applyFont="1" applyFill="1" applyBorder="1"/>
    <xf numFmtId="1" fontId="49" fillId="14" borderId="2" xfId="0" applyNumberFormat="1" applyFont="1" applyFill="1" applyBorder="1"/>
    <xf numFmtId="169" fontId="49" fillId="14" borderId="2" xfId="0" applyNumberFormat="1" applyFont="1" applyFill="1" applyBorder="1"/>
    <xf numFmtId="3" fontId="49"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0"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0" fillId="2" borderId="1" xfId="0" applyFont="1" applyFill="1" applyBorder="1" applyAlignment="1">
      <alignment horizontal="left"/>
    </xf>
    <xf numFmtId="168" fontId="50"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77" fontId="4" fillId="15" borderId="0" xfId="1" applyNumberFormat="1" applyFill="1" applyAlignment="1">
      <alignment horizontal="right"/>
    </xf>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1" fontId="4" fillId="11" borderId="0" xfId="1" quotePrefix="1" applyNumberFormat="1" applyFill="1" applyAlignment="1">
      <alignment horizontal="right"/>
    </xf>
    <xf numFmtId="177" fontId="15" fillId="2" borderId="0" xfId="13" quotePrefix="1" applyNumberFormat="1" applyFont="1" applyFill="1" applyAlignment="1">
      <alignment horizontal="right"/>
    </xf>
    <xf numFmtId="0" fontId="52" fillId="2" borderId="0" xfId="9" applyFont="1" applyFill="1" applyAlignment="1">
      <alignment horizontal="left"/>
    </xf>
    <xf numFmtId="3" fontId="4" fillId="13" borderId="0" xfId="1" applyNumberFormat="1" applyFill="1" applyAlignment="1">
      <alignment horizontal="right"/>
    </xf>
    <xf numFmtId="183" fontId="53"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0"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5"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0" fillId="2" borderId="1" xfId="0" applyFont="1" applyFill="1" applyBorder="1"/>
    <xf numFmtId="17" fontId="0" fillId="2" borderId="0" xfId="0" applyNumberFormat="1" applyFill="1"/>
    <xf numFmtId="0" fontId="4" fillId="2" borderId="3" xfId="1" quotePrefix="1" applyFill="1" applyBorder="1"/>
    <xf numFmtId="4" fontId="4" fillId="11" borderId="3" xfId="1" applyNumberFormat="1" applyFill="1" applyBorder="1" applyAlignment="1">
      <alignment horizontal="right"/>
    </xf>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77" fontId="31" fillId="6" borderId="0" xfId="0" applyNumberFormat="1" applyFont="1" applyFill="1" applyAlignment="1">
      <alignment horizontal="right"/>
    </xf>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168" fontId="27" fillId="2" borderId="2" xfId="7" applyNumberFormat="1" applyFont="1" applyFill="1" applyBorder="1" applyAlignment="1" applyProtection="1">
      <protection locked="0"/>
    </xf>
    <xf numFmtId="0" fontId="22" fillId="2" borderId="0" xfId="0" quotePrefix="1" applyFont="1" applyFill="1" applyAlignment="1">
      <alignment wrapText="1"/>
    </xf>
    <xf numFmtId="2" fontId="8" fillId="3" borderId="1" xfId="1" applyNumberFormat="1" applyFont="1" applyFill="1" applyBorder="1"/>
    <xf numFmtId="0" fontId="50"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71" fontId="4" fillId="2" borderId="0" xfId="1" quotePrefix="1" applyNumberFormat="1" applyFill="1" applyAlignment="1">
      <alignment horizontal="right"/>
    </xf>
    <xf numFmtId="3" fontId="18" fillId="6" borderId="0" xfId="1" quotePrefix="1" applyNumberFormat="1" applyFont="1" applyFill="1" applyAlignment="1">
      <alignment horizontal="right"/>
    </xf>
    <xf numFmtId="168" fontId="8" fillId="2" borderId="2" xfId="1" applyNumberFormat="1" applyFont="1" applyFill="1" applyBorder="1" applyAlignment="1">
      <alignment horizontal="right"/>
    </xf>
    <xf numFmtId="169" fontId="16" fillId="2" borderId="1" xfId="0"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24" fillId="4" borderId="2" xfId="1" quotePrefix="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170" fontId="4" fillId="11" borderId="0" xfId="1" applyNumberFormat="1" applyFill="1" applyAlignment="1">
      <alignment horizontal="right" indent="1"/>
    </xf>
    <xf numFmtId="49" fontId="22" fillId="2" borderId="0" xfId="1" applyNumberFormat="1" applyFont="1" applyFill="1" applyAlignment="1">
      <alignment horizontal="left" indent="3"/>
    </xf>
    <xf numFmtId="170" fontId="16" fillId="2" borderId="2" xfId="0" applyNumberFormat="1" applyFont="1" applyFill="1" applyBorder="1"/>
    <xf numFmtId="3" fontId="4" fillId="6" borderId="0" xfId="1" quotePrefix="1" applyNumberFormat="1" applyFill="1" applyAlignment="1">
      <alignment horizontal="right"/>
    </xf>
    <xf numFmtId="179" fontId="16" fillId="2" borderId="0" xfId="0" applyNumberFormat="1" applyFont="1" applyFill="1" applyAlignment="1">
      <alignment horizontal="right"/>
    </xf>
    <xf numFmtId="184" fontId="16" fillId="2" borderId="0" xfId="0" applyNumberFormat="1" applyFont="1" applyFill="1" applyAlignment="1">
      <alignment horizontal="right"/>
    </xf>
    <xf numFmtId="170" fontId="4" fillId="2" borderId="0" xfId="1" applyNumberFormat="1" applyFill="1" applyAlignment="1">
      <alignment horizontal="right" indent="1"/>
    </xf>
    <xf numFmtId="0" fontId="18" fillId="2" borderId="0" xfId="1" applyFont="1" applyFill="1"/>
    <xf numFmtId="0" fontId="4" fillId="2" borderId="1" xfId="0" applyFont="1" applyFill="1" applyBorder="1" applyAlignment="1">
      <alignment horizontal="right" vertical="center" wrapText="1"/>
    </xf>
    <xf numFmtId="3" fontId="8" fillId="2" borderId="2" xfId="1" quotePrefix="1" applyNumberFormat="1" applyFont="1" applyFill="1" applyBorder="1" applyAlignment="1">
      <alignment horizontal="right"/>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0" fontId="4" fillId="2" borderId="8" xfId="1" quotePrefix="1" applyFill="1" applyBorder="1" applyAlignment="1">
      <alignment horizontal="center" vertical="center"/>
    </xf>
    <xf numFmtId="0" fontId="4" fillId="2" borderId="10" xfId="1" quotePrefix="1" applyFill="1" applyBorder="1" applyAlignment="1">
      <alignment horizontal="center" vertical="center"/>
    </xf>
    <xf numFmtId="0" fontId="22" fillId="2" borderId="0" xfId="0" quotePrefix="1" applyFont="1" applyFill="1" applyAlignment="1">
      <alignment horizontal="left"/>
    </xf>
    <xf numFmtId="3" fontId="18" fillId="2" borderId="0" xfId="1" quotePrefix="1" applyNumberFormat="1" applyFont="1" applyFill="1" applyAlignment="1">
      <alignment horizontal="right"/>
    </xf>
    <xf numFmtId="4" fontId="4" fillId="11" borderId="0" xfId="1" applyNumberFormat="1" applyFill="1" applyAlignment="1">
      <alignment horizontal="right"/>
    </xf>
    <xf numFmtId="0" fontId="8" fillId="6" borderId="23" xfId="0" applyFont="1" applyFill="1" applyBorder="1" applyAlignment="1">
      <alignment horizontal="left"/>
    </xf>
    <xf numFmtId="0" fontId="3" fillId="2" borderId="1" xfId="0" applyFont="1" applyFill="1" applyBorder="1" applyAlignment="1">
      <alignment horizontal="lef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0" fontId="3" fillId="2" borderId="3" xfId="0" applyFont="1" applyFill="1" applyBorder="1" applyAlignment="1">
      <alignment horizontal="left"/>
    </xf>
    <xf numFmtId="176" fontId="4" fillId="2" borderId="3" xfId="1" applyNumberFormat="1" applyFill="1" applyBorder="1" applyAlignment="1">
      <alignment horizontal="right"/>
    </xf>
    <xf numFmtId="168" fontId="4" fillId="11" borderId="3" xfId="1" applyNumberFormat="1" applyFill="1" applyBorder="1" applyAlignment="1">
      <alignment horizontal="righ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3" fontId="8" fillId="16" borderId="12" xfId="1" quotePrefix="1" applyNumberFormat="1" applyFont="1" applyFill="1" applyBorder="1" applyAlignment="1">
      <alignment horizontal="right"/>
    </xf>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68" fontId="31" fillId="2" borderId="0" xfId="0" applyNumberFormat="1" applyFont="1" applyFill="1"/>
    <xf numFmtId="0" fontId="8" fillId="2" borderId="17" xfId="0" applyFont="1" applyFill="1" applyBorder="1"/>
    <xf numFmtId="175" fontId="17" fillId="6" borderId="12" xfId="0" applyNumberFormat="1" applyFont="1" applyFill="1" applyBorder="1"/>
    <xf numFmtId="3" fontId="17" fillId="9" borderId="24" xfId="0" applyNumberFormat="1" applyFont="1" applyFill="1" applyBorder="1"/>
    <xf numFmtId="171" fontId="13" fillId="5" borderId="0" xfId="0" applyNumberFormat="1" applyFont="1" applyFill="1" applyAlignment="1">
      <alignment horizontal="right"/>
    </xf>
    <xf numFmtId="173" fontId="13" fillId="6" borderId="0" xfId="0" applyNumberFormat="1" applyFont="1" applyFill="1" applyAlignment="1">
      <alignment horizontal="right"/>
    </xf>
    <xf numFmtId="173" fontId="4" fillId="6" borderId="0" xfId="1" quotePrefix="1" applyNumberFormat="1" applyFill="1" applyAlignment="1">
      <alignment horizontal="right"/>
    </xf>
    <xf numFmtId="171" fontId="31" fillId="5" borderId="0" xfId="0" applyNumberFormat="1" applyFont="1" applyFill="1" applyAlignment="1">
      <alignment horizontal="right"/>
    </xf>
    <xf numFmtId="171" fontId="31" fillId="2" borderId="0" xfId="0" applyNumberFormat="1" applyFont="1" applyFill="1" applyAlignment="1">
      <alignment horizontal="right"/>
    </xf>
    <xf numFmtId="3" fontId="31" fillId="2" borderId="0" xfId="0" applyNumberFormat="1" applyFont="1" applyFill="1" applyAlignment="1">
      <alignment horizontal="right"/>
    </xf>
    <xf numFmtId="173" fontId="31" fillId="6" borderId="0" xfId="0" applyNumberFormat="1" applyFont="1" applyFill="1" applyAlignment="1">
      <alignment horizontal="right"/>
    </xf>
    <xf numFmtId="3" fontId="4" fillId="5" borderId="0" xfId="1" quotePrefix="1" applyNumberFormat="1" applyFill="1" applyAlignment="1">
      <alignment horizontal="right"/>
    </xf>
    <xf numFmtId="168" fontId="27" fillId="2" borderId="2" xfId="7" quotePrefix="1" applyNumberFormat="1" applyFont="1" applyFill="1" applyBorder="1" applyAlignment="1" applyProtection="1">
      <alignment horizontal="right"/>
      <protection locked="0"/>
    </xf>
    <xf numFmtId="173" fontId="27" fillId="2" borderId="2" xfId="7" applyNumberFormat="1" applyFont="1" applyFill="1" applyBorder="1" applyAlignment="1" applyProtection="1">
      <alignment horizontal="right"/>
      <protection locked="0"/>
    </xf>
    <xf numFmtId="175" fontId="24" fillId="8" borderId="0" xfId="0" applyNumberFormat="1" applyFont="1" applyFill="1" applyAlignment="1">
      <alignment horizontal="right"/>
    </xf>
    <xf numFmtId="169" fontId="24" fillId="8" borderId="0" xfId="0" applyNumberFormat="1" applyFont="1" applyFill="1" applyAlignment="1">
      <alignment horizontal="right"/>
    </xf>
    <xf numFmtId="173" fontId="24" fillId="8" borderId="23" xfId="0" applyNumberFormat="1" applyFont="1" applyFill="1" applyBorder="1" applyAlignment="1">
      <alignment horizontal="right"/>
    </xf>
    <xf numFmtId="175" fontId="17" fillId="6" borderId="12" xfId="0" applyNumberFormat="1" applyFont="1" applyFill="1" applyBorder="1" applyAlignment="1">
      <alignment horizontal="right"/>
    </xf>
    <xf numFmtId="173" fontId="17" fillId="6" borderId="12" xfId="0" applyNumberFormat="1" applyFont="1" applyFill="1" applyBorder="1" applyAlignment="1">
      <alignment horizontal="right"/>
    </xf>
    <xf numFmtId="168" fontId="17" fillId="9" borderId="24" xfId="0" applyNumberFormat="1" applyFont="1" applyFill="1" applyBorder="1" applyAlignment="1">
      <alignment horizontal="right"/>
    </xf>
    <xf numFmtId="3" fontId="17" fillId="9" borderId="24" xfId="0" applyNumberFormat="1" applyFont="1" applyFill="1" applyBorder="1" applyAlignment="1">
      <alignment horizontal="right"/>
    </xf>
    <xf numFmtId="168" fontId="8" fillId="9" borderId="24" xfId="0" applyNumberFormat="1" applyFont="1" applyFill="1" applyBorder="1" applyAlignment="1">
      <alignment horizontal="right"/>
    </xf>
    <xf numFmtId="0" fontId="8" fillId="2" borderId="4" xfId="1" quotePrefix="1" applyFont="1" applyFill="1" applyBorder="1" applyAlignment="1">
      <alignment horizontal="center" vertical="center"/>
    </xf>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0" fontId="8" fillId="2" borderId="3" xfId="1" applyFont="1" applyFill="1" applyBorder="1" applyAlignment="1">
      <alignment horizontal="right" vertical="center"/>
    </xf>
    <xf numFmtId="0" fontId="8" fillId="2" borderId="1" xfId="1" applyFont="1" applyFill="1" applyBorder="1" applyAlignment="1">
      <alignment horizontal="right" vertical="center"/>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xf numFmtId="4" fontId="16" fillId="2" borderId="0" xfId="0" applyNumberFormat="1" applyFont="1" applyFill="1"/>
    <xf numFmtId="168" fontId="16" fillId="2" borderId="3" xfId="0" applyNumberFormat="1" applyFont="1" applyFill="1" applyBorder="1"/>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74">
    <dxf>
      <numFmt numFmtId="186" formatCode="\^"/>
    </dxf>
    <dxf>
      <numFmt numFmtId="187" formatCode="\^;\^;\^"/>
    </dxf>
    <dxf>
      <numFmt numFmtId="186" formatCode="\^"/>
    </dxf>
    <dxf>
      <numFmt numFmtId="183" formatCode="\^;&quot;^&quot;"/>
    </dxf>
    <dxf>
      <numFmt numFmtId="186" formatCode="\^"/>
    </dxf>
    <dxf>
      <numFmt numFmtId="187" formatCode="\^;\^;\^"/>
    </dxf>
    <dxf>
      <numFmt numFmtId="188" formatCode="&quot;-&quot;"/>
    </dxf>
    <dxf>
      <numFmt numFmtId="186" formatCode="\^"/>
    </dxf>
    <dxf>
      <numFmt numFmtId="187" formatCode="\^;\^;\^"/>
    </dxf>
    <dxf>
      <numFmt numFmtId="187" formatCode="\^;\^;\^"/>
    </dxf>
    <dxf>
      <numFmt numFmtId="188" formatCode="&quot;-&quot;"/>
    </dxf>
    <dxf>
      <numFmt numFmtId="187" formatCode="\^;\^;\^"/>
    </dxf>
    <dxf>
      <numFmt numFmtId="188" formatCode="&quot;-&quot;"/>
    </dxf>
    <dxf>
      <numFmt numFmtId="187" formatCode="\^;\^;\^"/>
    </dxf>
    <dxf>
      <numFmt numFmtId="188" formatCode="&quot;-&quot;"/>
    </dxf>
    <dxf>
      <numFmt numFmtId="187" formatCode="\^;\^;\^"/>
    </dxf>
    <dxf>
      <numFmt numFmtId="188" formatCode="&quot;-&quot;"/>
    </dxf>
    <dxf>
      <numFmt numFmtId="187" formatCode="\^;\^;\^"/>
    </dxf>
    <dxf>
      <numFmt numFmtId="188" formatCode="&quot;-&quot;"/>
    </dxf>
    <dxf>
      <numFmt numFmtId="186" formatCode="\^"/>
    </dxf>
    <dxf>
      <numFmt numFmtId="187" formatCode="\^;\^;\^"/>
    </dxf>
    <dxf>
      <numFmt numFmtId="188" formatCode="&quot;-&quot;"/>
    </dxf>
    <dxf>
      <numFmt numFmtId="186" formatCode="\^"/>
    </dxf>
    <dxf>
      <numFmt numFmtId="186" formatCode="\^"/>
    </dxf>
    <dxf>
      <numFmt numFmtId="186" formatCode="\^"/>
    </dxf>
    <dxf>
      <numFmt numFmtId="189" formatCode="&quot;^&quot;"/>
    </dxf>
    <dxf>
      <numFmt numFmtId="189" formatCode="&quot;^&quot;"/>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8" formatCode="&quot;-&quot;"/>
    </dxf>
    <dxf>
      <numFmt numFmtId="186" formatCode="\^"/>
    </dxf>
    <dxf>
      <numFmt numFmtId="186" formatCode="\^"/>
    </dxf>
    <dxf>
      <numFmt numFmtId="186" formatCode="\^"/>
    </dxf>
    <dxf>
      <numFmt numFmtId="187" formatCode="\^;\^;\^"/>
    </dxf>
    <dxf>
      <numFmt numFmtId="187"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3" formatCode="\^;&quot;^&quot;"/>
    </dxf>
    <dxf>
      <numFmt numFmtId="186" formatCode="\^"/>
    </dxf>
    <dxf>
      <numFmt numFmtId="183" formatCode="\^;&quot;^&quot;"/>
    </dxf>
    <dxf>
      <numFmt numFmtId="186" formatCode="\^"/>
    </dxf>
    <dxf>
      <numFmt numFmtId="183" formatCode="\^;&quot;^&quot;"/>
    </dxf>
    <dxf>
      <numFmt numFmtId="186" formatCode="\^"/>
    </dxf>
    <dxf>
      <numFmt numFmtId="183" formatCode="\^;&quot;^&quot;"/>
    </dxf>
    <dxf>
      <numFmt numFmtId="188" formatCode="&quot;-&quot;"/>
    </dxf>
    <dxf>
      <numFmt numFmtId="187" formatCode="\^;\^;\^"/>
    </dxf>
    <dxf>
      <numFmt numFmtId="188" formatCode="&quot;-&quot;"/>
    </dxf>
    <dxf>
      <numFmt numFmtId="187"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8" formatCode="&quot;-&quot;"/>
    </dxf>
    <dxf>
      <numFmt numFmtId="186" formatCode="\^"/>
    </dxf>
    <dxf>
      <numFmt numFmtId="186" formatCode="\^"/>
    </dxf>
    <dxf>
      <numFmt numFmtId="186" formatCode="\^"/>
    </dxf>
    <dxf>
      <numFmt numFmtId="186" formatCode="\^"/>
    </dxf>
    <dxf>
      <numFmt numFmtId="188" formatCode="&quot;-&quot;"/>
    </dxf>
    <dxf>
      <numFmt numFmtId="186" formatCode="\^"/>
    </dxf>
    <dxf>
      <numFmt numFmtId="186" formatCode="\^"/>
    </dxf>
    <dxf>
      <numFmt numFmtId="186" formatCode="\^"/>
    </dxf>
    <dxf>
      <numFmt numFmtId="186" formatCode="\^"/>
    </dxf>
    <dxf>
      <numFmt numFmtId="188" formatCode="&quot;-&quot;"/>
    </dxf>
    <dxf>
      <numFmt numFmtId="186" formatCode="\^"/>
    </dxf>
    <dxf>
      <numFmt numFmtId="186" formatCode="\^"/>
    </dxf>
    <dxf>
      <numFmt numFmtId="188" formatCode="&quot;-&quot;"/>
    </dxf>
    <dxf>
      <numFmt numFmtId="186" formatCode="\^"/>
    </dxf>
    <dxf>
      <numFmt numFmtId="186" formatCode="\^"/>
    </dxf>
    <dxf>
      <numFmt numFmtId="188" formatCode="&quot;-&quot;"/>
    </dxf>
    <dxf>
      <numFmt numFmtId="186" formatCode="\^"/>
    </dxf>
    <dxf>
      <numFmt numFmtId="186" formatCode="\^"/>
    </dxf>
    <dxf>
      <numFmt numFmtId="188" formatCode="&quot;-&quot;"/>
    </dxf>
    <dxf>
      <numFmt numFmtId="186" formatCode="\^"/>
    </dxf>
    <dxf>
      <numFmt numFmtId="186" formatCode="\^"/>
    </dxf>
    <dxf>
      <numFmt numFmtId="188" formatCode="&quot;-&quot;"/>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8" formatCode="&quot;-&quot;"/>
    </dxf>
    <dxf>
      <numFmt numFmtId="186" formatCode="\^"/>
    </dxf>
    <dxf>
      <numFmt numFmtId="186" formatCode="\^"/>
    </dxf>
    <dxf>
      <numFmt numFmtId="188" formatCode="&quot;-&quot;"/>
    </dxf>
    <dxf>
      <numFmt numFmtId="187" formatCode="\^;\^;\^"/>
    </dxf>
    <dxf>
      <numFmt numFmtId="188" formatCode="&quot;-&quot;"/>
    </dxf>
    <dxf>
      <numFmt numFmtId="188" formatCode="&quot;-&quot;"/>
    </dxf>
    <dxf>
      <numFmt numFmtId="186" formatCode="\^"/>
    </dxf>
    <dxf>
      <numFmt numFmtId="186" formatCode="\^"/>
    </dxf>
    <dxf>
      <numFmt numFmtId="186" formatCode="\^"/>
    </dxf>
    <dxf>
      <numFmt numFmtId="186" formatCode="\^"/>
    </dxf>
    <dxf>
      <numFmt numFmtId="186" formatCode="\^"/>
    </dxf>
    <dxf>
      <numFmt numFmtId="186" formatCode="\^"/>
    </dxf>
    <dxf>
      <numFmt numFmtId="188" formatCode="&quot;-&quot;"/>
    </dxf>
    <dxf>
      <numFmt numFmtId="188" formatCode="&quot;-&quot;"/>
    </dxf>
    <dxf>
      <numFmt numFmtId="186" formatCode="\^"/>
    </dxf>
    <dxf>
      <numFmt numFmtId="186" formatCode="\^"/>
    </dxf>
    <dxf>
      <numFmt numFmtId="188" formatCode="&quot;-&quot;"/>
    </dxf>
    <dxf>
      <numFmt numFmtId="186" formatCode="\^"/>
    </dxf>
    <dxf>
      <numFmt numFmtId="188" formatCode="&quot;-&quot;"/>
    </dxf>
    <dxf>
      <numFmt numFmtId="187" formatCode="\^;\^;\^"/>
    </dxf>
    <dxf>
      <numFmt numFmtId="188" formatCode="&quot;-&quot;"/>
    </dxf>
    <dxf>
      <numFmt numFmtId="187" formatCode="\^;\^;\^"/>
    </dxf>
    <dxf>
      <numFmt numFmtId="186" formatCode="\^"/>
    </dxf>
    <dxf>
      <numFmt numFmtId="186" formatCode="\^"/>
    </dxf>
    <dxf>
      <numFmt numFmtId="187" formatCode="\^;\^;\^"/>
    </dxf>
    <dxf>
      <numFmt numFmtId="186" formatCode="\^"/>
    </dxf>
    <dxf>
      <numFmt numFmtId="186" formatCode="\^"/>
    </dxf>
    <dxf>
      <numFmt numFmtId="186" formatCode="\^"/>
    </dxf>
    <dxf>
      <numFmt numFmtId="186" formatCode="\^"/>
    </dxf>
    <dxf>
      <numFmt numFmtId="188" formatCode="&quot;-&quot;"/>
    </dxf>
    <dxf>
      <numFmt numFmtId="188" formatCode="&quot;-&quot;"/>
    </dxf>
    <dxf>
      <numFmt numFmtId="186" formatCode="\^"/>
    </dxf>
    <dxf>
      <numFmt numFmtId="186" formatCode="\^"/>
    </dxf>
    <dxf>
      <numFmt numFmtId="188" formatCode="&quot;-&quot;"/>
    </dxf>
    <dxf>
      <numFmt numFmtId="188" formatCode="&quot;-&quot;"/>
    </dxf>
    <dxf>
      <numFmt numFmtId="188" formatCode="&quot;-&quot;"/>
    </dxf>
    <dxf>
      <numFmt numFmtId="186" formatCode="\^"/>
    </dxf>
    <dxf>
      <numFmt numFmtId="186" formatCode="\^"/>
    </dxf>
    <dxf>
      <numFmt numFmtId="188" formatCode="&quot;-&quot;"/>
    </dxf>
    <dxf>
      <numFmt numFmtId="186" formatCode="\^"/>
    </dxf>
    <dxf>
      <numFmt numFmtId="186" formatCode="\^"/>
    </dxf>
    <dxf>
      <numFmt numFmtId="188" formatCode="&quot;-&quot;"/>
    </dxf>
    <dxf>
      <numFmt numFmtId="186" formatCode="\^"/>
    </dxf>
    <dxf>
      <numFmt numFmtId="188" formatCode="&quot;-&quot;"/>
    </dxf>
    <dxf>
      <numFmt numFmtId="186" formatCode="\^"/>
    </dxf>
    <dxf>
      <numFmt numFmtId="188" formatCode="&quot;-&quot;"/>
    </dxf>
    <dxf>
      <numFmt numFmtId="186" formatCode="\^"/>
    </dxf>
    <dxf>
      <numFmt numFmtId="188" formatCode="&quot;-&quot;"/>
    </dxf>
    <dxf>
      <numFmt numFmtId="186" formatCode="\^"/>
    </dxf>
    <dxf>
      <numFmt numFmtId="188" formatCode="&quot;-&quot;"/>
    </dxf>
    <dxf>
      <numFmt numFmtId="188" formatCode="&quot;-&quot;"/>
    </dxf>
    <dxf>
      <numFmt numFmtId="186" formatCode="\^"/>
    </dxf>
    <dxf>
      <numFmt numFmtId="186" formatCode="\^"/>
    </dxf>
    <dxf>
      <numFmt numFmtId="186" formatCode="\^"/>
    </dxf>
    <dxf>
      <numFmt numFmtId="183" formatCode="\^;&quot;^&quot;"/>
    </dxf>
    <dxf>
      <numFmt numFmtId="186" formatCode="\^"/>
    </dxf>
    <dxf>
      <numFmt numFmtId="186" formatCode="\^"/>
    </dxf>
    <dxf>
      <numFmt numFmtId="186" formatCode="\^"/>
    </dxf>
    <dxf>
      <numFmt numFmtId="186" formatCode="\^"/>
    </dxf>
    <dxf>
      <numFmt numFmtId="188" formatCode="&quot;-&quot;"/>
    </dxf>
    <dxf>
      <numFmt numFmtId="186" formatCode="\^"/>
    </dxf>
    <dxf>
      <numFmt numFmtId="186" formatCode="\^"/>
    </dxf>
    <dxf>
      <numFmt numFmtId="188" formatCode="&quot;-&quot;"/>
    </dxf>
    <dxf>
      <numFmt numFmtId="188" formatCode="&quot;-&quot;"/>
    </dxf>
    <dxf>
      <numFmt numFmtId="186" formatCode="\^"/>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heetViews>
  <sheetFormatPr baseColWidth="10" defaultColWidth="11.25" defaultRowHeight="15" customHeight="1" x14ac:dyDescent="0.2"/>
  <cols>
    <col min="1" max="1" width="9" style="3" customWidth="1"/>
    <col min="2" max="2" width="3.75" style="3" customWidth="1"/>
    <col min="3" max="3" width="7.5" style="3" customWidth="1"/>
    <col min="4" max="4" width="4.625" style="3" customWidth="1"/>
    <col min="5" max="5" width="8.25" style="3" customWidth="1"/>
    <col min="6" max="9" width="11.25" style="3"/>
    <col min="10" max="10" width="12.75" style="3" customWidth="1"/>
    <col min="11" max="16384" width="11.25" style="3"/>
  </cols>
  <sheetData>
    <row r="2" spans="1:9" ht="15" customHeight="1" x14ac:dyDescent="0.25">
      <c r="A2" s="2" t="s">
        <v>698</v>
      </c>
    </row>
    <row r="3" spans="1:9" ht="15" customHeight="1" x14ac:dyDescent="0.2">
      <c r="A3" s="505">
        <v>44713</v>
      </c>
    </row>
    <row r="4" spans="1:9" ht="15" customHeight="1" x14ac:dyDescent="0.25">
      <c r="A4" s="753" t="s">
        <v>19</v>
      </c>
      <c r="B4" s="753"/>
      <c r="C4" s="753"/>
      <c r="D4" s="753"/>
      <c r="E4" s="753"/>
      <c r="F4" s="753"/>
      <c r="G4" s="753"/>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13" t="s">
        <v>495</v>
      </c>
      <c r="D17" s="213"/>
      <c r="E17" s="213"/>
      <c r="F17" s="213"/>
      <c r="G17" s="213"/>
      <c r="H17" s="213"/>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503</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13" t="s">
        <v>505</v>
      </c>
      <c r="D25" s="213"/>
      <c r="E25" s="213"/>
      <c r="F25" s="213"/>
      <c r="G25" s="8"/>
      <c r="H25" s="8"/>
    </row>
    <row r="26" spans="2:9" ht="15" customHeight="1" x14ac:dyDescent="0.2">
      <c r="C26" s="213" t="s">
        <v>33</v>
      </c>
      <c r="D26" s="213"/>
      <c r="E26" s="213"/>
      <c r="F26" s="213"/>
      <c r="G26" s="8"/>
      <c r="H26" s="8"/>
    </row>
    <row r="27" spans="2:9" ht="15" customHeight="1" x14ac:dyDescent="0.2">
      <c r="C27" s="213" t="s">
        <v>436</v>
      </c>
      <c r="D27" s="213"/>
      <c r="E27" s="213"/>
      <c r="F27" s="213"/>
      <c r="G27" s="213"/>
      <c r="H27" s="213"/>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440</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243</v>
      </c>
      <c r="D35" s="8"/>
      <c r="E35" s="8"/>
      <c r="F35" s="8"/>
      <c r="G35" s="8"/>
    </row>
    <row r="36" spans="1:9" ht="15" customHeight="1" x14ac:dyDescent="0.2">
      <c r="C36" s="8" t="s">
        <v>222</v>
      </c>
      <c r="D36" s="8"/>
      <c r="E36" s="8"/>
      <c r="F36" s="8"/>
      <c r="G36" s="11"/>
    </row>
    <row r="37" spans="1:9" ht="15" customHeight="1" x14ac:dyDescent="0.2">
      <c r="A37" s="6"/>
      <c r="C37" s="213" t="s">
        <v>34</v>
      </c>
      <c r="D37" s="213"/>
      <c r="E37" s="213"/>
      <c r="F37" s="213"/>
      <c r="G37" s="213"/>
      <c r="H37" s="8"/>
      <c r="I37" s="8"/>
    </row>
    <row r="38" spans="1:9" ht="15" customHeight="1" x14ac:dyDescent="0.2">
      <c r="A38" s="6"/>
      <c r="C38" s="213" t="s">
        <v>498</v>
      </c>
      <c r="D38" s="213"/>
      <c r="E38" s="213"/>
      <c r="F38" s="213"/>
      <c r="G38" s="213"/>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248</v>
      </c>
      <c r="D43" s="8"/>
      <c r="E43" s="8"/>
      <c r="F43" s="8"/>
      <c r="H43" s="11"/>
      <c r="I43" s="11"/>
    </row>
    <row r="44" spans="1:9" ht="15" customHeight="1" x14ac:dyDescent="0.2">
      <c r="C44" s="8" t="s">
        <v>497</v>
      </c>
      <c r="D44" s="8"/>
      <c r="E44" s="8"/>
      <c r="F44" s="8"/>
      <c r="G44" s="11"/>
    </row>
    <row r="45" spans="1:9" ht="15" customHeight="1" x14ac:dyDescent="0.2">
      <c r="C45" s="8" t="s">
        <v>250</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496</v>
      </c>
      <c r="D49" s="8"/>
      <c r="E49" s="8"/>
      <c r="F49" s="8"/>
      <c r="G49" s="8"/>
    </row>
    <row r="50" spans="1:8" ht="15" customHeight="1" x14ac:dyDescent="0.2">
      <c r="B50" s="6"/>
      <c r="C50" s="8" t="s">
        <v>480</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13" t="s">
        <v>22</v>
      </c>
      <c r="D56" s="213"/>
      <c r="E56" s="213"/>
      <c r="F56" s="213"/>
      <c r="G56" s="213"/>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8" t="s">
        <v>647</v>
      </c>
      <c r="D63" s="8"/>
      <c r="E63" s="8"/>
      <c r="F63" s="8"/>
      <c r="G63" s="8"/>
    </row>
    <row r="64" spans="1:8" ht="15" customHeight="1" x14ac:dyDescent="0.2">
      <c r="B64" s="6"/>
      <c r="C64" s="8" t="s">
        <v>364</v>
      </c>
      <c r="D64" s="8"/>
      <c r="E64" s="8"/>
      <c r="F64" s="8"/>
      <c r="G64" s="8"/>
    </row>
    <row r="65" spans="2:9" ht="15" customHeight="1" x14ac:dyDescent="0.2">
      <c r="B65" s="6"/>
      <c r="C65" s="8" t="s">
        <v>652</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489</v>
      </c>
      <c r="D69" s="8"/>
      <c r="E69" s="8"/>
      <c r="F69" s="8"/>
      <c r="G69" s="10"/>
      <c r="H69" s="10"/>
    </row>
    <row r="70" spans="2:9" ht="15" customHeight="1" x14ac:dyDescent="0.2">
      <c r="B70" s="6"/>
      <c r="C70" s="8" t="s">
        <v>18</v>
      </c>
      <c r="D70" s="8"/>
      <c r="E70" s="8"/>
      <c r="F70" s="8"/>
      <c r="G70" s="10"/>
    </row>
    <row r="71" spans="2:9" ht="15" customHeight="1" x14ac:dyDescent="0.2">
      <c r="C71" s="213" t="s">
        <v>500</v>
      </c>
      <c r="D71" s="213"/>
      <c r="E71" s="213"/>
      <c r="F71" s="8"/>
      <c r="G71" s="8"/>
    </row>
    <row r="72" spans="2:9" ht="15" customHeight="1" x14ac:dyDescent="0.2">
      <c r="C72" s="8" t="s">
        <v>499</v>
      </c>
      <c r="D72" s="8"/>
      <c r="E72" s="8"/>
      <c r="F72" s="8"/>
      <c r="G72" s="8"/>
      <c r="H72" s="8"/>
    </row>
    <row r="73" spans="2:9" ht="15" customHeight="1" x14ac:dyDescent="0.2">
      <c r="C73" s="8" t="s">
        <v>341</v>
      </c>
      <c r="D73" s="8"/>
      <c r="E73" s="8"/>
      <c r="F73" s="8"/>
    </row>
    <row r="74" spans="2:9" ht="15" customHeight="1" x14ac:dyDescent="0.2">
      <c r="C74" s="8" t="s">
        <v>521</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13" t="s">
        <v>348</v>
      </c>
      <c r="D79" s="213"/>
      <c r="E79" s="213"/>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13" t="s">
        <v>363</v>
      </c>
      <c r="D84" s="213"/>
      <c r="E84" s="213"/>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501</v>
      </c>
      <c r="D90" s="8"/>
      <c r="E90" s="8"/>
      <c r="F90" s="8"/>
      <c r="G90" s="8"/>
      <c r="H90" s="8"/>
      <c r="I90" s="10"/>
      <c r="J90" s="10"/>
    </row>
    <row r="91" spans="1:10" ht="15" customHeight="1" x14ac:dyDescent="0.2">
      <c r="C91" s="213" t="s">
        <v>502</v>
      </c>
      <c r="D91" s="213"/>
      <c r="E91" s="213"/>
      <c r="F91" s="213"/>
      <c r="G91" s="10"/>
      <c r="H91" s="10"/>
      <c r="I91" s="10"/>
    </row>
    <row r="92" spans="1:10" ht="15" customHeight="1" x14ac:dyDescent="0.2">
      <c r="C92" s="213" t="s">
        <v>40</v>
      </c>
      <c r="D92" s="213"/>
      <c r="E92" s="213"/>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54" t="s">
        <v>507</v>
      </c>
      <c r="B98" s="755"/>
      <c r="C98" s="755"/>
      <c r="D98" s="755"/>
      <c r="E98" s="755"/>
      <c r="F98" s="755"/>
      <c r="G98" s="755"/>
      <c r="H98" s="755"/>
      <c r="I98" s="755"/>
      <c r="J98" s="755"/>
      <c r="K98" s="755"/>
    </row>
    <row r="99" spans="1:11" ht="15" customHeight="1" x14ac:dyDescent="0.2">
      <c r="A99" s="755"/>
      <c r="B99" s="755"/>
      <c r="C99" s="755"/>
      <c r="D99" s="755"/>
      <c r="E99" s="755"/>
      <c r="F99" s="755"/>
      <c r="G99" s="755"/>
      <c r="H99" s="755"/>
      <c r="I99" s="755"/>
      <c r="J99" s="755"/>
      <c r="K99" s="755"/>
    </row>
    <row r="100" spans="1:11" ht="15" customHeight="1" x14ac:dyDescent="0.2">
      <c r="A100" s="755"/>
      <c r="B100" s="755"/>
      <c r="C100" s="755"/>
      <c r="D100" s="755"/>
      <c r="E100" s="755"/>
      <c r="F100" s="755"/>
      <c r="G100" s="755"/>
      <c r="H100" s="755"/>
      <c r="I100" s="755"/>
      <c r="J100" s="755"/>
      <c r="K100" s="755"/>
    </row>
    <row r="101" spans="1:11" ht="15" customHeight="1" x14ac:dyDescent="0.2">
      <c r="A101" s="755"/>
      <c r="B101" s="755"/>
      <c r="C101" s="755"/>
      <c r="D101" s="755"/>
      <c r="E101" s="755"/>
      <c r="F101" s="755"/>
      <c r="G101" s="755"/>
      <c r="H101" s="755"/>
      <c r="I101" s="755"/>
      <c r="J101" s="755"/>
      <c r="K101" s="755"/>
    </row>
    <row r="102" spans="1:11" ht="15" customHeight="1" x14ac:dyDescent="0.2">
      <c r="A102" s="755"/>
      <c r="B102" s="755"/>
      <c r="C102" s="755"/>
      <c r="D102" s="755"/>
      <c r="E102" s="755"/>
      <c r="F102" s="755"/>
      <c r="G102" s="755"/>
      <c r="H102" s="755"/>
      <c r="I102" s="755"/>
      <c r="J102" s="755"/>
      <c r="K102" s="755"/>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3:G63" location="'Consumo de gas natural grupos'!A1" display="Consumo de gas natural por grupos de presión" xr:uid="{00000000-0004-0000-0100-00001D000000}"/>
    <hyperlink ref="C64:G64" location="'Tasa variación año móvil GN '!A1" display="Tasa variación año móvil de consumo gas natural " xr:uid="{00000000-0004-0000-0100-00001E000000}"/>
    <hyperlink ref="C65:H65" location="'Consumo de gas natural por CCAA'!A1" display="Consumo de gas natural por Comunidad Autónoma y grupos de presión" xr:uid="{00000000-0004-0000-0100-00001F000000}"/>
    <hyperlink ref="C69:F69" location="'import. GN paises'!A1" display="Importaciones de gas natural por países" xr:uid="{00000000-0004-0000-0100-000020000000}"/>
    <hyperlink ref="C70:F70" location="'import. GN puntos entrada '!A1" display="Importaciones por punto de entrada" xr:uid="{00000000-0004-0000-0100-000021000000}"/>
    <hyperlink ref="C72:H72" location="'export. GN paises'!A1" display="Exportaciones de gas natural por países y zonas económicas" xr:uid="{00000000-0004-0000-0100-000022000000}"/>
    <hyperlink ref="C73:F73" location="'export. GN puntos salida'!A1" display="Exportaciones por punto de salida" xr:uid="{00000000-0004-0000-0100-000023000000}"/>
    <hyperlink ref="C78:F78" location="'Producción interior GN'!A1" display="Producción interior de gas natural" xr:uid="{00000000-0004-0000-0100-000024000000}"/>
    <hyperlink ref="C83:G83" location="'PVP máximo TUR'!A1" display="PVP máximo de las tarifas último recurso de gas natural " xr:uid="{00000000-0004-0000-0100-000025000000}"/>
    <hyperlink ref="C88:G88" location="'Stocks mat. primas y PP'!A1" display="Stocks de crudo, materias primas y productos petrolíferos" xr:uid="{00000000-0004-0000-0100-000026000000}"/>
    <hyperlink ref="C89:G89" location="'EMS prod. pet.'!A1" display="Existencias mínimas de seguridad de productos petroliferos" xr:uid="{00000000-0004-0000-0100-000027000000}"/>
    <hyperlink ref="C90:H90" location="'Nivel Stocks España'!A1" display="Nivel de Stocks en España calculado en días de importaciones netas" xr:uid="{00000000-0004-0000-0100-000028000000}"/>
    <hyperlink ref="A94:F94" location="'Unidades y factores conversión'!A1" display="Unidades y factores de conversión utilizados " xr:uid="{00000000-0004-0000-0100-000029000000}"/>
    <hyperlink ref="C27:I27" location="'Consumo Comb. Auto CCAA'!A1" display="Consumo de combustibles de automoción por Comunidades Autónomas" xr:uid="{00000000-0004-0000-0100-00002A000000}"/>
    <hyperlink ref="C37:I37" location="'imp-exp PP'!A1" display="Importaciones - Exportaciones de productos petrolíferos por productos" xr:uid="{00000000-0004-0000-0100-00002B000000}"/>
    <hyperlink ref="C38:H38" location="'imp-exp PP paises'!A1" display="Importaciones - Exportaciones de productos petrolíferos por países " xr:uid="{00000000-0004-0000-0100-00002C000000}"/>
    <hyperlink ref="C17:H17" location="'Tv año móvil cons. PP'!A1" display="Tasa variación año móvil del consumo de productos petrolíferos" xr:uid="{00000000-0004-0000-0100-00002D000000}"/>
    <hyperlink ref="C25:H25" location="'Tv año móvil cons. auto'!A1" display="Tasa de variación año móvil combustibles de automoción" xr:uid="{00000000-0004-0000-0100-00002E000000}"/>
    <hyperlink ref="C26:H26" location="'Consumo Comb. Auto Canales'!A1" display="Consumo de combustibles de automoción por canales" xr:uid="{00000000-0004-0000-0100-00002F000000}"/>
    <hyperlink ref="C71:G71" location="'Coste de aprov'!A1" display="Coste de aprovisionamiento gas natural" xr:uid="{00000000-0004-0000-0100-000030000000}"/>
    <hyperlink ref="C79:G79" location="'Balance  Gas natural'!A1" display="Balance de producción y consumo de gas natural " xr:uid="{00000000-0004-0000-0100-000031000000}"/>
    <hyperlink ref="C84:F84" location="'Cotizaciones GN'!A1" display="Cotizaciones del gas natural" xr:uid="{00000000-0004-0000-0100-000032000000}"/>
    <hyperlink ref="C91:F91" location="'RREE Cores'!A1" display="Reservas estrategicas Cores" xr:uid="{00000000-0004-0000-0100-000033000000}"/>
    <hyperlink ref="C92:E92" location="'Existencias GN'!A1" display="Existencias gas natural" xr:uid="{00000000-0004-0000-0100-000034000000}"/>
    <hyperlink ref="C54:G54" location="'Cotizaciones de los crudos'!A1" display="Cotizaciones de los crudos de referencia y tipo de cambio" xr:uid="{00000000-0004-0000-0100-000035000000}"/>
    <hyperlink ref="C74" location="'importaciones netas GN'!A1" display="Importaciones netas de gas natural " xr:uid="{00000000-0004-0000-0100-000036000000}"/>
    <hyperlink ref="C63" location="'Consumo de gas natural grupos'!A1" display="Consumo de gas natural por tramos de presión" xr:uid="{00000000-0004-0000-0100-000037000000}"/>
    <hyperlink ref="C65" location="'Consumo de gas natural por CCAA'!A1" display="Consumo de gas natural por Comunidades Autónomas y tramos de presión" xr:uid="{00000000-0004-0000-0100-000038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75" x14ac:dyDescent="0.2"/>
  <cols>
    <col min="1" max="1" width="32.5" style="81" customWidth="1"/>
    <col min="2" max="2" width="10.25" style="81" customWidth="1"/>
    <col min="3" max="3" width="14.125" style="81" customWidth="1"/>
    <col min="4" max="4" width="12.5" style="81" customWidth="1"/>
    <col min="5" max="5" width="11.125" style="81" customWidth="1"/>
    <col min="6" max="6" width="9.25" style="81" customWidth="1"/>
    <col min="7" max="7" width="12.625" style="81" customWidth="1"/>
    <col min="8" max="8" width="15.125" style="81" customWidth="1"/>
    <col min="9" max="10" width="12.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7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7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7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7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7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7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7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7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7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7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7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7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7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7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7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7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7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7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7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7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7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7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7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7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7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7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7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7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7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7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7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7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7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7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7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7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7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7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7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7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7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7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7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7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7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7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7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7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7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7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7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7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7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7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7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7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7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7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7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7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7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7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75" style="81" bestFit="1" customWidth="1"/>
    <col min="16139" max="16384" width="11" style="81"/>
  </cols>
  <sheetData>
    <row r="1" spans="1:8" x14ac:dyDescent="0.2">
      <c r="A1" s="359" t="s">
        <v>27</v>
      </c>
      <c r="B1" s="360"/>
      <c r="C1" s="360"/>
      <c r="D1" s="360"/>
      <c r="E1" s="360"/>
      <c r="F1" s="360"/>
      <c r="G1" s="360"/>
      <c r="H1" s="360"/>
    </row>
    <row r="2" spans="1:8" ht="15.75" x14ac:dyDescent="0.25">
      <c r="A2" s="361"/>
      <c r="B2" s="362"/>
      <c r="C2" s="335"/>
      <c r="D2" s="335"/>
      <c r="E2" s="335"/>
      <c r="F2" s="335"/>
      <c r="G2" s="350"/>
      <c r="H2" s="350" t="s">
        <v>151</v>
      </c>
    </row>
    <row r="3" spans="1:8" x14ac:dyDescent="0.2">
      <c r="A3" s="351"/>
      <c r="B3" s="771">
        <f>INDICE!A3</f>
        <v>44713</v>
      </c>
      <c r="C3" s="772"/>
      <c r="D3" s="772" t="s">
        <v>115</v>
      </c>
      <c r="E3" s="772"/>
      <c r="F3" s="772" t="s">
        <v>116</v>
      </c>
      <c r="G3" s="773"/>
      <c r="H3" s="772"/>
    </row>
    <row r="4" spans="1:8" x14ac:dyDescent="0.2">
      <c r="A4" s="352"/>
      <c r="B4" s="353" t="s">
        <v>47</v>
      </c>
      <c r="C4" s="353" t="s">
        <v>421</v>
      </c>
      <c r="D4" s="353" t="s">
        <v>47</v>
      </c>
      <c r="E4" s="353" t="s">
        <v>421</v>
      </c>
      <c r="F4" s="353" t="s">
        <v>47</v>
      </c>
      <c r="G4" s="354" t="s">
        <v>421</v>
      </c>
      <c r="H4" s="354" t="s">
        <v>106</v>
      </c>
    </row>
    <row r="5" spans="1:8" x14ac:dyDescent="0.2">
      <c r="A5" s="355" t="s">
        <v>171</v>
      </c>
      <c r="B5" s="327">
        <v>1960.6488299999992</v>
      </c>
      <c r="C5" s="320">
        <v>-0.14026159574509903</v>
      </c>
      <c r="D5" s="319">
        <v>11001.05377</v>
      </c>
      <c r="E5" s="320">
        <v>6.5601307882876574</v>
      </c>
      <c r="F5" s="319">
        <v>22489.775899999997</v>
      </c>
      <c r="G5" s="334">
        <v>7.3843176515116777</v>
      </c>
      <c r="H5" s="325">
        <v>70.173939333646146</v>
      </c>
    </row>
    <row r="6" spans="1:8" x14ac:dyDescent="0.2">
      <c r="A6" s="355" t="s">
        <v>172</v>
      </c>
      <c r="B6" s="587">
        <v>0.23726</v>
      </c>
      <c r="C6" s="334">
        <v>-57.407008473359177</v>
      </c>
      <c r="D6" s="356">
        <v>3.1758000000000002</v>
      </c>
      <c r="E6" s="320">
        <v>-55.695248936953824</v>
      </c>
      <c r="F6" s="319">
        <v>19.503360000000001</v>
      </c>
      <c r="G6" s="320">
        <v>-33.750508674470751</v>
      </c>
      <c r="H6" s="325">
        <v>6.0855546428199889E-2</v>
      </c>
    </row>
    <row r="7" spans="1:8" x14ac:dyDescent="0.2">
      <c r="A7" s="355" t="s">
        <v>173</v>
      </c>
      <c r="B7" s="342">
        <v>1.805E-2</v>
      </c>
      <c r="C7" s="334">
        <v>501.66666666666669</v>
      </c>
      <c r="D7" s="333">
        <v>2.6969999999999997E-2</v>
      </c>
      <c r="E7" s="334">
        <v>-7.0000000000000036</v>
      </c>
      <c r="F7" s="333">
        <v>5.697E-2</v>
      </c>
      <c r="G7" s="320">
        <v>-76.724137931034491</v>
      </c>
      <c r="H7" s="587">
        <v>1.7776118986751759E-4</v>
      </c>
    </row>
    <row r="8" spans="1:8" x14ac:dyDescent="0.2">
      <c r="A8" s="366" t="s">
        <v>174</v>
      </c>
      <c r="B8" s="328">
        <v>1960.9041399999992</v>
      </c>
      <c r="C8" s="329">
        <v>-0.15573767724735532</v>
      </c>
      <c r="D8" s="328">
        <v>11004.25654</v>
      </c>
      <c r="E8" s="375">
        <v>6.5168973207233218</v>
      </c>
      <c r="F8" s="328">
        <v>22509.336229999997</v>
      </c>
      <c r="G8" s="329">
        <v>7.325596029818751</v>
      </c>
      <c r="H8" s="329">
        <v>70.234972641264221</v>
      </c>
    </row>
    <row r="9" spans="1:8" x14ac:dyDescent="0.2">
      <c r="A9" s="355" t="s">
        <v>175</v>
      </c>
      <c r="B9" s="327">
        <v>332.22005000000019</v>
      </c>
      <c r="C9" s="320">
        <v>5.5415869116507839</v>
      </c>
      <c r="D9" s="319">
        <v>2224.8782799999999</v>
      </c>
      <c r="E9" s="320">
        <v>-2.7442127629968835</v>
      </c>
      <c r="F9" s="319">
        <v>4529.2072299999982</v>
      </c>
      <c r="G9" s="320">
        <v>2.8903215480296658</v>
      </c>
      <c r="H9" s="325">
        <v>14.132302376011289</v>
      </c>
    </row>
    <row r="10" spans="1:8" x14ac:dyDescent="0.2">
      <c r="A10" s="355" t="s">
        <v>176</v>
      </c>
      <c r="B10" s="327">
        <v>23.937390000000015</v>
      </c>
      <c r="C10" s="320">
        <v>-35.195199048776132</v>
      </c>
      <c r="D10" s="319">
        <v>524.24626999999998</v>
      </c>
      <c r="E10" s="334">
        <v>-11.689624411321081</v>
      </c>
      <c r="F10" s="319">
        <v>1050.61527</v>
      </c>
      <c r="G10" s="334">
        <v>1.8284443612804666</v>
      </c>
      <c r="H10" s="325">
        <v>3.278192390524544</v>
      </c>
    </row>
    <row r="11" spans="1:8" x14ac:dyDescent="0.2">
      <c r="A11" s="355" t="s">
        <v>177</v>
      </c>
      <c r="B11" s="327">
        <v>326.52543999999995</v>
      </c>
      <c r="C11" s="320">
        <v>4.2183836033751447</v>
      </c>
      <c r="D11" s="319">
        <v>2020.08998</v>
      </c>
      <c r="E11" s="320">
        <v>11.177660757800501</v>
      </c>
      <c r="F11" s="319">
        <v>3959.4566299999997</v>
      </c>
      <c r="G11" s="320">
        <v>14.047034618316022</v>
      </c>
      <c r="H11" s="325">
        <v>12.354532592199954</v>
      </c>
    </row>
    <row r="12" spans="1:8" s="3" customFormat="1" x14ac:dyDescent="0.2">
      <c r="A12" s="357" t="s">
        <v>148</v>
      </c>
      <c r="B12" s="330">
        <v>2643.5870199999999</v>
      </c>
      <c r="C12" s="331">
        <v>0.55539517262353844</v>
      </c>
      <c r="D12" s="330">
        <v>15773.47107</v>
      </c>
      <c r="E12" s="331">
        <v>4.9515670601488653</v>
      </c>
      <c r="F12" s="330">
        <v>32048.615359999996</v>
      </c>
      <c r="G12" s="331">
        <v>7.2633325503797446</v>
      </c>
      <c r="H12" s="331">
        <v>100</v>
      </c>
    </row>
    <row r="13" spans="1:8" x14ac:dyDescent="0.2">
      <c r="A13" s="367" t="s">
        <v>149</v>
      </c>
      <c r="B13" s="332"/>
      <c r="C13" s="332"/>
      <c r="D13" s="332"/>
      <c r="E13" s="332"/>
      <c r="F13" s="332"/>
      <c r="G13" s="332"/>
      <c r="H13" s="332"/>
    </row>
    <row r="14" spans="1:8" s="105" customFormat="1" x14ac:dyDescent="0.2">
      <c r="A14" s="604" t="s">
        <v>178</v>
      </c>
      <c r="B14" s="595">
        <v>100.32917999999999</v>
      </c>
      <c r="C14" s="596">
        <v>-15.213277575727119</v>
      </c>
      <c r="D14" s="597">
        <v>630.23451999999975</v>
      </c>
      <c r="E14" s="596">
        <v>-9.3432096928463828</v>
      </c>
      <c r="F14" s="319">
        <v>1354.3201899999999</v>
      </c>
      <c r="G14" s="596">
        <v>-8.4911921196921636</v>
      </c>
      <c r="H14" s="598">
        <v>4.2258305851501223</v>
      </c>
    </row>
    <row r="15" spans="1:8" s="105" customFormat="1" x14ac:dyDescent="0.2">
      <c r="A15" s="605" t="s">
        <v>561</v>
      </c>
      <c r="B15" s="600">
        <v>5.1164755050188244</v>
      </c>
      <c r="C15" s="601"/>
      <c r="D15" s="602">
        <v>5.7271885448064968</v>
      </c>
      <c r="E15" s="601"/>
      <c r="F15" s="602">
        <v>6.0167042517894807</v>
      </c>
      <c r="G15" s="601"/>
      <c r="H15" s="603"/>
    </row>
    <row r="16" spans="1:8" s="105" customFormat="1" x14ac:dyDescent="0.2">
      <c r="A16" s="606" t="s">
        <v>427</v>
      </c>
      <c r="B16" s="607">
        <v>221.78459999999998</v>
      </c>
      <c r="C16" s="608">
        <v>0.33919990444945675</v>
      </c>
      <c r="D16" s="609">
        <v>1446.3723799999998</v>
      </c>
      <c r="E16" s="608">
        <v>8.6768759210595316</v>
      </c>
      <c r="F16" s="609">
        <v>2851.6142799999998</v>
      </c>
      <c r="G16" s="608">
        <v>14.501644587687206</v>
      </c>
      <c r="H16" s="610">
        <v>8.8977768554678676</v>
      </c>
    </row>
    <row r="17" spans="1:22" x14ac:dyDescent="0.2">
      <c r="A17" s="363"/>
      <c r="B17" s="360"/>
      <c r="C17" s="360"/>
      <c r="D17" s="360"/>
      <c r="E17" s="360"/>
      <c r="F17" s="360"/>
      <c r="G17" s="360"/>
      <c r="H17" s="364" t="s">
        <v>220</v>
      </c>
    </row>
    <row r="18" spans="1:22" x14ac:dyDescent="0.2">
      <c r="A18" s="358" t="s">
        <v>478</v>
      </c>
      <c r="B18" s="335"/>
      <c r="C18" s="335"/>
      <c r="D18" s="335"/>
      <c r="E18" s="335"/>
      <c r="F18" s="319"/>
      <c r="G18" s="335"/>
      <c r="H18" s="335"/>
      <c r="I18" s="88"/>
      <c r="J18" s="88"/>
      <c r="K18" s="88"/>
      <c r="L18" s="88"/>
      <c r="M18" s="88"/>
      <c r="N18" s="88"/>
    </row>
    <row r="19" spans="1:22" x14ac:dyDescent="0.2">
      <c r="A19" s="774" t="s">
        <v>428</v>
      </c>
      <c r="B19" s="775"/>
      <c r="C19" s="775"/>
      <c r="D19" s="775"/>
      <c r="E19" s="775"/>
      <c r="F19" s="775"/>
      <c r="G19" s="775"/>
      <c r="H19" s="335"/>
      <c r="I19" s="88"/>
      <c r="J19" s="88"/>
      <c r="K19" s="88"/>
      <c r="L19" s="88"/>
      <c r="M19" s="88"/>
      <c r="N19" s="88"/>
    </row>
    <row r="20" spans="1:22" ht="14.25" x14ac:dyDescent="0.2">
      <c r="A20" s="133" t="s">
        <v>531</v>
      </c>
      <c r="B20" s="365"/>
      <c r="C20" s="365"/>
      <c r="D20" s="365"/>
      <c r="E20" s="365"/>
      <c r="F20" s="365"/>
      <c r="G20" s="365"/>
      <c r="H20" s="365"/>
      <c r="I20" s="88"/>
      <c r="J20" s="88"/>
      <c r="K20" s="88"/>
      <c r="L20" s="88"/>
      <c r="M20" s="88"/>
      <c r="N20" s="88"/>
    </row>
    <row r="21" spans="1:22" x14ac:dyDescent="0.2">
      <c r="A21" s="138"/>
      <c r="B21" s="84"/>
      <c r="C21" s="84"/>
      <c r="D21" s="84"/>
      <c r="E21" s="84"/>
      <c r="F21" s="84"/>
      <c r="G21" s="84"/>
      <c r="H21" s="84"/>
    </row>
    <row r="23" spans="1:22" x14ac:dyDescent="0.2">
      <c r="D23" s="630"/>
      <c r="E23" s="630"/>
      <c r="F23" s="630"/>
      <c r="G23" s="630"/>
      <c r="H23" s="630"/>
      <c r="I23" s="630"/>
      <c r="J23" s="630"/>
      <c r="K23" s="630"/>
      <c r="L23" s="630"/>
      <c r="M23" s="630"/>
      <c r="N23" s="630"/>
      <c r="O23" s="630"/>
      <c r="P23" s="630"/>
      <c r="Q23" s="630"/>
      <c r="R23" s="630"/>
      <c r="S23" s="630"/>
      <c r="T23" s="630"/>
      <c r="U23" s="630"/>
      <c r="V23" s="630"/>
    </row>
    <row r="24" spans="1:22" x14ac:dyDescent="0.2">
      <c r="B24" s="81" t="s">
        <v>369</v>
      </c>
    </row>
    <row r="32" spans="1:22" x14ac:dyDescent="0.2">
      <c r="C32" s="81" t="s">
        <v>369</v>
      </c>
    </row>
  </sheetData>
  <mergeCells count="4">
    <mergeCell ref="B3:C3"/>
    <mergeCell ref="D3:E3"/>
    <mergeCell ref="F3:H3"/>
    <mergeCell ref="A19:G19"/>
  </mergeCells>
  <conditionalFormatting sqref="B6">
    <cfRule type="cellIs" dxfId="237" priority="35" operator="between">
      <formula>0</formula>
      <formula>0.5</formula>
    </cfRule>
    <cfRule type="cellIs" dxfId="236" priority="36" operator="between">
      <formula>0</formula>
      <formula>0.49</formula>
    </cfRule>
  </conditionalFormatting>
  <conditionalFormatting sqref="D6">
    <cfRule type="cellIs" dxfId="235" priority="33" operator="between">
      <formula>0</formula>
      <formula>0.5</formula>
    </cfRule>
    <cfRule type="cellIs" dxfId="234" priority="34" operator="between">
      <formula>0</formula>
      <formula>0.49</formula>
    </cfRule>
  </conditionalFormatting>
  <conditionalFormatting sqref="E8">
    <cfRule type="cellIs" dxfId="233" priority="15" operator="between">
      <formula>-0.04999999</formula>
      <formula>-0.00000001</formula>
    </cfRule>
  </conditionalFormatting>
  <conditionalFormatting sqref="H7">
    <cfRule type="cellIs" dxfId="232" priority="11" operator="between">
      <formula>0</formula>
      <formula>0.5</formula>
    </cfRule>
    <cfRule type="cellIs" dxfId="231" priority="12" operator="between">
      <formula>0</formula>
      <formula>0.49</formula>
    </cfRule>
  </conditionalFormatting>
  <conditionalFormatting sqref="E10">
    <cfRule type="cellIs" dxfId="230" priority="6" operator="between">
      <formula>-0.5</formula>
      <formula>0.5</formula>
    </cfRule>
  </conditionalFormatting>
  <conditionalFormatting sqref="E10">
    <cfRule type="cellIs" dxfId="229" priority="5" operator="equal">
      <formula>0</formula>
    </cfRule>
  </conditionalFormatting>
  <conditionalFormatting sqref="G10">
    <cfRule type="cellIs" dxfId="228" priority="4" operator="between">
      <formula>-0.5</formula>
      <formula>0.5</formula>
    </cfRule>
  </conditionalFormatting>
  <conditionalFormatting sqref="G10">
    <cfRule type="cellIs" dxfId="227" priority="3" operator="equal">
      <formula>0</formula>
    </cfRule>
  </conditionalFormatting>
  <conditionalFormatting sqref="B7:F7">
    <cfRule type="cellIs" dxfId="226" priority="2" operator="between">
      <formula>0</formula>
      <formula>0.5</formula>
    </cfRule>
  </conditionalFormatting>
  <conditionalFormatting sqref="B7:F7">
    <cfRule type="cellIs" dxfId="225" priority="1" operator="equal">
      <formula>0</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25" style="3" customWidth="1"/>
    <col min="8" max="9" width="9" style="3" customWidth="1"/>
    <col min="10" max="10" width="9.25" style="3" customWidth="1"/>
    <col min="11" max="11" width="8.5" style="3" customWidth="1"/>
    <col min="12" max="12" width="11" style="3"/>
    <col min="13" max="13" width="10.25" style="3" customWidth="1"/>
    <col min="14" max="14" width="11.7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7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7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7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7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7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7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7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7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7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7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7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7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7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7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7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7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7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7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7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7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7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7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7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7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7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7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7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7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7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7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7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7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7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7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7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7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7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7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7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7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7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7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7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7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7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7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7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7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7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7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7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7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7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7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7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7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7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7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7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7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7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7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7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429</v>
      </c>
    </row>
    <row r="2" spans="1:10" ht="15.75" x14ac:dyDescent="0.25">
      <c r="A2" s="2"/>
      <c r="J2" s="79" t="s">
        <v>151</v>
      </c>
    </row>
    <row r="3" spans="1:10" ht="13.9" customHeight="1" x14ac:dyDescent="0.2">
      <c r="A3" s="90" t="s">
        <v>515</v>
      </c>
      <c r="B3" s="769">
        <f>INDICE!A3</f>
        <v>44713</v>
      </c>
      <c r="C3" s="769"/>
      <c r="D3" s="769">
        <f>INDICE!C3</f>
        <v>0</v>
      </c>
      <c r="E3" s="769"/>
      <c r="F3" s="91"/>
      <c r="G3" s="770" t="s">
        <v>116</v>
      </c>
      <c r="H3" s="770"/>
      <c r="I3" s="770"/>
      <c r="J3" s="770"/>
    </row>
    <row r="4" spans="1:10" x14ac:dyDescent="0.2">
      <c r="A4" s="92"/>
      <c r="B4" s="93" t="s">
        <v>179</v>
      </c>
      <c r="C4" s="93" t="s">
        <v>180</v>
      </c>
      <c r="D4" s="93" t="s">
        <v>181</v>
      </c>
      <c r="E4" s="93" t="s">
        <v>182</v>
      </c>
      <c r="F4" s="93"/>
      <c r="G4" s="93" t="s">
        <v>179</v>
      </c>
      <c r="H4" s="93" t="s">
        <v>180</v>
      </c>
      <c r="I4" s="93" t="s">
        <v>181</v>
      </c>
      <c r="J4" s="93" t="s">
        <v>182</v>
      </c>
    </row>
    <row r="5" spans="1:10" x14ac:dyDescent="0.2">
      <c r="A5" s="368" t="s">
        <v>153</v>
      </c>
      <c r="B5" s="94">
        <v>313.07133999999996</v>
      </c>
      <c r="C5" s="94">
        <v>62.628750000000011</v>
      </c>
      <c r="D5" s="94">
        <v>1.5668500000000001</v>
      </c>
      <c r="E5" s="344">
        <v>377.26693999999998</v>
      </c>
      <c r="F5" s="94"/>
      <c r="G5" s="94">
        <v>3608.7341499999993</v>
      </c>
      <c r="H5" s="94">
        <v>706.24751999999955</v>
      </c>
      <c r="I5" s="94">
        <v>49.957140000000038</v>
      </c>
      <c r="J5" s="344">
        <v>4364.9388099999996</v>
      </c>
    </row>
    <row r="6" spans="1:10" x14ac:dyDescent="0.2">
      <c r="A6" s="369" t="s">
        <v>154</v>
      </c>
      <c r="B6" s="96">
        <v>70.838980000000006</v>
      </c>
      <c r="C6" s="96">
        <v>24.879379999999998</v>
      </c>
      <c r="D6" s="96">
        <v>0.79092999999999991</v>
      </c>
      <c r="E6" s="346">
        <v>96.509290000000007</v>
      </c>
      <c r="F6" s="96"/>
      <c r="G6" s="96">
        <v>901.93869999999947</v>
      </c>
      <c r="H6" s="96">
        <v>321.07361999999995</v>
      </c>
      <c r="I6" s="96">
        <v>63.494809999999958</v>
      </c>
      <c r="J6" s="346">
        <v>1286.5071299999993</v>
      </c>
    </row>
    <row r="7" spans="1:10" x14ac:dyDescent="0.2">
      <c r="A7" s="369" t="s">
        <v>155</v>
      </c>
      <c r="B7" s="96">
        <v>32.642330000000001</v>
      </c>
      <c r="C7" s="96">
        <v>6.1417099999999998</v>
      </c>
      <c r="D7" s="96">
        <v>0.56971000000000005</v>
      </c>
      <c r="E7" s="346">
        <v>39.353750000000005</v>
      </c>
      <c r="F7" s="96"/>
      <c r="G7" s="96">
        <v>402.13426999999996</v>
      </c>
      <c r="H7" s="96">
        <v>85.355440000000002</v>
      </c>
      <c r="I7" s="96">
        <v>33.206620000000008</v>
      </c>
      <c r="J7" s="346">
        <v>520.69632999999999</v>
      </c>
    </row>
    <row r="8" spans="1:10" x14ac:dyDescent="0.2">
      <c r="A8" s="369" t="s">
        <v>156</v>
      </c>
      <c r="B8" s="96">
        <v>37.842820000000003</v>
      </c>
      <c r="C8" s="96">
        <v>5.5900200000000009</v>
      </c>
      <c r="D8" s="96">
        <v>11.21759</v>
      </c>
      <c r="E8" s="346">
        <v>54.650430000000007</v>
      </c>
      <c r="F8" s="96"/>
      <c r="G8" s="96">
        <v>364.18892999999991</v>
      </c>
      <c r="H8" s="96">
        <v>56.432169999999999</v>
      </c>
      <c r="I8" s="96">
        <v>99.21736999999996</v>
      </c>
      <c r="J8" s="346">
        <v>519.83846999999992</v>
      </c>
    </row>
    <row r="9" spans="1:10" x14ac:dyDescent="0.2">
      <c r="A9" s="369" t="s">
        <v>157</v>
      </c>
      <c r="B9" s="96">
        <v>86.050790000000006</v>
      </c>
      <c r="C9" s="96">
        <v>0</v>
      </c>
      <c r="D9" s="96">
        <v>0</v>
      </c>
      <c r="E9" s="346">
        <v>86.050790000000006</v>
      </c>
      <c r="F9" s="96"/>
      <c r="G9" s="96">
        <v>674.04098999999974</v>
      </c>
      <c r="H9" s="96">
        <v>0</v>
      </c>
      <c r="I9" s="96">
        <v>2.2556700000000003</v>
      </c>
      <c r="J9" s="346">
        <v>676.29665999999975</v>
      </c>
    </row>
    <row r="10" spans="1:10" x14ac:dyDescent="0.2">
      <c r="A10" s="369" t="s">
        <v>158</v>
      </c>
      <c r="B10" s="96">
        <v>25.255589999999998</v>
      </c>
      <c r="C10" s="96">
        <v>3.6816900000000001</v>
      </c>
      <c r="D10" s="96">
        <v>3.1570000000000001E-2</v>
      </c>
      <c r="E10" s="346">
        <v>28.968849999999996</v>
      </c>
      <c r="F10" s="96"/>
      <c r="G10" s="96">
        <v>297.93041999999997</v>
      </c>
      <c r="H10" s="96">
        <v>61.333419999999968</v>
      </c>
      <c r="I10" s="96">
        <v>1.8034599999999996</v>
      </c>
      <c r="J10" s="346">
        <v>361.06729999999993</v>
      </c>
    </row>
    <row r="11" spans="1:10" x14ac:dyDescent="0.2">
      <c r="A11" s="369" t="s">
        <v>159</v>
      </c>
      <c r="B11" s="96">
        <v>138.61028999999996</v>
      </c>
      <c r="C11" s="96">
        <v>44.001979999999996</v>
      </c>
      <c r="D11" s="96">
        <v>1.86748</v>
      </c>
      <c r="E11" s="346">
        <v>184.47974999999997</v>
      </c>
      <c r="F11" s="96"/>
      <c r="G11" s="96">
        <v>1676.350990000002</v>
      </c>
      <c r="H11" s="96">
        <v>684.19787999999983</v>
      </c>
      <c r="I11" s="96">
        <v>133.46885000000006</v>
      </c>
      <c r="J11" s="346">
        <v>2494.0177200000021</v>
      </c>
    </row>
    <row r="12" spans="1:10" x14ac:dyDescent="0.2">
      <c r="A12" s="369" t="s">
        <v>511</v>
      </c>
      <c r="B12" s="96">
        <v>111.14190999999995</v>
      </c>
      <c r="C12" s="96">
        <v>39.701560000000015</v>
      </c>
      <c r="D12" s="96">
        <v>0.83631999999999995</v>
      </c>
      <c r="E12" s="346">
        <v>151.67978999999997</v>
      </c>
      <c r="F12" s="96"/>
      <c r="G12" s="96">
        <v>1295.8819099999998</v>
      </c>
      <c r="H12" s="96">
        <v>571.63872000000003</v>
      </c>
      <c r="I12" s="96">
        <v>74.269120000000001</v>
      </c>
      <c r="J12" s="346">
        <v>1941.7897499999999</v>
      </c>
    </row>
    <row r="13" spans="1:10" x14ac:dyDescent="0.2">
      <c r="A13" s="369" t="s">
        <v>160</v>
      </c>
      <c r="B13" s="96">
        <v>324.68415999999996</v>
      </c>
      <c r="C13" s="96">
        <v>36.208620000000003</v>
      </c>
      <c r="D13" s="96">
        <v>0.93590000000000007</v>
      </c>
      <c r="E13" s="346">
        <v>361.82867999999996</v>
      </c>
      <c r="F13" s="96"/>
      <c r="G13" s="96">
        <v>3659.4204000000009</v>
      </c>
      <c r="H13" s="96">
        <v>537.84212000000002</v>
      </c>
      <c r="I13" s="96">
        <v>140.16235000000003</v>
      </c>
      <c r="J13" s="346">
        <v>4337.4248700000007</v>
      </c>
    </row>
    <row r="14" spans="1:10" x14ac:dyDescent="0.2">
      <c r="A14" s="369" t="s">
        <v>161</v>
      </c>
      <c r="B14" s="96">
        <v>0.92021000000000008</v>
      </c>
      <c r="C14" s="96">
        <v>0</v>
      </c>
      <c r="D14" s="96">
        <v>2.5170000000000001E-2</v>
      </c>
      <c r="E14" s="346">
        <v>0.94538000000000011</v>
      </c>
      <c r="F14" s="96"/>
      <c r="G14" s="96">
        <v>10.700700000000001</v>
      </c>
      <c r="H14" s="96">
        <v>0</v>
      </c>
      <c r="I14" s="96">
        <v>6.0190400000000004</v>
      </c>
      <c r="J14" s="346">
        <v>16.719740000000002</v>
      </c>
    </row>
    <row r="15" spans="1:10" x14ac:dyDescent="0.2">
      <c r="A15" s="369" t="s">
        <v>162</v>
      </c>
      <c r="B15" s="96">
        <v>179.73339000000001</v>
      </c>
      <c r="C15" s="96">
        <v>20.171020000000002</v>
      </c>
      <c r="D15" s="96">
        <v>0.74450000000000005</v>
      </c>
      <c r="E15" s="346">
        <v>200.64891</v>
      </c>
      <c r="F15" s="96"/>
      <c r="G15" s="96">
        <v>2057.9961700000008</v>
      </c>
      <c r="H15" s="96">
        <v>263.75337999999999</v>
      </c>
      <c r="I15" s="96">
        <v>52.535619999999994</v>
      </c>
      <c r="J15" s="346">
        <v>2374.285170000001</v>
      </c>
    </row>
    <row r="16" spans="1:10" x14ac:dyDescent="0.2">
      <c r="A16" s="369" t="s">
        <v>163</v>
      </c>
      <c r="B16" s="96">
        <v>60.102240000000002</v>
      </c>
      <c r="C16" s="96">
        <v>12.88035</v>
      </c>
      <c r="D16" s="96">
        <v>0.2281</v>
      </c>
      <c r="E16" s="346">
        <v>73.21069</v>
      </c>
      <c r="F16" s="96"/>
      <c r="G16" s="96">
        <v>687.5474200000001</v>
      </c>
      <c r="H16" s="96">
        <v>151.18137000000004</v>
      </c>
      <c r="I16" s="96">
        <v>13.014600000000002</v>
      </c>
      <c r="J16" s="346">
        <v>851.74339000000009</v>
      </c>
    </row>
    <row r="17" spans="1:10" x14ac:dyDescent="0.2">
      <c r="A17" s="369" t="s">
        <v>164</v>
      </c>
      <c r="B17" s="96">
        <v>115.58697000000001</v>
      </c>
      <c r="C17" s="96">
        <v>23.9969</v>
      </c>
      <c r="D17" s="96">
        <v>2.2154700000000003</v>
      </c>
      <c r="E17" s="346">
        <v>141.79934000000003</v>
      </c>
      <c r="F17" s="96"/>
      <c r="G17" s="96">
        <v>1385.9461400000014</v>
      </c>
      <c r="H17" s="96">
        <v>326.81736000000012</v>
      </c>
      <c r="I17" s="96">
        <v>158.98241000000007</v>
      </c>
      <c r="J17" s="346">
        <v>1871.7459100000015</v>
      </c>
    </row>
    <row r="18" spans="1:10" x14ac:dyDescent="0.2">
      <c r="A18" s="369" t="s">
        <v>165</v>
      </c>
      <c r="B18" s="96">
        <v>12.147020000000001</v>
      </c>
      <c r="C18" s="96">
        <v>3.7195099999999992</v>
      </c>
      <c r="D18" s="96">
        <v>7.7789999999999998E-2</v>
      </c>
      <c r="E18" s="346">
        <v>15.944320000000001</v>
      </c>
      <c r="F18" s="96"/>
      <c r="G18" s="96">
        <v>142.08666999999994</v>
      </c>
      <c r="H18" s="96">
        <v>52.723439999999997</v>
      </c>
      <c r="I18" s="96">
        <v>13.292339999999999</v>
      </c>
      <c r="J18" s="346">
        <v>208.10244999999995</v>
      </c>
    </row>
    <row r="19" spans="1:10" x14ac:dyDescent="0.2">
      <c r="A19" s="369" t="s">
        <v>166</v>
      </c>
      <c r="B19" s="96">
        <v>166.68890999999999</v>
      </c>
      <c r="C19" s="96">
        <v>11.825229999999999</v>
      </c>
      <c r="D19" s="96">
        <v>1.3515599999999999</v>
      </c>
      <c r="E19" s="346">
        <v>179.8657</v>
      </c>
      <c r="F19" s="96"/>
      <c r="G19" s="96">
        <v>1924.7214999999992</v>
      </c>
      <c r="H19" s="96">
        <v>207.58681999999993</v>
      </c>
      <c r="I19" s="96">
        <v>134.84231000000003</v>
      </c>
      <c r="J19" s="346">
        <v>2267.1506299999992</v>
      </c>
    </row>
    <row r="20" spans="1:10" x14ac:dyDescent="0.2">
      <c r="A20" s="369" t="s">
        <v>167</v>
      </c>
      <c r="B20" s="96">
        <v>1.04796</v>
      </c>
      <c r="C20" s="96">
        <v>0</v>
      </c>
      <c r="D20" s="96">
        <v>0</v>
      </c>
      <c r="E20" s="346">
        <v>1.04796</v>
      </c>
      <c r="F20" s="96"/>
      <c r="G20" s="96">
        <v>12.283300000000001</v>
      </c>
      <c r="H20" s="96">
        <v>0</v>
      </c>
      <c r="I20" s="96">
        <v>0</v>
      </c>
      <c r="J20" s="346">
        <v>12.283300000000001</v>
      </c>
    </row>
    <row r="21" spans="1:10" x14ac:dyDescent="0.2">
      <c r="A21" s="369" t="s">
        <v>168</v>
      </c>
      <c r="B21" s="96">
        <v>83.207189999999997</v>
      </c>
      <c r="C21" s="96">
        <v>13.915520000000001</v>
      </c>
      <c r="D21" s="96">
        <v>0.15270999999999998</v>
      </c>
      <c r="E21" s="346">
        <v>97.275419999999997</v>
      </c>
      <c r="F21" s="96"/>
      <c r="G21" s="96">
        <v>983.5635499999994</v>
      </c>
      <c r="H21" s="96">
        <v>177.33814000000007</v>
      </c>
      <c r="I21" s="96">
        <v>7.5107199999999992</v>
      </c>
      <c r="J21" s="346">
        <v>1168.4124099999995</v>
      </c>
    </row>
    <row r="22" spans="1:10" x14ac:dyDescent="0.2">
      <c r="A22" s="369" t="s">
        <v>169</v>
      </c>
      <c r="B22" s="96">
        <v>50.14159999999999</v>
      </c>
      <c r="C22" s="96">
        <v>7.0740200000000009</v>
      </c>
      <c r="D22" s="96">
        <v>0.13206999999999999</v>
      </c>
      <c r="E22" s="346">
        <v>57.347689999999986</v>
      </c>
      <c r="F22" s="96"/>
      <c r="G22" s="96">
        <v>701.97974000000011</v>
      </c>
      <c r="H22" s="96">
        <v>115.09057999999999</v>
      </c>
      <c r="I22" s="96">
        <v>11.86387</v>
      </c>
      <c r="J22" s="346">
        <v>828.93419000000006</v>
      </c>
    </row>
    <row r="23" spans="1:10" x14ac:dyDescent="0.2">
      <c r="A23" s="370" t="s">
        <v>170</v>
      </c>
      <c r="B23" s="96">
        <v>150.93513000000002</v>
      </c>
      <c r="C23" s="96">
        <v>15.803789999999999</v>
      </c>
      <c r="D23" s="96">
        <v>1.19367</v>
      </c>
      <c r="E23" s="346">
        <v>167.93259</v>
      </c>
      <c r="F23" s="96"/>
      <c r="G23" s="96">
        <v>1702.3299500000001</v>
      </c>
      <c r="H23" s="96">
        <v>210.59524999999994</v>
      </c>
      <c r="I23" s="96">
        <v>54.718969999999985</v>
      </c>
      <c r="J23" s="346">
        <v>1967.6441699999998</v>
      </c>
    </row>
    <row r="24" spans="1:10" x14ac:dyDescent="0.2">
      <c r="A24" s="371" t="s">
        <v>430</v>
      </c>
      <c r="B24" s="100">
        <v>1960.6488300000003</v>
      </c>
      <c r="C24" s="100">
        <v>332.22005000000036</v>
      </c>
      <c r="D24" s="100">
        <v>23.937390000000008</v>
      </c>
      <c r="E24" s="100">
        <v>2316.8062700000009</v>
      </c>
      <c r="F24" s="100"/>
      <c r="G24" s="100">
        <v>22489.775899999961</v>
      </c>
      <c r="H24" s="100">
        <v>4529.2072299999909</v>
      </c>
      <c r="I24" s="100">
        <v>1050.6152699999998</v>
      </c>
      <c r="J24" s="100">
        <v>28069.598399999948</v>
      </c>
    </row>
    <row r="25" spans="1:10" x14ac:dyDescent="0.2">
      <c r="J25" s="79" t="s">
        <v>220</v>
      </c>
    </row>
    <row r="26" spans="1:10" x14ac:dyDescent="0.2">
      <c r="A26" s="348" t="s">
        <v>549</v>
      </c>
      <c r="G26" s="58"/>
      <c r="H26" s="58"/>
      <c r="I26" s="58"/>
      <c r="J26" s="58"/>
    </row>
    <row r="27" spans="1:10" x14ac:dyDescent="0.2">
      <c r="A27" s="101" t="s">
        <v>221</v>
      </c>
      <c r="G27" s="58"/>
      <c r="H27" s="58"/>
      <c r="I27" s="58"/>
      <c r="J27" s="58"/>
    </row>
    <row r="28" spans="1:10" ht="18" x14ac:dyDescent="0.25">
      <c r="A28" s="102"/>
      <c r="E28" s="776"/>
      <c r="F28" s="776"/>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6:J23">
    <cfRule type="cellIs" dxfId="224" priority="2" operator="between">
      <formula>0</formula>
      <formula>0.5</formula>
    </cfRule>
    <cfRule type="cellIs" dxfId="223" priority="3" operator="between">
      <formula>0</formula>
      <formula>0.49</formula>
    </cfRule>
  </conditionalFormatting>
  <conditionalFormatting sqref="B5:J24">
    <cfRule type="cellIs" dxfId="222"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3.9"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7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7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7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7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7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7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7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7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7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7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7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7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7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7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7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7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7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7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7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7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7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7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7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7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7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7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7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7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7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7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7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7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7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7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7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7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7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7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7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7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7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7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7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7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7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7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7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7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7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7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7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7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7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7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7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7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7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7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7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7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7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7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7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3.9" customHeight="1" x14ac:dyDescent="0.2">
      <c r="A1" s="777" t="s">
        <v>28</v>
      </c>
      <c r="B1" s="777"/>
      <c r="C1" s="777"/>
      <c r="D1" s="106"/>
      <c r="E1" s="106"/>
      <c r="F1" s="106"/>
      <c r="G1" s="106"/>
      <c r="H1" s="107"/>
    </row>
    <row r="2" spans="1:65" ht="13.9" customHeight="1" x14ac:dyDescent="0.2">
      <c r="A2" s="778"/>
      <c r="B2" s="778"/>
      <c r="C2" s="778"/>
      <c r="D2" s="109"/>
      <c r="E2" s="109"/>
      <c r="F2" s="109"/>
      <c r="H2" s="79" t="s">
        <v>151</v>
      </c>
    </row>
    <row r="3" spans="1:65" s="81" customFormat="1" ht="12.75" x14ac:dyDescent="0.2">
      <c r="A3" s="70"/>
      <c r="B3" s="766">
        <f>INDICE!A3</f>
        <v>44713</v>
      </c>
      <c r="C3" s="767"/>
      <c r="D3" s="767" t="s">
        <v>115</v>
      </c>
      <c r="E3" s="767"/>
      <c r="F3" s="767" t="s">
        <v>116</v>
      </c>
      <c r="G3" s="767"/>
      <c r="H3" s="767"/>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421</v>
      </c>
      <c r="D4" s="82" t="s">
        <v>47</v>
      </c>
      <c r="E4" s="82" t="s">
        <v>421</v>
      </c>
      <c r="F4" s="82" t="s">
        <v>47</v>
      </c>
      <c r="G4" s="82" t="s">
        <v>421</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3.9" customHeight="1" x14ac:dyDescent="0.2">
      <c r="A5" s="107" t="s">
        <v>183</v>
      </c>
      <c r="B5" s="380">
        <v>475.6041299999992</v>
      </c>
      <c r="C5" s="111">
        <v>6.076559445146767</v>
      </c>
      <c r="D5" s="110">
        <v>2548.4625000000001</v>
      </c>
      <c r="E5" s="111">
        <v>20.349734817015218</v>
      </c>
      <c r="F5" s="110">
        <v>5300.9345099999982</v>
      </c>
      <c r="G5" s="111">
        <v>19.988402879125225</v>
      </c>
      <c r="H5" s="377">
        <v>18.827541105848827</v>
      </c>
    </row>
    <row r="6" spans="1:65" ht="13.9" customHeight="1" x14ac:dyDescent="0.2">
      <c r="A6" s="107" t="s">
        <v>184</v>
      </c>
      <c r="B6" s="381">
        <v>24.769520000000028</v>
      </c>
      <c r="C6" s="113">
        <v>-28.518662704574844</v>
      </c>
      <c r="D6" s="112">
        <v>145.53665000000009</v>
      </c>
      <c r="E6" s="113">
        <v>-16.276327843766587</v>
      </c>
      <c r="F6" s="112">
        <v>344.71234000000004</v>
      </c>
      <c r="G6" s="114">
        <v>-7.3257164807206872</v>
      </c>
      <c r="H6" s="378">
        <v>1.2243286044753154</v>
      </c>
    </row>
    <row r="7" spans="1:65" ht="13.9" customHeight="1" x14ac:dyDescent="0.2">
      <c r="A7" s="107" t="s">
        <v>578</v>
      </c>
      <c r="B7" s="346">
        <v>0</v>
      </c>
      <c r="C7" s="113">
        <v>-100</v>
      </c>
      <c r="D7" s="113">
        <v>0</v>
      </c>
      <c r="E7" s="113">
        <v>-100</v>
      </c>
      <c r="F7" s="96">
        <v>0.23103000000000001</v>
      </c>
      <c r="G7" s="113">
        <v>162.83276450511943</v>
      </c>
      <c r="H7" s="346">
        <v>8.2055849086206821E-4</v>
      </c>
    </row>
    <row r="8" spans="1:65" ht="13.9" customHeight="1" x14ac:dyDescent="0.2">
      <c r="A8" s="373" t="s">
        <v>185</v>
      </c>
      <c r="B8" s="374">
        <v>500.3736499999992</v>
      </c>
      <c r="C8" s="375">
        <v>3.5924799244322854</v>
      </c>
      <c r="D8" s="374">
        <v>2693.9991500000001</v>
      </c>
      <c r="E8" s="375">
        <v>17.570112090001089</v>
      </c>
      <c r="F8" s="374">
        <v>5645.8778799999973</v>
      </c>
      <c r="G8" s="376">
        <v>17.869947361808851</v>
      </c>
      <c r="H8" s="376">
        <v>20.052690268815002</v>
      </c>
    </row>
    <row r="9" spans="1:65" ht="13.9" customHeight="1" x14ac:dyDescent="0.2">
      <c r="A9" s="107" t="s">
        <v>171</v>
      </c>
      <c r="B9" s="381">
        <v>1960.6488299999992</v>
      </c>
      <c r="C9" s="113">
        <v>-0.14026159574509903</v>
      </c>
      <c r="D9" s="112">
        <v>11001.05377</v>
      </c>
      <c r="E9" s="113">
        <v>6.5601307882876574</v>
      </c>
      <c r="F9" s="112">
        <v>22489.775899999997</v>
      </c>
      <c r="G9" s="114">
        <v>7.3843176515116777</v>
      </c>
      <c r="H9" s="378">
        <v>79.877836524824076</v>
      </c>
    </row>
    <row r="10" spans="1:65" ht="13.9" customHeight="1" x14ac:dyDescent="0.2">
      <c r="A10" s="107" t="s">
        <v>579</v>
      </c>
      <c r="B10" s="346">
        <v>0.25530999999999998</v>
      </c>
      <c r="C10" s="113">
        <v>-54.412184843939713</v>
      </c>
      <c r="D10" s="96">
        <v>3.2027700000000001</v>
      </c>
      <c r="E10" s="113">
        <v>-55.499035720042009</v>
      </c>
      <c r="F10" s="112">
        <v>19.56033</v>
      </c>
      <c r="G10" s="114">
        <v>-34.104848332537159</v>
      </c>
      <c r="H10" s="479">
        <v>6.9473206360922982E-2</v>
      </c>
    </row>
    <row r="11" spans="1:65" ht="13.9" customHeight="1" x14ac:dyDescent="0.2">
      <c r="A11" s="373" t="s">
        <v>449</v>
      </c>
      <c r="B11" s="374">
        <v>1960.9041399999992</v>
      </c>
      <c r="C11" s="375">
        <v>-0.15573767724735532</v>
      </c>
      <c r="D11" s="374">
        <v>11004.25654</v>
      </c>
      <c r="E11" s="375">
        <v>6.5168973207233218</v>
      </c>
      <c r="F11" s="374">
        <v>22509.336229999997</v>
      </c>
      <c r="G11" s="376">
        <v>7.325596029818751</v>
      </c>
      <c r="H11" s="376">
        <v>79.947309731185001</v>
      </c>
    </row>
    <row r="12" spans="1:65" ht="13.9" customHeight="1" x14ac:dyDescent="0.2">
      <c r="A12" s="106" t="s">
        <v>431</v>
      </c>
      <c r="B12" s="116">
        <v>2461.2777899999983</v>
      </c>
      <c r="C12" s="117">
        <v>0.58413990924446757</v>
      </c>
      <c r="D12" s="116">
        <v>13698.255690000002</v>
      </c>
      <c r="E12" s="117">
        <v>8.5234353509239824</v>
      </c>
      <c r="F12" s="116">
        <v>28155.214109999994</v>
      </c>
      <c r="G12" s="117">
        <v>9.2860385248354156</v>
      </c>
      <c r="H12" s="117">
        <v>100</v>
      </c>
    </row>
    <row r="13" spans="1:65" ht="13.9" customHeight="1" x14ac:dyDescent="0.2">
      <c r="A13" s="118" t="s">
        <v>186</v>
      </c>
      <c r="B13" s="119">
        <v>4907.5791199999994</v>
      </c>
      <c r="C13" s="119"/>
      <c r="D13" s="119">
        <v>28485.02846083331</v>
      </c>
      <c r="E13" s="119"/>
      <c r="F13" s="119">
        <v>56679.665800833303</v>
      </c>
      <c r="G13" s="120"/>
      <c r="H13" s="121"/>
    </row>
    <row r="14" spans="1:65" ht="13.9" customHeight="1" x14ac:dyDescent="0.2">
      <c r="A14" s="122" t="s">
        <v>187</v>
      </c>
      <c r="B14" s="382">
        <v>50.152585008145486</v>
      </c>
      <c r="C14" s="123"/>
      <c r="D14" s="123">
        <v>48.08931719634753</v>
      </c>
      <c r="E14" s="123"/>
      <c r="F14" s="123">
        <v>49.674276854303642</v>
      </c>
      <c r="G14" s="124"/>
      <c r="H14" s="379"/>
    </row>
    <row r="15" spans="1:65" ht="13.9" customHeight="1" x14ac:dyDescent="0.2">
      <c r="A15" s="107"/>
      <c r="B15" s="107"/>
      <c r="C15" s="107"/>
      <c r="D15" s="107"/>
      <c r="E15" s="107"/>
      <c r="F15" s="107"/>
      <c r="H15" s="79" t="s">
        <v>220</v>
      </c>
    </row>
    <row r="16" spans="1:65" ht="13.9" customHeight="1" x14ac:dyDescent="0.2">
      <c r="A16" s="101" t="s">
        <v>478</v>
      </c>
      <c r="B16" s="101"/>
      <c r="C16" s="125"/>
      <c r="D16" s="125"/>
      <c r="E16" s="125"/>
      <c r="F16" s="101"/>
      <c r="G16" s="101"/>
      <c r="H16" s="101"/>
    </row>
    <row r="17" spans="1:12" ht="13.9" customHeight="1" x14ac:dyDescent="0.2">
      <c r="A17" s="101" t="s">
        <v>580</v>
      </c>
      <c r="B17" s="101"/>
      <c r="C17" s="125"/>
      <c r="D17" s="125"/>
      <c r="E17" s="125"/>
      <c r="F17" s="101"/>
      <c r="G17" s="101"/>
      <c r="H17" s="101"/>
    </row>
    <row r="18" spans="1:12" ht="13.9" customHeight="1" x14ac:dyDescent="0.2">
      <c r="A18" s="101" t="s">
        <v>581</v>
      </c>
    </row>
    <row r="19" spans="1:12" ht="13.9" customHeight="1" x14ac:dyDescent="0.2">
      <c r="A19" s="133" t="s">
        <v>531</v>
      </c>
      <c r="L19" s="631"/>
    </row>
    <row r="20" spans="1:12" ht="13.9" customHeight="1" x14ac:dyDescent="0.2">
      <c r="A20" s="101"/>
      <c r="L20" s="631"/>
    </row>
  </sheetData>
  <mergeCells count="4">
    <mergeCell ref="A1:C2"/>
    <mergeCell ref="B3:C3"/>
    <mergeCell ref="D3:E3"/>
    <mergeCell ref="F3:H3"/>
  </mergeCells>
  <conditionalFormatting sqref="B7">
    <cfRule type="cellIs" dxfId="221" priority="25" operator="equal">
      <formula>0</formula>
    </cfRule>
    <cfRule type="cellIs" dxfId="220" priority="32" operator="between">
      <formula>0</formula>
      <formula>0.5</formula>
    </cfRule>
    <cfRule type="cellIs" dxfId="219" priority="33" operator="between">
      <formula>0</formula>
      <formula>0.49</formula>
    </cfRule>
  </conditionalFormatting>
  <conditionalFormatting sqref="F7">
    <cfRule type="cellIs" dxfId="218" priority="28" operator="between">
      <formula>0</formula>
      <formula>0.5</formula>
    </cfRule>
    <cfRule type="cellIs" dxfId="217" priority="29" operator="between">
      <formula>0</formula>
      <formula>0.49</formula>
    </cfRule>
  </conditionalFormatting>
  <conditionalFormatting sqref="H7">
    <cfRule type="cellIs" dxfId="216" priority="26" operator="between">
      <formula>0</formula>
      <formula>0.5</formula>
    </cfRule>
    <cfRule type="cellIs" dxfId="215" priority="27" operator="between">
      <formula>0</formula>
      <formula>0.49</formula>
    </cfRule>
  </conditionalFormatting>
  <conditionalFormatting sqref="C7:D7">
    <cfRule type="cellIs" dxfId="214" priority="24" operator="equal">
      <formula>0</formula>
    </cfRule>
  </conditionalFormatting>
  <conditionalFormatting sqref="E7">
    <cfRule type="cellIs" dxfId="213" priority="23" operator="equal">
      <formula>0</formula>
    </cfRule>
  </conditionalFormatting>
  <conditionalFormatting sqref="E11">
    <cfRule type="cellIs" dxfId="212" priority="9" operator="between">
      <formula>-0.04999999</formula>
      <formula>-0.00000001</formula>
    </cfRule>
  </conditionalFormatting>
  <conditionalFormatting sqref="B10">
    <cfRule type="cellIs" dxfId="211" priority="6" operator="equal">
      <formula>0</formula>
    </cfRule>
    <cfRule type="cellIs" dxfId="210" priority="7" operator="between">
      <formula>0</formula>
      <formula>0.5</formula>
    </cfRule>
    <cfRule type="cellIs" dxfId="209" priority="8" operator="between">
      <formula>0</formula>
      <formula>0.49</formula>
    </cfRule>
  </conditionalFormatting>
  <conditionalFormatting sqref="D10">
    <cfRule type="cellIs" dxfId="208" priority="1" operator="equal">
      <formula>0</formula>
    </cfRule>
    <cfRule type="cellIs" dxfId="207" priority="2" operator="between">
      <formula>0</formula>
      <formula>0.5</formula>
    </cfRule>
    <cfRule type="cellIs" dxfId="206"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75" style="1" customWidth="1"/>
    <col min="2" max="13" width="9.25" style="1" customWidth="1"/>
    <col min="14" max="16384" width="11" style="1"/>
  </cols>
  <sheetData>
    <row r="1" spans="1:14" x14ac:dyDescent="0.2">
      <c r="A1" s="779" t="s">
        <v>26</v>
      </c>
      <c r="B1" s="779"/>
      <c r="C1" s="779"/>
      <c r="D1" s="779"/>
      <c r="E1" s="779"/>
      <c r="F1" s="126"/>
      <c r="G1" s="126"/>
      <c r="H1" s="126"/>
      <c r="I1" s="126"/>
      <c r="J1" s="126"/>
      <c r="K1" s="126"/>
      <c r="L1" s="126"/>
      <c r="M1" s="126"/>
      <c r="N1" s="126"/>
    </row>
    <row r="2" spans="1:14" x14ac:dyDescent="0.2">
      <c r="A2" s="779"/>
      <c r="B2" s="780"/>
      <c r="C2" s="780"/>
      <c r="D2" s="780"/>
      <c r="E2" s="780"/>
      <c r="F2" s="126"/>
      <c r="G2" s="126"/>
      <c r="H2" s="126"/>
      <c r="I2" s="126"/>
      <c r="J2" s="126"/>
      <c r="K2" s="126"/>
      <c r="L2" s="126"/>
      <c r="M2" s="127" t="s">
        <v>151</v>
      </c>
      <c r="N2" s="126"/>
    </row>
    <row r="3" spans="1:14" x14ac:dyDescent="0.2">
      <c r="A3" s="524"/>
      <c r="B3" s="145">
        <v>2021</v>
      </c>
      <c r="C3" s="145" t="s">
        <v>508</v>
      </c>
      <c r="D3" s="145" t="s">
        <v>508</v>
      </c>
      <c r="E3" s="145" t="s">
        <v>508</v>
      </c>
      <c r="F3" s="145" t="s">
        <v>508</v>
      </c>
      <c r="G3" s="145" t="s">
        <v>508</v>
      </c>
      <c r="H3" s="145">
        <v>2022</v>
      </c>
      <c r="I3" s="145" t="s">
        <v>508</v>
      </c>
      <c r="J3" s="145" t="s">
        <v>508</v>
      </c>
      <c r="K3" s="145" t="s">
        <v>508</v>
      </c>
      <c r="L3" s="145" t="s">
        <v>508</v>
      </c>
      <c r="M3" s="145" t="s">
        <v>508</v>
      </c>
    </row>
    <row r="4" spans="1:14" x14ac:dyDescent="0.2">
      <c r="A4" s="128"/>
      <c r="B4" s="472">
        <v>44408</v>
      </c>
      <c r="C4" s="472">
        <v>44439</v>
      </c>
      <c r="D4" s="472">
        <v>44469</v>
      </c>
      <c r="E4" s="472">
        <v>44500</v>
      </c>
      <c r="F4" s="472">
        <v>44530</v>
      </c>
      <c r="G4" s="472">
        <v>44561</v>
      </c>
      <c r="H4" s="472">
        <v>44592</v>
      </c>
      <c r="I4" s="472">
        <v>44620</v>
      </c>
      <c r="J4" s="472">
        <v>44651</v>
      </c>
      <c r="K4" s="472">
        <v>44681</v>
      </c>
      <c r="L4" s="472">
        <v>44712</v>
      </c>
      <c r="M4" s="472">
        <v>44742</v>
      </c>
    </row>
    <row r="5" spans="1:14" x14ac:dyDescent="0.2">
      <c r="A5" s="129" t="s">
        <v>188</v>
      </c>
      <c r="B5" s="130">
        <v>16.103659999999987</v>
      </c>
      <c r="C5" s="130">
        <v>18.073160000000005</v>
      </c>
      <c r="D5" s="130">
        <v>15.091380000000001</v>
      </c>
      <c r="E5" s="130">
        <v>16.59861999999999</v>
      </c>
      <c r="F5" s="130">
        <v>13.778819999999994</v>
      </c>
      <c r="G5" s="130">
        <v>10.528289999999995</v>
      </c>
      <c r="H5" s="130">
        <v>12.780459999999987</v>
      </c>
      <c r="I5" s="130">
        <v>13.287709999999997</v>
      </c>
      <c r="J5" s="130">
        <v>14.260009999999999</v>
      </c>
      <c r="K5" s="130">
        <v>12.812979999999985</v>
      </c>
      <c r="L5" s="130">
        <v>13.235040000000005</v>
      </c>
      <c r="M5" s="130">
        <v>12.949350000000006</v>
      </c>
    </row>
    <row r="6" spans="1:14" x14ac:dyDescent="0.2">
      <c r="A6" s="131" t="s">
        <v>433</v>
      </c>
      <c r="B6" s="132">
        <v>136.36627000000016</v>
      </c>
      <c r="C6" s="132">
        <v>146.76975999999999</v>
      </c>
      <c r="D6" s="132">
        <v>132.36084999999997</v>
      </c>
      <c r="E6" s="132">
        <v>128.31947999999997</v>
      </c>
      <c r="F6" s="132">
        <v>93.992940000000047</v>
      </c>
      <c r="G6" s="132">
        <v>86.276369999999957</v>
      </c>
      <c r="H6" s="132">
        <v>108.23470999999999</v>
      </c>
      <c r="I6" s="132">
        <v>108.67575999999998</v>
      </c>
      <c r="J6" s="132">
        <v>104.23632999999998</v>
      </c>
      <c r="K6" s="132">
        <v>103.16910999999995</v>
      </c>
      <c r="L6" s="132">
        <v>105.58943000000001</v>
      </c>
      <c r="M6" s="132">
        <v>100.32917999999999</v>
      </c>
    </row>
    <row r="7" spans="1:14" ht="15.75" customHeight="1" x14ac:dyDescent="0.2">
      <c r="A7" s="129"/>
      <c r="B7" s="130"/>
      <c r="C7" s="130"/>
      <c r="D7" s="130"/>
      <c r="E7" s="130"/>
      <c r="F7" s="130"/>
      <c r="G7" s="130"/>
      <c r="H7" s="130"/>
      <c r="I7" s="130"/>
      <c r="J7" s="130"/>
      <c r="K7" s="130"/>
      <c r="L7" s="781" t="s">
        <v>220</v>
      </c>
      <c r="M7" s="781"/>
    </row>
    <row r="8" spans="1:14" x14ac:dyDescent="0.2">
      <c r="A8" s="133" t="s">
        <v>432</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25" defaultRowHeight="12.75" x14ac:dyDescent="0.2"/>
  <cols>
    <col min="1" max="1" width="11" style="18" customWidth="1"/>
    <col min="2" max="16384" width="11.25" style="18"/>
  </cols>
  <sheetData>
    <row r="1" spans="1:4" s="3" customFormat="1" x14ac:dyDescent="0.2">
      <c r="A1" s="6" t="s">
        <v>506</v>
      </c>
    </row>
    <row r="2" spans="1:4" x14ac:dyDescent="0.2">
      <c r="A2" s="444"/>
      <c r="B2" s="444"/>
      <c r="C2" s="444"/>
      <c r="D2" s="444"/>
    </row>
    <row r="3" spans="1:4" x14ac:dyDescent="0.2">
      <c r="B3" s="637">
        <v>2020</v>
      </c>
      <c r="C3" s="637">
        <v>2021</v>
      </c>
      <c r="D3" s="637">
        <v>2022</v>
      </c>
    </row>
    <row r="4" spans="1:4" x14ac:dyDescent="0.2">
      <c r="A4" s="543" t="s">
        <v>126</v>
      </c>
      <c r="B4" s="564">
        <v>0.4752873004924254</v>
      </c>
      <c r="C4" s="564">
        <v>-19.413539381859071</v>
      </c>
      <c r="D4" s="566">
        <v>18.057454472854719</v>
      </c>
    </row>
    <row r="5" spans="1:4" x14ac:dyDescent="0.2">
      <c r="A5" s="545" t="s">
        <v>127</v>
      </c>
      <c r="B5" s="564">
        <v>0.64443129582819447</v>
      </c>
      <c r="C5" s="564">
        <v>-21.042736222561771</v>
      </c>
      <c r="D5" s="566">
        <v>21.807032710772482</v>
      </c>
    </row>
    <row r="6" spans="1:4" x14ac:dyDescent="0.2">
      <c r="A6" s="545" t="s">
        <v>128</v>
      </c>
      <c r="B6" s="564">
        <v>-1.2549961750525533</v>
      </c>
      <c r="C6" s="564">
        <v>-17.544009233502326</v>
      </c>
      <c r="D6" s="566">
        <v>18.688687053614313</v>
      </c>
    </row>
    <row r="7" spans="1:4" x14ac:dyDescent="0.2">
      <c r="A7" s="545" t="s">
        <v>129</v>
      </c>
      <c r="B7" s="564">
        <v>-6.4586700376008288</v>
      </c>
      <c r="C7" s="564">
        <v>-9.1277421443599671</v>
      </c>
      <c r="D7" s="566">
        <v>14.606879495389993</v>
      </c>
    </row>
    <row r="8" spans="1:4" x14ac:dyDescent="0.2">
      <c r="A8" s="545" t="s">
        <v>130</v>
      </c>
      <c r="B8" s="564">
        <v>-10.418372973216535</v>
      </c>
      <c r="C8" s="564">
        <v>-1.9697615872464826</v>
      </c>
      <c r="D8" s="564">
        <v>11.314119343805292</v>
      </c>
    </row>
    <row r="9" spans="1:4" x14ac:dyDescent="0.2">
      <c r="A9" s="545" t="s">
        <v>131</v>
      </c>
      <c r="B9" s="564">
        <v>-11.808359351401513</v>
      </c>
      <c r="C9" s="564">
        <v>1.6790657505466153</v>
      </c>
      <c r="D9" s="566">
        <v>9.2860385248354156</v>
      </c>
    </row>
    <row r="10" spans="1:4" x14ac:dyDescent="0.2">
      <c r="A10" s="545" t="s">
        <v>132</v>
      </c>
      <c r="B10" s="564">
        <v>-13.023955481721448</v>
      </c>
      <c r="C10" s="564">
        <v>3.2656135142304468</v>
      </c>
      <c r="D10" s="566" t="s">
        <v>508</v>
      </c>
    </row>
    <row r="11" spans="1:4" x14ac:dyDescent="0.2">
      <c r="A11" s="545" t="s">
        <v>133</v>
      </c>
      <c r="B11" s="564">
        <v>-13.930821688253467</v>
      </c>
      <c r="C11" s="564">
        <v>5.3219259187498711</v>
      </c>
      <c r="D11" s="566" t="s">
        <v>508</v>
      </c>
    </row>
    <row r="12" spans="1:4" x14ac:dyDescent="0.2">
      <c r="A12" s="545" t="s">
        <v>134</v>
      </c>
      <c r="B12" s="564">
        <v>-14.353907305196177</v>
      </c>
      <c r="C12" s="564">
        <v>6.6520384191174369</v>
      </c>
      <c r="D12" s="566" t="s">
        <v>508</v>
      </c>
    </row>
    <row r="13" spans="1:4" x14ac:dyDescent="0.2">
      <c r="A13" s="545" t="s">
        <v>135</v>
      </c>
      <c r="B13" s="564">
        <v>-15.510661984889996</v>
      </c>
      <c r="C13" s="564">
        <v>8.5675625886110343</v>
      </c>
      <c r="D13" s="566" t="s">
        <v>508</v>
      </c>
    </row>
    <row r="14" spans="1:4" x14ac:dyDescent="0.2">
      <c r="A14" s="545" t="s">
        <v>136</v>
      </c>
      <c r="B14" s="564">
        <v>-16.944512727487009</v>
      </c>
      <c r="C14" s="564">
        <v>12.298885270507188</v>
      </c>
      <c r="D14" s="566" t="s">
        <v>508</v>
      </c>
    </row>
    <row r="15" spans="1:4" x14ac:dyDescent="0.2">
      <c r="A15" s="546" t="s">
        <v>137</v>
      </c>
      <c r="B15" s="450">
        <v>-17.544352729425665</v>
      </c>
      <c r="C15" s="450">
        <v>13.892011581144695</v>
      </c>
      <c r="D15" s="567" t="s">
        <v>508</v>
      </c>
    </row>
    <row r="16" spans="1:4" x14ac:dyDescent="0.2">
      <c r="D16" s="79" t="s">
        <v>220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3.9" customHeight="1" x14ac:dyDescent="0.2"/>
  <cols>
    <col min="1" max="1" width="28.25" style="108" customWidth="1"/>
    <col min="2" max="7" width="12.125" style="108" customWidth="1"/>
    <col min="8" max="11" width="11" style="108"/>
    <col min="12" max="12" width="12.75" style="108" customWidth="1"/>
    <col min="13" max="14" width="11.625" style="108" customWidth="1"/>
    <col min="15" max="242" width="10" style="108"/>
    <col min="243" max="243" width="3.625" style="108" customWidth="1"/>
    <col min="244" max="244" width="24.7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7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7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7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7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7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7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7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7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7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7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7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7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7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7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7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7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7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7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7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7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7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7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7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7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7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7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7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7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7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7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7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7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7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7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7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7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7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7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7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7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7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7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7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7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7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7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7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7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7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7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7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7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7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7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7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7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7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7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7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7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7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7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3.9" customHeight="1" x14ac:dyDescent="0.2">
      <c r="A1" s="777" t="s">
        <v>33</v>
      </c>
      <c r="B1" s="777"/>
      <c r="C1" s="777"/>
      <c r="D1" s="106"/>
      <c r="E1" s="106"/>
      <c r="F1" s="106"/>
      <c r="G1" s="106"/>
    </row>
    <row r="2" spans="1:13" ht="13.9" customHeight="1" x14ac:dyDescent="0.2">
      <c r="A2" s="778"/>
      <c r="B2" s="778"/>
      <c r="C2" s="778"/>
      <c r="D2" s="109"/>
      <c r="E2" s="109"/>
      <c r="F2" s="109"/>
      <c r="G2" s="79" t="s">
        <v>151</v>
      </c>
    </row>
    <row r="3" spans="1:13" ht="13.9" customHeight="1" x14ac:dyDescent="0.2">
      <c r="A3" s="134"/>
      <c r="B3" s="782">
        <f>INDICE!A3</f>
        <v>44713</v>
      </c>
      <c r="C3" s="783"/>
      <c r="D3" s="783" t="s">
        <v>115</v>
      </c>
      <c r="E3" s="783"/>
      <c r="F3" s="783" t="s">
        <v>116</v>
      </c>
      <c r="G3" s="783"/>
    </row>
    <row r="4" spans="1:13" ht="30.6" customHeight="1" x14ac:dyDescent="0.2">
      <c r="A4" s="122"/>
      <c r="B4" s="135" t="s">
        <v>189</v>
      </c>
      <c r="C4" s="136" t="s">
        <v>190</v>
      </c>
      <c r="D4" s="135" t="s">
        <v>189</v>
      </c>
      <c r="E4" s="136" t="s">
        <v>190</v>
      </c>
      <c r="F4" s="135" t="s">
        <v>189</v>
      </c>
      <c r="G4" s="136" t="s">
        <v>190</v>
      </c>
    </row>
    <row r="5" spans="1:13" ht="13.9" customHeight="1" x14ac:dyDescent="0.2">
      <c r="A5" s="107" t="s">
        <v>191</v>
      </c>
      <c r="B5" s="112">
        <v>474.28718999999904</v>
      </c>
      <c r="C5" s="115">
        <v>26.086459999999978</v>
      </c>
      <c r="D5" s="112">
        <v>2542.5451800000001</v>
      </c>
      <c r="E5" s="112">
        <v>151.45397000000003</v>
      </c>
      <c r="F5" s="112">
        <v>5321.6658799999987</v>
      </c>
      <c r="G5" s="112">
        <v>324.21199999999999</v>
      </c>
      <c r="L5" s="137"/>
      <c r="M5" s="137"/>
    </row>
    <row r="6" spans="1:13" ht="13.9" customHeight="1" x14ac:dyDescent="0.2">
      <c r="A6" s="107" t="s">
        <v>192</v>
      </c>
      <c r="B6" s="112">
        <v>1451.8209899999993</v>
      </c>
      <c r="C6" s="112">
        <v>509.0831500000001</v>
      </c>
      <c r="D6" s="112">
        <v>8164.4716899999958</v>
      </c>
      <c r="E6" s="112">
        <v>2839.78485</v>
      </c>
      <c r="F6" s="112">
        <v>16891.396929999999</v>
      </c>
      <c r="G6" s="112">
        <v>5617.9393</v>
      </c>
      <c r="L6" s="137"/>
      <c r="M6" s="137"/>
    </row>
    <row r="7" spans="1:13" ht="13.9" customHeight="1" x14ac:dyDescent="0.2">
      <c r="A7" s="118" t="s">
        <v>186</v>
      </c>
      <c r="B7" s="119">
        <v>1926.1081799999984</v>
      </c>
      <c r="C7" s="119">
        <v>535.16961000000003</v>
      </c>
      <c r="D7" s="119">
        <v>10707.016869999996</v>
      </c>
      <c r="E7" s="119">
        <v>2991.23882</v>
      </c>
      <c r="F7" s="119">
        <v>22213.062809999996</v>
      </c>
      <c r="G7" s="119">
        <v>5942.1512999999995</v>
      </c>
    </row>
    <row r="8" spans="1:13" ht="13.9" customHeight="1" x14ac:dyDescent="0.2">
      <c r="G8" s="79" t="s">
        <v>220</v>
      </c>
    </row>
    <row r="9" spans="1:13" ht="13.9" customHeight="1" x14ac:dyDescent="0.2">
      <c r="A9" s="101" t="s">
        <v>434</v>
      </c>
    </row>
    <row r="10" spans="1:13" ht="13.9" customHeight="1" x14ac:dyDescent="0.2">
      <c r="A10" s="101" t="s">
        <v>221</v>
      </c>
    </row>
    <row r="14" spans="1:13" ht="13.9" customHeight="1" x14ac:dyDescent="0.2">
      <c r="B14" s="482"/>
      <c r="D14" s="482"/>
      <c r="F14" s="482"/>
    </row>
    <row r="15" spans="1:13" ht="13.9" customHeight="1" x14ac:dyDescent="0.2">
      <c r="B15" s="482"/>
      <c r="D15" s="482"/>
      <c r="F15" s="482"/>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25" style="3" customWidth="1"/>
    <col min="8" max="9" width="9" style="3" customWidth="1"/>
    <col min="10" max="10" width="9.25" style="3" customWidth="1"/>
    <col min="11" max="11" width="8.5" style="3" customWidth="1"/>
    <col min="12" max="12" width="11" style="3"/>
    <col min="13" max="13" width="10.25" style="3" customWidth="1"/>
    <col min="14" max="14" width="11.7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7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7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7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7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7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7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7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7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7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7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7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7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7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7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7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7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7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7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7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7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7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7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7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7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7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7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7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7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7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7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7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7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7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7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7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7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7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7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7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7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7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7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7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7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7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7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7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7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7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7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7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7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7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7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7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7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7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7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7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7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7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7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7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437</v>
      </c>
    </row>
    <row r="2" spans="1:13" ht="15.75" x14ac:dyDescent="0.25">
      <c r="A2" s="2"/>
      <c r="J2" s="79" t="s">
        <v>151</v>
      </c>
    </row>
    <row r="3" spans="1:13" ht="13.9" customHeight="1" x14ac:dyDescent="0.2">
      <c r="A3" s="90"/>
      <c r="B3" s="769">
        <f>INDICE!A3</f>
        <v>44713</v>
      </c>
      <c r="C3" s="769"/>
      <c r="D3" s="769">
        <f>INDICE!C3</f>
        <v>0</v>
      </c>
      <c r="E3" s="769"/>
      <c r="F3" s="91"/>
      <c r="G3" s="770" t="s">
        <v>116</v>
      </c>
      <c r="H3" s="770"/>
      <c r="I3" s="770"/>
      <c r="J3" s="770"/>
    </row>
    <row r="4" spans="1:13" x14ac:dyDescent="0.2">
      <c r="A4" s="92"/>
      <c r="B4" s="611" t="s">
        <v>143</v>
      </c>
      <c r="C4" s="611" t="s">
        <v>144</v>
      </c>
      <c r="D4" s="611" t="s">
        <v>179</v>
      </c>
      <c r="E4" s="611" t="s">
        <v>182</v>
      </c>
      <c r="F4" s="611"/>
      <c r="G4" s="611" t="s">
        <v>143</v>
      </c>
      <c r="H4" s="611" t="s">
        <v>144</v>
      </c>
      <c r="I4" s="611" t="s">
        <v>179</v>
      </c>
      <c r="J4" s="611" t="s">
        <v>182</v>
      </c>
    </row>
    <row r="5" spans="1:13" x14ac:dyDescent="0.2">
      <c r="A5" s="368" t="s">
        <v>153</v>
      </c>
      <c r="B5" s="94">
        <f>'GNA CCAA'!B5</f>
        <v>73.06091000000005</v>
      </c>
      <c r="C5" s="94">
        <f>'GNA CCAA'!C5</f>
        <v>2.2982</v>
      </c>
      <c r="D5" s="94">
        <f>'GO CCAA'!B5</f>
        <v>313.07133999999996</v>
      </c>
      <c r="E5" s="344">
        <f>SUM(B5:D5)</f>
        <v>388.43045000000001</v>
      </c>
      <c r="F5" s="94"/>
      <c r="G5" s="94">
        <f>'GNA CCAA'!F5</f>
        <v>809.65451000000064</v>
      </c>
      <c r="H5" s="94">
        <f>'GNA CCAA'!G5</f>
        <v>33.371160000000025</v>
      </c>
      <c r="I5" s="94">
        <f>'GO CCAA'!G5</f>
        <v>3608.7341499999993</v>
      </c>
      <c r="J5" s="344">
        <f>SUM(G5:I5)</f>
        <v>4451.7598200000002</v>
      </c>
    </row>
    <row r="6" spans="1:13" x14ac:dyDescent="0.2">
      <c r="A6" s="369" t="s">
        <v>154</v>
      </c>
      <c r="B6" s="96">
        <f>'GNA CCAA'!B6</f>
        <v>13.318629999999999</v>
      </c>
      <c r="C6" s="96">
        <f>'GNA CCAA'!C6</f>
        <v>0.50688</v>
      </c>
      <c r="D6" s="96">
        <f>'GO CCAA'!B6</f>
        <v>70.838980000000006</v>
      </c>
      <c r="E6" s="346">
        <f>SUM(B6:D6)</f>
        <v>84.664490000000001</v>
      </c>
      <c r="F6" s="96"/>
      <c r="G6" s="96">
        <f>'GNA CCAA'!F6</f>
        <v>155.8634900000001</v>
      </c>
      <c r="H6" s="96">
        <f>'GNA CCAA'!G6</f>
        <v>7.1522499999999978</v>
      </c>
      <c r="I6" s="96">
        <f>'GO CCAA'!G6</f>
        <v>901.93869999999947</v>
      </c>
      <c r="J6" s="346">
        <f t="shared" ref="J6:J24" si="0">SUM(G6:I6)</f>
        <v>1064.9544399999995</v>
      </c>
    </row>
    <row r="7" spans="1:13" x14ac:dyDescent="0.2">
      <c r="A7" s="369" t="s">
        <v>155</v>
      </c>
      <c r="B7" s="96">
        <f>'GNA CCAA'!B7</f>
        <v>8.0762199999999993</v>
      </c>
      <c r="C7" s="96">
        <f>'GNA CCAA'!C7</f>
        <v>0.44117000000000001</v>
      </c>
      <c r="D7" s="96">
        <f>'GO CCAA'!B7</f>
        <v>32.642330000000001</v>
      </c>
      <c r="E7" s="346">
        <f t="shared" ref="E7:E24" si="1">SUM(B7:D7)</f>
        <v>41.15972</v>
      </c>
      <c r="F7" s="96"/>
      <c r="G7" s="96">
        <f>'GNA CCAA'!F7</f>
        <v>96.955699999999936</v>
      </c>
      <c r="H7" s="96">
        <f>'GNA CCAA'!G7</f>
        <v>6.5091900000000003</v>
      </c>
      <c r="I7" s="96">
        <f>'GO CCAA'!G7</f>
        <v>402.13426999999996</v>
      </c>
      <c r="J7" s="346">
        <f t="shared" si="0"/>
        <v>505.59915999999987</v>
      </c>
    </row>
    <row r="8" spans="1:13" x14ac:dyDescent="0.2">
      <c r="A8" s="369" t="s">
        <v>156</v>
      </c>
      <c r="B8" s="96">
        <f>'GNA CCAA'!B8</f>
        <v>23.848069999999996</v>
      </c>
      <c r="C8" s="96">
        <f>'GNA CCAA'!C8</f>
        <v>0.97133000000000003</v>
      </c>
      <c r="D8" s="96">
        <f>'GO CCAA'!B8</f>
        <v>37.842820000000003</v>
      </c>
      <c r="E8" s="346">
        <f t="shared" si="1"/>
        <v>62.662219999999998</v>
      </c>
      <c r="F8" s="96"/>
      <c r="G8" s="96">
        <f>'GNA CCAA'!F8</f>
        <v>232.91671999999994</v>
      </c>
      <c r="H8" s="96">
        <f>'GNA CCAA'!G8</f>
        <v>11.339850000000004</v>
      </c>
      <c r="I8" s="96">
        <f>'GO CCAA'!G8</f>
        <v>364.18892999999991</v>
      </c>
      <c r="J8" s="346">
        <f t="shared" si="0"/>
        <v>608.44549999999981</v>
      </c>
    </row>
    <row r="9" spans="1:13" x14ac:dyDescent="0.2">
      <c r="A9" s="369" t="s">
        <v>157</v>
      </c>
      <c r="B9" s="96">
        <f>'GNA CCAA'!B9</f>
        <v>33.168930000000003</v>
      </c>
      <c r="C9" s="96">
        <f>'GNA CCAA'!C9</f>
        <v>7.6478700000000002</v>
      </c>
      <c r="D9" s="96">
        <f>'GO CCAA'!B9</f>
        <v>86.050790000000006</v>
      </c>
      <c r="E9" s="346">
        <f t="shared" si="1"/>
        <v>126.86759000000001</v>
      </c>
      <c r="F9" s="96"/>
      <c r="G9" s="96">
        <f>'GNA CCAA'!F9</f>
        <v>393.89807999999994</v>
      </c>
      <c r="H9" s="96">
        <f>'GNA CCAA'!G9</f>
        <v>108.65333000000001</v>
      </c>
      <c r="I9" s="96">
        <f>'GO CCAA'!G9</f>
        <v>674.04098999999974</v>
      </c>
      <c r="J9" s="346">
        <f t="shared" si="0"/>
        <v>1176.5923999999995</v>
      </c>
    </row>
    <row r="10" spans="1:13" x14ac:dyDescent="0.2">
      <c r="A10" s="369" t="s">
        <v>158</v>
      </c>
      <c r="B10" s="96">
        <f>'GNA CCAA'!B10</f>
        <v>5.8750600000000013</v>
      </c>
      <c r="C10" s="96">
        <f>'GNA CCAA'!C10</f>
        <v>0.28573000000000004</v>
      </c>
      <c r="D10" s="96">
        <f>'GO CCAA'!B10</f>
        <v>25.255589999999998</v>
      </c>
      <c r="E10" s="346">
        <f t="shared" si="1"/>
        <v>31.41638</v>
      </c>
      <c r="F10" s="96"/>
      <c r="G10" s="96">
        <f>'GNA CCAA'!F10</f>
        <v>70.892010000000028</v>
      </c>
      <c r="H10" s="96">
        <f>'GNA CCAA'!G10</f>
        <v>3.7414299999999989</v>
      </c>
      <c r="I10" s="96">
        <f>'GO CCAA'!G10</f>
        <v>297.93041999999997</v>
      </c>
      <c r="J10" s="346">
        <f t="shared" si="0"/>
        <v>372.56385999999998</v>
      </c>
    </row>
    <row r="11" spans="1:13" x14ac:dyDescent="0.2">
      <c r="A11" s="369" t="s">
        <v>159</v>
      </c>
      <c r="B11" s="96">
        <f>'GNA CCAA'!B11</f>
        <v>23.838999999999984</v>
      </c>
      <c r="C11" s="96">
        <f>'GNA CCAA'!C11</f>
        <v>1.05047</v>
      </c>
      <c r="D11" s="96">
        <f>'GO CCAA'!B11</f>
        <v>138.61028999999996</v>
      </c>
      <c r="E11" s="346">
        <f t="shared" si="1"/>
        <v>163.49975999999995</v>
      </c>
      <c r="F11" s="96"/>
      <c r="G11" s="96">
        <f>'GNA CCAA'!F11</f>
        <v>288.78794999999968</v>
      </c>
      <c r="H11" s="96">
        <f>'GNA CCAA'!G11</f>
        <v>16.437600000000025</v>
      </c>
      <c r="I11" s="96">
        <f>'GO CCAA'!G11</f>
        <v>1676.350990000002</v>
      </c>
      <c r="J11" s="346">
        <f t="shared" si="0"/>
        <v>1981.5765400000016</v>
      </c>
    </row>
    <row r="12" spans="1:13" x14ac:dyDescent="0.2">
      <c r="A12" s="369" t="s">
        <v>511</v>
      </c>
      <c r="B12" s="96">
        <f>'GNA CCAA'!B12</f>
        <v>18.420230000000007</v>
      </c>
      <c r="C12" s="96">
        <f>'GNA CCAA'!C12</f>
        <v>0.66440000000000043</v>
      </c>
      <c r="D12" s="96">
        <f>'GO CCAA'!B12</f>
        <v>111.14190999999995</v>
      </c>
      <c r="E12" s="346">
        <f t="shared" si="1"/>
        <v>130.22653999999997</v>
      </c>
      <c r="F12" s="96"/>
      <c r="G12" s="96">
        <f>'GNA CCAA'!F12</f>
        <v>212.92982000000032</v>
      </c>
      <c r="H12" s="96">
        <f>'GNA CCAA'!G12</f>
        <v>9.3672799999999956</v>
      </c>
      <c r="I12" s="96">
        <f>'GO CCAA'!G12</f>
        <v>1295.8819099999998</v>
      </c>
      <c r="J12" s="346">
        <f t="shared" si="0"/>
        <v>1518.1790100000001</v>
      </c>
    </row>
    <row r="13" spans="1:13" x14ac:dyDescent="0.2">
      <c r="A13" s="369" t="s">
        <v>160</v>
      </c>
      <c r="B13" s="96">
        <f>'GNA CCAA'!B13</f>
        <v>86.36456000000004</v>
      </c>
      <c r="C13" s="96">
        <f>'GNA CCAA'!C13</f>
        <v>3.7900099999999997</v>
      </c>
      <c r="D13" s="96">
        <f>'GO CCAA'!B13</f>
        <v>324.68415999999996</v>
      </c>
      <c r="E13" s="346">
        <f t="shared" si="1"/>
        <v>414.83873</v>
      </c>
      <c r="F13" s="96"/>
      <c r="G13" s="96">
        <f>'GNA CCAA'!F13</f>
        <v>918.63924999999927</v>
      </c>
      <c r="H13" s="96">
        <f>'GNA CCAA'!G13</f>
        <v>51.95594999999998</v>
      </c>
      <c r="I13" s="96">
        <f>'GO CCAA'!G13</f>
        <v>3659.4204000000009</v>
      </c>
      <c r="J13" s="346">
        <f t="shared" si="0"/>
        <v>4630.0156000000006</v>
      </c>
    </row>
    <row r="14" spans="1:13" x14ac:dyDescent="0.2">
      <c r="A14" s="369" t="s">
        <v>161</v>
      </c>
      <c r="B14" s="96">
        <f>'GNA CCAA'!B14</f>
        <v>0.50175999999999998</v>
      </c>
      <c r="C14" s="96">
        <f>'GNA CCAA'!C14</f>
        <v>4.2480000000000004E-2</v>
      </c>
      <c r="D14" s="96">
        <f>'GO CCAA'!B14</f>
        <v>0.92021000000000008</v>
      </c>
      <c r="E14" s="346">
        <f t="shared" si="1"/>
        <v>1.46445</v>
      </c>
      <c r="F14" s="96"/>
      <c r="G14" s="96">
        <f>'GNA CCAA'!F14</f>
        <v>5.3092000000000015</v>
      </c>
      <c r="H14" s="96">
        <f>'GNA CCAA'!G14</f>
        <v>0.57808999999999999</v>
      </c>
      <c r="I14" s="96">
        <f>'GO CCAA'!G14</f>
        <v>10.700700000000001</v>
      </c>
      <c r="J14" s="346">
        <f t="shared" si="0"/>
        <v>16.587990000000005</v>
      </c>
    </row>
    <row r="15" spans="1:13" x14ac:dyDescent="0.2">
      <c r="A15" s="369" t="s">
        <v>162</v>
      </c>
      <c r="B15" s="96">
        <f>'GNA CCAA'!B15</f>
        <v>55.362989999999989</v>
      </c>
      <c r="C15" s="96">
        <f>'GNA CCAA'!C15</f>
        <v>1.9660900000000003</v>
      </c>
      <c r="D15" s="96">
        <f>'GO CCAA'!B15</f>
        <v>179.73339000000001</v>
      </c>
      <c r="E15" s="346">
        <f t="shared" si="1"/>
        <v>237.06247000000002</v>
      </c>
      <c r="F15" s="96"/>
      <c r="G15" s="96">
        <f>'GNA CCAA'!F15</f>
        <v>597.27967999999953</v>
      </c>
      <c r="H15" s="96">
        <f>'GNA CCAA'!G15</f>
        <v>25.387379999999975</v>
      </c>
      <c r="I15" s="96">
        <f>'GO CCAA'!G15</f>
        <v>2057.9961700000008</v>
      </c>
      <c r="J15" s="346">
        <f t="shared" si="0"/>
        <v>2680.6632300000001</v>
      </c>
      <c r="L15" s="92"/>
      <c r="M15" s="92"/>
    </row>
    <row r="16" spans="1:13" x14ac:dyDescent="0.2">
      <c r="A16" s="369" t="s">
        <v>163</v>
      </c>
      <c r="B16" s="96">
        <f>'GNA CCAA'!B16</f>
        <v>8.8467899999999986</v>
      </c>
      <c r="C16" s="96">
        <f>'GNA CCAA'!C16</f>
        <v>0.25766999999999995</v>
      </c>
      <c r="D16" s="96">
        <f>'GO CCAA'!B16</f>
        <v>60.102240000000002</v>
      </c>
      <c r="E16" s="346">
        <f t="shared" si="1"/>
        <v>69.206699999999998</v>
      </c>
      <c r="F16" s="96"/>
      <c r="G16" s="96">
        <f>'GNA CCAA'!F16</f>
        <v>103.14138999999997</v>
      </c>
      <c r="H16" s="96">
        <f>'GNA CCAA'!G16</f>
        <v>3.5617099999999979</v>
      </c>
      <c r="I16" s="96">
        <f>'GO CCAA'!G16</f>
        <v>687.5474200000001</v>
      </c>
      <c r="J16" s="346">
        <f t="shared" si="0"/>
        <v>794.25052000000005</v>
      </c>
    </row>
    <row r="17" spans="1:10" x14ac:dyDescent="0.2">
      <c r="A17" s="369" t="s">
        <v>164</v>
      </c>
      <c r="B17" s="96">
        <f>'GNA CCAA'!B17</f>
        <v>22.196030000000007</v>
      </c>
      <c r="C17" s="96">
        <f>'GNA CCAA'!C17</f>
        <v>1.1031500000000001</v>
      </c>
      <c r="D17" s="96">
        <f>'GO CCAA'!B17</f>
        <v>115.58697000000001</v>
      </c>
      <c r="E17" s="346">
        <f t="shared" si="1"/>
        <v>138.88615000000001</v>
      </c>
      <c r="F17" s="96"/>
      <c r="G17" s="96">
        <f>'GNA CCAA'!F17</f>
        <v>264.42195000000009</v>
      </c>
      <c r="H17" s="96">
        <f>'GNA CCAA'!G17</f>
        <v>15.302780000000011</v>
      </c>
      <c r="I17" s="96">
        <f>'GO CCAA'!G17</f>
        <v>1385.9461400000014</v>
      </c>
      <c r="J17" s="346">
        <f t="shared" si="0"/>
        <v>1665.6708700000015</v>
      </c>
    </row>
    <row r="18" spans="1:10" x14ac:dyDescent="0.2">
      <c r="A18" s="369" t="s">
        <v>165</v>
      </c>
      <c r="B18" s="96">
        <f>'GNA CCAA'!B18</f>
        <v>2.0996300000000003</v>
      </c>
      <c r="C18" s="96">
        <f>'GNA CCAA'!C18</f>
        <v>8.4009999999999987E-2</v>
      </c>
      <c r="D18" s="96">
        <f>'GO CCAA'!B18</f>
        <v>12.147020000000001</v>
      </c>
      <c r="E18" s="346">
        <f t="shared" si="1"/>
        <v>14.330660000000002</v>
      </c>
      <c r="F18" s="96"/>
      <c r="G18" s="96">
        <f>'GNA CCAA'!F18</f>
        <v>24.773119999999992</v>
      </c>
      <c r="H18" s="96">
        <f>'GNA CCAA'!G18</f>
        <v>1.3592799999999996</v>
      </c>
      <c r="I18" s="96">
        <f>'GO CCAA'!G18</f>
        <v>142.08666999999994</v>
      </c>
      <c r="J18" s="346">
        <f t="shared" si="0"/>
        <v>168.21906999999993</v>
      </c>
    </row>
    <row r="19" spans="1:10" x14ac:dyDescent="0.2">
      <c r="A19" s="369" t="s">
        <v>166</v>
      </c>
      <c r="B19" s="96">
        <f>'GNA CCAA'!B19</f>
        <v>62.523560000000003</v>
      </c>
      <c r="C19" s="96">
        <f>'GNA CCAA'!C19</f>
        <v>2.1200399999999999</v>
      </c>
      <c r="D19" s="96">
        <f>'GO CCAA'!B19</f>
        <v>166.68890999999999</v>
      </c>
      <c r="E19" s="346">
        <f t="shared" si="1"/>
        <v>231.33251000000001</v>
      </c>
      <c r="F19" s="96"/>
      <c r="G19" s="96">
        <f>'GNA CCAA'!F19</f>
        <v>687.53746000000046</v>
      </c>
      <c r="H19" s="96">
        <f>'GNA CCAA'!G19</f>
        <v>28.836919999999996</v>
      </c>
      <c r="I19" s="96">
        <f>'GO CCAA'!G19</f>
        <v>1924.7214999999992</v>
      </c>
      <c r="J19" s="346">
        <f t="shared" si="0"/>
        <v>2641.0958799999999</v>
      </c>
    </row>
    <row r="20" spans="1:10" x14ac:dyDescent="0.2">
      <c r="A20" s="369" t="s">
        <v>167</v>
      </c>
      <c r="B20" s="96">
        <f>'GNA CCAA'!B20</f>
        <v>0.56008999999999998</v>
      </c>
      <c r="C20" s="493">
        <f>'GNA CCAA'!C20</f>
        <v>0</v>
      </c>
      <c r="D20" s="96">
        <f>'GO CCAA'!B20</f>
        <v>1.04796</v>
      </c>
      <c r="E20" s="346">
        <f t="shared" si="1"/>
        <v>1.60805</v>
      </c>
      <c r="F20" s="96"/>
      <c r="G20" s="96">
        <f>'GNA CCAA'!F20</f>
        <v>6.1021600000000005</v>
      </c>
      <c r="H20" s="493">
        <f>'GNA CCAA'!G20</f>
        <v>0</v>
      </c>
      <c r="I20" s="96">
        <f>'GO CCAA'!G20</f>
        <v>12.283300000000001</v>
      </c>
      <c r="J20" s="346">
        <f t="shared" si="0"/>
        <v>18.385460000000002</v>
      </c>
    </row>
    <row r="21" spans="1:10" x14ac:dyDescent="0.2">
      <c r="A21" s="369" t="s">
        <v>168</v>
      </c>
      <c r="B21" s="96">
        <f>'GNA CCAA'!B21</f>
        <v>13.67414</v>
      </c>
      <c r="C21" s="96">
        <f>'GNA CCAA'!C21</f>
        <v>0.48125000000000001</v>
      </c>
      <c r="D21" s="96">
        <f>'GO CCAA'!B21</f>
        <v>83.207189999999997</v>
      </c>
      <c r="E21" s="346">
        <f t="shared" si="1"/>
        <v>97.362579999999994</v>
      </c>
      <c r="F21" s="96"/>
      <c r="G21" s="96">
        <f>'GNA CCAA'!F21</f>
        <v>152.77613999999997</v>
      </c>
      <c r="H21" s="96">
        <f>'GNA CCAA'!G21</f>
        <v>6.926840000000003</v>
      </c>
      <c r="I21" s="96">
        <f>'GO CCAA'!G21</f>
        <v>983.5635499999994</v>
      </c>
      <c r="J21" s="346">
        <f t="shared" si="0"/>
        <v>1143.2665299999994</v>
      </c>
    </row>
    <row r="22" spans="1:10" x14ac:dyDescent="0.2">
      <c r="A22" s="369" t="s">
        <v>169</v>
      </c>
      <c r="B22" s="96">
        <f>'GNA CCAA'!B22</f>
        <v>6.6986499999999989</v>
      </c>
      <c r="C22" s="96">
        <f>'GNA CCAA'!C22</f>
        <v>0.24720000000000003</v>
      </c>
      <c r="D22" s="96">
        <f>'GO CCAA'!B22</f>
        <v>50.14159999999999</v>
      </c>
      <c r="E22" s="346">
        <f t="shared" si="1"/>
        <v>57.08744999999999</v>
      </c>
      <c r="F22" s="96"/>
      <c r="G22" s="96">
        <f>'GNA CCAA'!F22</f>
        <v>93.933109999999971</v>
      </c>
      <c r="H22" s="96">
        <f>'GNA CCAA'!G22</f>
        <v>3.0296899999999996</v>
      </c>
      <c r="I22" s="96">
        <f>'GO CCAA'!G22</f>
        <v>701.97974000000011</v>
      </c>
      <c r="J22" s="346">
        <f t="shared" si="0"/>
        <v>798.94254000000012</v>
      </c>
    </row>
    <row r="23" spans="1:10" x14ac:dyDescent="0.2">
      <c r="A23" s="370" t="s">
        <v>170</v>
      </c>
      <c r="B23" s="96">
        <f>'GNA CCAA'!B23</f>
        <v>17.168879999999994</v>
      </c>
      <c r="C23" s="96">
        <f>'GNA CCAA'!C23</f>
        <v>0.81157000000000001</v>
      </c>
      <c r="D23" s="96">
        <f>'GO CCAA'!B23</f>
        <v>150.93513000000002</v>
      </c>
      <c r="E23" s="346">
        <f t="shared" si="1"/>
        <v>168.91558000000001</v>
      </c>
      <c r="F23" s="96"/>
      <c r="G23" s="96">
        <f>'GNA CCAA'!F23</f>
        <v>185.12276999999983</v>
      </c>
      <c r="H23" s="96">
        <f>'GNA CCAA'!G23</f>
        <v>11.201610000000011</v>
      </c>
      <c r="I23" s="96">
        <f>'GO CCAA'!G23</f>
        <v>1702.3299500000001</v>
      </c>
      <c r="J23" s="346">
        <f t="shared" si="0"/>
        <v>1898.6543299999998</v>
      </c>
    </row>
    <row r="24" spans="1:10" x14ac:dyDescent="0.2">
      <c r="A24" s="371" t="s">
        <v>430</v>
      </c>
      <c r="B24" s="100">
        <f>'GNA CCAA'!B24</f>
        <v>475.60412999999983</v>
      </c>
      <c r="C24" s="100">
        <f>'GNA CCAA'!C24</f>
        <v>24.769520000000007</v>
      </c>
      <c r="D24" s="100">
        <f>'GO CCAA'!B24</f>
        <v>1960.6488300000003</v>
      </c>
      <c r="E24" s="100">
        <f t="shared" si="1"/>
        <v>2461.0224800000001</v>
      </c>
      <c r="F24" s="100"/>
      <c r="G24" s="100">
        <f>'GNA CCAA'!F24</f>
        <v>5300.9345100000128</v>
      </c>
      <c r="H24" s="372">
        <f>'GNA CCAA'!G24</f>
        <v>344.7123400000014</v>
      </c>
      <c r="I24" s="100">
        <f>'GO CCAA'!G24</f>
        <v>22489.775899999961</v>
      </c>
      <c r="J24" s="100">
        <f t="shared" si="0"/>
        <v>28135.422749999976</v>
      </c>
    </row>
    <row r="25" spans="1:10" x14ac:dyDescent="0.2">
      <c r="J25" s="79" t="s">
        <v>220</v>
      </c>
    </row>
    <row r="26" spans="1:10" x14ac:dyDescent="0.2">
      <c r="A26" s="348" t="s">
        <v>435</v>
      </c>
      <c r="G26" s="58"/>
      <c r="H26" s="58"/>
      <c r="I26" s="58"/>
      <c r="J26" s="58"/>
    </row>
    <row r="27" spans="1:10" x14ac:dyDescent="0.2">
      <c r="A27" s="101" t="s">
        <v>221</v>
      </c>
      <c r="G27" s="58"/>
      <c r="H27" s="58"/>
      <c r="I27" s="58"/>
      <c r="J27" s="58"/>
    </row>
    <row r="28" spans="1:10" ht="18" x14ac:dyDescent="0.25">
      <c r="A28" s="102"/>
      <c r="E28" s="776"/>
      <c r="F28" s="776"/>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1:D23 B20 D20 F21:I23 F20:G20 I20">
    <cfRule type="cellIs" dxfId="205" priority="5" operator="between">
      <formula>0</formula>
      <formula>0.5</formula>
    </cfRule>
    <cfRule type="cellIs" dxfId="204" priority="6" operator="between">
      <formula>0</formula>
      <formula>0.49</formula>
    </cfRule>
  </conditionalFormatting>
  <conditionalFormatting sqref="E6:E23">
    <cfRule type="cellIs" dxfId="203" priority="3" operator="between">
      <formula>0</formula>
      <formula>0.5</formula>
    </cfRule>
    <cfRule type="cellIs" dxfId="202" priority="4" operator="between">
      <formula>0</formula>
      <formula>0.49</formula>
    </cfRule>
  </conditionalFormatting>
  <conditionalFormatting sqref="J6:J23">
    <cfRule type="cellIs" dxfId="201" priority="1" operator="between">
      <formula>0</formula>
      <formula>0.5</formula>
    </cfRule>
    <cfRule type="cellIs" dxfId="200"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heetViews>
  <sheetFormatPr baseColWidth="10" defaultRowHeight="12.75" x14ac:dyDescent="0.2"/>
  <cols>
    <col min="1" max="1" width="9.5" style="84" customWidth="1"/>
    <col min="2" max="2" width="10.5" style="84" customWidth="1"/>
    <col min="3" max="3" width="9.25" style="84" customWidth="1"/>
    <col min="4" max="4" width="10" style="84" customWidth="1"/>
    <col min="5" max="5" width="9.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25" style="84" customWidth="1"/>
    <col min="258" max="258" width="9.125" style="84" customWidth="1"/>
    <col min="259" max="259" width="8.125" style="84" bestFit="1" customWidth="1"/>
    <col min="260" max="260" width="8.75" style="84" bestFit="1" customWidth="1"/>
    <col min="261" max="261" width="8.125" style="84" bestFit="1" customWidth="1"/>
    <col min="262" max="262" width="8.25" style="84" bestFit="1" customWidth="1"/>
    <col min="263" max="263" width="7.5" style="84" bestFit="1" customWidth="1"/>
    <col min="264" max="264" width="11" style="84" bestFit="1" customWidth="1"/>
    <col min="265" max="268" width="10.125" style="84" bestFit="1" customWidth="1"/>
    <col min="269" max="512" width="10" style="84"/>
    <col min="513" max="513" width="8.25" style="84" customWidth="1"/>
    <col min="514" max="514" width="9.125" style="84" customWidth="1"/>
    <col min="515" max="515" width="8.125" style="84" bestFit="1" customWidth="1"/>
    <col min="516" max="516" width="8.75" style="84" bestFit="1" customWidth="1"/>
    <col min="517" max="517" width="8.125" style="84" bestFit="1" customWidth="1"/>
    <col min="518" max="518" width="8.25" style="84" bestFit="1" customWidth="1"/>
    <col min="519" max="519" width="7.5" style="84" bestFit="1" customWidth="1"/>
    <col min="520" max="520" width="11" style="84" bestFit="1" customWidth="1"/>
    <col min="521" max="524" width="10.125" style="84" bestFit="1" customWidth="1"/>
    <col min="525" max="768" width="10" style="84"/>
    <col min="769" max="769" width="8.25" style="84" customWidth="1"/>
    <col min="770" max="770" width="9.125" style="84" customWidth="1"/>
    <col min="771" max="771" width="8.125" style="84" bestFit="1" customWidth="1"/>
    <col min="772" max="772" width="8.75" style="84" bestFit="1" customWidth="1"/>
    <col min="773" max="773" width="8.125" style="84" bestFit="1" customWidth="1"/>
    <col min="774" max="774" width="8.25" style="84" bestFit="1" customWidth="1"/>
    <col min="775" max="775" width="7.5" style="84" bestFit="1" customWidth="1"/>
    <col min="776" max="776" width="11" style="84" bestFit="1" customWidth="1"/>
    <col min="777" max="780" width="10.125" style="84" bestFit="1" customWidth="1"/>
    <col min="781" max="1024" width="11" style="84"/>
    <col min="1025" max="1025" width="8.25" style="84" customWidth="1"/>
    <col min="1026" max="1026" width="9.125" style="84" customWidth="1"/>
    <col min="1027" max="1027" width="8.125" style="84" bestFit="1" customWidth="1"/>
    <col min="1028" max="1028" width="8.75" style="84" bestFit="1" customWidth="1"/>
    <col min="1029" max="1029" width="8.125" style="84" bestFit="1" customWidth="1"/>
    <col min="1030" max="1030" width="8.25" style="84" bestFit="1" customWidth="1"/>
    <col min="1031" max="1031" width="7.5" style="84" bestFit="1" customWidth="1"/>
    <col min="1032" max="1032" width="11" style="84" bestFit="1" customWidth="1"/>
    <col min="1033" max="1036" width="10.125" style="84" bestFit="1" customWidth="1"/>
    <col min="1037" max="1280" width="10" style="84"/>
    <col min="1281" max="1281" width="8.25" style="84" customWidth="1"/>
    <col min="1282" max="1282" width="9.125" style="84" customWidth="1"/>
    <col min="1283" max="1283" width="8.125" style="84" bestFit="1" customWidth="1"/>
    <col min="1284" max="1284" width="8.75" style="84" bestFit="1" customWidth="1"/>
    <col min="1285" max="1285" width="8.125" style="84" bestFit="1" customWidth="1"/>
    <col min="1286" max="1286" width="8.25" style="84" bestFit="1" customWidth="1"/>
    <col min="1287" max="1287" width="7.5" style="84" bestFit="1" customWidth="1"/>
    <col min="1288" max="1288" width="11" style="84" bestFit="1" customWidth="1"/>
    <col min="1289" max="1292" width="10.125" style="84" bestFit="1" customWidth="1"/>
    <col min="1293" max="1536" width="10" style="84"/>
    <col min="1537" max="1537" width="8.25" style="84" customWidth="1"/>
    <col min="1538" max="1538" width="9.125" style="84" customWidth="1"/>
    <col min="1539" max="1539" width="8.125" style="84" bestFit="1" customWidth="1"/>
    <col min="1540" max="1540" width="8.75" style="84" bestFit="1" customWidth="1"/>
    <col min="1541" max="1541" width="8.125" style="84" bestFit="1" customWidth="1"/>
    <col min="1542" max="1542" width="8.25" style="84" bestFit="1" customWidth="1"/>
    <col min="1543" max="1543" width="7.5" style="84" bestFit="1" customWidth="1"/>
    <col min="1544" max="1544" width="11" style="84" bestFit="1" customWidth="1"/>
    <col min="1545" max="1548" width="10.125" style="84" bestFit="1" customWidth="1"/>
    <col min="1549" max="1792" width="10" style="84"/>
    <col min="1793" max="1793" width="8.25" style="84" customWidth="1"/>
    <col min="1794" max="1794" width="9.125" style="84" customWidth="1"/>
    <col min="1795" max="1795" width="8.125" style="84" bestFit="1" customWidth="1"/>
    <col min="1796" max="1796" width="8.75" style="84" bestFit="1" customWidth="1"/>
    <col min="1797" max="1797" width="8.125" style="84" bestFit="1" customWidth="1"/>
    <col min="1798" max="1798" width="8.25" style="84" bestFit="1" customWidth="1"/>
    <col min="1799" max="1799" width="7.5" style="84" bestFit="1" customWidth="1"/>
    <col min="1800" max="1800" width="11" style="84" bestFit="1" customWidth="1"/>
    <col min="1801" max="1804" width="10.125" style="84" bestFit="1" customWidth="1"/>
    <col min="1805" max="2048" width="11" style="84"/>
    <col min="2049" max="2049" width="8.25" style="84" customWidth="1"/>
    <col min="2050" max="2050" width="9.125" style="84" customWidth="1"/>
    <col min="2051" max="2051" width="8.125" style="84" bestFit="1" customWidth="1"/>
    <col min="2052" max="2052" width="8.75" style="84" bestFit="1" customWidth="1"/>
    <col min="2053" max="2053" width="8.125" style="84" bestFit="1" customWidth="1"/>
    <col min="2054" max="2054" width="8.25" style="84" bestFit="1" customWidth="1"/>
    <col min="2055" max="2055" width="7.5" style="84" bestFit="1" customWidth="1"/>
    <col min="2056" max="2056" width="11" style="84" bestFit="1" customWidth="1"/>
    <col min="2057" max="2060" width="10.125" style="84" bestFit="1" customWidth="1"/>
    <col min="2061" max="2304" width="10" style="84"/>
    <col min="2305" max="2305" width="8.25" style="84" customWidth="1"/>
    <col min="2306" max="2306" width="9.125" style="84" customWidth="1"/>
    <col min="2307" max="2307" width="8.125" style="84" bestFit="1" customWidth="1"/>
    <col min="2308" max="2308" width="8.75" style="84" bestFit="1" customWidth="1"/>
    <col min="2309" max="2309" width="8.125" style="84" bestFit="1" customWidth="1"/>
    <col min="2310" max="2310" width="8.25" style="84" bestFit="1" customWidth="1"/>
    <col min="2311" max="2311" width="7.5" style="84" bestFit="1" customWidth="1"/>
    <col min="2312" max="2312" width="11" style="84" bestFit="1" customWidth="1"/>
    <col min="2313" max="2316" width="10.125" style="84" bestFit="1" customWidth="1"/>
    <col min="2317" max="2560" width="10" style="84"/>
    <col min="2561" max="2561" width="8.25" style="84" customWidth="1"/>
    <col min="2562" max="2562" width="9.125" style="84" customWidth="1"/>
    <col min="2563" max="2563" width="8.125" style="84" bestFit="1" customWidth="1"/>
    <col min="2564" max="2564" width="8.75" style="84" bestFit="1" customWidth="1"/>
    <col min="2565" max="2565" width="8.125" style="84" bestFit="1" customWidth="1"/>
    <col min="2566" max="2566" width="8.25" style="84" bestFit="1" customWidth="1"/>
    <col min="2567" max="2567" width="7.5" style="84" bestFit="1" customWidth="1"/>
    <col min="2568" max="2568" width="11" style="84" bestFit="1" customWidth="1"/>
    <col min="2569" max="2572" width="10.125" style="84" bestFit="1" customWidth="1"/>
    <col min="2573" max="2816" width="10" style="84"/>
    <col min="2817" max="2817" width="8.25" style="84" customWidth="1"/>
    <col min="2818" max="2818" width="9.125" style="84" customWidth="1"/>
    <col min="2819" max="2819" width="8.125" style="84" bestFit="1" customWidth="1"/>
    <col min="2820" max="2820" width="8.75" style="84" bestFit="1" customWidth="1"/>
    <col min="2821" max="2821" width="8.125" style="84" bestFit="1" customWidth="1"/>
    <col min="2822" max="2822" width="8.25" style="84" bestFit="1" customWidth="1"/>
    <col min="2823" max="2823" width="7.5" style="84" bestFit="1" customWidth="1"/>
    <col min="2824" max="2824" width="11" style="84" bestFit="1" customWidth="1"/>
    <col min="2825" max="2828" width="10.125" style="84" bestFit="1" customWidth="1"/>
    <col min="2829" max="3072" width="11" style="84"/>
    <col min="3073" max="3073" width="8.25" style="84" customWidth="1"/>
    <col min="3074" max="3074" width="9.125" style="84" customWidth="1"/>
    <col min="3075" max="3075" width="8.125" style="84" bestFit="1" customWidth="1"/>
    <col min="3076" max="3076" width="8.75" style="84" bestFit="1" customWidth="1"/>
    <col min="3077" max="3077" width="8.125" style="84" bestFit="1" customWidth="1"/>
    <col min="3078" max="3078" width="8.25" style="84" bestFit="1" customWidth="1"/>
    <col min="3079" max="3079" width="7.5" style="84" bestFit="1" customWidth="1"/>
    <col min="3080" max="3080" width="11" style="84" bestFit="1" customWidth="1"/>
    <col min="3081" max="3084" width="10.125" style="84" bestFit="1" customWidth="1"/>
    <col min="3085" max="3328" width="10" style="84"/>
    <col min="3329" max="3329" width="8.25" style="84" customWidth="1"/>
    <col min="3330" max="3330" width="9.125" style="84" customWidth="1"/>
    <col min="3331" max="3331" width="8.125" style="84" bestFit="1" customWidth="1"/>
    <col min="3332" max="3332" width="8.75" style="84" bestFit="1" customWidth="1"/>
    <col min="3333" max="3333" width="8.125" style="84" bestFit="1" customWidth="1"/>
    <col min="3334" max="3334" width="8.25" style="84" bestFit="1" customWidth="1"/>
    <col min="3335" max="3335" width="7.5" style="84" bestFit="1" customWidth="1"/>
    <col min="3336" max="3336" width="11" style="84" bestFit="1" customWidth="1"/>
    <col min="3337" max="3340" width="10.125" style="84" bestFit="1" customWidth="1"/>
    <col min="3341" max="3584" width="10" style="84"/>
    <col min="3585" max="3585" width="8.25" style="84" customWidth="1"/>
    <col min="3586" max="3586" width="9.125" style="84" customWidth="1"/>
    <col min="3587" max="3587" width="8.125" style="84" bestFit="1" customWidth="1"/>
    <col min="3588" max="3588" width="8.75" style="84" bestFit="1" customWidth="1"/>
    <col min="3589" max="3589" width="8.125" style="84" bestFit="1" customWidth="1"/>
    <col min="3590" max="3590" width="8.25" style="84" bestFit="1" customWidth="1"/>
    <col min="3591" max="3591" width="7.5" style="84" bestFit="1" customWidth="1"/>
    <col min="3592" max="3592" width="11" style="84" bestFit="1" customWidth="1"/>
    <col min="3593" max="3596" width="10.125" style="84" bestFit="1" customWidth="1"/>
    <col min="3597" max="3840" width="10" style="84"/>
    <col min="3841" max="3841" width="8.25" style="84" customWidth="1"/>
    <col min="3842" max="3842" width="9.125" style="84" customWidth="1"/>
    <col min="3843" max="3843" width="8.125" style="84" bestFit="1" customWidth="1"/>
    <col min="3844" max="3844" width="8.75" style="84" bestFit="1" customWidth="1"/>
    <col min="3845" max="3845" width="8.125" style="84" bestFit="1" customWidth="1"/>
    <col min="3846" max="3846" width="8.25" style="84" bestFit="1" customWidth="1"/>
    <col min="3847" max="3847" width="7.5" style="84" bestFit="1" customWidth="1"/>
    <col min="3848" max="3848" width="11" style="84" bestFit="1" customWidth="1"/>
    <col min="3849" max="3852" width="10.125" style="84" bestFit="1" customWidth="1"/>
    <col min="3853" max="4096" width="11" style="84"/>
    <col min="4097" max="4097" width="8.25" style="84" customWidth="1"/>
    <col min="4098" max="4098" width="9.125" style="84" customWidth="1"/>
    <col min="4099" max="4099" width="8.125" style="84" bestFit="1" customWidth="1"/>
    <col min="4100" max="4100" width="8.75" style="84" bestFit="1" customWidth="1"/>
    <col min="4101" max="4101" width="8.125" style="84" bestFit="1" customWidth="1"/>
    <col min="4102" max="4102" width="8.25" style="84" bestFit="1" customWidth="1"/>
    <col min="4103" max="4103" width="7.5" style="84" bestFit="1" customWidth="1"/>
    <col min="4104" max="4104" width="11" style="84" bestFit="1" customWidth="1"/>
    <col min="4105" max="4108" width="10.125" style="84" bestFit="1" customWidth="1"/>
    <col min="4109" max="4352" width="10" style="84"/>
    <col min="4353" max="4353" width="8.25" style="84" customWidth="1"/>
    <col min="4354" max="4354" width="9.125" style="84" customWidth="1"/>
    <col min="4355" max="4355" width="8.125" style="84" bestFit="1" customWidth="1"/>
    <col min="4356" max="4356" width="8.75" style="84" bestFit="1" customWidth="1"/>
    <col min="4357" max="4357" width="8.125" style="84" bestFit="1" customWidth="1"/>
    <col min="4358" max="4358" width="8.25" style="84" bestFit="1" customWidth="1"/>
    <col min="4359" max="4359" width="7.5" style="84" bestFit="1" customWidth="1"/>
    <col min="4360" max="4360" width="11" style="84" bestFit="1" customWidth="1"/>
    <col min="4361" max="4364" width="10.125" style="84" bestFit="1" customWidth="1"/>
    <col min="4365" max="4608" width="10" style="84"/>
    <col min="4609" max="4609" width="8.25" style="84" customWidth="1"/>
    <col min="4610" max="4610" width="9.125" style="84" customWidth="1"/>
    <col min="4611" max="4611" width="8.125" style="84" bestFit="1" customWidth="1"/>
    <col min="4612" max="4612" width="8.75" style="84" bestFit="1" customWidth="1"/>
    <col min="4613" max="4613" width="8.125" style="84" bestFit="1" customWidth="1"/>
    <col min="4614" max="4614" width="8.25" style="84" bestFit="1" customWidth="1"/>
    <col min="4615" max="4615" width="7.5" style="84" bestFit="1" customWidth="1"/>
    <col min="4616" max="4616" width="11" style="84" bestFit="1" customWidth="1"/>
    <col min="4617" max="4620" width="10.125" style="84" bestFit="1" customWidth="1"/>
    <col min="4621" max="4864" width="10" style="84"/>
    <col min="4865" max="4865" width="8.25" style="84" customWidth="1"/>
    <col min="4866" max="4866" width="9.125" style="84" customWidth="1"/>
    <col min="4867" max="4867" width="8.125" style="84" bestFit="1" customWidth="1"/>
    <col min="4868" max="4868" width="8.75" style="84" bestFit="1" customWidth="1"/>
    <col min="4869" max="4869" width="8.125" style="84" bestFit="1" customWidth="1"/>
    <col min="4870" max="4870" width="8.25" style="84" bestFit="1" customWidth="1"/>
    <col min="4871" max="4871" width="7.5" style="84" bestFit="1" customWidth="1"/>
    <col min="4872" max="4872" width="11" style="84" bestFit="1" customWidth="1"/>
    <col min="4873" max="4876" width="10.125" style="84" bestFit="1" customWidth="1"/>
    <col min="4877" max="5120" width="11" style="84"/>
    <col min="5121" max="5121" width="8.25" style="84" customWidth="1"/>
    <col min="5122" max="5122" width="9.125" style="84" customWidth="1"/>
    <col min="5123" max="5123" width="8.125" style="84" bestFit="1" customWidth="1"/>
    <col min="5124" max="5124" width="8.75" style="84" bestFit="1" customWidth="1"/>
    <col min="5125" max="5125" width="8.125" style="84" bestFit="1" customWidth="1"/>
    <col min="5126" max="5126" width="8.25" style="84" bestFit="1" customWidth="1"/>
    <col min="5127" max="5127" width="7.5" style="84" bestFit="1" customWidth="1"/>
    <col min="5128" max="5128" width="11" style="84" bestFit="1" customWidth="1"/>
    <col min="5129" max="5132" width="10.125" style="84" bestFit="1" customWidth="1"/>
    <col min="5133" max="5376" width="10" style="84"/>
    <col min="5377" max="5377" width="8.25" style="84" customWidth="1"/>
    <col min="5378" max="5378" width="9.125" style="84" customWidth="1"/>
    <col min="5379" max="5379" width="8.125" style="84" bestFit="1" customWidth="1"/>
    <col min="5380" max="5380" width="8.75" style="84" bestFit="1" customWidth="1"/>
    <col min="5381" max="5381" width="8.125" style="84" bestFit="1" customWidth="1"/>
    <col min="5382" max="5382" width="8.25" style="84" bestFit="1" customWidth="1"/>
    <col min="5383" max="5383" width="7.5" style="84" bestFit="1" customWidth="1"/>
    <col min="5384" max="5384" width="11" style="84" bestFit="1" customWidth="1"/>
    <col min="5385" max="5388" width="10.125" style="84" bestFit="1" customWidth="1"/>
    <col min="5389" max="5632" width="10" style="84"/>
    <col min="5633" max="5633" width="8.25" style="84" customWidth="1"/>
    <col min="5634" max="5634" width="9.125" style="84" customWidth="1"/>
    <col min="5635" max="5635" width="8.125" style="84" bestFit="1" customWidth="1"/>
    <col min="5636" max="5636" width="8.75" style="84" bestFit="1" customWidth="1"/>
    <col min="5637" max="5637" width="8.125" style="84" bestFit="1" customWidth="1"/>
    <col min="5638" max="5638" width="8.25" style="84" bestFit="1" customWidth="1"/>
    <col min="5639" max="5639" width="7.5" style="84" bestFit="1" customWidth="1"/>
    <col min="5640" max="5640" width="11" style="84" bestFit="1" customWidth="1"/>
    <col min="5641" max="5644" width="10.125" style="84" bestFit="1" customWidth="1"/>
    <col min="5645" max="5888" width="10" style="84"/>
    <col min="5889" max="5889" width="8.25" style="84" customWidth="1"/>
    <col min="5890" max="5890" width="9.125" style="84" customWidth="1"/>
    <col min="5891" max="5891" width="8.125" style="84" bestFit="1" customWidth="1"/>
    <col min="5892" max="5892" width="8.75" style="84" bestFit="1" customWidth="1"/>
    <col min="5893" max="5893" width="8.125" style="84" bestFit="1" customWidth="1"/>
    <col min="5894" max="5894" width="8.25" style="84" bestFit="1" customWidth="1"/>
    <col min="5895" max="5895" width="7.5" style="84" bestFit="1" customWidth="1"/>
    <col min="5896" max="5896" width="11" style="84" bestFit="1" customWidth="1"/>
    <col min="5897" max="5900" width="10.125" style="84" bestFit="1" customWidth="1"/>
    <col min="5901" max="6144" width="11" style="84"/>
    <col min="6145" max="6145" width="8.25" style="84" customWidth="1"/>
    <col min="6146" max="6146" width="9.125" style="84" customWidth="1"/>
    <col min="6147" max="6147" width="8.125" style="84" bestFit="1" customWidth="1"/>
    <col min="6148" max="6148" width="8.75" style="84" bestFit="1" customWidth="1"/>
    <col min="6149" max="6149" width="8.125" style="84" bestFit="1" customWidth="1"/>
    <col min="6150" max="6150" width="8.25" style="84" bestFit="1" customWidth="1"/>
    <col min="6151" max="6151" width="7.5" style="84" bestFit="1" customWidth="1"/>
    <col min="6152" max="6152" width="11" style="84" bestFit="1" customWidth="1"/>
    <col min="6153" max="6156" width="10.125" style="84" bestFit="1" customWidth="1"/>
    <col min="6157" max="6400" width="10" style="84"/>
    <col min="6401" max="6401" width="8.25" style="84" customWidth="1"/>
    <col min="6402" max="6402" width="9.125" style="84" customWidth="1"/>
    <col min="6403" max="6403" width="8.125" style="84" bestFit="1" customWidth="1"/>
    <col min="6404" max="6404" width="8.75" style="84" bestFit="1" customWidth="1"/>
    <col min="6405" max="6405" width="8.125" style="84" bestFit="1" customWidth="1"/>
    <col min="6406" max="6406" width="8.25" style="84" bestFit="1" customWidth="1"/>
    <col min="6407" max="6407" width="7.5" style="84" bestFit="1" customWidth="1"/>
    <col min="6408" max="6408" width="11" style="84" bestFit="1" customWidth="1"/>
    <col min="6409" max="6412" width="10.125" style="84" bestFit="1" customWidth="1"/>
    <col min="6413" max="6656" width="10" style="84"/>
    <col min="6657" max="6657" width="8.25" style="84" customWidth="1"/>
    <col min="6658" max="6658" width="9.125" style="84" customWidth="1"/>
    <col min="6659" max="6659" width="8.125" style="84" bestFit="1" customWidth="1"/>
    <col min="6660" max="6660" width="8.75" style="84" bestFit="1" customWidth="1"/>
    <col min="6661" max="6661" width="8.125" style="84" bestFit="1" customWidth="1"/>
    <col min="6662" max="6662" width="8.25" style="84" bestFit="1" customWidth="1"/>
    <col min="6663" max="6663" width="7.5" style="84" bestFit="1" customWidth="1"/>
    <col min="6664" max="6664" width="11" style="84" bestFit="1" customWidth="1"/>
    <col min="6665" max="6668" width="10.125" style="84" bestFit="1" customWidth="1"/>
    <col min="6669" max="6912" width="10" style="84"/>
    <col min="6913" max="6913" width="8.25" style="84" customWidth="1"/>
    <col min="6914" max="6914" width="9.125" style="84" customWidth="1"/>
    <col min="6915" max="6915" width="8.125" style="84" bestFit="1" customWidth="1"/>
    <col min="6916" max="6916" width="8.75" style="84" bestFit="1" customWidth="1"/>
    <col min="6917" max="6917" width="8.125" style="84" bestFit="1" customWidth="1"/>
    <col min="6918" max="6918" width="8.25" style="84" bestFit="1" customWidth="1"/>
    <col min="6919" max="6919" width="7.5" style="84" bestFit="1" customWidth="1"/>
    <col min="6920" max="6920" width="11" style="84" bestFit="1" customWidth="1"/>
    <col min="6921" max="6924" width="10.125" style="84" bestFit="1" customWidth="1"/>
    <col min="6925" max="7168" width="11" style="84"/>
    <col min="7169" max="7169" width="8.25" style="84" customWidth="1"/>
    <col min="7170" max="7170" width="9.125" style="84" customWidth="1"/>
    <col min="7171" max="7171" width="8.125" style="84" bestFit="1" customWidth="1"/>
    <col min="7172" max="7172" width="8.75" style="84" bestFit="1" customWidth="1"/>
    <col min="7173" max="7173" width="8.125" style="84" bestFit="1" customWidth="1"/>
    <col min="7174" max="7174" width="8.25" style="84" bestFit="1" customWidth="1"/>
    <col min="7175" max="7175" width="7.5" style="84" bestFit="1" customWidth="1"/>
    <col min="7176" max="7176" width="11" style="84" bestFit="1" customWidth="1"/>
    <col min="7177" max="7180" width="10.125" style="84" bestFit="1" customWidth="1"/>
    <col min="7181" max="7424" width="10" style="84"/>
    <col min="7425" max="7425" width="8.25" style="84" customWidth="1"/>
    <col min="7426" max="7426" width="9.125" style="84" customWidth="1"/>
    <col min="7427" max="7427" width="8.125" style="84" bestFit="1" customWidth="1"/>
    <col min="7428" max="7428" width="8.75" style="84" bestFit="1" customWidth="1"/>
    <col min="7429" max="7429" width="8.125" style="84" bestFit="1" customWidth="1"/>
    <col min="7430" max="7430" width="8.25" style="84" bestFit="1" customWidth="1"/>
    <col min="7431" max="7431" width="7.5" style="84" bestFit="1" customWidth="1"/>
    <col min="7432" max="7432" width="11" style="84" bestFit="1" customWidth="1"/>
    <col min="7433" max="7436" width="10.125" style="84" bestFit="1" customWidth="1"/>
    <col min="7437" max="7680" width="10" style="84"/>
    <col min="7681" max="7681" width="8.25" style="84" customWidth="1"/>
    <col min="7682" max="7682" width="9.125" style="84" customWidth="1"/>
    <col min="7683" max="7683" width="8.125" style="84" bestFit="1" customWidth="1"/>
    <col min="7684" max="7684" width="8.75" style="84" bestFit="1" customWidth="1"/>
    <col min="7685" max="7685" width="8.125" style="84" bestFit="1" customWidth="1"/>
    <col min="7686" max="7686" width="8.25" style="84" bestFit="1" customWidth="1"/>
    <col min="7687" max="7687" width="7.5" style="84" bestFit="1" customWidth="1"/>
    <col min="7688" max="7688" width="11" style="84" bestFit="1" customWidth="1"/>
    <col min="7689" max="7692" width="10.125" style="84" bestFit="1" customWidth="1"/>
    <col min="7693" max="7936" width="10" style="84"/>
    <col min="7937" max="7937" width="8.25" style="84" customWidth="1"/>
    <col min="7938" max="7938" width="9.125" style="84" customWidth="1"/>
    <col min="7939" max="7939" width="8.125" style="84" bestFit="1" customWidth="1"/>
    <col min="7940" max="7940" width="8.75" style="84" bestFit="1" customWidth="1"/>
    <col min="7941" max="7941" width="8.125" style="84" bestFit="1" customWidth="1"/>
    <col min="7942" max="7942" width="8.25" style="84" bestFit="1" customWidth="1"/>
    <col min="7943" max="7943" width="7.5" style="84" bestFit="1" customWidth="1"/>
    <col min="7944" max="7944" width="11" style="84" bestFit="1" customWidth="1"/>
    <col min="7945" max="7948" width="10.125" style="84" bestFit="1" customWidth="1"/>
    <col min="7949" max="8192" width="11" style="84"/>
    <col min="8193" max="8193" width="8.25" style="84" customWidth="1"/>
    <col min="8194" max="8194" width="9.125" style="84" customWidth="1"/>
    <col min="8195" max="8195" width="8.125" style="84" bestFit="1" customWidth="1"/>
    <col min="8196" max="8196" width="8.75" style="84" bestFit="1" customWidth="1"/>
    <col min="8197" max="8197" width="8.125" style="84" bestFit="1" customWidth="1"/>
    <col min="8198" max="8198" width="8.25" style="84" bestFit="1" customWidth="1"/>
    <col min="8199" max="8199" width="7.5" style="84" bestFit="1" customWidth="1"/>
    <col min="8200" max="8200" width="11" style="84" bestFit="1" customWidth="1"/>
    <col min="8201" max="8204" width="10.125" style="84" bestFit="1" customWidth="1"/>
    <col min="8205" max="8448" width="10" style="84"/>
    <col min="8449" max="8449" width="8.25" style="84" customWidth="1"/>
    <col min="8450" max="8450" width="9.125" style="84" customWidth="1"/>
    <col min="8451" max="8451" width="8.125" style="84" bestFit="1" customWidth="1"/>
    <col min="8452" max="8452" width="8.75" style="84" bestFit="1" customWidth="1"/>
    <col min="8453" max="8453" width="8.125" style="84" bestFit="1" customWidth="1"/>
    <col min="8454" max="8454" width="8.25" style="84" bestFit="1" customWidth="1"/>
    <col min="8455" max="8455" width="7.5" style="84" bestFit="1" customWidth="1"/>
    <col min="8456" max="8456" width="11" style="84" bestFit="1" customWidth="1"/>
    <col min="8457" max="8460" width="10.125" style="84" bestFit="1" customWidth="1"/>
    <col min="8461" max="8704" width="10" style="84"/>
    <col min="8705" max="8705" width="8.25" style="84" customWidth="1"/>
    <col min="8706" max="8706" width="9.125" style="84" customWidth="1"/>
    <col min="8707" max="8707" width="8.125" style="84" bestFit="1" customWidth="1"/>
    <col min="8708" max="8708" width="8.75" style="84" bestFit="1" customWidth="1"/>
    <col min="8709" max="8709" width="8.125" style="84" bestFit="1" customWidth="1"/>
    <col min="8710" max="8710" width="8.25" style="84" bestFit="1" customWidth="1"/>
    <col min="8711" max="8711" width="7.5" style="84" bestFit="1" customWidth="1"/>
    <col min="8712" max="8712" width="11" style="84" bestFit="1" customWidth="1"/>
    <col min="8713" max="8716" width="10.125" style="84" bestFit="1" customWidth="1"/>
    <col min="8717" max="8960" width="10" style="84"/>
    <col min="8961" max="8961" width="8.25" style="84" customWidth="1"/>
    <col min="8962" max="8962" width="9.125" style="84" customWidth="1"/>
    <col min="8963" max="8963" width="8.125" style="84" bestFit="1" customWidth="1"/>
    <col min="8964" max="8964" width="8.75" style="84" bestFit="1" customWidth="1"/>
    <col min="8965" max="8965" width="8.125" style="84" bestFit="1" customWidth="1"/>
    <col min="8966" max="8966" width="8.25" style="84" bestFit="1" customWidth="1"/>
    <col min="8967" max="8967" width="7.5" style="84" bestFit="1" customWidth="1"/>
    <col min="8968" max="8968" width="11" style="84" bestFit="1" customWidth="1"/>
    <col min="8969" max="8972" width="10.125" style="84" bestFit="1" customWidth="1"/>
    <col min="8973" max="9216" width="11" style="84"/>
    <col min="9217" max="9217" width="8.25" style="84" customWidth="1"/>
    <col min="9218" max="9218" width="9.125" style="84" customWidth="1"/>
    <col min="9219" max="9219" width="8.125" style="84" bestFit="1" customWidth="1"/>
    <col min="9220" max="9220" width="8.75" style="84" bestFit="1" customWidth="1"/>
    <col min="9221" max="9221" width="8.125" style="84" bestFit="1" customWidth="1"/>
    <col min="9222" max="9222" width="8.25" style="84" bestFit="1" customWidth="1"/>
    <col min="9223" max="9223" width="7.5" style="84" bestFit="1" customWidth="1"/>
    <col min="9224" max="9224" width="11" style="84" bestFit="1" customWidth="1"/>
    <col min="9225" max="9228" width="10.125" style="84" bestFit="1" customWidth="1"/>
    <col min="9229" max="9472" width="10" style="84"/>
    <col min="9473" max="9473" width="8.25" style="84" customWidth="1"/>
    <col min="9474" max="9474" width="9.125" style="84" customWidth="1"/>
    <col min="9475" max="9475" width="8.125" style="84" bestFit="1" customWidth="1"/>
    <col min="9476" max="9476" width="8.75" style="84" bestFit="1" customWidth="1"/>
    <col min="9477" max="9477" width="8.125" style="84" bestFit="1" customWidth="1"/>
    <col min="9478" max="9478" width="8.25" style="84" bestFit="1" customWidth="1"/>
    <col min="9479" max="9479" width="7.5" style="84" bestFit="1" customWidth="1"/>
    <col min="9480" max="9480" width="11" style="84" bestFit="1" customWidth="1"/>
    <col min="9481" max="9484" width="10.125" style="84" bestFit="1" customWidth="1"/>
    <col min="9485" max="9728" width="10" style="84"/>
    <col min="9729" max="9729" width="8.25" style="84" customWidth="1"/>
    <col min="9730" max="9730" width="9.125" style="84" customWidth="1"/>
    <col min="9731" max="9731" width="8.125" style="84" bestFit="1" customWidth="1"/>
    <col min="9732" max="9732" width="8.75" style="84" bestFit="1" customWidth="1"/>
    <col min="9733" max="9733" width="8.125" style="84" bestFit="1" customWidth="1"/>
    <col min="9734" max="9734" width="8.25" style="84" bestFit="1" customWidth="1"/>
    <col min="9735" max="9735" width="7.5" style="84" bestFit="1" customWidth="1"/>
    <col min="9736" max="9736" width="11" style="84" bestFit="1" customWidth="1"/>
    <col min="9737" max="9740" width="10.125" style="84" bestFit="1" customWidth="1"/>
    <col min="9741" max="9984" width="10" style="84"/>
    <col min="9985" max="9985" width="8.25" style="84" customWidth="1"/>
    <col min="9986" max="9986" width="9.125" style="84" customWidth="1"/>
    <col min="9987" max="9987" width="8.125" style="84" bestFit="1" customWidth="1"/>
    <col min="9988" max="9988" width="8.75" style="84" bestFit="1" customWidth="1"/>
    <col min="9989" max="9989" width="8.125" style="84" bestFit="1" customWidth="1"/>
    <col min="9990" max="9990" width="8.25" style="84" bestFit="1" customWidth="1"/>
    <col min="9991" max="9991" width="7.5" style="84" bestFit="1" customWidth="1"/>
    <col min="9992" max="9992" width="11" style="84" bestFit="1" customWidth="1"/>
    <col min="9993" max="9996" width="10.125" style="84" bestFit="1" customWidth="1"/>
    <col min="9997" max="10240" width="11" style="84"/>
    <col min="10241" max="10241" width="8.25" style="84" customWidth="1"/>
    <col min="10242" max="10242" width="9.125" style="84" customWidth="1"/>
    <col min="10243" max="10243" width="8.125" style="84" bestFit="1" customWidth="1"/>
    <col min="10244" max="10244" width="8.75" style="84" bestFit="1" customWidth="1"/>
    <col min="10245" max="10245" width="8.125" style="84" bestFit="1" customWidth="1"/>
    <col min="10246" max="10246" width="8.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25" style="84" customWidth="1"/>
    <col min="10498" max="10498" width="9.125" style="84" customWidth="1"/>
    <col min="10499" max="10499" width="8.125" style="84" bestFit="1" customWidth="1"/>
    <col min="10500" max="10500" width="8.75" style="84" bestFit="1" customWidth="1"/>
    <col min="10501" max="10501" width="8.125" style="84" bestFit="1" customWidth="1"/>
    <col min="10502" max="10502" width="8.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25" style="84" customWidth="1"/>
    <col min="10754" max="10754" width="9.125" style="84" customWidth="1"/>
    <col min="10755" max="10755" width="8.125" style="84" bestFit="1" customWidth="1"/>
    <col min="10756" max="10756" width="8.75" style="84" bestFit="1" customWidth="1"/>
    <col min="10757" max="10757" width="8.125" style="84" bestFit="1" customWidth="1"/>
    <col min="10758" max="10758" width="8.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25" style="84" customWidth="1"/>
    <col min="11010" max="11010" width="9.125" style="84" customWidth="1"/>
    <col min="11011" max="11011" width="8.125" style="84" bestFit="1" customWidth="1"/>
    <col min="11012" max="11012" width="8.75" style="84" bestFit="1" customWidth="1"/>
    <col min="11013" max="11013" width="8.125" style="84" bestFit="1" customWidth="1"/>
    <col min="11014" max="11014" width="8.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25" style="84" customWidth="1"/>
    <col min="11266" max="11266" width="9.125" style="84" customWidth="1"/>
    <col min="11267" max="11267" width="8.125" style="84" bestFit="1" customWidth="1"/>
    <col min="11268" max="11268" width="8.75" style="84" bestFit="1" customWidth="1"/>
    <col min="11269" max="11269" width="8.125" style="84" bestFit="1" customWidth="1"/>
    <col min="11270" max="11270" width="8.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25" style="84" customWidth="1"/>
    <col min="11522" max="11522" width="9.125" style="84" customWidth="1"/>
    <col min="11523" max="11523" width="8.125" style="84" bestFit="1" customWidth="1"/>
    <col min="11524" max="11524" width="8.75" style="84" bestFit="1" customWidth="1"/>
    <col min="11525" max="11525" width="8.125" style="84" bestFit="1" customWidth="1"/>
    <col min="11526" max="11526" width="8.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25" style="84" customWidth="1"/>
    <col min="11778" max="11778" width="9.125" style="84" customWidth="1"/>
    <col min="11779" max="11779" width="8.125" style="84" bestFit="1" customWidth="1"/>
    <col min="11780" max="11780" width="8.75" style="84" bestFit="1" customWidth="1"/>
    <col min="11781" max="11781" width="8.125" style="84" bestFit="1" customWidth="1"/>
    <col min="11782" max="11782" width="8.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25" style="84" customWidth="1"/>
    <col min="12034" max="12034" width="9.125" style="84" customWidth="1"/>
    <col min="12035" max="12035" width="8.125" style="84" bestFit="1" customWidth="1"/>
    <col min="12036" max="12036" width="8.75" style="84" bestFit="1" customWidth="1"/>
    <col min="12037" max="12037" width="8.125" style="84" bestFit="1" customWidth="1"/>
    <col min="12038" max="12038" width="8.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25" style="84" customWidth="1"/>
    <col min="12290" max="12290" width="9.125" style="84" customWidth="1"/>
    <col min="12291" max="12291" width="8.125" style="84" bestFit="1" customWidth="1"/>
    <col min="12292" max="12292" width="8.75" style="84" bestFit="1" customWidth="1"/>
    <col min="12293" max="12293" width="8.125" style="84" bestFit="1" customWidth="1"/>
    <col min="12294" max="12294" width="8.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25" style="84" customWidth="1"/>
    <col min="12546" max="12546" width="9.125" style="84" customWidth="1"/>
    <col min="12547" max="12547" width="8.125" style="84" bestFit="1" customWidth="1"/>
    <col min="12548" max="12548" width="8.75" style="84" bestFit="1" customWidth="1"/>
    <col min="12549" max="12549" width="8.125" style="84" bestFit="1" customWidth="1"/>
    <col min="12550" max="12550" width="8.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25" style="84" customWidth="1"/>
    <col min="12802" max="12802" width="9.125" style="84" customWidth="1"/>
    <col min="12803" max="12803" width="8.125" style="84" bestFit="1" customWidth="1"/>
    <col min="12804" max="12804" width="8.75" style="84" bestFit="1" customWidth="1"/>
    <col min="12805" max="12805" width="8.125" style="84" bestFit="1" customWidth="1"/>
    <col min="12806" max="12806" width="8.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25" style="84" customWidth="1"/>
    <col min="13058" max="13058" width="9.125" style="84" customWidth="1"/>
    <col min="13059" max="13059" width="8.125" style="84" bestFit="1" customWidth="1"/>
    <col min="13060" max="13060" width="8.75" style="84" bestFit="1" customWidth="1"/>
    <col min="13061" max="13061" width="8.125" style="84" bestFit="1" customWidth="1"/>
    <col min="13062" max="13062" width="8.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25" style="84" customWidth="1"/>
    <col min="13314" max="13314" width="9.125" style="84" customWidth="1"/>
    <col min="13315" max="13315" width="8.125" style="84" bestFit="1" customWidth="1"/>
    <col min="13316" max="13316" width="8.75" style="84" bestFit="1" customWidth="1"/>
    <col min="13317" max="13317" width="8.125" style="84" bestFit="1" customWidth="1"/>
    <col min="13318" max="13318" width="8.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25" style="84" customWidth="1"/>
    <col min="13570" max="13570" width="9.125" style="84" customWidth="1"/>
    <col min="13571" max="13571" width="8.125" style="84" bestFit="1" customWidth="1"/>
    <col min="13572" max="13572" width="8.75" style="84" bestFit="1" customWidth="1"/>
    <col min="13573" max="13573" width="8.125" style="84" bestFit="1" customWidth="1"/>
    <col min="13574" max="13574" width="8.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25" style="84" customWidth="1"/>
    <col min="13826" max="13826" width="9.125" style="84" customWidth="1"/>
    <col min="13827" max="13827" width="8.125" style="84" bestFit="1" customWidth="1"/>
    <col min="13828" max="13828" width="8.75" style="84" bestFit="1" customWidth="1"/>
    <col min="13829" max="13829" width="8.125" style="84" bestFit="1" customWidth="1"/>
    <col min="13830" max="13830" width="8.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25" style="84" customWidth="1"/>
    <col min="14082" max="14082" width="9.125" style="84" customWidth="1"/>
    <col min="14083" max="14083" width="8.125" style="84" bestFit="1" customWidth="1"/>
    <col min="14084" max="14084" width="8.75" style="84" bestFit="1" customWidth="1"/>
    <col min="14085" max="14085" width="8.125" style="84" bestFit="1" customWidth="1"/>
    <col min="14086" max="14086" width="8.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25" style="84" customWidth="1"/>
    <col min="14338" max="14338" width="9.125" style="84" customWidth="1"/>
    <col min="14339" max="14339" width="8.125" style="84" bestFit="1" customWidth="1"/>
    <col min="14340" max="14340" width="8.75" style="84" bestFit="1" customWidth="1"/>
    <col min="14341" max="14341" width="8.125" style="84" bestFit="1" customWidth="1"/>
    <col min="14342" max="14342" width="8.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25" style="84" customWidth="1"/>
    <col min="14594" max="14594" width="9.125" style="84" customWidth="1"/>
    <col min="14595" max="14595" width="8.125" style="84" bestFit="1" customWidth="1"/>
    <col min="14596" max="14596" width="8.75" style="84" bestFit="1" customWidth="1"/>
    <col min="14597" max="14597" width="8.125" style="84" bestFit="1" customWidth="1"/>
    <col min="14598" max="14598" width="8.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25" style="84" customWidth="1"/>
    <col min="14850" max="14850" width="9.125" style="84" customWidth="1"/>
    <col min="14851" max="14851" width="8.125" style="84" bestFit="1" customWidth="1"/>
    <col min="14852" max="14852" width="8.75" style="84" bestFit="1" customWidth="1"/>
    <col min="14853" max="14853" width="8.125" style="84" bestFit="1" customWidth="1"/>
    <col min="14854" max="14854" width="8.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25" style="84" customWidth="1"/>
    <col min="15106" max="15106" width="9.125" style="84" customWidth="1"/>
    <col min="15107" max="15107" width="8.125" style="84" bestFit="1" customWidth="1"/>
    <col min="15108" max="15108" width="8.75" style="84" bestFit="1" customWidth="1"/>
    <col min="15109" max="15109" width="8.125" style="84" bestFit="1" customWidth="1"/>
    <col min="15110" max="15110" width="8.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25" style="84" customWidth="1"/>
    <col min="15362" max="15362" width="9.125" style="84" customWidth="1"/>
    <col min="15363" max="15363" width="8.125" style="84" bestFit="1" customWidth="1"/>
    <col min="15364" max="15364" width="8.75" style="84" bestFit="1" customWidth="1"/>
    <col min="15365" max="15365" width="8.125" style="84" bestFit="1" customWidth="1"/>
    <col min="15366" max="15366" width="8.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25" style="84" customWidth="1"/>
    <col min="15618" max="15618" width="9.125" style="84" customWidth="1"/>
    <col min="15619" max="15619" width="8.125" style="84" bestFit="1" customWidth="1"/>
    <col min="15620" max="15620" width="8.75" style="84" bestFit="1" customWidth="1"/>
    <col min="15621" max="15621" width="8.125" style="84" bestFit="1" customWidth="1"/>
    <col min="15622" max="15622" width="8.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25" style="84" customWidth="1"/>
    <col min="15874" max="15874" width="9.125" style="84" customWidth="1"/>
    <col min="15875" max="15875" width="8.125" style="84" bestFit="1" customWidth="1"/>
    <col min="15876" max="15876" width="8.75" style="84" bestFit="1" customWidth="1"/>
    <col min="15877" max="15877" width="8.125" style="84" bestFit="1" customWidth="1"/>
    <col min="15878" max="15878" width="8.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25" style="84" customWidth="1"/>
    <col min="16130" max="16130" width="9.125" style="84" customWidth="1"/>
    <col min="16131" max="16131" width="8.125" style="84" bestFit="1" customWidth="1"/>
    <col min="16132" max="16132" width="8.75" style="84" bestFit="1" customWidth="1"/>
    <col min="16133" max="16133" width="8.125" style="84" bestFit="1" customWidth="1"/>
    <col min="16134" max="16134" width="8.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766">
        <f>INDICE!A3</f>
        <v>44713</v>
      </c>
      <c r="C3" s="767"/>
      <c r="D3" s="767" t="s">
        <v>115</v>
      </c>
      <c r="E3" s="767"/>
      <c r="F3" s="767" t="s">
        <v>116</v>
      </c>
      <c r="G3" s="767"/>
      <c r="H3" s="767"/>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421</v>
      </c>
      <c r="D4" s="82" t="s">
        <v>47</v>
      </c>
      <c r="E4" s="82" t="s">
        <v>421</v>
      </c>
      <c r="F4" s="82" t="s">
        <v>47</v>
      </c>
      <c r="G4" s="82" t="s">
        <v>421</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85">
        <v>540.57604000000015</v>
      </c>
      <c r="C5" s="86">
        <v>117.70794759038866</v>
      </c>
      <c r="D5" s="85">
        <v>2654.3633400000008</v>
      </c>
      <c r="E5" s="86">
        <v>188.53558082871126</v>
      </c>
      <c r="F5" s="85">
        <v>5075.5713200000009</v>
      </c>
      <c r="G5" s="86">
        <v>157.30408481718473</v>
      </c>
      <c r="H5" s="86">
        <v>99.997349531198694</v>
      </c>
    </row>
    <row r="6" spans="1:65" x14ac:dyDescent="0.2">
      <c r="A6" s="84" t="s">
        <v>141</v>
      </c>
      <c r="B6" s="96">
        <v>1.8929999999999999E-2</v>
      </c>
      <c r="C6" s="349">
        <v>-18.72048089308716</v>
      </c>
      <c r="D6" s="96">
        <v>6.6659999999999997E-2</v>
      </c>
      <c r="E6" s="349">
        <v>-53.142134120624206</v>
      </c>
      <c r="F6" s="96">
        <v>0.13453000000000001</v>
      </c>
      <c r="G6" s="349">
        <v>-42.809165497598094</v>
      </c>
      <c r="H6" s="73">
        <v>2.6504688012998225E-3</v>
      </c>
    </row>
    <row r="7" spans="1:65" x14ac:dyDescent="0.2">
      <c r="A7" s="60" t="s">
        <v>114</v>
      </c>
      <c r="B7" s="61">
        <v>540.59497000000022</v>
      </c>
      <c r="C7" s="87">
        <v>117.6951522712429</v>
      </c>
      <c r="D7" s="61">
        <v>2654.4300000000007</v>
      </c>
      <c r="E7" s="87">
        <v>188.49821356804034</v>
      </c>
      <c r="F7" s="61">
        <v>5075.7058500000012</v>
      </c>
      <c r="G7" s="87">
        <v>157.28022437352251</v>
      </c>
      <c r="H7" s="87">
        <v>100</v>
      </c>
    </row>
    <row r="8" spans="1:65" x14ac:dyDescent="0.2">
      <c r="H8" s="79" t="s">
        <v>220</v>
      </c>
    </row>
    <row r="9" spans="1:65" x14ac:dyDescent="0.2">
      <c r="A9" s="80" t="s">
        <v>478</v>
      </c>
    </row>
    <row r="10" spans="1:65" x14ac:dyDescent="0.2">
      <c r="A10" s="133" t="s">
        <v>531</v>
      </c>
    </row>
    <row r="13" spans="1:65" x14ac:dyDescent="0.2">
      <c r="B13" s="85"/>
    </row>
  </sheetData>
  <mergeCells count="3">
    <mergeCell ref="B3:C3"/>
    <mergeCell ref="D3:E3"/>
    <mergeCell ref="F3:H3"/>
  </mergeCells>
  <conditionalFormatting sqref="B6">
    <cfRule type="cellIs" dxfId="199" priority="7" operator="between">
      <formula>0</formula>
      <formula>0.5</formula>
    </cfRule>
    <cfRule type="cellIs" dxfId="198" priority="8" operator="between">
      <formula>0</formula>
      <formula>0.49</formula>
    </cfRule>
  </conditionalFormatting>
  <conditionalFormatting sqref="D6">
    <cfRule type="cellIs" dxfId="197" priority="5" operator="between">
      <formula>0</formula>
      <formula>0.5</formula>
    </cfRule>
    <cfRule type="cellIs" dxfId="196" priority="6" operator="between">
      <formula>0</formula>
      <formula>0.49</formula>
    </cfRule>
  </conditionalFormatting>
  <conditionalFormatting sqref="F6">
    <cfRule type="cellIs" dxfId="195" priority="3" operator="between">
      <formula>0</formula>
      <formula>0.5</formula>
    </cfRule>
    <cfRule type="cellIs" dxfId="194" priority="4" operator="between">
      <formula>0</formula>
      <formula>0.49</formula>
    </cfRule>
  </conditionalFormatting>
  <conditionalFormatting sqref="H6">
    <cfRule type="cellIs" dxfId="193" priority="1" operator="between">
      <formula>0</formula>
      <formula>0.5</formula>
    </cfRule>
    <cfRule type="cellIs" dxfId="192"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75" x14ac:dyDescent="0.2"/>
  <cols>
    <col min="1" max="1" width="25.625" style="84" customWidth="1"/>
    <col min="2" max="2" width="9.25" style="84" customWidth="1"/>
    <col min="3" max="3" width="12.75" style="84" customWidth="1"/>
    <col min="4" max="4" width="10.25" style="84" customWidth="1"/>
    <col min="5" max="5" width="11.625" style="84" customWidth="1"/>
    <col min="6" max="6" width="10.25" style="84" customWidth="1"/>
    <col min="7" max="7" width="11" style="84" customWidth="1"/>
    <col min="8" max="8" width="16.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83" t="s">
        <v>151</v>
      </c>
    </row>
    <row r="3" spans="1:65" s="81" customFormat="1" x14ac:dyDescent="0.2">
      <c r="A3" s="70"/>
      <c r="B3" s="766">
        <f>INDICE!A3</f>
        <v>44713</v>
      </c>
      <c r="C3" s="767"/>
      <c r="D3" s="767" t="s">
        <v>115</v>
      </c>
      <c r="E3" s="767"/>
      <c r="F3" s="767" t="s">
        <v>116</v>
      </c>
      <c r="G3" s="767"/>
      <c r="H3" s="767"/>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421</v>
      </c>
      <c r="D4" s="82" t="s">
        <v>47</v>
      </c>
      <c r="E4" s="82" t="s">
        <v>421</v>
      </c>
      <c r="F4" s="82" t="s">
        <v>47</v>
      </c>
      <c r="G4" s="83" t="s">
        <v>421</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85">
        <v>114.72328000000005</v>
      </c>
      <c r="C5" s="86">
        <v>27.678327479536975</v>
      </c>
      <c r="D5" s="85">
        <v>729.26763000000005</v>
      </c>
      <c r="E5" s="73">
        <v>21.7372298187422</v>
      </c>
      <c r="F5" s="85">
        <v>1474.5514700000001</v>
      </c>
      <c r="G5" s="86">
        <v>10.032461092047887</v>
      </c>
      <c r="H5" s="86">
        <v>20.817102219173027</v>
      </c>
    </row>
    <row r="6" spans="1:65" x14ac:dyDescent="0.2">
      <c r="A6" s="84" t="s">
        <v>195</v>
      </c>
      <c r="B6" s="85">
        <v>548.07319000000007</v>
      </c>
      <c r="C6" s="86">
        <v>30.813258864702568</v>
      </c>
      <c r="D6" s="85">
        <v>3029.0081500000001</v>
      </c>
      <c r="E6" s="86">
        <v>28.948618290111327</v>
      </c>
      <c r="F6" s="85">
        <v>5608.8141900000001</v>
      </c>
      <c r="G6" s="86">
        <v>22.802063679868439</v>
      </c>
      <c r="H6" s="86">
        <v>79.182897780826963</v>
      </c>
    </row>
    <row r="7" spans="1:65" x14ac:dyDescent="0.2">
      <c r="A7" s="60" t="s">
        <v>438</v>
      </c>
      <c r="B7" s="61">
        <v>662.79647000000011</v>
      </c>
      <c r="C7" s="87">
        <v>30.25966384259015</v>
      </c>
      <c r="D7" s="61">
        <v>3758.2757799999999</v>
      </c>
      <c r="E7" s="87">
        <v>27.483249648654713</v>
      </c>
      <c r="F7" s="61">
        <v>7083.3656600000004</v>
      </c>
      <c r="G7" s="87">
        <v>19.905286044931159</v>
      </c>
      <c r="H7" s="87">
        <v>100</v>
      </c>
    </row>
    <row r="8" spans="1:65" x14ac:dyDescent="0.2">
      <c r="A8" s="66" t="s">
        <v>427</v>
      </c>
      <c r="B8" s="422">
        <v>514.01481000000001</v>
      </c>
      <c r="C8" s="612">
        <v>29.705626170187344</v>
      </c>
      <c r="D8" s="422">
        <v>2849.3992400000002</v>
      </c>
      <c r="E8" s="612">
        <v>28.756682011086653</v>
      </c>
      <c r="F8" s="422">
        <v>5213.2421099999992</v>
      </c>
      <c r="G8" s="612">
        <v>22.95957141902144</v>
      </c>
      <c r="H8" s="612">
        <v>73.59837625550449</v>
      </c>
    </row>
    <row r="9" spans="1:65" x14ac:dyDescent="0.2">
      <c r="H9" s="79" t="s">
        <v>220</v>
      </c>
    </row>
    <row r="10" spans="1:65" x14ac:dyDescent="0.2">
      <c r="A10" s="80" t="s">
        <v>478</v>
      </c>
    </row>
    <row r="11" spans="1:65" x14ac:dyDescent="0.2">
      <c r="A11" s="80" t="s">
        <v>439</v>
      </c>
    </row>
    <row r="12" spans="1:65" x14ac:dyDescent="0.2">
      <c r="A12" s="133" t="s">
        <v>531</v>
      </c>
    </row>
  </sheetData>
  <mergeCells count="3">
    <mergeCell ref="B3:C3"/>
    <mergeCell ref="D3:E3"/>
    <mergeCell ref="F3:H3"/>
  </mergeCells>
  <conditionalFormatting sqref="E5">
    <cfRule type="cellIs" dxfId="191" priority="1" operator="between">
      <formula>0.00001</formula>
      <formula>0.499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25" style="3" customWidth="1"/>
    <col min="7" max="7" width="11.7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7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7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7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7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7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7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7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7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7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7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7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7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7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7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7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7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7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7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7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7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7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7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7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7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7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7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7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7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7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7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7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7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7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7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7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7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7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7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7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7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7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7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7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7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7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7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7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7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7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7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7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7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7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7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7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7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7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7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7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7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7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7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7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440</v>
      </c>
    </row>
    <row r="2" spans="1:3" ht="15.75" x14ac:dyDescent="0.25">
      <c r="A2" s="2"/>
      <c r="C2" s="55" t="s">
        <v>151</v>
      </c>
    </row>
    <row r="3" spans="1:3" ht="13.9" customHeight="1" x14ac:dyDescent="0.2">
      <c r="A3" s="90"/>
      <c r="B3" s="285">
        <f>INDICE!A3</f>
        <v>44713</v>
      </c>
      <c r="C3" s="613" t="s">
        <v>116</v>
      </c>
    </row>
    <row r="4" spans="1:3" x14ac:dyDescent="0.2">
      <c r="A4" s="368" t="s">
        <v>153</v>
      </c>
      <c r="B4" s="94">
        <v>5.2449400000000006</v>
      </c>
      <c r="C4" s="94">
        <v>107.31814999999997</v>
      </c>
    </row>
    <row r="5" spans="1:3" x14ac:dyDescent="0.2">
      <c r="A5" s="369" t="s">
        <v>154</v>
      </c>
      <c r="B5" s="96">
        <v>0.47408</v>
      </c>
      <c r="C5" s="96">
        <v>2.4457800000000005</v>
      </c>
    </row>
    <row r="6" spans="1:3" x14ac:dyDescent="0.2">
      <c r="A6" s="369" t="s">
        <v>155</v>
      </c>
      <c r="B6" s="96">
        <v>7.7959900000000006</v>
      </c>
      <c r="C6" s="96">
        <v>65.169840000000008</v>
      </c>
    </row>
    <row r="7" spans="1:3" x14ac:dyDescent="0.2">
      <c r="A7" s="369" t="s">
        <v>156</v>
      </c>
      <c r="B7" s="96">
        <v>3.25393</v>
      </c>
      <c r="C7" s="96">
        <v>44.784030000000008</v>
      </c>
    </row>
    <row r="8" spans="1:3" x14ac:dyDescent="0.2">
      <c r="A8" s="369" t="s">
        <v>157</v>
      </c>
      <c r="B8" s="96">
        <v>67.911940000000001</v>
      </c>
      <c r="C8" s="96">
        <v>793.21798999999987</v>
      </c>
    </row>
    <row r="9" spans="1:3" x14ac:dyDescent="0.2">
      <c r="A9" s="369" t="s">
        <v>158</v>
      </c>
      <c r="B9" s="96">
        <v>0.43269000000000002</v>
      </c>
      <c r="C9" s="96">
        <v>4.0993900000000005</v>
      </c>
    </row>
    <row r="10" spans="1:3" x14ac:dyDescent="0.2">
      <c r="A10" s="369" t="s">
        <v>159</v>
      </c>
      <c r="B10" s="96">
        <v>1.4139300000000001</v>
      </c>
      <c r="C10" s="96">
        <v>13.421869999999988</v>
      </c>
    </row>
    <row r="11" spans="1:3" x14ac:dyDescent="0.2">
      <c r="A11" s="369" t="s">
        <v>511</v>
      </c>
      <c r="B11" s="96">
        <v>1.4072199999999997</v>
      </c>
      <c r="C11" s="96">
        <v>50.08914</v>
      </c>
    </row>
    <row r="12" spans="1:3" x14ac:dyDescent="0.2">
      <c r="A12" s="369" t="s">
        <v>160</v>
      </c>
      <c r="B12" s="96">
        <v>1.17858</v>
      </c>
      <c r="C12" s="96">
        <v>11.791959999999998</v>
      </c>
    </row>
    <row r="13" spans="1:3" x14ac:dyDescent="0.2">
      <c r="A13" s="369" t="s">
        <v>161</v>
      </c>
      <c r="B13" s="96">
        <v>2.1980900000000001</v>
      </c>
      <c r="C13" s="96">
        <v>42.003039999999999</v>
      </c>
    </row>
    <row r="14" spans="1:3" x14ac:dyDescent="0.2">
      <c r="A14" s="369" t="s">
        <v>162</v>
      </c>
      <c r="B14" s="96">
        <v>0.85655999999999999</v>
      </c>
      <c r="C14" s="96">
        <v>7.8229399999999991</v>
      </c>
    </row>
    <row r="15" spans="1:3" x14ac:dyDescent="0.2">
      <c r="A15" s="369" t="s">
        <v>163</v>
      </c>
      <c r="B15" s="96">
        <v>0.28543999999999997</v>
      </c>
      <c r="C15" s="96">
        <v>3.0647799999999998</v>
      </c>
    </row>
    <row r="16" spans="1:3" x14ac:dyDescent="0.2">
      <c r="A16" s="369" t="s">
        <v>164</v>
      </c>
      <c r="B16" s="96">
        <v>19.022080000000003</v>
      </c>
      <c r="C16" s="96">
        <v>268.99234000000001</v>
      </c>
    </row>
    <row r="17" spans="1:3" x14ac:dyDescent="0.2">
      <c r="A17" s="369" t="s">
        <v>165</v>
      </c>
      <c r="B17" s="96">
        <v>4.0140000000000002E-2</v>
      </c>
      <c r="C17" s="96">
        <v>0.81674000000000002</v>
      </c>
    </row>
    <row r="18" spans="1:3" x14ac:dyDescent="0.2">
      <c r="A18" s="369" t="s">
        <v>166</v>
      </c>
      <c r="B18" s="96">
        <v>0.20066000000000001</v>
      </c>
      <c r="C18" s="96">
        <v>4.4447399999999995</v>
      </c>
    </row>
    <row r="19" spans="1:3" x14ac:dyDescent="0.2">
      <c r="A19" s="369" t="s">
        <v>167</v>
      </c>
      <c r="B19" s="96">
        <v>2.01139</v>
      </c>
      <c r="C19" s="96">
        <v>41.543279999999996</v>
      </c>
    </row>
    <row r="20" spans="1:3" x14ac:dyDescent="0.2">
      <c r="A20" s="369" t="s">
        <v>168</v>
      </c>
      <c r="B20" s="96">
        <v>0.44598000000000004</v>
      </c>
      <c r="C20" s="96">
        <v>5.7202799999999998</v>
      </c>
    </row>
    <row r="21" spans="1:3" x14ac:dyDescent="0.2">
      <c r="A21" s="369" t="s">
        <v>169</v>
      </c>
      <c r="B21" s="96">
        <v>0.26716000000000001</v>
      </c>
      <c r="C21" s="96">
        <v>2.60236</v>
      </c>
    </row>
    <row r="22" spans="1:3" x14ac:dyDescent="0.2">
      <c r="A22" s="370" t="s">
        <v>170</v>
      </c>
      <c r="B22" s="96">
        <v>0.28248000000000001</v>
      </c>
      <c r="C22" s="96">
        <v>5.2028200000000009</v>
      </c>
    </row>
    <row r="23" spans="1:3" x14ac:dyDescent="0.2">
      <c r="A23" s="371" t="s">
        <v>430</v>
      </c>
      <c r="B23" s="100">
        <v>114.72328000000005</v>
      </c>
      <c r="C23" s="100">
        <v>1474.5514699999987</v>
      </c>
    </row>
    <row r="24" spans="1:3" x14ac:dyDescent="0.2">
      <c r="C24" s="79" t="s">
        <v>220</v>
      </c>
    </row>
    <row r="25" spans="1:3" x14ac:dyDescent="0.2">
      <c r="A25" s="101" t="s">
        <v>221</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B22">
    <cfRule type="cellIs" dxfId="190" priority="3" operator="between">
      <formula>0</formula>
      <formula>0.5</formula>
    </cfRule>
    <cfRule type="cellIs" dxfId="189" priority="4" operator="between">
      <formula>0</formula>
      <formula>0.49</formula>
    </cfRule>
  </conditionalFormatting>
  <conditionalFormatting sqref="C5:C22">
    <cfRule type="cellIs" dxfId="188" priority="1" operator="between">
      <formula>0</formula>
      <formula>0.5</formula>
    </cfRule>
    <cfRule type="cellIs" dxfId="187"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zoomScaleNormal="100" workbookViewId="0">
      <selection activeCell="I28" sqref="I28"/>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75" style="19" customWidth="1"/>
    <col min="250" max="250" width="10.75" style="19" customWidth="1"/>
    <col min="251" max="254" width="15.125" style="19" customWidth="1"/>
    <col min="255" max="502" width="10" style="19"/>
    <col min="503" max="503" width="33.625" style="19" customWidth="1"/>
    <col min="504" max="504" width="8.625" style="19" customWidth="1"/>
    <col min="505" max="505" width="11.75" style="19" customWidth="1"/>
    <col min="506" max="506" width="10.75" style="19" customWidth="1"/>
    <col min="507" max="510" width="15.125" style="19" customWidth="1"/>
    <col min="511" max="758" width="10" style="19"/>
    <col min="759" max="759" width="33.625" style="19" customWidth="1"/>
    <col min="760" max="760" width="8.625" style="19" customWidth="1"/>
    <col min="761" max="761" width="11.75" style="19" customWidth="1"/>
    <col min="762" max="762" width="10.75" style="19" customWidth="1"/>
    <col min="763" max="766" width="15.125" style="19" customWidth="1"/>
    <col min="767" max="1014" width="10" style="19"/>
    <col min="1015" max="1015" width="33.625" style="19" customWidth="1"/>
    <col min="1016" max="1016" width="8.625" style="19" customWidth="1"/>
    <col min="1017" max="1017" width="11.75" style="19" customWidth="1"/>
    <col min="1018" max="1018" width="10.75" style="19" customWidth="1"/>
    <col min="1019" max="1022" width="15.125" style="19" customWidth="1"/>
    <col min="1023" max="1270" width="10" style="19"/>
    <col min="1271" max="1271" width="33.625" style="19" customWidth="1"/>
    <col min="1272" max="1272" width="8.625" style="19" customWidth="1"/>
    <col min="1273" max="1273" width="11.75" style="19" customWidth="1"/>
    <col min="1274" max="1274" width="10.75" style="19" customWidth="1"/>
    <col min="1275" max="1278" width="15.125" style="19" customWidth="1"/>
    <col min="1279" max="1526" width="10" style="19"/>
    <col min="1527" max="1527" width="33.625" style="19" customWidth="1"/>
    <col min="1528" max="1528" width="8.625" style="19" customWidth="1"/>
    <col min="1529" max="1529" width="11.75" style="19" customWidth="1"/>
    <col min="1530" max="1530" width="10.75" style="19" customWidth="1"/>
    <col min="1531" max="1534" width="15.125" style="19" customWidth="1"/>
    <col min="1535" max="1782" width="10" style="19"/>
    <col min="1783" max="1783" width="33.625" style="19" customWidth="1"/>
    <col min="1784" max="1784" width="8.625" style="19" customWidth="1"/>
    <col min="1785" max="1785" width="11.75" style="19" customWidth="1"/>
    <col min="1786" max="1786" width="10.75" style="19" customWidth="1"/>
    <col min="1787" max="1790" width="15.125" style="19" customWidth="1"/>
    <col min="1791" max="2038" width="10" style="19"/>
    <col min="2039" max="2039" width="33.625" style="19" customWidth="1"/>
    <col min="2040" max="2040" width="8.625" style="19" customWidth="1"/>
    <col min="2041" max="2041" width="11.75" style="19" customWidth="1"/>
    <col min="2042" max="2042" width="10.75" style="19" customWidth="1"/>
    <col min="2043" max="2046" width="15.125" style="19" customWidth="1"/>
    <col min="2047" max="2294" width="10" style="19"/>
    <col min="2295" max="2295" width="33.625" style="19" customWidth="1"/>
    <col min="2296" max="2296" width="8.625" style="19" customWidth="1"/>
    <col min="2297" max="2297" width="11.75" style="19" customWidth="1"/>
    <col min="2298" max="2298" width="10.75" style="19" customWidth="1"/>
    <col min="2299" max="2302" width="15.125" style="19" customWidth="1"/>
    <col min="2303" max="2550" width="10" style="19"/>
    <col min="2551" max="2551" width="33.625" style="19" customWidth="1"/>
    <col min="2552" max="2552" width="8.625" style="19" customWidth="1"/>
    <col min="2553" max="2553" width="11.75" style="19" customWidth="1"/>
    <col min="2554" max="2554" width="10.75" style="19" customWidth="1"/>
    <col min="2555" max="2558" width="15.125" style="19" customWidth="1"/>
    <col min="2559" max="2806" width="10" style="19"/>
    <col min="2807" max="2807" width="33.625" style="19" customWidth="1"/>
    <col min="2808" max="2808" width="8.625" style="19" customWidth="1"/>
    <col min="2809" max="2809" width="11.75" style="19" customWidth="1"/>
    <col min="2810" max="2810" width="10.75" style="19" customWidth="1"/>
    <col min="2811" max="2814" width="15.125" style="19" customWidth="1"/>
    <col min="2815" max="3062" width="10" style="19"/>
    <col min="3063" max="3063" width="33.625" style="19" customWidth="1"/>
    <col min="3064" max="3064" width="8.625" style="19" customWidth="1"/>
    <col min="3065" max="3065" width="11.75" style="19" customWidth="1"/>
    <col min="3066" max="3066" width="10.75" style="19" customWidth="1"/>
    <col min="3067" max="3070" width="15.125" style="19" customWidth="1"/>
    <col min="3071" max="3318" width="10" style="19"/>
    <col min="3319" max="3319" width="33.625" style="19" customWidth="1"/>
    <col min="3320" max="3320" width="8.625" style="19" customWidth="1"/>
    <col min="3321" max="3321" width="11.75" style="19" customWidth="1"/>
    <col min="3322" max="3322" width="10.75" style="19" customWidth="1"/>
    <col min="3323" max="3326" width="15.125" style="19" customWidth="1"/>
    <col min="3327" max="3574" width="10" style="19"/>
    <col min="3575" max="3575" width="33.625" style="19" customWidth="1"/>
    <col min="3576" max="3576" width="8.625" style="19" customWidth="1"/>
    <col min="3577" max="3577" width="11.75" style="19" customWidth="1"/>
    <col min="3578" max="3578" width="10.75" style="19" customWidth="1"/>
    <col min="3579" max="3582" width="15.125" style="19" customWidth="1"/>
    <col min="3583" max="3830" width="10" style="19"/>
    <col min="3831" max="3831" width="33.625" style="19" customWidth="1"/>
    <col min="3832" max="3832" width="8.625" style="19" customWidth="1"/>
    <col min="3833" max="3833" width="11.75" style="19" customWidth="1"/>
    <col min="3834" max="3834" width="10.75" style="19" customWidth="1"/>
    <col min="3835" max="3838" width="15.125" style="19" customWidth="1"/>
    <col min="3839" max="4086" width="10" style="19"/>
    <col min="4087" max="4087" width="33.625" style="19" customWidth="1"/>
    <col min="4088" max="4088" width="8.625" style="19" customWidth="1"/>
    <col min="4089" max="4089" width="11.75" style="19" customWidth="1"/>
    <col min="4090" max="4090" width="10.75" style="19" customWidth="1"/>
    <col min="4091" max="4094" width="15.125" style="19" customWidth="1"/>
    <col min="4095" max="4342" width="10" style="19"/>
    <col min="4343" max="4343" width="33.625" style="19" customWidth="1"/>
    <col min="4344" max="4344" width="8.625" style="19" customWidth="1"/>
    <col min="4345" max="4345" width="11.75" style="19" customWidth="1"/>
    <col min="4346" max="4346" width="10.75" style="19" customWidth="1"/>
    <col min="4347" max="4350" width="15.125" style="19" customWidth="1"/>
    <col min="4351" max="4598" width="10" style="19"/>
    <col min="4599" max="4599" width="33.625" style="19" customWidth="1"/>
    <col min="4600" max="4600" width="8.625" style="19" customWidth="1"/>
    <col min="4601" max="4601" width="11.75" style="19" customWidth="1"/>
    <col min="4602" max="4602" width="10.75" style="19" customWidth="1"/>
    <col min="4603" max="4606" width="15.125" style="19" customWidth="1"/>
    <col min="4607" max="4854" width="10" style="19"/>
    <col min="4855" max="4855" width="33.625" style="19" customWidth="1"/>
    <col min="4856" max="4856" width="8.625" style="19" customWidth="1"/>
    <col min="4857" max="4857" width="11.75" style="19" customWidth="1"/>
    <col min="4858" max="4858" width="10.75" style="19" customWidth="1"/>
    <col min="4859" max="4862" width="15.125" style="19" customWidth="1"/>
    <col min="4863" max="5110" width="10" style="19"/>
    <col min="5111" max="5111" width="33.625" style="19" customWidth="1"/>
    <col min="5112" max="5112" width="8.625" style="19" customWidth="1"/>
    <col min="5113" max="5113" width="11.75" style="19" customWidth="1"/>
    <col min="5114" max="5114" width="10.75" style="19" customWidth="1"/>
    <col min="5115" max="5118" width="15.125" style="19" customWidth="1"/>
    <col min="5119" max="5366" width="10" style="19"/>
    <col min="5367" max="5367" width="33.625" style="19" customWidth="1"/>
    <col min="5368" max="5368" width="8.625" style="19" customWidth="1"/>
    <col min="5369" max="5369" width="11.75" style="19" customWidth="1"/>
    <col min="5370" max="5370" width="10.75" style="19" customWidth="1"/>
    <col min="5371" max="5374" width="15.125" style="19" customWidth="1"/>
    <col min="5375" max="5622" width="10" style="19"/>
    <col min="5623" max="5623" width="33.625" style="19" customWidth="1"/>
    <col min="5624" max="5624" width="8.625" style="19" customWidth="1"/>
    <col min="5625" max="5625" width="11.75" style="19" customWidth="1"/>
    <col min="5626" max="5626" width="10.75" style="19" customWidth="1"/>
    <col min="5627" max="5630" width="15.125" style="19" customWidth="1"/>
    <col min="5631" max="5878" width="10" style="19"/>
    <col min="5879" max="5879" width="33.625" style="19" customWidth="1"/>
    <col min="5880" max="5880" width="8.625" style="19" customWidth="1"/>
    <col min="5881" max="5881" width="11.75" style="19" customWidth="1"/>
    <col min="5882" max="5882" width="10.75" style="19" customWidth="1"/>
    <col min="5883" max="5886" width="15.125" style="19" customWidth="1"/>
    <col min="5887" max="6134" width="10" style="19"/>
    <col min="6135" max="6135" width="33.625" style="19" customWidth="1"/>
    <col min="6136" max="6136" width="8.625" style="19" customWidth="1"/>
    <col min="6137" max="6137" width="11.75" style="19" customWidth="1"/>
    <col min="6138" max="6138" width="10.75" style="19" customWidth="1"/>
    <col min="6139" max="6142" width="15.125" style="19" customWidth="1"/>
    <col min="6143" max="6390" width="10" style="19"/>
    <col min="6391" max="6391" width="33.625" style="19" customWidth="1"/>
    <col min="6392" max="6392" width="8.625" style="19" customWidth="1"/>
    <col min="6393" max="6393" width="11.75" style="19" customWidth="1"/>
    <col min="6394" max="6394" width="10.75" style="19" customWidth="1"/>
    <col min="6395" max="6398" width="15.125" style="19" customWidth="1"/>
    <col min="6399" max="6646" width="10" style="19"/>
    <col min="6647" max="6647" width="33.625" style="19" customWidth="1"/>
    <col min="6648" max="6648" width="8.625" style="19" customWidth="1"/>
    <col min="6649" max="6649" width="11.75" style="19" customWidth="1"/>
    <col min="6650" max="6650" width="10.75" style="19" customWidth="1"/>
    <col min="6651" max="6654" width="15.125" style="19" customWidth="1"/>
    <col min="6655" max="6902" width="10" style="19"/>
    <col min="6903" max="6903" width="33.625" style="19" customWidth="1"/>
    <col min="6904" max="6904" width="8.625" style="19" customWidth="1"/>
    <col min="6905" max="6905" width="11.75" style="19" customWidth="1"/>
    <col min="6906" max="6906" width="10.75" style="19" customWidth="1"/>
    <col min="6907" max="6910" width="15.125" style="19" customWidth="1"/>
    <col min="6911" max="7158" width="10" style="19"/>
    <col min="7159" max="7159" width="33.625" style="19" customWidth="1"/>
    <col min="7160" max="7160" width="8.625" style="19" customWidth="1"/>
    <col min="7161" max="7161" width="11.75" style="19" customWidth="1"/>
    <col min="7162" max="7162" width="10.75" style="19" customWidth="1"/>
    <col min="7163" max="7166" width="15.125" style="19" customWidth="1"/>
    <col min="7167" max="7414" width="10" style="19"/>
    <col min="7415" max="7415" width="33.625" style="19" customWidth="1"/>
    <col min="7416" max="7416" width="8.625" style="19" customWidth="1"/>
    <col min="7417" max="7417" width="11.75" style="19" customWidth="1"/>
    <col min="7418" max="7418" width="10.75" style="19" customWidth="1"/>
    <col min="7419" max="7422" width="15.125" style="19" customWidth="1"/>
    <col min="7423" max="7670" width="10" style="19"/>
    <col min="7671" max="7671" width="33.625" style="19" customWidth="1"/>
    <col min="7672" max="7672" width="8.625" style="19" customWidth="1"/>
    <col min="7673" max="7673" width="11.75" style="19" customWidth="1"/>
    <col min="7674" max="7674" width="10.75" style="19" customWidth="1"/>
    <col min="7675" max="7678" width="15.125" style="19" customWidth="1"/>
    <col min="7679" max="7926" width="10" style="19"/>
    <col min="7927" max="7927" width="33.625" style="19" customWidth="1"/>
    <col min="7928" max="7928" width="8.625" style="19" customWidth="1"/>
    <col min="7929" max="7929" width="11.75" style="19" customWidth="1"/>
    <col min="7930" max="7930" width="10.75" style="19" customWidth="1"/>
    <col min="7931" max="7934" width="15.125" style="19" customWidth="1"/>
    <col min="7935" max="8182" width="10" style="19"/>
    <col min="8183" max="8183" width="33.625" style="19" customWidth="1"/>
    <col min="8184" max="8184" width="8.625" style="19" customWidth="1"/>
    <col min="8185" max="8185" width="11.75" style="19" customWidth="1"/>
    <col min="8186" max="8186" width="10.75" style="19" customWidth="1"/>
    <col min="8187" max="8190" width="15.125" style="19" customWidth="1"/>
    <col min="8191" max="8438" width="10" style="19"/>
    <col min="8439" max="8439" width="33.625" style="19" customWidth="1"/>
    <col min="8440" max="8440" width="8.625" style="19" customWidth="1"/>
    <col min="8441" max="8441" width="11.75" style="19" customWidth="1"/>
    <col min="8442" max="8442" width="10.75" style="19" customWidth="1"/>
    <col min="8443" max="8446" width="15.125" style="19" customWidth="1"/>
    <col min="8447" max="8694" width="10" style="19"/>
    <col min="8695" max="8695" width="33.625" style="19" customWidth="1"/>
    <col min="8696" max="8696" width="8.625" style="19" customWidth="1"/>
    <col min="8697" max="8697" width="11.75" style="19" customWidth="1"/>
    <col min="8698" max="8698" width="10.75" style="19" customWidth="1"/>
    <col min="8699" max="8702" width="15.125" style="19" customWidth="1"/>
    <col min="8703" max="8950" width="10" style="19"/>
    <col min="8951" max="8951" width="33.625" style="19" customWidth="1"/>
    <col min="8952" max="8952" width="8.625" style="19" customWidth="1"/>
    <col min="8953" max="8953" width="11.75" style="19" customWidth="1"/>
    <col min="8954" max="8954" width="10.75" style="19" customWidth="1"/>
    <col min="8955" max="8958" width="15.125" style="19" customWidth="1"/>
    <col min="8959" max="9206" width="10" style="19"/>
    <col min="9207" max="9207" width="33.625" style="19" customWidth="1"/>
    <col min="9208" max="9208" width="8.625" style="19" customWidth="1"/>
    <col min="9209" max="9209" width="11.75" style="19" customWidth="1"/>
    <col min="9210" max="9210" width="10.75" style="19" customWidth="1"/>
    <col min="9211" max="9214" width="15.125" style="19" customWidth="1"/>
    <col min="9215" max="9462" width="10" style="19"/>
    <col min="9463" max="9463" width="33.625" style="19" customWidth="1"/>
    <col min="9464" max="9464" width="8.625" style="19" customWidth="1"/>
    <col min="9465" max="9465" width="11.75" style="19" customWidth="1"/>
    <col min="9466" max="9466" width="10.75" style="19" customWidth="1"/>
    <col min="9467" max="9470" width="15.125" style="19" customWidth="1"/>
    <col min="9471" max="9718" width="10" style="19"/>
    <col min="9719" max="9719" width="33.625" style="19" customWidth="1"/>
    <col min="9720" max="9720" width="8.625" style="19" customWidth="1"/>
    <col min="9721" max="9721" width="11.75" style="19" customWidth="1"/>
    <col min="9722" max="9722" width="10.75" style="19" customWidth="1"/>
    <col min="9723" max="9726" width="15.125" style="19" customWidth="1"/>
    <col min="9727" max="9974" width="10" style="19"/>
    <col min="9975" max="9975" width="33.625" style="19" customWidth="1"/>
    <col min="9976" max="9976" width="8.625" style="19" customWidth="1"/>
    <col min="9977" max="9977" width="11.75" style="19" customWidth="1"/>
    <col min="9978" max="9978" width="10.75" style="19" customWidth="1"/>
    <col min="9979" max="9982" width="15.125" style="19" customWidth="1"/>
    <col min="9983" max="10230" width="10" style="19"/>
    <col min="10231" max="10231" width="33.625" style="19" customWidth="1"/>
    <col min="10232" max="10232" width="8.625" style="19" customWidth="1"/>
    <col min="10233" max="10233" width="11.75" style="19" customWidth="1"/>
    <col min="10234" max="10234" width="10.75" style="19" customWidth="1"/>
    <col min="10235" max="10238" width="15.125" style="19" customWidth="1"/>
    <col min="10239" max="10486" width="10" style="19"/>
    <col min="10487" max="10487" width="33.625" style="19" customWidth="1"/>
    <col min="10488" max="10488" width="8.625" style="19" customWidth="1"/>
    <col min="10489" max="10489" width="11.75" style="19" customWidth="1"/>
    <col min="10490" max="10490" width="10.75" style="19" customWidth="1"/>
    <col min="10491" max="10494" width="15.125" style="19" customWidth="1"/>
    <col min="10495" max="10742" width="10" style="19"/>
    <col min="10743" max="10743" width="33.625" style="19" customWidth="1"/>
    <col min="10744" max="10744" width="8.625" style="19" customWidth="1"/>
    <col min="10745" max="10745" width="11.75" style="19" customWidth="1"/>
    <col min="10746" max="10746" width="10.75" style="19" customWidth="1"/>
    <col min="10747" max="10750" width="15.125" style="19" customWidth="1"/>
    <col min="10751" max="10998" width="10" style="19"/>
    <col min="10999" max="10999" width="33.625" style="19" customWidth="1"/>
    <col min="11000" max="11000" width="8.625" style="19" customWidth="1"/>
    <col min="11001" max="11001" width="11.75" style="19" customWidth="1"/>
    <col min="11002" max="11002" width="10.75" style="19" customWidth="1"/>
    <col min="11003" max="11006" width="15.125" style="19" customWidth="1"/>
    <col min="11007" max="11254" width="10" style="19"/>
    <col min="11255" max="11255" width="33.625" style="19" customWidth="1"/>
    <col min="11256" max="11256" width="8.625" style="19" customWidth="1"/>
    <col min="11257" max="11257" width="11.75" style="19" customWidth="1"/>
    <col min="11258" max="11258" width="10.75" style="19" customWidth="1"/>
    <col min="11259" max="11262" width="15.125" style="19" customWidth="1"/>
    <col min="11263" max="11510" width="10" style="19"/>
    <col min="11511" max="11511" width="33.625" style="19" customWidth="1"/>
    <col min="11512" max="11512" width="8.625" style="19" customWidth="1"/>
    <col min="11513" max="11513" width="11.75" style="19" customWidth="1"/>
    <col min="11514" max="11514" width="10.75" style="19" customWidth="1"/>
    <col min="11515" max="11518" width="15.125" style="19" customWidth="1"/>
    <col min="11519" max="11766" width="10" style="19"/>
    <col min="11767" max="11767" width="33.625" style="19" customWidth="1"/>
    <col min="11768" max="11768" width="8.625" style="19" customWidth="1"/>
    <col min="11769" max="11769" width="11.75" style="19" customWidth="1"/>
    <col min="11770" max="11770" width="10.75" style="19" customWidth="1"/>
    <col min="11771" max="11774" width="15.125" style="19" customWidth="1"/>
    <col min="11775" max="12022" width="10" style="19"/>
    <col min="12023" max="12023" width="33.625" style="19" customWidth="1"/>
    <col min="12024" max="12024" width="8.625" style="19" customWidth="1"/>
    <col min="12025" max="12025" width="11.75" style="19" customWidth="1"/>
    <col min="12026" max="12026" width="10.75" style="19" customWidth="1"/>
    <col min="12027" max="12030" width="15.125" style="19" customWidth="1"/>
    <col min="12031" max="12278" width="10" style="19"/>
    <col min="12279" max="12279" width="33.625" style="19" customWidth="1"/>
    <col min="12280" max="12280" width="8.625" style="19" customWidth="1"/>
    <col min="12281" max="12281" width="11.75" style="19" customWidth="1"/>
    <col min="12282" max="12282" width="10.75" style="19" customWidth="1"/>
    <col min="12283" max="12286" width="15.125" style="19" customWidth="1"/>
    <col min="12287" max="12534" width="10" style="19"/>
    <col min="12535" max="12535" width="33.625" style="19" customWidth="1"/>
    <col min="12536" max="12536" width="8.625" style="19" customWidth="1"/>
    <col min="12537" max="12537" width="11.75" style="19" customWidth="1"/>
    <col min="12538" max="12538" width="10.75" style="19" customWidth="1"/>
    <col min="12539" max="12542" width="15.125" style="19" customWidth="1"/>
    <col min="12543" max="12790" width="10" style="19"/>
    <col min="12791" max="12791" width="33.625" style="19" customWidth="1"/>
    <col min="12792" max="12792" width="8.625" style="19" customWidth="1"/>
    <col min="12793" max="12793" width="11.75" style="19" customWidth="1"/>
    <col min="12794" max="12794" width="10.75" style="19" customWidth="1"/>
    <col min="12795" max="12798" width="15.125" style="19" customWidth="1"/>
    <col min="12799" max="13046" width="10" style="19"/>
    <col min="13047" max="13047" width="33.625" style="19" customWidth="1"/>
    <col min="13048" max="13048" width="8.625" style="19" customWidth="1"/>
    <col min="13049" max="13049" width="11.75" style="19" customWidth="1"/>
    <col min="13050" max="13050" width="10.75" style="19" customWidth="1"/>
    <col min="13051" max="13054" width="15.125" style="19" customWidth="1"/>
    <col min="13055" max="13302" width="10" style="19"/>
    <col min="13303" max="13303" width="33.625" style="19" customWidth="1"/>
    <col min="13304" max="13304" width="8.625" style="19" customWidth="1"/>
    <col min="13305" max="13305" width="11.75" style="19" customWidth="1"/>
    <col min="13306" max="13306" width="10.75" style="19" customWidth="1"/>
    <col min="13307" max="13310" width="15.125" style="19" customWidth="1"/>
    <col min="13311" max="13558" width="10" style="19"/>
    <col min="13559" max="13559" width="33.625" style="19" customWidth="1"/>
    <col min="13560" max="13560" width="8.625" style="19" customWidth="1"/>
    <col min="13561" max="13561" width="11.75" style="19" customWidth="1"/>
    <col min="13562" max="13562" width="10.75" style="19" customWidth="1"/>
    <col min="13563" max="13566" width="15.125" style="19" customWidth="1"/>
    <col min="13567" max="13814" width="10" style="19"/>
    <col min="13815" max="13815" width="33.625" style="19" customWidth="1"/>
    <col min="13816" max="13816" width="8.625" style="19" customWidth="1"/>
    <col min="13817" max="13817" width="11.75" style="19" customWidth="1"/>
    <col min="13818" max="13818" width="10.75" style="19" customWidth="1"/>
    <col min="13819" max="13822" width="15.125" style="19" customWidth="1"/>
    <col min="13823" max="14070" width="10" style="19"/>
    <col min="14071" max="14071" width="33.625" style="19" customWidth="1"/>
    <col min="14072" max="14072" width="8.625" style="19" customWidth="1"/>
    <col min="14073" max="14073" width="11.75" style="19" customWidth="1"/>
    <col min="14074" max="14074" width="10.75" style="19" customWidth="1"/>
    <col min="14075" max="14078" width="15.125" style="19" customWidth="1"/>
    <col min="14079" max="14326" width="10" style="19"/>
    <col min="14327" max="14327" width="33.625" style="19" customWidth="1"/>
    <col min="14328" max="14328" width="8.625" style="19" customWidth="1"/>
    <col min="14329" max="14329" width="11.75" style="19" customWidth="1"/>
    <col min="14330" max="14330" width="10.75" style="19" customWidth="1"/>
    <col min="14331" max="14334" width="15.125" style="19" customWidth="1"/>
    <col min="14335" max="14582" width="10" style="19"/>
    <col min="14583" max="14583" width="33.625" style="19" customWidth="1"/>
    <col min="14584" max="14584" width="8.625" style="19" customWidth="1"/>
    <col min="14585" max="14585" width="11.75" style="19" customWidth="1"/>
    <col min="14586" max="14586" width="10.75" style="19" customWidth="1"/>
    <col min="14587" max="14590" width="15.125" style="19" customWidth="1"/>
    <col min="14591" max="14838" width="10" style="19"/>
    <col min="14839" max="14839" width="33.625" style="19" customWidth="1"/>
    <col min="14840" max="14840" width="8.625" style="19" customWidth="1"/>
    <col min="14841" max="14841" width="11.75" style="19" customWidth="1"/>
    <col min="14842" max="14842" width="10.75" style="19" customWidth="1"/>
    <col min="14843" max="14846" width="15.125" style="19" customWidth="1"/>
    <col min="14847" max="15094" width="10" style="19"/>
    <col min="15095" max="15095" width="33.625" style="19" customWidth="1"/>
    <col min="15096" max="15096" width="8.625" style="19" customWidth="1"/>
    <col min="15097" max="15097" width="11.75" style="19" customWidth="1"/>
    <col min="15098" max="15098" width="10.75" style="19" customWidth="1"/>
    <col min="15099" max="15102" width="15.125" style="19" customWidth="1"/>
    <col min="15103" max="15350" width="10" style="19"/>
    <col min="15351" max="15351" width="33.625" style="19" customWidth="1"/>
    <col min="15352" max="15352" width="8.625" style="19" customWidth="1"/>
    <col min="15353" max="15353" width="11.75" style="19" customWidth="1"/>
    <col min="15354" max="15354" width="10.75" style="19" customWidth="1"/>
    <col min="15355" max="15358" width="15.125" style="19" customWidth="1"/>
    <col min="15359" max="15606" width="10" style="19"/>
    <col min="15607" max="15607" width="33.625" style="19" customWidth="1"/>
    <col min="15608" max="15608" width="8.625" style="19" customWidth="1"/>
    <col min="15609" max="15609" width="11.75" style="19" customWidth="1"/>
    <col min="15610" max="15610" width="10.75" style="19" customWidth="1"/>
    <col min="15611" max="15614" width="15.125" style="19" customWidth="1"/>
    <col min="15615" max="15862" width="10" style="19"/>
    <col min="15863" max="15863" width="33.625" style="19" customWidth="1"/>
    <col min="15864" max="15864" width="8.625" style="19" customWidth="1"/>
    <col min="15865" max="15865" width="11.75" style="19" customWidth="1"/>
    <col min="15866" max="15866" width="10.75" style="19" customWidth="1"/>
    <col min="15867" max="15870" width="15.125" style="19" customWidth="1"/>
    <col min="15871" max="16118" width="10" style="19"/>
    <col min="16119" max="16119" width="33.625" style="19" customWidth="1"/>
    <col min="16120" max="16120" width="8.625" style="19" customWidth="1"/>
    <col min="16121" max="16121" width="11.75" style="19" customWidth="1"/>
    <col min="16122" max="16122" width="10.75" style="19" customWidth="1"/>
    <col min="16123" max="16126" width="15.125" style="19" customWidth="1"/>
    <col min="16127" max="16375" width="10" style="19"/>
    <col min="16376" max="16384" width="10" style="19" customWidth="1"/>
  </cols>
  <sheetData>
    <row r="1" spans="1:6" ht="12.75" x14ac:dyDescent="0.2">
      <c r="A1" s="756" t="s">
        <v>0</v>
      </c>
      <c r="B1" s="756"/>
      <c r="C1" s="756"/>
      <c r="D1" s="756"/>
      <c r="E1" s="756"/>
      <c r="F1" s="756"/>
    </row>
    <row r="2" spans="1:6" ht="12.75" x14ac:dyDescent="0.2">
      <c r="A2" s="757"/>
      <c r="B2" s="757"/>
      <c r="C2" s="757"/>
      <c r="D2" s="757"/>
      <c r="E2" s="757"/>
      <c r="F2" s="757"/>
    </row>
    <row r="3" spans="1:6" ht="29.65" customHeight="1" x14ac:dyDescent="0.25">
      <c r="A3" s="20"/>
      <c r="B3" s="21" t="s">
        <v>42</v>
      </c>
      <c r="C3" s="21" t="s">
        <v>43</v>
      </c>
      <c r="D3" s="22" t="s">
        <v>44</v>
      </c>
      <c r="E3" s="22" t="s">
        <v>416</v>
      </c>
      <c r="F3" s="455" t="s">
        <v>417</v>
      </c>
    </row>
    <row r="4" spans="1:6" ht="12.75" x14ac:dyDescent="0.2">
      <c r="A4" s="23" t="s">
        <v>45</v>
      </c>
      <c r="B4" s="284"/>
      <c r="C4" s="284"/>
      <c r="D4" s="284"/>
      <c r="E4" s="284"/>
      <c r="F4" s="455"/>
    </row>
    <row r="5" spans="1:6" ht="12.75" x14ac:dyDescent="0.2">
      <c r="A5" s="24" t="s">
        <v>46</v>
      </c>
      <c r="B5" s="25" t="s">
        <v>533</v>
      </c>
      <c r="C5" s="26" t="s">
        <v>47</v>
      </c>
      <c r="D5" s="27">
        <v>5023.8091799999993</v>
      </c>
      <c r="E5" s="294">
        <v>4907.5791200000003</v>
      </c>
      <c r="F5" s="28" t="s">
        <v>693</v>
      </c>
    </row>
    <row r="6" spans="1:6" ht="12.75" x14ac:dyDescent="0.2">
      <c r="A6" s="19" t="s">
        <v>410</v>
      </c>
      <c r="B6" s="28" t="s">
        <v>533</v>
      </c>
      <c r="C6" s="29" t="s">
        <v>47</v>
      </c>
      <c r="D6" s="30">
        <v>133.16065000000003</v>
      </c>
      <c r="E6" s="295">
        <v>142.97403999999997</v>
      </c>
      <c r="F6" s="28" t="s">
        <v>693</v>
      </c>
    </row>
    <row r="7" spans="1:6" ht="12.75" x14ac:dyDescent="0.2">
      <c r="A7" s="19" t="s">
        <v>48</v>
      </c>
      <c r="B7" s="28" t="s">
        <v>533</v>
      </c>
      <c r="C7" s="29" t="s">
        <v>47</v>
      </c>
      <c r="D7" s="30">
        <v>478.68688000000054</v>
      </c>
      <c r="E7" s="295">
        <v>500.88561999999916</v>
      </c>
      <c r="F7" s="28" t="s">
        <v>693</v>
      </c>
    </row>
    <row r="8" spans="1:6" ht="12.75" x14ac:dyDescent="0.2">
      <c r="A8" s="19" t="s">
        <v>49</v>
      </c>
      <c r="B8" s="28" t="s">
        <v>533</v>
      </c>
      <c r="C8" s="29" t="s">
        <v>47</v>
      </c>
      <c r="D8" s="30">
        <v>530.03401000000008</v>
      </c>
      <c r="E8" s="295">
        <v>540.59497000000022</v>
      </c>
      <c r="F8" s="28" t="s">
        <v>693</v>
      </c>
    </row>
    <row r="9" spans="1:6" ht="12.75" x14ac:dyDescent="0.2">
      <c r="A9" s="19" t="s">
        <v>566</v>
      </c>
      <c r="B9" s="28" t="s">
        <v>533</v>
      </c>
      <c r="C9" s="29" t="s">
        <v>47</v>
      </c>
      <c r="D9" s="30">
        <v>1939.7850699999992</v>
      </c>
      <c r="E9" s="295">
        <v>1960.9041399999992</v>
      </c>
      <c r="F9" s="28" t="s">
        <v>693</v>
      </c>
    </row>
    <row r="10" spans="1:6" ht="12.75" x14ac:dyDescent="0.2">
      <c r="A10" s="31" t="s">
        <v>50</v>
      </c>
      <c r="B10" s="32" t="s">
        <v>533</v>
      </c>
      <c r="C10" s="33" t="s">
        <v>509</v>
      </c>
      <c r="D10" s="34">
        <v>26048.379000000001</v>
      </c>
      <c r="E10" s="296">
        <v>29460.901999999998</v>
      </c>
      <c r="F10" s="32" t="s">
        <v>693</v>
      </c>
    </row>
    <row r="11" spans="1:6" ht="12.75" x14ac:dyDescent="0.2">
      <c r="A11" s="35" t="s">
        <v>51</v>
      </c>
      <c r="B11" s="36"/>
      <c r="C11" s="37"/>
      <c r="D11" s="38"/>
      <c r="E11" s="38"/>
      <c r="F11" s="454"/>
    </row>
    <row r="12" spans="1:6" ht="12.75" x14ac:dyDescent="0.2">
      <c r="A12" s="19" t="s">
        <v>52</v>
      </c>
      <c r="B12" s="28" t="s">
        <v>533</v>
      </c>
      <c r="C12" s="29" t="s">
        <v>47</v>
      </c>
      <c r="D12" s="30">
        <v>6001.1440000000002</v>
      </c>
      <c r="E12" s="295">
        <v>5538.2340000000004</v>
      </c>
      <c r="F12" s="25" t="s">
        <v>693</v>
      </c>
    </row>
    <row r="13" spans="1:6" ht="12.75" x14ac:dyDescent="0.2">
      <c r="A13" s="19" t="s">
        <v>53</v>
      </c>
      <c r="B13" s="28" t="s">
        <v>533</v>
      </c>
      <c r="C13" s="29" t="s">
        <v>54</v>
      </c>
      <c r="D13" s="30">
        <v>36645.894540000001</v>
      </c>
      <c r="E13" s="295">
        <v>35883.274899999997</v>
      </c>
      <c r="F13" s="28" t="s">
        <v>693</v>
      </c>
    </row>
    <row r="14" spans="1:6" ht="12.75" x14ac:dyDescent="0.2">
      <c r="A14" s="19" t="s">
        <v>55</v>
      </c>
      <c r="B14" s="28" t="s">
        <v>533</v>
      </c>
      <c r="C14" s="29" t="s">
        <v>56</v>
      </c>
      <c r="D14" s="39">
        <v>103.96491974470185</v>
      </c>
      <c r="E14" s="297">
        <v>115.20337575220772</v>
      </c>
      <c r="F14" s="28" t="s">
        <v>693</v>
      </c>
    </row>
    <row r="15" spans="1:6" ht="12.75" x14ac:dyDescent="0.2">
      <c r="A15" s="19" t="s">
        <v>418</v>
      </c>
      <c r="B15" s="28" t="s">
        <v>533</v>
      </c>
      <c r="C15" s="29" t="s">
        <v>47</v>
      </c>
      <c r="D15" s="30">
        <v>67.398999999999432</v>
      </c>
      <c r="E15" s="295">
        <v>294.30899999999997</v>
      </c>
      <c r="F15" s="32" t="s">
        <v>693</v>
      </c>
    </row>
    <row r="16" spans="1:6" ht="12.75" x14ac:dyDescent="0.2">
      <c r="A16" s="23" t="s">
        <v>57</v>
      </c>
      <c r="B16" s="25"/>
      <c r="C16" s="26"/>
      <c r="D16" s="40"/>
      <c r="E16" s="40"/>
      <c r="F16" s="454"/>
    </row>
    <row r="17" spans="1:6" ht="12.75" x14ac:dyDescent="0.2">
      <c r="A17" s="24" t="s">
        <v>58</v>
      </c>
      <c r="B17" s="25" t="s">
        <v>533</v>
      </c>
      <c r="C17" s="26" t="s">
        <v>47</v>
      </c>
      <c r="D17" s="27">
        <v>5827.9049999999997</v>
      </c>
      <c r="E17" s="294">
        <v>5562.549</v>
      </c>
      <c r="F17" s="25" t="s">
        <v>693</v>
      </c>
    </row>
    <row r="18" spans="1:6" ht="12.75" x14ac:dyDescent="0.2">
      <c r="A18" s="19" t="s">
        <v>59</v>
      </c>
      <c r="B18" s="28" t="s">
        <v>533</v>
      </c>
      <c r="C18" s="29" t="s">
        <v>60</v>
      </c>
      <c r="D18" s="39">
        <v>86.640001832844575</v>
      </c>
      <c r="E18" s="297">
        <v>85.451615530303044</v>
      </c>
      <c r="F18" s="28" t="s">
        <v>693</v>
      </c>
    </row>
    <row r="19" spans="1:6" ht="12.75" x14ac:dyDescent="0.2">
      <c r="A19" s="31" t="s">
        <v>61</v>
      </c>
      <c r="B19" s="32" t="s">
        <v>533</v>
      </c>
      <c r="C19" s="41" t="s">
        <v>47</v>
      </c>
      <c r="D19" s="34">
        <v>14769.594999999999</v>
      </c>
      <c r="E19" s="296">
        <v>14625.35</v>
      </c>
      <c r="F19" s="32" t="s">
        <v>693</v>
      </c>
    </row>
    <row r="20" spans="1:6" ht="12.75" x14ac:dyDescent="0.2">
      <c r="A20" s="23" t="s">
        <v>66</v>
      </c>
      <c r="B20" s="25"/>
      <c r="C20" s="26"/>
      <c r="D20" s="27"/>
      <c r="E20" s="27"/>
      <c r="F20" s="454"/>
    </row>
    <row r="21" spans="1:6" ht="12.75" x14ac:dyDescent="0.2">
      <c r="A21" s="24" t="s">
        <v>67</v>
      </c>
      <c r="B21" s="25" t="s">
        <v>68</v>
      </c>
      <c r="C21" s="26" t="s">
        <v>69</v>
      </c>
      <c r="D21" s="43">
        <v>113.18727272727274</v>
      </c>
      <c r="E21" s="298">
        <v>122.88727272727273</v>
      </c>
      <c r="F21" s="28" t="s">
        <v>693</v>
      </c>
    </row>
    <row r="22" spans="1:6" ht="12.75" x14ac:dyDescent="0.2">
      <c r="A22" s="19" t="s">
        <v>70</v>
      </c>
      <c r="B22" s="28" t="s">
        <v>71</v>
      </c>
      <c r="C22" s="29" t="s">
        <v>72</v>
      </c>
      <c r="D22" s="44">
        <v>1.05785</v>
      </c>
      <c r="E22" s="299">
        <v>1.0565818181818178</v>
      </c>
      <c r="F22" s="28" t="s">
        <v>693</v>
      </c>
    </row>
    <row r="23" spans="1:6" ht="12.75" x14ac:dyDescent="0.2">
      <c r="A23" s="19" t="s">
        <v>73</v>
      </c>
      <c r="B23" s="28" t="s">
        <v>568</v>
      </c>
      <c r="C23" s="29" t="s">
        <v>74</v>
      </c>
      <c r="D23" s="42">
        <v>191.93480061612905</v>
      </c>
      <c r="E23" s="300">
        <v>211.37416916333333</v>
      </c>
      <c r="F23" s="28" t="s">
        <v>693</v>
      </c>
    </row>
    <row r="24" spans="1:6" ht="12.75" x14ac:dyDescent="0.2">
      <c r="A24" s="19" t="s">
        <v>75</v>
      </c>
      <c r="B24" s="28" t="s">
        <v>568</v>
      </c>
      <c r="C24" s="29" t="s">
        <v>74</v>
      </c>
      <c r="D24" s="42">
        <v>188.00311997741937</v>
      </c>
      <c r="E24" s="300">
        <v>203.62207250000003</v>
      </c>
      <c r="F24" s="28" t="s">
        <v>693</v>
      </c>
    </row>
    <row r="25" spans="1:6" ht="12.75" x14ac:dyDescent="0.2">
      <c r="A25" s="19" t="s">
        <v>76</v>
      </c>
      <c r="B25" s="28" t="s">
        <v>568</v>
      </c>
      <c r="C25" s="29" t="s">
        <v>77</v>
      </c>
      <c r="D25" s="42">
        <v>18.63</v>
      </c>
      <c r="E25" s="300">
        <v>19.55</v>
      </c>
      <c r="F25" s="28" t="s">
        <v>693</v>
      </c>
    </row>
    <row r="26" spans="1:6" ht="12.75" x14ac:dyDescent="0.2">
      <c r="A26" s="31" t="s">
        <v>662</v>
      </c>
      <c r="B26" s="32" t="s">
        <v>568</v>
      </c>
      <c r="C26" s="33" t="s">
        <v>78</v>
      </c>
      <c r="D26" s="44">
        <v>8.7993390099999989</v>
      </c>
      <c r="E26" s="299">
        <v>9.3430694499999998</v>
      </c>
      <c r="F26" s="32" t="s">
        <v>693</v>
      </c>
    </row>
    <row r="27" spans="1:6" ht="12.75" x14ac:dyDescent="0.2">
      <c r="A27" s="35" t="s">
        <v>79</v>
      </c>
      <c r="B27" s="36"/>
      <c r="C27" s="37"/>
      <c r="D27" s="38"/>
      <c r="E27" s="38"/>
      <c r="F27" s="454"/>
    </row>
    <row r="28" spans="1:6" ht="12.75" x14ac:dyDescent="0.2">
      <c r="A28" s="19" t="s">
        <v>80</v>
      </c>
      <c r="B28" s="28" t="s">
        <v>81</v>
      </c>
      <c r="C28" s="29" t="s">
        <v>419</v>
      </c>
      <c r="D28" s="45">
        <v>6.4</v>
      </c>
      <c r="E28" s="301">
        <v>6.2854000000000001</v>
      </c>
      <c r="F28" s="28" t="s">
        <v>697</v>
      </c>
    </row>
    <row r="29" spans="1:6" x14ac:dyDescent="0.2">
      <c r="A29" s="19" t="s">
        <v>82</v>
      </c>
      <c r="B29" s="28" t="s">
        <v>81</v>
      </c>
      <c r="C29" s="29" t="s">
        <v>419</v>
      </c>
      <c r="D29" s="46">
        <v>3.8</v>
      </c>
      <c r="E29" s="302">
        <v>7</v>
      </c>
      <c r="F29" s="623">
        <v>44713</v>
      </c>
    </row>
    <row r="30" spans="1:6" ht="12.75" x14ac:dyDescent="0.2">
      <c r="A30" s="47" t="s">
        <v>83</v>
      </c>
      <c r="B30" s="28" t="s">
        <v>81</v>
      </c>
      <c r="C30" s="29" t="s">
        <v>419</v>
      </c>
      <c r="D30" s="46">
        <v>7.5</v>
      </c>
      <c r="E30" s="302">
        <v>7.1</v>
      </c>
      <c r="F30" s="623">
        <v>44713</v>
      </c>
    </row>
    <row r="31" spans="1:6" ht="12.75" x14ac:dyDescent="0.2">
      <c r="A31" s="47" t="s">
        <v>84</v>
      </c>
      <c r="B31" s="28" t="s">
        <v>81</v>
      </c>
      <c r="C31" s="29" t="s">
        <v>419</v>
      </c>
      <c r="D31" s="46">
        <v>6.2</v>
      </c>
      <c r="E31" s="302">
        <v>5.4</v>
      </c>
      <c r="F31" s="623">
        <v>44713</v>
      </c>
    </row>
    <row r="32" spans="1:6" ht="12.75" x14ac:dyDescent="0.2">
      <c r="A32" s="47" t="s">
        <v>85</v>
      </c>
      <c r="B32" s="28" t="s">
        <v>81</v>
      </c>
      <c r="C32" s="29" t="s">
        <v>419</v>
      </c>
      <c r="D32" s="46">
        <v>6.3</v>
      </c>
      <c r="E32" s="302">
        <v>7</v>
      </c>
      <c r="F32" s="623">
        <v>44713</v>
      </c>
    </row>
    <row r="33" spans="1:7" ht="12.75" x14ac:dyDescent="0.2">
      <c r="A33" s="47" t="s">
        <v>86</v>
      </c>
      <c r="B33" s="28" t="s">
        <v>81</v>
      </c>
      <c r="C33" s="29" t="s">
        <v>419</v>
      </c>
      <c r="D33" s="46">
        <v>4.0999999999999996</v>
      </c>
      <c r="E33" s="302">
        <v>10.8</v>
      </c>
      <c r="F33" s="623">
        <v>44713</v>
      </c>
    </row>
    <row r="34" spans="1:7" ht="12.75" x14ac:dyDescent="0.2">
      <c r="A34" s="47" t="s">
        <v>87</v>
      </c>
      <c r="B34" s="28" t="s">
        <v>81</v>
      </c>
      <c r="C34" s="29" t="s">
        <v>419</v>
      </c>
      <c r="D34" s="46">
        <v>1</v>
      </c>
      <c r="E34" s="302">
        <v>0.1</v>
      </c>
      <c r="F34" s="623">
        <v>44713</v>
      </c>
    </row>
    <row r="35" spans="1:7" ht="12.75" x14ac:dyDescent="0.2">
      <c r="A35" s="47" t="s">
        <v>88</v>
      </c>
      <c r="B35" s="28" t="s">
        <v>81</v>
      </c>
      <c r="C35" s="29" t="s">
        <v>419</v>
      </c>
      <c r="D35" s="46">
        <v>5.7</v>
      </c>
      <c r="E35" s="302">
        <v>14.4</v>
      </c>
      <c r="F35" s="623">
        <v>44713</v>
      </c>
    </row>
    <row r="36" spans="1:7" x14ac:dyDescent="0.2">
      <c r="A36" s="19" t="s">
        <v>89</v>
      </c>
      <c r="B36" s="28" t="s">
        <v>90</v>
      </c>
      <c r="C36" s="29" t="s">
        <v>419</v>
      </c>
      <c r="D36" s="46">
        <v>-3.5</v>
      </c>
      <c r="E36" s="302">
        <v>-0.8</v>
      </c>
      <c r="F36" s="623">
        <v>44713</v>
      </c>
    </row>
    <row r="37" spans="1:7" ht="12.75" x14ac:dyDescent="0.2">
      <c r="A37" s="19" t="s">
        <v>663</v>
      </c>
      <c r="B37" s="28" t="s">
        <v>81</v>
      </c>
      <c r="C37" s="29" t="s">
        <v>419</v>
      </c>
      <c r="D37" s="46">
        <v>411.1</v>
      </c>
      <c r="E37" s="301">
        <v>236.6</v>
      </c>
      <c r="F37" s="623">
        <v>44713</v>
      </c>
      <c r="G37" s="623"/>
    </row>
    <row r="38" spans="1:7" ht="12.75" x14ac:dyDescent="0.2">
      <c r="A38" s="31" t="s">
        <v>91</v>
      </c>
      <c r="B38" s="32" t="s">
        <v>92</v>
      </c>
      <c r="C38" s="33" t="s">
        <v>419</v>
      </c>
      <c r="D38" s="48">
        <v>-10.9</v>
      </c>
      <c r="E38" s="685">
        <v>-7.8</v>
      </c>
      <c r="F38" s="623">
        <v>44713</v>
      </c>
    </row>
    <row r="39" spans="1:7" ht="12.75" x14ac:dyDescent="0.2">
      <c r="A39" s="35" t="s">
        <v>62</v>
      </c>
      <c r="B39" s="36"/>
      <c r="C39" s="37"/>
      <c r="D39" s="38"/>
      <c r="E39" s="38"/>
      <c r="F39" s="454"/>
    </row>
    <row r="40" spans="1:7" ht="12.75" x14ac:dyDescent="0.2">
      <c r="A40" s="19" t="s">
        <v>63</v>
      </c>
      <c r="B40" s="28" t="s">
        <v>533</v>
      </c>
      <c r="C40" s="29" t="s">
        <v>47</v>
      </c>
      <c r="D40" s="42">
        <v>7.0000000000000007E-2</v>
      </c>
      <c r="E40" s="300">
        <v>5.6000000000000001E-2</v>
      </c>
      <c r="F40" s="28" t="s">
        <v>693</v>
      </c>
    </row>
    <row r="41" spans="1:7" ht="12.75" x14ac:dyDescent="0.2">
      <c r="A41" s="19" t="s">
        <v>50</v>
      </c>
      <c r="B41" s="28" t="s">
        <v>533</v>
      </c>
      <c r="C41" s="29" t="s">
        <v>54</v>
      </c>
      <c r="D41" s="39">
        <v>40.789865018469996</v>
      </c>
      <c r="E41" s="297">
        <v>40.768212759663996</v>
      </c>
      <c r="F41" s="28" t="s">
        <v>693</v>
      </c>
    </row>
    <row r="42" spans="1:7" ht="12.75" x14ac:dyDescent="0.2">
      <c r="A42" s="19" t="s">
        <v>64</v>
      </c>
      <c r="B42" s="28" t="s">
        <v>533</v>
      </c>
      <c r="C42" s="29" t="s">
        <v>60</v>
      </c>
      <c r="D42" s="699">
        <v>1.3933650242663081E-3</v>
      </c>
      <c r="E42" s="693">
        <v>1.1410921480976553E-3</v>
      </c>
      <c r="F42" s="623">
        <v>44713</v>
      </c>
    </row>
    <row r="43" spans="1:7" ht="12.75" x14ac:dyDescent="0.2">
      <c r="A43" s="31" t="s">
        <v>65</v>
      </c>
      <c r="B43" s="32" t="s">
        <v>533</v>
      </c>
      <c r="C43" s="33" t="s">
        <v>60</v>
      </c>
      <c r="D43" s="699">
        <v>0.15702509872411199</v>
      </c>
      <c r="E43" s="693">
        <v>0.13838073511688134</v>
      </c>
      <c r="F43" s="623">
        <v>44713</v>
      </c>
    </row>
    <row r="44" spans="1:7" x14ac:dyDescent="0.2">
      <c r="A44" s="35" t="s">
        <v>93</v>
      </c>
      <c r="B44" s="36"/>
      <c r="C44" s="37"/>
      <c r="D44" s="38"/>
      <c r="E44" s="38"/>
      <c r="F44" s="454"/>
    </row>
    <row r="45" spans="1:7" ht="12.75" x14ac:dyDescent="0.2">
      <c r="A45" s="49" t="s">
        <v>94</v>
      </c>
      <c r="B45" s="28" t="s">
        <v>81</v>
      </c>
      <c r="C45" s="29" t="s">
        <v>419</v>
      </c>
      <c r="D45" s="46">
        <v>31.7</v>
      </c>
      <c r="E45" s="302">
        <v>28.1</v>
      </c>
      <c r="F45" s="623">
        <v>44713</v>
      </c>
    </row>
    <row r="46" spans="1:7" ht="12.75" x14ac:dyDescent="0.2">
      <c r="A46" s="50" t="s">
        <v>95</v>
      </c>
      <c r="B46" s="28" t="s">
        <v>81</v>
      </c>
      <c r="C46" s="29" t="s">
        <v>419</v>
      </c>
      <c r="D46" s="46">
        <v>43</v>
      </c>
      <c r="E46" s="302">
        <v>23.3</v>
      </c>
      <c r="F46" s="623">
        <v>44713</v>
      </c>
    </row>
    <row r="47" spans="1:7" ht="12.75" x14ac:dyDescent="0.2">
      <c r="A47" s="50" t="s">
        <v>96</v>
      </c>
      <c r="B47" s="28" t="s">
        <v>81</v>
      </c>
      <c r="C47" s="29" t="s">
        <v>419</v>
      </c>
      <c r="D47" s="46">
        <v>29.2</v>
      </c>
      <c r="E47" s="302">
        <v>32.700000000000003</v>
      </c>
      <c r="F47" s="623">
        <v>44713</v>
      </c>
    </row>
    <row r="48" spans="1:7" ht="12.75" x14ac:dyDescent="0.2">
      <c r="A48" s="49" t="s">
        <v>97</v>
      </c>
      <c r="B48" s="28" t="s">
        <v>81</v>
      </c>
      <c r="C48" s="29" t="s">
        <v>419</v>
      </c>
      <c r="D48" s="46">
        <v>43.3</v>
      </c>
      <c r="E48" s="302">
        <v>35.299999999999997</v>
      </c>
      <c r="F48" s="623">
        <v>44713</v>
      </c>
    </row>
    <row r="49" spans="1:7" ht="12.75" x14ac:dyDescent="0.2">
      <c r="A49" s="304" t="s">
        <v>98</v>
      </c>
      <c r="B49" s="28" t="s">
        <v>81</v>
      </c>
      <c r="C49" s="29" t="s">
        <v>419</v>
      </c>
      <c r="D49" s="46">
        <v>40.799999999999997</v>
      </c>
      <c r="E49" s="302">
        <v>27.1</v>
      </c>
      <c r="F49" s="623">
        <v>44713</v>
      </c>
    </row>
    <row r="50" spans="1:7" ht="12.75" x14ac:dyDescent="0.2">
      <c r="A50" s="50" t="s">
        <v>99</v>
      </c>
      <c r="B50" s="28" t="s">
        <v>81</v>
      </c>
      <c r="C50" s="29" t="s">
        <v>419</v>
      </c>
      <c r="D50" s="46">
        <v>35.6</v>
      </c>
      <c r="E50" s="302">
        <v>23.6</v>
      </c>
      <c r="F50" s="623">
        <v>44713</v>
      </c>
    </row>
    <row r="51" spans="1:7" ht="12.75" x14ac:dyDescent="0.2">
      <c r="A51" s="50" t="s">
        <v>100</v>
      </c>
      <c r="B51" s="28" t="s">
        <v>81</v>
      </c>
      <c r="C51" s="29" t="s">
        <v>419</v>
      </c>
      <c r="D51" s="46">
        <v>71.2</v>
      </c>
      <c r="E51" s="302">
        <v>55.2</v>
      </c>
      <c r="F51" s="623">
        <v>44713</v>
      </c>
    </row>
    <row r="52" spans="1:7" ht="12.75" x14ac:dyDescent="0.2">
      <c r="A52" s="50" t="s">
        <v>101</v>
      </c>
      <c r="B52" s="28" t="s">
        <v>81</v>
      </c>
      <c r="C52" s="29" t="s">
        <v>419</v>
      </c>
      <c r="D52" s="45">
        <v>108.6</v>
      </c>
      <c r="E52" s="301">
        <v>65.599999999999994</v>
      </c>
      <c r="F52" s="623">
        <v>44713</v>
      </c>
    </row>
    <row r="53" spans="1:7" ht="12.75" x14ac:dyDescent="0.2">
      <c r="A53" s="49" t="s">
        <v>102</v>
      </c>
      <c r="B53" s="28" t="s">
        <v>81</v>
      </c>
      <c r="C53" s="29" t="s">
        <v>419</v>
      </c>
      <c r="D53" s="45">
        <v>121.6</v>
      </c>
      <c r="E53" s="301">
        <v>62.9</v>
      </c>
      <c r="F53" s="623">
        <v>44713</v>
      </c>
    </row>
    <row r="54" spans="1:7" ht="12.75" x14ac:dyDescent="0.2">
      <c r="A54" s="51" t="s">
        <v>103</v>
      </c>
      <c r="B54" s="32" t="s">
        <v>81</v>
      </c>
      <c r="C54" s="33" t="s">
        <v>419</v>
      </c>
      <c r="D54" s="48">
        <v>66.5</v>
      </c>
      <c r="E54" s="303">
        <v>51.4</v>
      </c>
      <c r="F54" s="624">
        <v>44713</v>
      </c>
    </row>
    <row r="55" spans="1:7" ht="12.75" x14ac:dyDescent="0.2">
      <c r="F55" s="55" t="s">
        <v>576</v>
      </c>
    </row>
    <row r="56" spans="1:7" ht="12.75" x14ac:dyDescent="0.2">
      <c r="A56" s="290" t="s">
        <v>548</v>
      </c>
      <c r="B56" s="292"/>
      <c r="C56" s="292"/>
      <c r="D56" s="293"/>
    </row>
    <row r="57" spans="1:7" ht="12.75" x14ac:dyDescent="0.2">
      <c r="A57" s="290" t="s">
        <v>547</v>
      </c>
    </row>
    <row r="58" spans="1:7" ht="12.75" x14ac:dyDescent="0.2">
      <c r="A58" s="290"/>
    </row>
    <row r="59" spans="1:7" ht="12.75" x14ac:dyDescent="0.2">
      <c r="A59" s="694"/>
      <c r="B59" s="52"/>
      <c r="C59" s="3"/>
      <c r="D59" s="3"/>
      <c r="E59" s="3"/>
      <c r="F59" s="3"/>
      <c r="G59" s="3"/>
    </row>
  </sheetData>
  <mergeCells count="1">
    <mergeCell ref="A1:F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heetViews>
  <sheetFormatPr baseColWidth="10" defaultRowHeight="12.75" x14ac:dyDescent="0.2"/>
  <cols>
    <col min="1" max="1" width="22.5" style="84" customWidth="1"/>
    <col min="2" max="2" width="11" style="84" customWidth="1"/>
    <col min="3" max="3" width="11.625" style="84" customWidth="1"/>
    <col min="4" max="4" width="10.25" style="84" customWidth="1"/>
    <col min="5" max="5" width="9.75" style="84" customWidth="1"/>
    <col min="6" max="6" width="10.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83" t="s">
        <v>151</v>
      </c>
    </row>
    <row r="3" spans="1:65" s="81" customFormat="1" x14ac:dyDescent="0.2">
      <c r="A3" s="70"/>
      <c r="B3" s="766">
        <f>INDICE!A3</f>
        <v>44713</v>
      </c>
      <c r="C3" s="767"/>
      <c r="D3" s="767" t="s">
        <v>115</v>
      </c>
      <c r="E3" s="767"/>
      <c r="F3" s="767" t="s">
        <v>116</v>
      </c>
      <c r="G3" s="767"/>
      <c r="H3" s="767"/>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421</v>
      </c>
      <c r="D4" s="82" t="s">
        <v>47</v>
      </c>
      <c r="E4" s="82" t="s">
        <v>421</v>
      </c>
      <c r="F4" s="82" t="s">
        <v>47</v>
      </c>
      <c r="G4" s="83" t="s">
        <v>421</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612</v>
      </c>
      <c r="B5" s="384">
        <v>37.043070467728</v>
      </c>
      <c r="C5" s="73">
        <v>0.46053336189352939</v>
      </c>
      <c r="D5" s="85">
        <v>222.655066024929</v>
      </c>
      <c r="E5" s="86">
        <v>-0.39088940590332805</v>
      </c>
      <c r="F5" s="85">
        <v>417.11575959521167</v>
      </c>
      <c r="G5" s="86">
        <v>-2.5711884740522772</v>
      </c>
      <c r="H5" s="385">
        <v>8.4532661001523088</v>
      </c>
    </row>
    <row r="6" spans="1:65" x14ac:dyDescent="0.2">
      <c r="A6" s="84" t="s">
        <v>196</v>
      </c>
      <c r="B6" s="384">
        <v>84.763999999999996</v>
      </c>
      <c r="C6" s="86">
        <v>-1.9309754376222046</v>
      </c>
      <c r="D6" s="85">
        <v>395.11799999999999</v>
      </c>
      <c r="E6" s="86">
        <v>3.9915568282309342</v>
      </c>
      <c r="F6" s="85">
        <v>884.31100000000004</v>
      </c>
      <c r="G6" s="86">
        <v>-0.16742041603352473</v>
      </c>
      <c r="H6" s="385">
        <v>17.921442732219418</v>
      </c>
    </row>
    <row r="7" spans="1:65" x14ac:dyDescent="0.2">
      <c r="A7" s="84" t="s">
        <v>197</v>
      </c>
      <c r="B7" s="384">
        <v>86.415000000000006</v>
      </c>
      <c r="C7" s="86">
        <v>-23.808390202613342</v>
      </c>
      <c r="D7" s="85">
        <v>499.69200000000001</v>
      </c>
      <c r="E7" s="86">
        <v>-29.085188543888556</v>
      </c>
      <c r="F7" s="85">
        <v>1084.5150000000001</v>
      </c>
      <c r="G7" s="86">
        <v>-23.82081949260942</v>
      </c>
      <c r="H7" s="385">
        <v>21.978776092045607</v>
      </c>
    </row>
    <row r="8" spans="1:65" x14ac:dyDescent="0.2">
      <c r="A8" s="84" t="s">
        <v>613</v>
      </c>
      <c r="B8" s="384">
        <v>208.51892953227198</v>
      </c>
      <c r="C8" s="86">
        <v>-24.95397877874802</v>
      </c>
      <c r="D8" s="85">
        <v>1481.5078748083811</v>
      </c>
      <c r="E8" s="86">
        <v>-17.580367842868025</v>
      </c>
      <c r="F8" s="85">
        <v>2548.4321812380986</v>
      </c>
      <c r="G8" s="495">
        <v>-24.231903636804464</v>
      </c>
      <c r="H8" s="385">
        <v>51.646515075582691</v>
      </c>
      <c r="J8" s="85"/>
    </row>
    <row r="9" spans="1:65" x14ac:dyDescent="0.2">
      <c r="A9" s="60" t="s">
        <v>198</v>
      </c>
      <c r="B9" s="61">
        <v>416.74099999999999</v>
      </c>
      <c r="C9" s="636">
        <v>-19.01321274284415</v>
      </c>
      <c r="D9" s="61">
        <v>2598.9729408333101</v>
      </c>
      <c r="E9" s="87">
        <v>-16.314309183905966</v>
      </c>
      <c r="F9" s="61">
        <v>4934.3739408333095</v>
      </c>
      <c r="G9" s="87">
        <v>-19.122121421221394</v>
      </c>
      <c r="H9" s="87">
        <v>100</v>
      </c>
    </row>
    <row r="10" spans="1:65" x14ac:dyDescent="0.2">
      <c r="H10" s="79" t="s">
        <v>220</v>
      </c>
    </row>
    <row r="11" spans="1:65" x14ac:dyDescent="0.2">
      <c r="A11" s="80" t="s">
        <v>478</v>
      </c>
    </row>
    <row r="12" spans="1:65" x14ac:dyDescent="0.2">
      <c r="A12" s="80" t="s">
        <v>616</v>
      </c>
    </row>
    <row r="13" spans="1:65" x14ac:dyDescent="0.2">
      <c r="A13" s="80" t="s">
        <v>614</v>
      </c>
    </row>
    <row r="14" spans="1:65" x14ac:dyDescent="0.2">
      <c r="A14" s="133" t="s">
        <v>531</v>
      </c>
    </row>
  </sheetData>
  <mergeCells count="3">
    <mergeCell ref="B3:C3"/>
    <mergeCell ref="D3:E3"/>
    <mergeCell ref="F3:H3"/>
  </mergeCells>
  <conditionalFormatting sqref="C9">
    <cfRule type="cellIs" dxfId="186" priority="1" operator="between">
      <formula>0</formula>
      <formula>0.5</formula>
    </cfRule>
    <cfRule type="cellIs" dxfId="185"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8"/>
  <sheetViews>
    <sheetView workbookViewId="0"/>
  </sheetViews>
  <sheetFormatPr baseColWidth="10" defaultRowHeight="14.25" x14ac:dyDescent="0.2"/>
  <cols>
    <col min="1" max="1" width="8.5" customWidth="1"/>
    <col min="2" max="2" width="24.25" bestFit="1" customWidth="1"/>
    <col min="3" max="3" width="6.625" customWidth="1"/>
    <col min="4" max="4" width="9.625" customWidth="1"/>
    <col min="5" max="5" width="6.625" customWidth="1"/>
    <col min="6" max="6" width="9.125" customWidth="1"/>
    <col min="7" max="7" width="6.625" customWidth="1"/>
    <col min="8" max="8" width="9.125" customWidth="1"/>
    <col min="9" max="9" width="11.625" customWidth="1"/>
    <col min="10" max="82" width="11" style="1"/>
  </cols>
  <sheetData>
    <row r="1" spans="1:9" ht="15" x14ac:dyDescent="0.25">
      <c r="A1" s="280" t="s">
        <v>243</v>
      </c>
      <c r="B1" s="280"/>
      <c r="C1" s="1"/>
      <c r="D1" s="1"/>
      <c r="E1" s="1"/>
      <c r="F1" s="1"/>
      <c r="G1" s="1"/>
      <c r="H1" s="1"/>
      <c r="I1" s="1"/>
    </row>
    <row r="2" spans="1:9" x14ac:dyDescent="0.2">
      <c r="A2" s="386"/>
      <c r="B2" s="386"/>
      <c r="C2" s="386"/>
      <c r="D2" s="386"/>
      <c r="E2" s="386"/>
      <c r="F2" s="1"/>
      <c r="G2" s="1"/>
      <c r="H2" s="387"/>
      <c r="I2" s="390" t="s">
        <v>151</v>
      </c>
    </row>
    <row r="3" spans="1:9" ht="14.65" customHeight="1" x14ac:dyDescent="0.2">
      <c r="A3" s="784" t="s">
        <v>450</v>
      </c>
      <c r="B3" s="784" t="s">
        <v>451</v>
      </c>
      <c r="C3" s="766">
        <f>INDICE!A3</f>
        <v>44713</v>
      </c>
      <c r="D3" s="767"/>
      <c r="E3" s="767" t="s">
        <v>115</v>
      </c>
      <c r="F3" s="767"/>
      <c r="G3" s="767" t="s">
        <v>116</v>
      </c>
      <c r="H3" s="767"/>
      <c r="I3" s="767"/>
    </row>
    <row r="4" spans="1:9" x14ac:dyDescent="0.2">
      <c r="A4" s="785"/>
      <c r="B4" s="785"/>
      <c r="C4" s="82" t="s">
        <v>47</v>
      </c>
      <c r="D4" s="82" t="s">
        <v>448</v>
      </c>
      <c r="E4" s="82" t="s">
        <v>47</v>
      </c>
      <c r="F4" s="82" t="s">
        <v>448</v>
      </c>
      <c r="G4" s="82" t="s">
        <v>47</v>
      </c>
      <c r="H4" s="83" t="s">
        <v>448</v>
      </c>
      <c r="I4" s="83" t="s">
        <v>106</v>
      </c>
    </row>
    <row r="5" spans="1:9" x14ac:dyDescent="0.2">
      <c r="A5" s="391"/>
      <c r="B5" s="395" t="s">
        <v>200</v>
      </c>
      <c r="C5" s="393">
        <v>217.87300999999999</v>
      </c>
      <c r="D5" s="142">
        <v>132.10417580399331</v>
      </c>
      <c r="E5" s="141">
        <v>1110.2294900000002</v>
      </c>
      <c r="F5" s="525">
        <v>65.80749690437176</v>
      </c>
      <c r="G5" s="526">
        <v>1875.9001000000003</v>
      </c>
      <c r="H5" s="525">
        <v>57.296386927591804</v>
      </c>
      <c r="I5" s="396">
        <v>3.036088257627882</v>
      </c>
    </row>
    <row r="6" spans="1:9" x14ac:dyDescent="0.2">
      <c r="A6" s="11"/>
      <c r="B6" s="11" t="s">
        <v>231</v>
      </c>
      <c r="C6" s="393">
        <v>707.38397000000009</v>
      </c>
      <c r="D6" s="142">
        <v>688.01368817700939</v>
      </c>
      <c r="E6" s="144">
        <v>4018.8512200000005</v>
      </c>
      <c r="F6" s="142">
        <v>161.28473565070939</v>
      </c>
      <c r="G6" s="526">
        <v>6576.0640300000005</v>
      </c>
      <c r="H6" s="527">
        <v>101.89863089591569</v>
      </c>
      <c r="I6" s="396">
        <v>10.643163131603909</v>
      </c>
    </row>
    <row r="7" spans="1:9" x14ac:dyDescent="0.2">
      <c r="A7" s="11"/>
      <c r="B7" s="258" t="s">
        <v>201</v>
      </c>
      <c r="C7" s="393">
        <v>427.03958</v>
      </c>
      <c r="D7" s="142">
        <v>-41.744036352935723</v>
      </c>
      <c r="E7" s="144">
        <v>2657.19292</v>
      </c>
      <c r="F7" s="142">
        <v>-32.845519888450482</v>
      </c>
      <c r="G7" s="526">
        <v>6348.8374799999992</v>
      </c>
      <c r="H7" s="528">
        <v>-26.269212679189685</v>
      </c>
      <c r="I7" s="396">
        <v>10.275403750240105</v>
      </c>
    </row>
    <row r="8" spans="1:9" x14ac:dyDescent="0.2">
      <c r="A8" s="492" t="s">
        <v>303</v>
      </c>
      <c r="B8" s="233"/>
      <c r="C8" s="146">
        <v>1352.2965600000002</v>
      </c>
      <c r="D8" s="147">
        <v>47.521643180815168</v>
      </c>
      <c r="E8" s="146">
        <v>7786.2736299999997</v>
      </c>
      <c r="F8" s="529">
        <v>26.307504880820261</v>
      </c>
      <c r="G8" s="530">
        <v>14800.80161</v>
      </c>
      <c r="H8" s="529">
        <v>13.324597067122252</v>
      </c>
      <c r="I8" s="531">
        <v>23.954655139471896</v>
      </c>
    </row>
    <row r="9" spans="1:9" x14ac:dyDescent="0.2">
      <c r="A9" s="391"/>
      <c r="B9" s="11" t="s">
        <v>202</v>
      </c>
      <c r="C9" s="393">
        <v>538.697</v>
      </c>
      <c r="D9" s="142">
        <v>314.51233702387572</v>
      </c>
      <c r="E9" s="144">
        <v>2579.2007899999999</v>
      </c>
      <c r="F9" s="525">
        <v>224.01948739434309</v>
      </c>
      <c r="G9" s="526">
        <v>3845.9621299999999</v>
      </c>
      <c r="H9" s="532">
        <v>84.105261280896443</v>
      </c>
      <c r="I9" s="396">
        <v>6.2245747852854834</v>
      </c>
    </row>
    <row r="10" spans="1:9" x14ac:dyDescent="0.2">
      <c r="A10" s="391"/>
      <c r="B10" s="11" t="s">
        <v>203</v>
      </c>
      <c r="C10" s="393">
        <v>151.23401000000001</v>
      </c>
      <c r="D10" s="142" t="s">
        <v>142</v>
      </c>
      <c r="E10" s="144">
        <v>443.56041000000005</v>
      </c>
      <c r="F10" s="525">
        <v>206.86708203961678</v>
      </c>
      <c r="G10" s="144">
        <v>443.56041000000005</v>
      </c>
      <c r="H10" s="525">
        <v>-0.66832935911468727</v>
      </c>
      <c r="I10" s="476">
        <v>0.71788926944969456</v>
      </c>
    </row>
    <row r="11" spans="1:9" x14ac:dyDescent="0.2">
      <c r="A11" s="11"/>
      <c r="B11" s="11" t="s">
        <v>597</v>
      </c>
      <c r="C11" s="393">
        <v>0</v>
      </c>
      <c r="D11" s="142" t="s">
        <v>142</v>
      </c>
      <c r="E11" s="144">
        <v>0</v>
      </c>
      <c r="F11" s="533">
        <v>-100</v>
      </c>
      <c r="G11" s="144">
        <v>104.60944000000001</v>
      </c>
      <c r="H11" s="533">
        <v>-32.357550809056121</v>
      </c>
      <c r="I11" s="502">
        <v>0.16930725278016054</v>
      </c>
    </row>
    <row r="12" spans="1:9" x14ac:dyDescent="0.2">
      <c r="A12" s="642"/>
      <c r="B12" s="11" t="s">
        <v>204</v>
      </c>
      <c r="C12" s="393">
        <v>0</v>
      </c>
      <c r="D12" s="142" t="s">
        <v>142</v>
      </c>
      <c r="E12" s="144">
        <v>0</v>
      </c>
      <c r="F12" s="142" t="s">
        <v>142</v>
      </c>
      <c r="G12" s="144">
        <v>0</v>
      </c>
      <c r="H12" s="528">
        <v>-100</v>
      </c>
      <c r="I12" s="393">
        <v>0</v>
      </c>
    </row>
    <row r="13" spans="1:9" x14ac:dyDescent="0.2">
      <c r="A13" s="11"/>
      <c r="B13" s="258" t="s">
        <v>669</v>
      </c>
      <c r="C13" s="393">
        <v>0</v>
      </c>
      <c r="D13" s="142" t="s">
        <v>142</v>
      </c>
      <c r="E13" s="144">
        <v>0</v>
      </c>
      <c r="F13" s="142" t="s">
        <v>142</v>
      </c>
      <c r="G13" s="526">
        <v>143.55929</v>
      </c>
      <c r="H13" s="527" t="s">
        <v>142</v>
      </c>
      <c r="I13" s="396">
        <v>0.23234642113532369</v>
      </c>
    </row>
    <row r="14" spans="1:9" x14ac:dyDescent="0.2">
      <c r="A14" s="492" t="s">
        <v>592</v>
      </c>
      <c r="B14" s="233"/>
      <c r="C14" s="146">
        <v>689.93101000000001</v>
      </c>
      <c r="D14" s="147">
        <v>430.88269535628189</v>
      </c>
      <c r="E14" s="146">
        <v>3022.7611999999999</v>
      </c>
      <c r="F14" s="529">
        <v>204.34655001469847</v>
      </c>
      <c r="G14" s="530">
        <v>4537.6912700000003</v>
      </c>
      <c r="H14" s="529">
        <v>34.841766907129156</v>
      </c>
      <c r="I14" s="531">
        <v>7.3441177286506623</v>
      </c>
    </row>
    <row r="15" spans="1:9" x14ac:dyDescent="0.2">
      <c r="A15" s="392"/>
      <c r="B15" s="394" t="s">
        <v>676</v>
      </c>
      <c r="C15" s="393">
        <v>42.515540000000001</v>
      </c>
      <c r="D15" s="142">
        <v>29.276900823694561</v>
      </c>
      <c r="E15" s="144">
        <v>276.73469</v>
      </c>
      <c r="F15" s="533">
        <v>-1.7704412733640238</v>
      </c>
      <c r="G15" s="144">
        <v>537.98071000000004</v>
      </c>
      <c r="H15" s="533">
        <v>0.7978473154641138</v>
      </c>
      <c r="I15" s="476">
        <v>0.87070570360399846</v>
      </c>
    </row>
    <row r="16" spans="1:9" x14ac:dyDescent="0.2">
      <c r="A16" s="392"/>
      <c r="B16" s="394" t="s">
        <v>532</v>
      </c>
      <c r="C16" s="393">
        <v>0</v>
      </c>
      <c r="D16" s="142">
        <v>-100</v>
      </c>
      <c r="E16" s="144">
        <v>525.04389000000003</v>
      </c>
      <c r="F16" s="533">
        <v>-51.032008809845628</v>
      </c>
      <c r="G16" s="144">
        <v>794.96312999999998</v>
      </c>
      <c r="H16" s="533">
        <v>-59.79386669321979</v>
      </c>
      <c r="I16" s="475">
        <v>1.2866240714204915</v>
      </c>
    </row>
    <row r="17" spans="1:9" x14ac:dyDescent="0.2">
      <c r="A17" s="392"/>
      <c r="B17" s="394" t="s">
        <v>206</v>
      </c>
      <c r="C17" s="393">
        <v>60.482209999999995</v>
      </c>
      <c r="D17" s="142" t="s">
        <v>142</v>
      </c>
      <c r="E17" s="144">
        <v>350.50023999999996</v>
      </c>
      <c r="F17" s="533">
        <v>12.66242865507925</v>
      </c>
      <c r="G17" s="526">
        <v>822.15183999999999</v>
      </c>
      <c r="H17" s="533">
        <v>-2.0205716653947374</v>
      </c>
      <c r="I17" s="396">
        <v>1.3306281861231082</v>
      </c>
    </row>
    <row r="18" spans="1:9" x14ac:dyDescent="0.2">
      <c r="A18" s="392"/>
      <c r="B18" s="394" t="s">
        <v>562</v>
      </c>
      <c r="C18" s="393">
        <v>232.61902000000001</v>
      </c>
      <c r="D18" s="73">
        <v>-15.187428114826107</v>
      </c>
      <c r="E18" s="144">
        <v>1659.1573599999999</v>
      </c>
      <c r="F18" s="73">
        <v>-26.712138789326662</v>
      </c>
      <c r="G18" s="526">
        <v>3595.97793</v>
      </c>
      <c r="H18" s="533">
        <v>-29.791987630881067</v>
      </c>
      <c r="I18" s="396">
        <v>5.8199828274234946</v>
      </c>
    </row>
    <row r="19" spans="1:9" x14ac:dyDescent="0.2">
      <c r="A19" s="392"/>
      <c r="B19" s="394" t="s">
        <v>207</v>
      </c>
      <c r="C19" s="393">
        <v>111.078</v>
      </c>
      <c r="D19" s="142">
        <v>27.576264598947581</v>
      </c>
      <c r="E19" s="144">
        <v>519.29533000000004</v>
      </c>
      <c r="F19" s="73">
        <v>103.27780481170291</v>
      </c>
      <c r="G19" s="526">
        <v>1863.60095</v>
      </c>
      <c r="H19" s="533">
        <v>98.792390180834317</v>
      </c>
      <c r="I19" s="396">
        <v>3.0161824508667414</v>
      </c>
    </row>
    <row r="20" spans="1:9" x14ac:dyDescent="0.2">
      <c r="A20" s="642"/>
      <c r="B20" s="394" t="s">
        <v>208</v>
      </c>
      <c r="C20" s="393">
        <v>192.78627</v>
      </c>
      <c r="D20" s="142" t="s">
        <v>142</v>
      </c>
      <c r="E20" s="144">
        <v>942.74758999999995</v>
      </c>
      <c r="F20" s="533">
        <v>319.53847401262345</v>
      </c>
      <c r="G20" s="526">
        <v>1220.1722600000001</v>
      </c>
      <c r="H20" s="533">
        <v>99.143311759691329</v>
      </c>
      <c r="I20" s="396">
        <v>1.9748123425491981</v>
      </c>
    </row>
    <row r="21" spans="1:9" x14ac:dyDescent="0.2">
      <c r="A21" s="642"/>
      <c r="B21" s="394" t="s">
        <v>209</v>
      </c>
      <c r="C21" s="393">
        <v>0</v>
      </c>
      <c r="D21" s="142">
        <v>-100</v>
      </c>
      <c r="E21" s="144">
        <v>698.48603000000003</v>
      </c>
      <c r="F21" s="533">
        <v>-49.118025093597936</v>
      </c>
      <c r="G21" s="526">
        <v>1895.1452099999999</v>
      </c>
      <c r="H21" s="533">
        <v>28.680074926940947</v>
      </c>
      <c r="I21" s="396">
        <v>3.0672358930951207</v>
      </c>
    </row>
    <row r="22" spans="1:9" x14ac:dyDescent="0.2">
      <c r="A22" s="492" t="s">
        <v>442</v>
      </c>
      <c r="B22" s="146"/>
      <c r="C22" s="146">
        <v>639.48104000000001</v>
      </c>
      <c r="D22" s="147">
        <v>-27.837708547870648</v>
      </c>
      <c r="E22" s="146">
        <v>4971.9651299999996</v>
      </c>
      <c r="F22" s="529">
        <v>-14.007626207250079</v>
      </c>
      <c r="G22" s="530">
        <v>10729.992030000001</v>
      </c>
      <c r="H22" s="529">
        <v>-6.6540609421481918</v>
      </c>
      <c r="I22" s="531">
        <v>17.366171475082155</v>
      </c>
    </row>
    <row r="23" spans="1:9" x14ac:dyDescent="0.2">
      <c r="A23" s="642"/>
      <c r="B23" s="394" t="s">
        <v>210</v>
      </c>
      <c r="C23" s="393">
        <v>454.66657000000004</v>
      </c>
      <c r="D23" s="73">
        <v>9.2988369142893301</v>
      </c>
      <c r="E23" s="144">
        <v>2417.5250600000004</v>
      </c>
      <c r="F23" s="73">
        <v>23.435825687607789</v>
      </c>
      <c r="G23" s="526">
        <v>4401.0730800000001</v>
      </c>
      <c r="H23" s="533">
        <v>0.53786522086069455</v>
      </c>
      <c r="I23" s="396">
        <v>7.1230052704566598</v>
      </c>
    </row>
    <row r="24" spans="1:9" x14ac:dyDescent="0.2">
      <c r="A24" s="642"/>
      <c r="B24" s="394" t="s">
        <v>695</v>
      </c>
      <c r="C24" s="393">
        <v>136.39874</v>
      </c>
      <c r="D24" s="142" t="s">
        <v>142</v>
      </c>
      <c r="E24" s="144">
        <v>136.39874</v>
      </c>
      <c r="F24" s="533" t="s">
        <v>142</v>
      </c>
      <c r="G24" s="526">
        <v>136.39874</v>
      </c>
      <c r="H24" s="533" t="s">
        <v>142</v>
      </c>
      <c r="I24" s="396">
        <v>0.22075728492644062</v>
      </c>
    </row>
    <row r="25" spans="1:9" x14ac:dyDescent="0.2">
      <c r="A25" s="642"/>
      <c r="B25" s="394" t="s">
        <v>211</v>
      </c>
      <c r="C25" s="393">
        <v>426.31742999999994</v>
      </c>
      <c r="D25" s="142">
        <v>88.722509305591529</v>
      </c>
      <c r="E25" s="144">
        <v>2404.28089</v>
      </c>
      <c r="F25" s="533">
        <v>45.031944138291614</v>
      </c>
      <c r="G25" s="526">
        <v>4497.2341099999994</v>
      </c>
      <c r="H25" s="533">
        <v>44.756427142089024</v>
      </c>
      <c r="I25" s="396">
        <v>7.2786390241007899</v>
      </c>
    </row>
    <row r="26" spans="1:9" x14ac:dyDescent="0.2">
      <c r="A26" s="492" t="s">
        <v>340</v>
      </c>
      <c r="B26" s="146"/>
      <c r="C26" s="146">
        <v>1017.3827399999999</v>
      </c>
      <c r="D26" s="147">
        <v>58.50014689632782</v>
      </c>
      <c r="E26" s="146">
        <v>4958.2046899999996</v>
      </c>
      <c r="F26" s="529">
        <v>37.107594451106969</v>
      </c>
      <c r="G26" s="530">
        <v>9034.7059299999983</v>
      </c>
      <c r="H26" s="529">
        <v>20.715646299965304</v>
      </c>
      <c r="I26" s="531">
        <v>14.62240157948389</v>
      </c>
    </row>
    <row r="27" spans="1:9" x14ac:dyDescent="0.2">
      <c r="A27" s="392"/>
      <c r="B27" s="394" t="s">
        <v>212</v>
      </c>
      <c r="C27" s="393">
        <v>138.13800000000001</v>
      </c>
      <c r="D27" s="142" t="s">
        <v>142</v>
      </c>
      <c r="E27" s="144">
        <v>419.64318000000003</v>
      </c>
      <c r="F27" s="142">
        <v>58.723886867536123</v>
      </c>
      <c r="G27" s="144">
        <v>834.56821000000002</v>
      </c>
      <c r="H27" s="142">
        <v>-20.622065747235556</v>
      </c>
      <c r="I27" s="396">
        <v>1.3507237099515694</v>
      </c>
    </row>
    <row r="28" spans="1:9" x14ac:dyDescent="0.2">
      <c r="A28" s="392"/>
      <c r="B28" s="394" t="s">
        <v>213</v>
      </c>
      <c r="C28" s="393">
        <v>214.31768</v>
      </c>
      <c r="D28" s="142">
        <v>-2.2538235532889495</v>
      </c>
      <c r="E28" s="144">
        <v>1763.4558299999999</v>
      </c>
      <c r="F28" s="142">
        <v>296.71161141993855</v>
      </c>
      <c r="G28" s="144">
        <v>2979.7770000000005</v>
      </c>
      <c r="H28" s="142">
        <v>232.37212227439906</v>
      </c>
      <c r="I28" s="502">
        <v>4.8226800350667069</v>
      </c>
    </row>
    <row r="29" spans="1:9" x14ac:dyDescent="0.2">
      <c r="A29" s="392"/>
      <c r="B29" s="394" t="s">
        <v>214</v>
      </c>
      <c r="C29" s="393">
        <v>0</v>
      </c>
      <c r="D29" s="142" t="s">
        <v>142</v>
      </c>
      <c r="E29" s="144">
        <v>422.14138000000003</v>
      </c>
      <c r="F29" s="142" t="s">
        <v>142</v>
      </c>
      <c r="G29" s="144">
        <v>710.72089000000005</v>
      </c>
      <c r="H29" s="142">
        <v>153.8288892857143</v>
      </c>
      <c r="I29" s="476">
        <v>1.1502805232431288</v>
      </c>
    </row>
    <row r="30" spans="1:9" x14ac:dyDescent="0.2">
      <c r="A30" s="392"/>
      <c r="B30" s="394" t="s">
        <v>637</v>
      </c>
      <c r="C30" s="393">
        <v>0</v>
      </c>
      <c r="D30" s="142">
        <v>-100</v>
      </c>
      <c r="E30" s="144">
        <v>143.79879</v>
      </c>
      <c r="F30" s="142">
        <v>522.06286954219593</v>
      </c>
      <c r="G30" s="144">
        <v>534.95840999999996</v>
      </c>
      <c r="H30" s="142">
        <v>2214.1902905464681</v>
      </c>
      <c r="I30" s="476">
        <v>0.86581420136407139</v>
      </c>
    </row>
    <row r="31" spans="1:9" x14ac:dyDescent="0.2">
      <c r="A31" s="392"/>
      <c r="B31" s="394" t="s">
        <v>688</v>
      </c>
      <c r="C31" s="393">
        <v>50.079389999999997</v>
      </c>
      <c r="D31" s="142" t="s">
        <v>142</v>
      </c>
      <c r="E31" s="144">
        <v>129.78887</v>
      </c>
      <c r="F31" s="142" t="s">
        <v>142</v>
      </c>
      <c r="G31" s="144">
        <v>377.13340999999997</v>
      </c>
      <c r="H31" s="142" t="s">
        <v>142</v>
      </c>
      <c r="I31" s="396">
        <v>0.61037915487085981</v>
      </c>
    </row>
    <row r="32" spans="1:9" x14ac:dyDescent="0.2">
      <c r="A32" s="392"/>
      <c r="B32" s="394" t="s">
        <v>545</v>
      </c>
      <c r="C32" s="393">
        <v>0</v>
      </c>
      <c r="D32" s="142">
        <v>-100</v>
      </c>
      <c r="E32" s="144">
        <v>817.67599000000007</v>
      </c>
      <c r="F32" s="73">
        <v>53.760923608081491</v>
      </c>
      <c r="G32" s="144">
        <v>1350.70739</v>
      </c>
      <c r="H32" s="533">
        <v>25.906742643439891</v>
      </c>
      <c r="I32" s="476">
        <v>2.1860795499025794</v>
      </c>
    </row>
    <row r="33" spans="1:9" x14ac:dyDescent="0.2">
      <c r="A33" s="642"/>
      <c r="B33" s="394" t="s">
        <v>216</v>
      </c>
      <c r="C33" s="393">
        <v>242.51014000000001</v>
      </c>
      <c r="D33" s="142">
        <v>-68.30010216221126</v>
      </c>
      <c r="E33" s="144">
        <v>2636.6036899999999</v>
      </c>
      <c r="F33" s="73">
        <v>-30.676012629284681</v>
      </c>
      <c r="G33" s="144">
        <v>5103.4040600000008</v>
      </c>
      <c r="H33" s="533">
        <v>4.807616894172666</v>
      </c>
      <c r="I33" s="476">
        <v>8.2597069750657095</v>
      </c>
    </row>
    <row r="34" spans="1:9" x14ac:dyDescent="0.2">
      <c r="A34" s="642"/>
      <c r="B34" s="394" t="s">
        <v>217</v>
      </c>
      <c r="C34" s="393">
        <v>1172.8552800000002</v>
      </c>
      <c r="D34" s="142">
        <v>85.566187839443714</v>
      </c>
      <c r="E34" s="144">
        <v>4972.6302599999999</v>
      </c>
      <c r="F34" s="73">
        <v>5.6028236773639009</v>
      </c>
      <c r="G34" s="144">
        <v>10538.23144</v>
      </c>
      <c r="H34" s="533">
        <v>8.1531520831269102</v>
      </c>
      <c r="I34" s="476">
        <v>17.055812690211468</v>
      </c>
    </row>
    <row r="35" spans="1:9" x14ac:dyDescent="0.2">
      <c r="A35" s="642"/>
      <c r="B35" s="394" t="s">
        <v>218</v>
      </c>
      <c r="C35" s="393">
        <v>21.242159999999998</v>
      </c>
      <c r="D35" s="142" t="s">
        <v>142</v>
      </c>
      <c r="E35" s="144">
        <v>43.634659999999997</v>
      </c>
      <c r="F35" s="533" t="s">
        <v>142</v>
      </c>
      <c r="G35" s="526">
        <v>116.09903</v>
      </c>
      <c r="H35" s="533" t="s">
        <v>142</v>
      </c>
      <c r="I35" s="396">
        <v>0.18790281087195804</v>
      </c>
    </row>
    <row r="36" spans="1:9" x14ac:dyDescent="0.2">
      <c r="A36" s="642"/>
      <c r="B36" s="394" t="s">
        <v>219</v>
      </c>
      <c r="C36" s="393">
        <v>0</v>
      </c>
      <c r="D36" s="142" t="s">
        <v>142</v>
      </c>
      <c r="E36" s="144">
        <v>0</v>
      </c>
      <c r="F36" s="533">
        <v>-100</v>
      </c>
      <c r="G36" s="526">
        <v>137.95400000000001</v>
      </c>
      <c r="H36" s="533">
        <v>-2.390047823598199</v>
      </c>
      <c r="I36" s="396">
        <v>0.22327442676334247</v>
      </c>
    </row>
    <row r="37" spans="1:9" x14ac:dyDescent="0.2">
      <c r="A37" s="492" t="s">
        <v>443</v>
      </c>
      <c r="B37" s="146"/>
      <c r="C37" s="146">
        <v>1839.1426500000002</v>
      </c>
      <c r="D37" s="147">
        <v>3.765443313569091</v>
      </c>
      <c r="E37" s="146">
        <v>11349.372650000001</v>
      </c>
      <c r="F37" s="529">
        <v>14.440757643968109</v>
      </c>
      <c r="G37" s="530">
        <v>22683.55384</v>
      </c>
      <c r="H37" s="529">
        <v>25.474299525890331</v>
      </c>
      <c r="I37" s="531">
        <v>36.712654077311392</v>
      </c>
    </row>
    <row r="38" spans="1:9" x14ac:dyDescent="0.2">
      <c r="A38" s="150" t="s">
        <v>186</v>
      </c>
      <c r="B38" s="150"/>
      <c r="C38" s="150">
        <v>5538.2340000000004</v>
      </c>
      <c r="D38" s="680">
        <v>27.400903210314876</v>
      </c>
      <c r="E38" s="150">
        <v>32088.577300000001</v>
      </c>
      <c r="F38" s="671">
        <v>21.21184448792129</v>
      </c>
      <c r="G38" s="150">
        <v>61786.744680000003</v>
      </c>
      <c r="H38" s="671">
        <v>15.525656273723035</v>
      </c>
      <c r="I38" s="672">
        <v>100</v>
      </c>
    </row>
    <row r="39" spans="1:9" x14ac:dyDescent="0.2">
      <c r="A39" s="151" t="s">
        <v>525</v>
      </c>
      <c r="B39" s="477"/>
      <c r="C39" s="152">
        <v>2785.2038400000001</v>
      </c>
      <c r="D39" s="534">
        <v>15.363504404751197</v>
      </c>
      <c r="E39" s="152">
        <v>15712.012429999999</v>
      </c>
      <c r="F39" s="534">
        <v>17.322093655668223</v>
      </c>
      <c r="G39" s="152">
        <v>30376.352439999999</v>
      </c>
      <c r="H39" s="534">
        <v>17.663906492063102</v>
      </c>
      <c r="I39" s="535">
        <v>49.163218741045988</v>
      </c>
    </row>
    <row r="40" spans="1:9" x14ac:dyDescent="0.2">
      <c r="A40" s="151" t="s">
        <v>526</v>
      </c>
      <c r="B40" s="477"/>
      <c r="C40" s="152">
        <v>2753.0301600000003</v>
      </c>
      <c r="D40" s="534">
        <v>42.436919890866662</v>
      </c>
      <c r="E40" s="152">
        <v>16376.564870000002</v>
      </c>
      <c r="F40" s="534">
        <v>25.194154195784289</v>
      </c>
      <c r="G40" s="152">
        <v>31410.39223999999</v>
      </c>
      <c r="H40" s="534">
        <v>13.530440596360696</v>
      </c>
      <c r="I40" s="535">
        <v>50.836781258953991</v>
      </c>
    </row>
    <row r="41" spans="1:9" x14ac:dyDescent="0.2">
      <c r="A41" s="153" t="s">
        <v>527</v>
      </c>
      <c r="B41" s="478"/>
      <c r="C41" s="154">
        <v>1867.8770500000001</v>
      </c>
      <c r="D41" s="536">
        <v>86.090861715585348</v>
      </c>
      <c r="E41" s="154">
        <v>10042.377200000003</v>
      </c>
      <c r="F41" s="536">
        <v>41.434750297905339</v>
      </c>
      <c r="G41" s="154">
        <v>19150.287069999998</v>
      </c>
      <c r="H41" s="536">
        <v>20.469632163992152</v>
      </c>
      <c r="I41" s="537">
        <v>30.994167388460635</v>
      </c>
    </row>
    <row r="42" spans="1:9" x14ac:dyDescent="0.2">
      <c r="A42" s="153" t="s">
        <v>528</v>
      </c>
      <c r="B42" s="478"/>
      <c r="C42" s="154">
        <v>3670.3569500000003</v>
      </c>
      <c r="D42" s="536">
        <v>9.7809159796482668</v>
      </c>
      <c r="E42" s="154">
        <v>22046.200099999998</v>
      </c>
      <c r="F42" s="536">
        <v>13.799900987551652</v>
      </c>
      <c r="G42" s="154">
        <v>42636.45760999999</v>
      </c>
      <c r="H42" s="536">
        <v>13.434728791745657</v>
      </c>
      <c r="I42" s="537">
        <v>69.005832611539347</v>
      </c>
    </row>
    <row r="43" spans="1:9" s="1" customFormat="1" x14ac:dyDescent="0.2">
      <c r="A43" s="720" t="s">
        <v>664</v>
      </c>
      <c r="B43" s="721"/>
      <c r="C43" s="484">
        <v>60.482209999999995</v>
      </c>
      <c r="D43" s="728" t="s">
        <v>142</v>
      </c>
      <c r="E43" s="484">
        <v>350.50023999999996</v>
      </c>
      <c r="F43" s="722">
        <v>12.66242865507925</v>
      </c>
      <c r="G43" s="484">
        <v>822.15183999999999</v>
      </c>
      <c r="H43" s="722">
        <v>-2.0205716653947374</v>
      </c>
      <c r="I43" s="723">
        <v>1.3306281861231082</v>
      </c>
    </row>
    <row r="44" spans="1:9" s="1" customFormat="1" x14ac:dyDescent="0.2">
      <c r="A44" s="80" t="s">
        <v>478</v>
      </c>
      <c r="I44" s="79" t="s">
        <v>220</v>
      </c>
    </row>
    <row r="45" spans="1:9" s="1" customFormat="1" x14ac:dyDescent="0.2">
      <c r="A45" s="710" t="s">
        <v>628</v>
      </c>
    </row>
    <row r="46" spans="1:9" s="1" customFormat="1" x14ac:dyDescent="0.2">
      <c r="A46" s="433" t="s">
        <v>530</v>
      </c>
    </row>
    <row r="47" spans="1:9" s="1" customFormat="1" x14ac:dyDescent="0.2"/>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sheetData>
  <mergeCells count="5">
    <mergeCell ref="A3:A4"/>
    <mergeCell ref="C3:D3"/>
    <mergeCell ref="E3:F3"/>
    <mergeCell ref="G3:I3"/>
    <mergeCell ref="B3:B4"/>
  </mergeCells>
  <conditionalFormatting sqref="F18">
    <cfRule type="cellIs" dxfId="184" priority="59" operator="between">
      <formula>0</formula>
      <formula>0.5</formula>
    </cfRule>
    <cfRule type="cellIs" dxfId="183" priority="60" operator="between">
      <formula>0</formula>
      <formula>0.49</formula>
    </cfRule>
  </conditionalFormatting>
  <conditionalFormatting sqref="F18">
    <cfRule type="cellIs" dxfId="182" priority="58" stopIfTrue="1" operator="equal">
      <formula>0</formula>
    </cfRule>
  </conditionalFormatting>
  <conditionalFormatting sqref="F31">
    <cfRule type="cellIs" dxfId="181" priority="53" operator="between">
      <formula>0</formula>
      <formula>0.5</formula>
    </cfRule>
    <cfRule type="cellIs" dxfId="180" priority="54" operator="between">
      <formula>0</formula>
      <formula>0.49</formula>
    </cfRule>
  </conditionalFormatting>
  <conditionalFormatting sqref="F31">
    <cfRule type="cellIs" dxfId="179" priority="52" stopIfTrue="1" operator="equal">
      <formula>0</formula>
    </cfRule>
  </conditionalFormatting>
  <conditionalFormatting sqref="F32">
    <cfRule type="cellIs" dxfId="178" priority="44" operator="between">
      <formula>0</formula>
      <formula>0.5</formula>
    </cfRule>
    <cfRule type="cellIs" dxfId="177" priority="45" operator="between">
      <formula>0</formula>
      <formula>0.49</formula>
    </cfRule>
  </conditionalFormatting>
  <conditionalFormatting sqref="F32">
    <cfRule type="cellIs" dxfId="176" priority="43" stopIfTrue="1" operator="equal">
      <formula>0</formula>
    </cfRule>
  </conditionalFormatting>
  <conditionalFormatting sqref="F19">
    <cfRule type="cellIs" dxfId="175" priority="30" operator="between">
      <formula>0</formula>
      <formula>0.5</formula>
    </cfRule>
    <cfRule type="cellIs" dxfId="174" priority="31" operator="between">
      <formula>0</formula>
      <formula>0.49</formula>
    </cfRule>
  </conditionalFormatting>
  <conditionalFormatting sqref="F19">
    <cfRule type="cellIs" dxfId="173" priority="29" stopIfTrue="1" operator="equal">
      <formula>0</formula>
    </cfRule>
  </conditionalFormatting>
  <conditionalFormatting sqref="F33">
    <cfRule type="cellIs" dxfId="172" priority="27" operator="between">
      <formula>0</formula>
      <formula>0.5</formula>
    </cfRule>
    <cfRule type="cellIs" dxfId="171" priority="28" operator="between">
      <formula>0</formula>
      <formula>0.49</formula>
    </cfRule>
  </conditionalFormatting>
  <conditionalFormatting sqref="F33">
    <cfRule type="cellIs" dxfId="170" priority="26" stopIfTrue="1" operator="equal">
      <formula>0</formula>
    </cfRule>
  </conditionalFormatting>
  <conditionalFormatting sqref="I38">
    <cfRule type="cellIs" dxfId="169" priority="20" operator="between">
      <formula>0</formula>
      <formula>0.5</formula>
    </cfRule>
    <cfRule type="cellIs" dxfId="168" priority="21" operator="between">
      <formula>0</formula>
      <formula>0.49</formula>
    </cfRule>
  </conditionalFormatting>
  <conditionalFormatting sqref="F34">
    <cfRule type="cellIs" dxfId="167" priority="16" operator="between">
      <formula>0</formula>
      <formula>0.5</formula>
    </cfRule>
    <cfRule type="cellIs" dxfId="166" priority="17" operator="between">
      <formula>0</formula>
      <formula>0.49</formula>
    </cfRule>
  </conditionalFormatting>
  <conditionalFormatting sqref="F34">
    <cfRule type="cellIs" dxfId="165" priority="15" stopIfTrue="1" operator="equal">
      <formula>0</formula>
    </cfRule>
  </conditionalFormatting>
  <conditionalFormatting sqref="I38:I39">
    <cfRule type="cellIs" dxfId="164" priority="11" operator="between">
      <formula>0</formula>
      <formula>0.5</formula>
    </cfRule>
    <cfRule type="cellIs" dxfId="163" priority="12" operator="between">
      <formula>0</formula>
      <formula>0.49</formula>
    </cfRule>
  </conditionalFormatting>
  <conditionalFormatting sqref="D18">
    <cfRule type="cellIs" dxfId="162" priority="6" operator="between">
      <formula>0</formula>
      <formula>0.5</formula>
    </cfRule>
    <cfRule type="cellIs" dxfId="161" priority="7" operator="between">
      <formula>0</formula>
      <formula>0.49</formula>
    </cfRule>
  </conditionalFormatting>
  <conditionalFormatting sqref="D18">
    <cfRule type="cellIs" dxfId="160" priority="5" stopIfTrue="1" operator="equal">
      <formula>0</formula>
    </cfRule>
  </conditionalFormatting>
  <conditionalFormatting sqref="F23">
    <cfRule type="cellIs" dxfId="159" priority="1" operator="between">
      <formula>0</formula>
      <formula>0.5</formula>
    </cfRule>
    <cfRule type="cellIs" dxfId="158" priority="2"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222</v>
      </c>
      <c r="B1" s="1"/>
      <c r="C1" s="1"/>
      <c r="D1" s="1"/>
      <c r="E1" s="1"/>
      <c r="F1" s="1"/>
      <c r="G1" s="1"/>
      <c r="H1" s="1"/>
    </row>
    <row r="2" spans="1:8" x14ac:dyDescent="0.2">
      <c r="A2" s="1"/>
      <c r="B2" s="1"/>
      <c r="C2" s="1"/>
      <c r="D2" s="1"/>
      <c r="E2" s="1"/>
      <c r="F2" s="1"/>
      <c r="G2" s="55" t="s">
        <v>223</v>
      </c>
      <c r="H2" s="1"/>
    </row>
    <row r="3" spans="1:8" x14ac:dyDescent="0.2">
      <c r="A3" s="70"/>
      <c r="B3" s="766">
        <f>INDICE!A3</f>
        <v>44713</v>
      </c>
      <c r="C3" s="767"/>
      <c r="D3" s="767" t="s">
        <v>115</v>
      </c>
      <c r="E3" s="767"/>
      <c r="F3" s="767" t="s">
        <v>116</v>
      </c>
      <c r="G3" s="767"/>
      <c r="H3" s="1"/>
    </row>
    <row r="4" spans="1:8" x14ac:dyDescent="0.2">
      <c r="A4" s="66"/>
      <c r="B4" s="614" t="s">
        <v>56</v>
      </c>
      <c r="C4" s="614" t="s">
        <v>448</v>
      </c>
      <c r="D4" s="614" t="s">
        <v>56</v>
      </c>
      <c r="E4" s="614" t="s">
        <v>448</v>
      </c>
      <c r="F4" s="614" t="s">
        <v>56</v>
      </c>
      <c r="G4" s="615" t="s">
        <v>448</v>
      </c>
      <c r="H4" s="1"/>
    </row>
    <row r="5" spans="1:8" x14ac:dyDescent="0.2">
      <c r="A5" s="157" t="s">
        <v>8</v>
      </c>
      <c r="B5" s="397">
        <v>115.20337575220772</v>
      </c>
      <c r="C5" s="480">
        <v>98.898265612594443</v>
      </c>
      <c r="D5" s="397">
        <v>95.810870877041523</v>
      </c>
      <c r="E5" s="480">
        <v>84.086002213993922</v>
      </c>
      <c r="F5" s="397">
        <v>80.569470103545868</v>
      </c>
      <c r="G5" s="480">
        <v>84.033332028204171</v>
      </c>
      <c r="H5" s="1"/>
    </row>
    <row r="6" spans="1:8" x14ac:dyDescent="0.2">
      <c r="A6" s="1"/>
      <c r="B6" s="1"/>
      <c r="C6" s="1"/>
      <c r="D6" s="1"/>
      <c r="E6" s="1"/>
      <c r="F6" s="1"/>
      <c r="G6" s="79" t="s">
        <v>220</v>
      </c>
      <c r="H6" s="1"/>
    </row>
    <row r="7" spans="1:8" x14ac:dyDescent="0.2">
      <c r="A7" s="80" t="s">
        <v>125</v>
      </c>
      <c r="B7" s="1"/>
      <c r="C7" s="1"/>
      <c r="D7" s="1"/>
      <c r="E7" s="1"/>
      <c r="F7" s="1"/>
      <c r="G7" s="1"/>
      <c r="H7" s="1"/>
    </row>
    <row r="21" spans="7:7" x14ac:dyDescent="0.2">
      <c r="G21" t="s">
        <v>515</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25" x14ac:dyDescent="0.2"/>
  <cols>
    <col min="1" max="1" width="20" customWidth="1"/>
    <col min="2" max="2" width="12.125" customWidth="1"/>
  </cols>
  <sheetData>
    <row r="1" spans="1:8" x14ac:dyDescent="0.2">
      <c r="A1" s="158" t="s">
        <v>452</v>
      </c>
      <c r="B1" s="158"/>
      <c r="C1" s="15"/>
      <c r="D1" s="15"/>
      <c r="E1" s="15"/>
      <c r="F1" s="15"/>
      <c r="G1" s="15"/>
      <c r="H1" s="1"/>
    </row>
    <row r="2" spans="1:8" x14ac:dyDescent="0.2">
      <c r="A2" s="159" t="s">
        <v>369</v>
      </c>
      <c r="B2" s="159"/>
      <c r="C2" s="160"/>
      <c r="D2" s="160"/>
      <c r="E2" s="160"/>
      <c r="F2" s="160"/>
      <c r="G2" s="160"/>
      <c r="H2" s="161" t="s">
        <v>151</v>
      </c>
    </row>
    <row r="3" spans="1:8" ht="14.1" customHeight="1" x14ac:dyDescent="0.2">
      <c r="A3" s="162"/>
      <c r="B3" s="766">
        <f>INDICE!A3</f>
        <v>44713</v>
      </c>
      <c r="C3" s="767"/>
      <c r="D3" s="767" t="s">
        <v>115</v>
      </c>
      <c r="E3" s="767"/>
      <c r="F3" s="767" t="s">
        <v>116</v>
      </c>
      <c r="G3" s="767"/>
      <c r="H3" s="767"/>
    </row>
    <row r="4" spans="1:8" x14ac:dyDescent="0.2">
      <c r="A4" s="160"/>
      <c r="B4" s="63" t="s">
        <v>47</v>
      </c>
      <c r="C4" s="63" t="s">
        <v>448</v>
      </c>
      <c r="D4" s="63" t="s">
        <v>47</v>
      </c>
      <c r="E4" s="63" t="s">
        <v>448</v>
      </c>
      <c r="F4" s="63" t="s">
        <v>47</v>
      </c>
      <c r="G4" s="64" t="s">
        <v>448</v>
      </c>
      <c r="H4" s="64" t="s">
        <v>106</v>
      </c>
    </row>
    <row r="5" spans="1:8" x14ac:dyDescent="0.2">
      <c r="A5" s="160" t="s">
        <v>224</v>
      </c>
      <c r="B5" s="163"/>
      <c r="C5" s="163"/>
      <c r="D5" s="163"/>
      <c r="E5" s="163"/>
      <c r="F5" s="163"/>
      <c r="G5" s="164"/>
      <c r="H5" s="165"/>
    </row>
    <row r="6" spans="1:8" x14ac:dyDescent="0.2">
      <c r="A6" s="1" t="s">
        <v>410</v>
      </c>
      <c r="B6" s="461">
        <v>97.551999999999992</v>
      </c>
      <c r="C6" s="399">
        <v>127.72836566519594</v>
      </c>
      <c r="D6" s="238">
        <v>461.40800000000002</v>
      </c>
      <c r="E6" s="399">
        <v>37.010235502673943</v>
      </c>
      <c r="F6" s="238">
        <v>847.154</v>
      </c>
      <c r="G6" s="399">
        <v>0.40117615129259204</v>
      </c>
      <c r="H6" s="399">
        <v>4.8892336829702288</v>
      </c>
    </row>
    <row r="7" spans="1:8" x14ac:dyDescent="0.2">
      <c r="A7" s="1" t="s">
        <v>48</v>
      </c>
      <c r="B7" s="461">
        <v>98.197000000000003</v>
      </c>
      <c r="C7" s="402">
        <v>35.028807942466628</v>
      </c>
      <c r="D7" s="461">
        <v>455.49100000000004</v>
      </c>
      <c r="E7" s="402">
        <v>24.469117112587352</v>
      </c>
      <c r="F7" s="238">
        <v>600.38699999999994</v>
      </c>
      <c r="G7" s="399">
        <v>-26.955509296828151</v>
      </c>
      <c r="H7" s="399">
        <v>3.4650516236923239</v>
      </c>
    </row>
    <row r="8" spans="1:8" x14ac:dyDescent="0.2">
      <c r="A8" s="1" t="s">
        <v>49</v>
      </c>
      <c r="B8" s="461">
        <v>126.587</v>
      </c>
      <c r="C8" s="402">
        <v>292.89549644619632</v>
      </c>
      <c r="D8" s="238">
        <v>646.12199999999996</v>
      </c>
      <c r="E8" s="399">
        <v>282.73061681445813</v>
      </c>
      <c r="F8" s="238">
        <v>1173.4369999999999</v>
      </c>
      <c r="G8" s="399">
        <v>79.200206469268579</v>
      </c>
      <c r="H8" s="399">
        <v>6.7723314831111425</v>
      </c>
    </row>
    <row r="9" spans="1:8" x14ac:dyDescent="0.2">
      <c r="A9" s="1" t="s">
        <v>122</v>
      </c>
      <c r="B9" s="461">
        <v>505.452</v>
      </c>
      <c r="C9" s="399">
        <v>-21.045207668480234</v>
      </c>
      <c r="D9" s="238">
        <v>3231.8620000000001</v>
      </c>
      <c r="E9" s="399">
        <v>-25.837609555975032</v>
      </c>
      <c r="F9" s="238">
        <v>7322.7710000000006</v>
      </c>
      <c r="G9" s="399">
        <v>-7.0338936357295374</v>
      </c>
      <c r="H9" s="399">
        <v>42.262373341656406</v>
      </c>
    </row>
    <row r="10" spans="1:8" x14ac:dyDescent="0.2">
      <c r="A10" s="1" t="s">
        <v>123</v>
      </c>
      <c r="B10" s="461">
        <v>517.30799999999999</v>
      </c>
      <c r="C10" s="399">
        <v>144.20557703473963</v>
      </c>
      <c r="D10" s="238">
        <v>2702.0060000000003</v>
      </c>
      <c r="E10" s="399">
        <v>45.398121989937316</v>
      </c>
      <c r="F10" s="238">
        <v>4972.7560000000003</v>
      </c>
      <c r="G10" s="399">
        <v>25.881402913665902</v>
      </c>
      <c r="H10" s="399">
        <v>28.699582522649138</v>
      </c>
    </row>
    <row r="11" spans="1:8" x14ac:dyDescent="0.2">
      <c r="A11" s="1" t="s">
        <v>225</v>
      </c>
      <c r="B11" s="461">
        <v>260.02800000000002</v>
      </c>
      <c r="C11" s="399">
        <v>7.0514615067929372</v>
      </c>
      <c r="D11" s="238">
        <v>1310.7760000000001</v>
      </c>
      <c r="E11" s="399">
        <v>-21.038922235046645</v>
      </c>
      <c r="F11" s="238">
        <v>2410.4229999999998</v>
      </c>
      <c r="G11" s="399">
        <v>-13.574800970087086</v>
      </c>
      <c r="H11" s="399">
        <v>13.91142734592075</v>
      </c>
    </row>
    <row r="12" spans="1:8" x14ac:dyDescent="0.2">
      <c r="A12" s="168" t="s">
        <v>226</v>
      </c>
      <c r="B12" s="462">
        <v>1605.124</v>
      </c>
      <c r="C12" s="170">
        <v>29.165174608973615</v>
      </c>
      <c r="D12" s="169">
        <v>8807.6650000000009</v>
      </c>
      <c r="E12" s="170">
        <v>0.68513766598448334</v>
      </c>
      <c r="F12" s="169">
        <v>17326.928000000004</v>
      </c>
      <c r="G12" s="170">
        <v>2.3038507253850078</v>
      </c>
      <c r="H12" s="170">
        <v>100</v>
      </c>
    </row>
    <row r="13" spans="1:8" x14ac:dyDescent="0.2">
      <c r="A13" s="145" t="s">
        <v>227</v>
      </c>
      <c r="B13" s="463"/>
      <c r="C13" s="172"/>
      <c r="D13" s="171"/>
      <c r="E13" s="172"/>
      <c r="F13" s="171"/>
      <c r="G13" s="172"/>
      <c r="H13" s="172"/>
    </row>
    <row r="14" spans="1:8" x14ac:dyDescent="0.2">
      <c r="A14" s="1" t="s">
        <v>410</v>
      </c>
      <c r="B14" s="461">
        <v>41.426000000000002</v>
      </c>
      <c r="C14" s="729">
        <v>-15.823054883872146</v>
      </c>
      <c r="D14" s="238">
        <v>264.13900000000001</v>
      </c>
      <c r="E14" s="399">
        <v>22.892502384441812</v>
      </c>
      <c r="F14" s="238">
        <v>563.66200000000003</v>
      </c>
      <c r="G14" s="399">
        <v>19.689978447131761</v>
      </c>
      <c r="H14" s="399">
        <v>2.4801087326216784</v>
      </c>
    </row>
    <row r="15" spans="1:8" x14ac:dyDescent="0.2">
      <c r="A15" s="1" t="s">
        <v>48</v>
      </c>
      <c r="B15" s="461">
        <v>415.21999999999997</v>
      </c>
      <c r="C15" s="399">
        <v>25.863145578330275</v>
      </c>
      <c r="D15" s="238">
        <v>2256.1509999999998</v>
      </c>
      <c r="E15" s="399">
        <v>-3.5744309840434063</v>
      </c>
      <c r="F15" s="238">
        <v>4684.0880000000006</v>
      </c>
      <c r="G15" s="399">
        <v>8.7354173896794016</v>
      </c>
      <c r="H15" s="399">
        <v>20.609953399676424</v>
      </c>
    </row>
    <row r="16" spans="1:8" x14ac:dyDescent="0.2">
      <c r="A16" s="1" t="s">
        <v>49</v>
      </c>
      <c r="B16" s="461">
        <v>67.474000000000004</v>
      </c>
      <c r="C16" s="473">
        <v>-0.75893513752023134</v>
      </c>
      <c r="D16" s="238">
        <v>183.57900000000001</v>
      </c>
      <c r="E16" s="399">
        <v>-24.458682072932866</v>
      </c>
      <c r="F16" s="238">
        <v>729.55600000000004</v>
      </c>
      <c r="G16" s="399">
        <v>69.657084122060013</v>
      </c>
      <c r="H16" s="399">
        <v>3.2100411355325376</v>
      </c>
    </row>
    <row r="17" spans="1:8" x14ac:dyDescent="0.2">
      <c r="A17" s="1" t="s">
        <v>122</v>
      </c>
      <c r="B17" s="461">
        <v>622.72400000000005</v>
      </c>
      <c r="C17" s="399">
        <v>-29.692032033094385</v>
      </c>
      <c r="D17" s="238">
        <v>3550.74</v>
      </c>
      <c r="E17" s="399">
        <v>-11.379120230476079</v>
      </c>
      <c r="F17" s="238">
        <v>8518.8119999999981</v>
      </c>
      <c r="G17" s="399">
        <v>-0.99772646528983622</v>
      </c>
      <c r="H17" s="399">
        <v>37.48271132835341</v>
      </c>
    </row>
    <row r="18" spans="1:8" x14ac:dyDescent="0.2">
      <c r="A18" s="1" t="s">
        <v>123</v>
      </c>
      <c r="B18" s="461">
        <v>218.066</v>
      </c>
      <c r="C18" s="399">
        <v>28.883661552282565</v>
      </c>
      <c r="D18" s="238">
        <v>1354.3590000000002</v>
      </c>
      <c r="E18" s="399">
        <v>33.204982945626654</v>
      </c>
      <c r="F18" s="238">
        <v>2531.5740000000001</v>
      </c>
      <c r="G18" s="399">
        <v>20.680558389282222</v>
      </c>
      <c r="H18" s="399">
        <v>11.138907332191975</v>
      </c>
    </row>
    <row r="19" spans="1:8" x14ac:dyDescent="0.2">
      <c r="A19" s="1" t="s">
        <v>225</v>
      </c>
      <c r="B19" s="461">
        <v>534.52299999999991</v>
      </c>
      <c r="C19" s="399">
        <v>30.726977022879275</v>
      </c>
      <c r="D19" s="238">
        <v>3007.2150000000001</v>
      </c>
      <c r="E19" s="399">
        <v>33.454411513447688</v>
      </c>
      <c r="F19" s="238">
        <v>5699.6180000000004</v>
      </c>
      <c r="G19" s="399">
        <v>27.755025647979949</v>
      </c>
      <c r="H19" s="399">
        <v>25.078278071623959</v>
      </c>
    </row>
    <row r="20" spans="1:8" x14ac:dyDescent="0.2">
      <c r="A20" s="173" t="s">
        <v>228</v>
      </c>
      <c r="B20" s="464">
        <v>1899.433</v>
      </c>
      <c r="C20" s="175">
        <v>-0.59961557200279114</v>
      </c>
      <c r="D20" s="174">
        <v>10616.183000000001</v>
      </c>
      <c r="E20" s="175">
        <v>5.376626604519104</v>
      </c>
      <c r="F20" s="174">
        <v>22727.31</v>
      </c>
      <c r="G20" s="175">
        <v>11.558691283756154</v>
      </c>
      <c r="H20" s="175">
        <v>100</v>
      </c>
    </row>
    <row r="21" spans="1:8" x14ac:dyDescent="0.2">
      <c r="A21" s="145" t="s">
        <v>453</v>
      </c>
      <c r="B21" s="465"/>
      <c r="C21" s="401"/>
      <c r="D21" s="400"/>
      <c r="E21" s="401"/>
      <c r="F21" s="400"/>
      <c r="G21" s="401"/>
      <c r="H21" s="401"/>
    </row>
    <row r="22" spans="1:8" x14ac:dyDescent="0.2">
      <c r="A22" s="1" t="s">
        <v>410</v>
      </c>
      <c r="B22" s="461">
        <v>-56.125999999999991</v>
      </c>
      <c r="C22" s="399">
        <v>-980.26976160602271</v>
      </c>
      <c r="D22" s="238">
        <v>-197.26900000000001</v>
      </c>
      <c r="E22" s="399">
        <v>61.91621386476681</v>
      </c>
      <c r="F22" s="238">
        <v>-283.49199999999996</v>
      </c>
      <c r="G22" s="399">
        <v>-23.962943293798311</v>
      </c>
      <c r="H22" s="402" t="s">
        <v>454</v>
      </c>
    </row>
    <row r="23" spans="1:8" x14ac:dyDescent="0.2">
      <c r="A23" s="1" t="s">
        <v>48</v>
      </c>
      <c r="B23" s="461">
        <v>317.02299999999997</v>
      </c>
      <c r="C23" s="399">
        <v>23.271313308058726</v>
      </c>
      <c r="D23" s="238">
        <v>1800.6599999999999</v>
      </c>
      <c r="E23" s="399">
        <v>-8.7736683557617141</v>
      </c>
      <c r="F23" s="238">
        <v>4083.7010000000009</v>
      </c>
      <c r="G23" s="399">
        <v>17.151198650080733</v>
      </c>
      <c r="H23" s="402" t="s">
        <v>454</v>
      </c>
    </row>
    <row r="24" spans="1:8" x14ac:dyDescent="0.2">
      <c r="A24" s="1" t="s">
        <v>49</v>
      </c>
      <c r="B24" s="461">
        <v>-59.113</v>
      </c>
      <c r="C24" s="402">
        <v>-265.25397668502416</v>
      </c>
      <c r="D24" s="238">
        <v>-462.54299999999995</v>
      </c>
      <c r="E24" s="399">
        <v>-723.38171673472664</v>
      </c>
      <c r="F24" s="238">
        <v>-443.88099999999986</v>
      </c>
      <c r="G24" s="399">
        <v>97.455082495184527</v>
      </c>
      <c r="H24" s="402" t="s">
        <v>454</v>
      </c>
    </row>
    <row r="25" spans="1:8" x14ac:dyDescent="0.2">
      <c r="A25" s="1" t="s">
        <v>122</v>
      </c>
      <c r="B25" s="461">
        <v>117.27200000000005</v>
      </c>
      <c r="C25" s="399">
        <v>-52.237201156681415</v>
      </c>
      <c r="D25" s="238">
        <v>318.8779999999997</v>
      </c>
      <c r="E25" s="399">
        <v>-190.80833250274068</v>
      </c>
      <c r="F25" s="238">
        <v>1196.0409999999974</v>
      </c>
      <c r="G25" s="399">
        <v>64.326333216549614</v>
      </c>
      <c r="H25" s="402" t="s">
        <v>454</v>
      </c>
    </row>
    <row r="26" spans="1:8" x14ac:dyDescent="0.2">
      <c r="A26" s="1" t="s">
        <v>123</v>
      </c>
      <c r="B26" s="461">
        <v>-299.24199999999996</v>
      </c>
      <c r="C26" s="399">
        <v>601.83643314492099</v>
      </c>
      <c r="D26" s="238">
        <v>-1347.6470000000002</v>
      </c>
      <c r="E26" s="399">
        <v>60.128778211078391</v>
      </c>
      <c r="F26" s="238">
        <v>-2441.1820000000002</v>
      </c>
      <c r="G26" s="399">
        <v>31.770450425941515</v>
      </c>
      <c r="H26" s="402" t="s">
        <v>454</v>
      </c>
    </row>
    <row r="27" spans="1:8" x14ac:dyDescent="0.2">
      <c r="A27" s="1" t="s">
        <v>225</v>
      </c>
      <c r="B27" s="461">
        <v>274.49499999999989</v>
      </c>
      <c r="C27" s="399">
        <v>65.373377112389591</v>
      </c>
      <c r="D27" s="238">
        <v>1696.4390000000001</v>
      </c>
      <c r="E27" s="399">
        <v>185.91491850331286</v>
      </c>
      <c r="F27" s="238">
        <v>3289.1950000000006</v>
      </c>
      <c r="G27" s="399">
        <v>96.682546639822093</v>
      </c>
      <c r="H27" s="402" t="s">
        <v>454</v>
      </c>
    </row>
    <row r="28" spans="1:8" x14ac:dyDescent="0.2">
      <c r="A28" s="173" t="s">
        <v>229</v>
      </c>
      <c r="B28" s="464">
        <v>294.30899999999997</v>
      </c>
      <c r="C28" s="175">
        <v>-55.954953606704585</v>
      </c>
      <c r="D28" s="174">
        <v>1808.518</v>
      </c>
      <c r="E28" s="175">
        <v>36.308499581318181</v>
      </c>
      <c r="F28" s="174">
        <v>5400.3819999999978</v>
      </c>
      <c r="G28" s="175">
        <v>57.180532065034171</v>
      </c>
      <c r="H28" s="398" t="s">
        <v>454</v>
      </c>
    </row>
    <row r="29" spans="1:8" x14ac:dyDescent="0.2">
      <c r="A29" s="80" t="s">
        <v>125</v>
      </c>
      <c r="B29" s="166"/>
      <c r="C29" s="166"/>
      <c r="D29" s="166"/>
      <c r="E29" s="166"/>
      <c r="F29" s="166"/>
      <c r="G29" s="166"/>
      <c r="H29" s="161" t="s">
        <v>220</v>
      </c>
    </row>
    <row r="30" spans="1:8" x14ac:dyDescent="0.2">
      <c r="A30" s="433" t="s">
        <v>530</v>
      </c>
      <c r="B30" s="166"/>
      <c r="C30" s="166"/>
      <c r="D30" s="166"/>
      <c r="E30" s="166"/>
      <c r="F30" s="166"/>
      <c r="G30" s="167"/>
      <c r="H30" s="167"/>
    </row>
    <row r="31" spans="1:8" x14ac:dyDescent="0.2">
      <c r="A31" s="133" t="s">
        <v>455</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workbookViewId="0"/>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8" x14ac:dyDescent="0.2">
      <c r="A1" s="158" t="s">
        <v>456</v>
      </c>
      <c r="B1" s="158"/>
      <c r="C1" s="1"/>
      <c r="D1" s="1"/>
      <c r="E1" s="1"/>
      <c r="F1" s="1"/>
      <c r="G1" s="1"/>
      <c r="H1" s="1"/>
    </row>
    <row r="2" spans="1:8" x14ac:dyDescent="0.2">
      <c r="A2" s="386"/>
      <c r="B2" s="386"/>
      <c r="C2" s="386"/>
      <c r="D2" s="386"/>
      <c r="E2" s="386"/>
      <c r="F2" s="1"/>
      <c r="G2" s="1"/>
      <c r="H2" s="388" t="s">
        <v>151</v>
      </c>
    </row>
    <row r="3" spans="1:8" ht="14.65" customHeight="1" x14ac:dyDescent="0.2">
      <c r="A3" s="786" t="s">
        <v>450</v>
      </c>
      <c r="B3" s="784" t="s">
        <v>451</v>
      </c>
      <c r="C3" s="769">
        <f>INDICE!A3</f>
        <v>44713</v>
      </c>
      <c r="D3" s="768">
        <v>41671</v>
      </c>
      <c r="E3" s="768">
        <v>41671</v>
      </c>
      <c r="F3" s="767" t="s">
        <v>116</v>
      </c>
      <c r="G3" s="767"/>
      <c r="H3" s="767"/>
    </row>
    <row r="4" spans="1:8" x14ac:dyDescent="0.2">
      <c r="A4" s="787"/>
      <c r="B4" s="785"/>
      <c r="C4" s="82" t="s">
        <v>459</v>
      </c>
      <c r="D4" s="82" t="s">
        <v>460</v>
      </c>
      <c r="E4" s="82" t="s">
        <v>230</v>
      </c>
      <c r="F4" s="82" t="s">
        <v>459</v>
      </c>
      <c r="G4" s="82" t="s">
        <v>460</v>
      </c>
      <c r="H4" s="82" t="s">
        <v>230</v>
      </c>
    </row>
    <row r="5" spans="1:8" x14ac:dyDescent="0.2">
      <c r="A5" s="403"/>
      <c r="B5" s="538" t="s">
        <v>200</v>
      </c>
      <c r="C5" s="141">
        <v>0</v>
      </c>
      <c r="D5" s="141">
        <v>16.36</v>
      </c>
      <c r="E5" s="177">
        <v>16.36</v>
      </c>
      <c r="F5" s="143">
        <v>0</v>
      </c>
      <c r="G5" s="141">
        <v>246.93299999999999</v>
      </c>
      <c r="H5" s="176">
        <v>246.93299999999999</v>
      </c>
    </row>
    <row r="6" spans="1:8" x14ac:dyDescent="0.2">
      <c r="A6" s="403"/>
      <c r="B6" s="538" t="s">
        <v>231</v>
      </c>
      <c r="C6" s="141">
        <v>161.61699999999999</v>
      </c>
      <c r="D6" s="144">
        <v>201.761</v>
      </c>
      <c r="E6" s="177">
        <v>40.144000000000005</v>
      </c>
      <c r="F6" s="143">
        <v>1160.991</v>
      </c>
      <c r="G6" s="141">
        <v>2435.143</v>
      </c>
      <c r="H6" s="177">
        <v>1274.152</v>
      </c>
    </row>
    <row r="7" spans="1:8" x14ac:dyDescent="0.2">
      <c r="A7" s="403"/>
      <c r="B7" s="659" t="s">
        <v>201</v>
      </c>
      <c r="C7" s="141">
        <v>0</v>
      </c>
      <c r="D7" s="144">
        <v>0</v>
      </c>
      <c r="E7" s="177">
        <v>0</v>
      </c>
      <c r="F7" s="143">
        <v>0</v>
      </c>
      <c r="G7" s="141">
        <v>10.877000000000001</v>
      </c>
      <c r="H7" s="177">
        <v>10.877000000000001</v>
      </c>
    </row>
    <row r="8" spans="1:8" x14ac:dyDescent="0.2">
      <c r="A8" s="492" t="s">
        <v>303</v>
      </c>
      <c r="B8" s="658"/>
      <c r="C8" s="146">
        <v>161.61699999999999</v>
      </c>
      <c r="D8" s="178">
        <v>218.12099999999998</v>
      </c>
      <c r="E8" s="146">
        <v>56.503999999999991</v>
      </c>
      <c r="F8" s="146">
        <v>1160.991</v>
      </c>
      <c r="G8" s="178">
        <v>2692.953</v>
      </c>
      <c r="H8" s="146">
        <v>1531.962</v>
      </c>
    </row>
    <row r="9" spans="1:8" x14ac:dyDescent="0.2">
      <c r="A9" s="403"/>
      <c r="B9" s="539" t="s">
        <v>565</v>
      </c>
      <c r="C9" s="144">
        <v>0</v>
      </c>
      <c r="D9" s="144">
        <v>0</v>
      </c>
      <c r="E9" s="179">
        <v>0</v>
      </c>
      <c r="F9" s="144">
        <v>419.98399999999992</v>
      </c>
      <c r="G9" s="96">
        <v>115.953</v>
      </c>
      <c r="H9" s="179">
        <v>-304.03099999999995</v>
      </c>
    </row>
    <row r="10" spans="1:8" x14ac:dyDescent="0.2">
      <c r="A10" s="403"/>
      <c r="B10" s="539" t="s">
        <v>679</v>
      </c>
      <c r="C10" s="144">
        <v>0</v>
      </c>
      <c r="D10" s="141">
        <v>0</v>
      </c>
      <c r="E10" s="179">
        <v>0</v>
      </c>
      <c r="F10" s="144">
        <v>0</v>
      </c>
      <c r="G10" s="141">
        <v>189.697</v>
      </c>
      <c r="H10" s="179">
        <v>189.697</v>
      </c>
    </row>
    <row r="11" spans="1:8" x14ac:dyDescent="0.2">
      <c r="A11" s="403"/>
      <c r="B11" s="659" t="s">
        <v>232</v>
      </c>
      <c r="C11" s="141">
        <v>0</v>
      </c>
      <c r="D11" s="141">
        <v>16.978000000000002</v>
      </c>
      <c r="E11" s="177">
        <v>16.978000000000002</v>
      </c>
      <c r="F11" s="143">
        <v>32.322999999999979</v>
      </c>
      <c r="G11" s="141">
        <v>553.02399999999989</v>
      </c>
      <c r="H11" s="177">
        <v>520.70099999999991</v>
      </c>
    </row>
    <row r="12" spans="1:8" x14ac:dyDescent="0.2">
      <c r="A12" s="642" t="s">
        <v>457</v>
      </c>
      <c r="C12" s="146">
        <v>0</v>
      </c>
      <c r="D12" s="146">
        <v>16.978000000000002</v>
      </c>
      <c r="E12" s="146">
        <v>16.978000000000002</v>
      </c>
      <c r="F12" s="146">
        <v>452.3069999999999</v>
      </c>
      <c r="G12" s="146">
        <v>858.67399999999986</v>
      </c>
      <c r="H12" s="178">
        <v>406.36699999999996</v>
      </c>
    </row>
    <row r="13" spans="1:8" x14ac:dyDescent="0.2">
      <c r="A13" s="661"/>
      <c r="B13" s="660" t="s">
        <v>233</v>
      </c>
      <c r="C13" s="144">
        <v>21.869</v>
      </c>
      <c r="D13" s="141">
        <v>34.912999999999997</v>
      </c>
      <c r="E13" s="179">
        <v>13.043999999999997</v>
      </c>
      <c r="F13" s="144">
        <v>726.21300000000008</v>
      </c>
      <c r="G13" s="141">
        <v>1100.7439999999999</v>
      </c>
      <c r="H13" s="179">
        <v>374.53099999999984</v>
      </c>
    </row>
    <row r="14" spans="1:8" x14ac:dyDescent="0.2">
      <c r="A14" s="403"/>
      <c r="B14" s="539" t="s">
        <v>234</v>
      </c>
      <c r="C14" s="144">
        <v>6.2210000000000001</v>
      </c>
      <c r="D14" s="141">
        <v>300.42399999999998</v>
      </c>
      <c r="E14" s="179">
        <v>294.20299999999997</v>
      </c>
      <c r="F14" s="144">
        <v>493.15199999999999</v>
      </c>
      <c r="G14" s="141">
        <v>2738.6730000000007</v>
      </c>
      <c r="H14" s="179">
        <v>2245.5210000000006</v>
      </c>
    </row>
    <row r="15" spans="1:8" x14ac:dyDescent="0.2">
      <c r="A15" s="403"/>
      <c r="B15" s="539" t="s">
        <v>595</v>
      </c>
      <c r="C15" s="96">
        <v>65.216999999999999</v>
      </c>
      <c r="D15" s="144">
        <v>13.29</v>
      </c>
      <c r="E15" s="177">
        <v>-51.927</v>
      </c>
      <c r="F15" s="144">
        <v>386.73799999999994</v>
      </c>
      <c r="G15" s="144">
        <v>732.19100000000014</v>
      </c>
      <c r="H15" s="177">
        <v>345.4530000000002</v>
      </c>
    </row>
    <row r="16" spans="1:8" x14ac:dyDescent="0.2">
      <c r="A16" s="403"/>
      <c r="B16" s="539" t="s">
        <v>235</v>
      </c>
      <c r="C16" s="144">
        <v>0</v>
      </c>
      <c r="D16" s="141">
        <v>4.3570000000000002</v>
      </c>
      <c r="E16" s="177">
        <v>4.3570000000000002</v>
      </c>
      <c r="F16" s="144">
        <v>420.80800000000005</v>
      </c>
      <c r="G16" s="141">
        <v>525.90400000000011</v>
      </c>
      <c r="H16" s="177">
        <v>105.09600000000006</v>
      </c>
    </row>
    <row r="17" spans="1:8" x14ac:dyDescent="0.2">
      <c r="A17" s="403"/>
      <c r="B17" s="539" t="s">
        <v>206</v>
      </c>
      <c r="C17" s="144">
        <v>134.381</v>
      </c>
      <c r="D17" s="96">
        <v>73.174000000000007</v>
      </c>
      <c r="E17" s="707">
        <v>-61.206999999999994</v>
      </c>
      <c r="F17" s="144">
        <v>2488.598</v>
      </c>
      <c r="G17" s="141">
        <v>1684.3410000000001</v>
      </c>
      <c r="H17" s="177">
        <v>-804.25699999999983</v>
      </c>
    </row>
    <row r="18" spans="1:8" x14ac:dyDescent="0.2">
      <c r="A18" s="403"/>
      <c r="B18" s="539" t="s">
        <v>544</v>
      </c>
      <c r="C18" s="144">
        <v>147.94200000000001</v>
      </c>
      <c r="D18" s="141">
        <v>268.61</v>
      </c>
      <c r="E18" s="703">
        <v>120.66800000000001</v>
      </c>
      <c r="F18" s="144">
        <v>1229.2569999999998</v>
      </c>
      <c r="G18" s="141">
        <v>1824.6860000000001</v>
      </c>
      <c r="H18" s="177">
        <v>595.42900000000031</v>
      </c>
    </row>
    <row r="19" spans="1:8" x14ac:dyDescent="0.2">
      <c r="A19" s="403"/>
      <c r="B19" s="539" t="s">
        <v>236</v>
      </c>
      <c r="C19" s="144">
        <v>62.747</v>
      </c>
      <c r="D19" s="141">
        <v>125.75</v>
      </c>
      <c r="E19" s="177">
        <v>63.003</v>
      </c>
      <c r="F19" s="144">
        <v>870.64400000000001</v>
      </c>
      <c r="G19" s="141">
        <v>1848.414</v>
      </c>
      <c r="H19" s="177">
        <v>977.77</v>
      </c>
    </row>
    <row r="20" spans="1:8" x14ac:dyDescent="0.2">
      <c r="A20" s="403"/>
      <c r="B20" s="539" t="s">
        <v>208</v>
      </c>
      <c r="C20" s="144">
        <v>9.2420000000000009</v>
      </c>
      <c r="D20" s="141">
        <v>23.954000000000001</v>
      </c>
      <c r="E20" s="177">
        <v>14.712</v>
      </c>
      <c r="F20" s="144">
        <v>473.839</v>
      </c>
      <c r="G20" s="141">
        <v>594.98399999999992</v>
      </c>
      <c r="H20" s="177">
        <v>121.14499999999992</v>
      </c>
    </row>
    <row r="21" spans="1:8" x14ac:dyDescent="0.2">
      <c r="A21" s="403"/>
      <c r="B21" s="539" t="s">
        <v>209</v>
      </c>
      <c r="C21" s="144">
        <v>139.96199999999999</v>
      </c>
      <c r="D21" s="96">
        <v>7.5999999999999998E-2</v>
      </c>
      <c r="E21" s="707">
        <v>-139.886</v>
      </c>
      <c r="F21" s="144">
        <v>1143.777</v>
      </c>
      <c r="G21" s="96">
        <v>0.622</v>
      </c>
      <c r="H21" s="177">
        <v>-1143.155</v>
      </c>
    </row>
    <row r="22" spans="1:8" x14ac:dyDescent="0.2">
      <c r="A22" s="403"/>
      <c r="B22" s="539" t="s">
        <v>237</v>
      </c>
      <c r="C22" s="144">
        <v>88.852999999999994</v>
      </c>
      <c r="D22" s="96">
        <v>4.1230000000000002</v>
      </c>
      <c r="E22" s="177">
        <v>-84.72999999999999</v>
      </c>
      <c r="F22" s="144">
        <v>732.053</v>
      </c>
      <c r="G22" s="96">
        <v>39.662999999999997</v>
      </c>
      <c r="H22" s="177">
        <v>-692.39</v>
      </c>
    </row>
    <row r="23" spans="1:8" x14ac:dyDescent="0.2">
      <c r="A23" s="403"/>
      <c r="B23" s="539" t="s">
        <v>238</v>
      </c>
      <c r="C23" s="96">
        <v>27.218</v>
      </c>
      <c r="D23" s="96">
        <v>31.757999999999999</v>
      </c>
      <c r="E23" s="177">
        <v>4.5399999999999991</v>
      </c>
      <c r="F23" s="144">
        <v>224.48999999999998</v>
      </c>
      <c r="G23" s="141">
        <v>296.803</v>
      </c>
      <c r="H23" s="177">
        <v>72.313000000000017</v>
      </c>
    </row>
    <row r="24" spans="1:8" x14ac:dyDescent="0.2">
      <c r="A24" s="403"/>
      <c r="B24" s="662" t="s">
        <v>239</v>
      </c>
      <c r="C24" s="144">
        <v>233.41999999999985</v>
      </c>
      <c r="D24" s="141">
        <v>267.64899999999989</v>
      </c>
      <c r="E24" s="177">
        <v>34.229000000000042</v>
      </c>
      <c r="F24" s="144">
        <v>2094.4979999999996</v>
      </c>
      <c r="G24" s="141">
        <v>1868.3959999999988</v>
      </c>
      <c r="H24" s="177">
        <v>-226.10200000000077</v>
      </c>
    </row>
    <row r="25" spans="1:8" x14ac:dyDescent="0.2">
      <c r="A25" s="642" t="s">
        <v>442</v>
      </c>
      <c r="C25" s="146">
        <v>937.07199999999978</v>
      </c>
      <c r="D25" s="146">
        <v>1148.078</v>
      </c>
      <c r="E25" s="178">
        <v>211.0060000000002</v>
      </c>
      <c r="F25" s="146">
        <v>11284.066999999999</v>
      </c>
      <c r="G25" s="146">
        <v>13255.421</v>
      </c>
      <c r="H25" s="178">
        <v>1971.3540000000012</v>
      </c>
    </row>
    <row r="26" spans="1:8" x14ac:dyDescent="0.2">
      <c r="A26" s="661"/>
      <c r="B26" s="660" t="s">
        <v>210</v>
      </c>
      <c r="C26" s="144">
        <v>29.699000000000002</v>
      </c>
      <c r="D26" s="141">
        <v>0</v>
      </c>
      <c r="E26" s="179">
        <v>-29.699000000000002</v>
      </c>
      <c r="F26" s="144">
        <v>700.7879999999999</v>
      </c>
      <c r="G26" s="141">
        <v>65.838999999999999</v>
      </c>
      <c r="H26" s="179">
        <v>-634.94899999999984</v>
      </c>
    </row>
    <row r="27" spans="1:8" x14ac:dyDescent="0.2">
      <c r="A27" s="404"/>
      <c r="B27" s="539" t="s">
        <v>671</v>
      </c>
      <c r="C27" s="144">
        <v>0</v>
      </c>
      <c r="D27" s="144">
        <v>31.5</v>
      </c>
      <c r="E27" s="177">
        <v>31.5</v>
      </c>
      <c r="F27" s="96">
        <v>36.704000000000001</v>
      </c>
      <c r="G27" s="144">
        <v>220.58</v>
      </c>
      <c r="H27" s="177">
        <v>183.876</v>
      </c>
    </row>
    <row r="28" spans="1:8" x14ac:dyDescent="0.2">
      <c r="A28" s="404"/>
      <c r="B28" s="539" t="s">
        <v>240</v>
      </c>
      <c r="C28" s="144">
        <v>93.691999999999993</v>
      </c>
      <c r="D28" s="96">
        <v>0.22600000000000001</v>
      </c>
      <c r="E28" s="707">
        <v>-93.465999999999994</v>
      </c>
      <c r="F28" s="144">
        <v>861.06</v>
      </c>
      <c r="G28" s="96">
        <v>145.107</v>
      </c>
      <c r="H28" s="177">
        <v>-715.95299999999997</v>
      </c>
    </row>
    <row r="29" spans="1:8" x14ac:dyDescent="0.2">
      <c r="A29" s="404"/>
      <c r="B29" s="539" t="s">
        <v>536</v>
      </c>
      <c r="C29" s="144">
        <v>0</v>
      </c>
      <c r="D29" s="144">
        <v>17.123000000000001</v>
      </c>
      <c r="E29" s="177">
        <v>17.123000000000001</v>
      </c>
      <c r="F29" s="144">
        <v>0</v>
      </c>
      <c r="G29" s="144">
        <v>137.85100000000003</v>
      </c>
      <c r="H29" s="177">
        <v>137.85100000000003</v>
      </c>
    </row>
    <row r="30" spans="1:8" x14ac:dyDescent="0.2">
      <c r="A30" s="404"/>
      <c r="B30" s="662" t="s">
        <v>520</v>
      </c>
      <c r="C30" s="144">
        <v>42.807999999999993</v>
      </c>
      <c r="D30" s="144">
        <v>0.53699999999999193</v>
      </c>
      <c r="E30" s="177">
        <v>-42.271000000000001</v>
      </c>
      <c r="F30" s="144">
        <v>368.875</v>
      </c>
      <c r="G30" s="141">
        <v>17.080000000000041</v>
      </c>
      <c r="H30" s="177">
        <v>-351.79499999999996</v>
      </c>
    </row>
    <row r="31" spans="1:8" x14ac:dyDescent="0.2">
      <c r="A31" s="642" t="s">
        <v>340</v>
      </c>
      <c r="C31" s="146">
        <v>166.19899999999998</v>
      </c>
      <c r="D31" s="146">
        <v>49.385999999999996</v>
      </c>
      <c r="E31" s="178">
        <v>-116.81299999999999</v>
      </c>
      <c r="F31" s="146">
        <v>1967.4269999999997</v>
      </c>
      <c r="G31" s="146">
        <v>586.45699999999999</v>
      </c>
      <c r="H31" s="178">
        <v>-1380.9699999999998</v>
      </c>
    </row>
    <row r="32" spans="1:8" x14ac:dyDescent="0.2">
      <c r="A32" s="661"/>
      <c r="B32" s="660" t="s">
        <v>213</v>
      </c>
      <c r="C32" s="144">
        <v>216.68100000000001</v>
      </c>
      <c r="D32" s="96">
        <v>2.1999999999999999E-2</v>
      </c>
      <c r="E32" s="179">
        <v>-216.65900000000002</v>
      </c>
      <c r="F32" s="144">
        <v>1267.3420000000001</v>
      </c>
      <c r="G32" s="141">
        <v>81.655999999999992</v>
      </c>
      <c r="H32" s="179">
        <v>-1185.6860000000001</v>
      </c>
    </row>
    <row r="33" spans="1:8" x14ac:dyDescent="0.2">
      <c r="A33" s="404"/>
      <c r="B33" s="539" t="s">
        <v>216</v>
      </c>
      <c r="C33" s="144">
        <v>0</v>
      </c>
      <c r="D33" s="144">
        <v>0</v>
      </c>
      <c r="E33" s="177">
        <v>0</v>
      </c>
      <c r="F33" s="144">
        <v>201.90899999999999</v>
      </c>
      <c r="G33" s="144">
        <v>82.988</v>
      </c>
      <c r="H33" s="177">
        <v>-118.92099999999999</v>
      </c>
    </row>
    <row r="34" spans="1:8" x14ac:dyDescent="0.2">
      <c r="A34" s="404"/>
      <c r="B34" s="539" t="s">
        <v>241</v>
      </c>
      <c r="C34" s="144">
        <v>5.5579999999999998</v>
      </c>
      <c r="D34" s="144">
        <v>277.01299999999998</v>
      </c>
      <c r="E34" s="177">
        <v>271.45499999999998</v>
      </c>
      <c r="F34" s="144">
        <v>95.193000000000012</v>
      </c>
      <c r="G34" s="144">
        <v>3115.7850000000008</v>
      </c>
      <c r="H34" s="177">
        <v>3020.5920000000006</v>
      </c>
    </row>
    <row r="35" spans="1:8" x14ac:dyDescent="0.2">
      <c r="A35" s="404"/>
      <c r="B35" s="539" t="s">
        <v>218</v>
      </c>
      <c r="C35" s="144">
        <v>0</v>
      </c>
      <c r="D35" s="96">
        <v>53.228000000000002</v>
      </c>
      <c r="E35" s="707">
        <v>53.228000000000002</v>
      </c>
      <c r="F35" s="144">
        <v>46.511000000000003</v>
      </c>
      <c r="G35" s="144">
        <v>522.72500000000002</v>
      </c>
      <c r="H35" s="177">
        <v>476.214</v>
      </c>
    </row>
    <row r="36" spans="1:8" x14ac:dyDescent="0.2">
      <c r="A36" s="404"/>
      <c r="B36" s="662" t="s">
        <v>219</v>
      </c>
      <c r="C36" s="144">
        <v>33.842000000000013</v>
      </c>
      <c r="D36" s="144">
        <v>65.485000000000014</v>
      </c>
      <c r="E36" s="177">
        <v>31.643000000000001</v>
      </c>
      <c r="F36" s="144">
        <v>96.189999999999827</v>
      </c>
      <c r="G36" s="144">
        <v>826.30099999999993</v>
      </c>
      <c r="H36" s="177">
        <v>730.1110000000001</v>
      </c>
    </row>
    <row r="37" spans="1:8" x14ac:dyDescent="0.2">
      <c r="A37" s="642" t="s">
        <v>443</v>
      </c>
      <c r="C37" s="146">
        <v>256.08100000000002</v>
      </c>
      <c r="D37" s="146">
        <v>395.74799999999999</v>
      </c>
      <c r="E37" s="178">
        <v>139.66699999999997</v>
      </c>
      <c r="F37" s="146">
        <v>1707.145</v>
      </c>
      <c r="G37" s="146">
        <v>4629.4550000000008</v>
      </c>
      <c r="H37" s="178">
        <v>2922.3100000000009</v>
      </c>
    </row>
    <row r="38" spans="1:8" x14ac:dyDescent="0.2">
      <c r="A38" s="661"/>
      <c r="B38" s="660" t="s">
        <v>537</v>
      </c>
      <c r="C38" s="144">
        <v>77.119</v>
      </c>
      <c r="D38" s="141">
        <v>1.4339999999999999</v>
      </c>
      <c r="E38" s="179">
        <v>-75.685000000000002</v>
      </c>
      <c r="F38" s="144">
        <v>348.44499999999994</v>
      </c>
      <c r="G38" s="141">
        <v>88.424999999999997</v>
      </c>
      <c r="H38" s="179">
        <v>-260.01999999999992</v>
      </c>
    </row>
    <row r="39" spans="1:8" x14ac:dyDescent="0.2">
      <c r="A39" s="404"/>
      <c r="B39" s="539" t="s">
        <v>639</v>
      </c>
      <c r="C39" s="144">
        <v>7.0140000000000002</v>
      </c>
      <c r="D39" s="144">
        <v>4.9960000000000004</v>
      </c>
      <c r="E39" s="177">
        <v>-2.0179999999999998</v>
      </c>
      <c r="F39" s="409">
        <v>164.56700000000001</v>
      </c>
      <c r="G39" s="144">
        <v>23.735999999999997</v>
      </c>
      <c r="H39" s="177">
        <v>-140.83100000000002</v>
      </c>
    </row>
    <row r="40" spans="1:8" x14ac:dyDescent="0.2">
      <c r="A40" s="404"/>
      <c r="B40" s="539" t="s">
        <v>627</v>
      </c>
      <c r="C40" s="144">
        <v>0</v>
      </c>
      <c r="D40" s="144">
        <v>0</v>
      </c>
      <c r="E40" s="177">
        <v>0</v>
      </c>
      <c r="F40" s="144">
        <v>0</v>
      </c>
      <c r="G40" s="144">
        <v>255.45099999999999</v>
      </c>
      <c r="H40" s="177">
        <v>255.45099999999999</v>
      </c>
    </row>
    <row r="41" spans="1:8" x14ac:dyDescent="0.2">
      <c r="A41" s="404"/>
      <c r="B41" s="539" t="s">
        <v>575</v>
      </c>
      <c r="C41" s="144">
        <v>0</v>
      </c>
      <c r="D41" s="96">
        <v>0.108</v>
      </c>
      <c r="E41" s="703">
        <v>0.108</v>
      </c>
      <c r="F41" s="409">
        <v>147.63499999999999</v>
      </c>
      <c r="G41" s="144">
        <v>140.81200000000001</v>
      </c>
      <c r="H41" s="177">
        <v>-6.8229999999999791</v>
      </c>
    </row>
    <row r="42" spans="1:8" x14ac:dyDescent="0.2">
      <c r="A42" s="404"/>
      <c r="B42" s="539" t="s">
        <v>632</v>
      </c>
      <c r="C42" s="96">
        <v>2.1999999999999999E-2</v>
      </c>
      <c r="D42" s="144">
        <v>64.334999999999994</v>
      </c>
      <c r="E42" s="177">
        <v>64.312999999999988</v>
      </c>
      <c r="F42" s="144">
        <v>21.75</v>
      </c>
      <c r="G42" s="144">
        <v>130.35699999999997</v>
      </c>
      <c r="H42" s="177">
        <v>108.60699999999997</v>
      </c>
    </row>
    <row r="43" spans="1:8" x14ac:dyDescent="0.2">
      <c r="A43" s="404"/>
      <c r="B43" s="662" t="s">
        <v>242</v>
      </c>
      <c r="C43" s="144">
        <v>0</v>
      </c>
      <c r="D43" s="96">
        <v>0.24900000000000944</v>
      </c>
      <c r="E43" s="707">
        <v>0.24900000000000944</v>
      </c>
      <c r="F43" s="409">
        <v>72.593999999999937</v>
      </c>
      <c r="G43" s="144">
        <v>65.569000000000074</v>
      </c>
      <c r="H43" s="179">
        <v>-7.0249999999998636</v>
      </c>
    </row>
    <row r="44" spans="1:8" x14ac:dyDescent="0.2">
      <c r="A44" s="492" t="s">
        <v>458</v>
      </c>
      <c r="B44" s="481"/>
      <c r="C44" s="146">
        <v>84.155000000000001</v>
      </c>
      <c r="D44" s="702">
        <v>71.122</v>
      </c>
      <c r="E44" s="178">
        <v>-13.033000000000001</v>
      </c>
      <c r="F44" s="146">
        <v>754.99099999999987</v>
      </c>
      <c r="G44" s="146">
        <v>704.35</v>
      </c>
      <c r="H44" s="178">
        <v>-50.640999999999849</v>
      </c>
    </row>
    <row r="45" spans="1:8" x14ac:dyDescent="0.2">
      <c r="A45" s="150" t="s">
        <v>114</v>
      </c>
      <c r="B45" s="150"/>
      <c r="C45" s="150">
        <v>1605.124</v>
      </c>
      <c r="D45" s="180">
        <v>1899.4329999999998</v>
      </c>
      <c r="E45" s="150">
        <v>294.30899999999974</v>
      </c>
      <c r="F45" s="150">
        <v>17326.928000000004</v>
      </c>
      <c r="G45" s="180">
        <v>22727.31</v>
      </c>
      <c r="H45" s="150">
        <v>5400.3819999999978</v>
      </c>
    </row>
    <row r="46" spans="1:8" x14ac:dyDescent="0.2">
      <c r="A46" s="230" t="s">
        <v>444</v>
      </c>
      <c r="B46" s="152"/>
      <c r="C46" s="152">
        <v>373.91200000000003</v>
      </c>
      <c r="D46" s="725">
        <v>3.3369999999999997</v>
      </c>
      <c r="E46" s="152">
        <v>-370.57500000000005</v>
      </c>
      <c r="F46" s="152">
        <v>3064.9390000000003</v>
      </c>
      <c r="G46" s="152">
        <v>465.72399999999999</v>
      </c>
      <c r="H46" s="152">
        <v>-2599.2150000000001</v>
      </c>
    </row>
    <row r="47" spans="1:8" x14ac:dyDescent="0.2">
      <c r="A47" s="230" t="s">
        <v>445</v>
      </c>
      <c r="B47" s="152"/>
      <c r="C47" s="152">
        <v>1231.212</v>
      </c>
      <c r="D47" s="724">
        <v>1896.0959999999998</v>
      </c>
      <c r="E47" s="152">
        <v>664.88399999999979</v>
      </c>
      <c r="F47" s="152">
        <v>14261.989000000003</v>
      </c>
      <c r="G47" s="152">
        <v>22261.586000000003</v>
      </c>
      <c r="H47" s="152">
        <v>7999.5969999999998</v>
      </c>
    </row>
    <row r="48" spans="1:8" x14ac:dyDescent="0.2">
      <c r="A48" s="485" t="s">
        <v>446</v>
      </c>
      <c r="B48" s="154"/>
      <c r="C48" s="154">
        <v>790.26399999999978</v>
      </c>
      <c r="D48" s="154">
        <v>1120.5030000000002</v>
      </c>
      <c r="E48" s="154">
        <v>330.23900000000037</v>
      </c>
      <c r="F48" s="154">
        <v>9317.2920000000013</v>
      </c>
      <c r="G48" s="154">
        <v>14219.874</v>
      </c>
      <c r="H48" s="154">
        <v>4902.5819999999985</v>
      </c>
    </row>
    <row r="49" spans="1:147" x14ac:dyDescent="0.2">
      <c r="A49" s="485" t="s">
        <v>447</v>
      </c>
      <c r="B49" s="154"/>
      <c r="C49" s="154">
        <v>814.86000000000024</v>
      </c>
      <c r="D49" s="154">
        <v>778.92999999999961</v>
      </c>
      <c r="E49" s="154">
        <v>-35.930000000000632</v>
      </c>
      <c r="F49" s="154">
        <v>8009.6360000000022</v>
      </c>
      <c r="G49" s="154">
        <v>8507.4360000000015</v>
      </c>
      <c r="H49" s="154">
        <v>497.79999999999927</v>
      </c>
    </row>
    <row r="50" spans="1:147" x14ac:dyDescent="0.2">
      <c r="A50" s="486" t="s">
        <v>699</v>
      </c>
      <c r="B50" s="483"/>
      <c r="C50" s="483">
        <v>583.83999999999992</v>
      </c>
      <c r="D50" s="471">
        <v>1025.751</v>
      </c>
      <c r="E50" s="484">
        <v>441.91100000000006</v>
      </c>
      <c r="F50" s="484">
        <v>7379.6170000000011</v>
      </c>
      <c r="G50" s="484">
        <v>10818.987000000003</v>
      </c>
      <c r="H50" s="484">
        <v>3439.3700000000017</v>
      </c>
    </row>
    <row r="51" spans="1:147" x14ac:dyDescent="0.2">
      <c r="B51" s="84"/>
      <c r="C51" s="84"/>
      <c r="D51" s="84"/>
      <c r="E51" s="84"/>
      <c r="F51" s="84"/>
      <c r="G51" s="84"/>
      <c r="H51" s="161" t="s">
        <v>220</v>
      </c>
    </row>
    <row r="52" spans="1:147" x14ac:dyDescent="0.2">
      <c r="A52" s="433" t="s">
        <v>630</v>
      </c>
      <c r="B52" s="84"/>
      <c r="C52" s="84"/>
      <c r="D52" s="84"/>
      <c r="E52" s="84"/>
      <c r="F52" s="84"/>
      <c r="G52" s="84"/>
      <c r="H52" s="84"/>
      <c r="AD52" s="389"/>
      <c r="AE52" s="389"/>
      <c r="AF52" s="389"/>
      <c r="AG52" s="389"/>
      <c r="AH52" s="389"/>
      <c r="AI52" s="389"/>
      <c r="AJ52" s="389"/>
      <c r="AK52" s="389"/>
      <c r="AL52" s="389"/>
      <c r="AM52" s="389"/>
      <c r="AN52" s="389"/>
      <c r="AO52" s="389"/>
      <c r="AP52" s="389"/>
      <c r="AQ52" s="389"/>
      <c r="AR52" s="389"/>
      <c r="AS52" s="389"/>
      <c r="AT52" s="389"/>
      <c r="AU52" s="389"/>
      <c r="AV52" s="389"/>
      <c r="AW52" s="389"/>
      <c r="AX52" s="389"/>
      <c r="AY52" s="389"/>
      <c r="AZ52" s="389"/>
      <c r="BA52" s="389"/>
      <c r="BB52" s="389"/>
      <c r="BC52" s="389"/>
      <c r="BD52" s="389"/>
      <c r="BE52" s="389"/>
      <c r="BF52" s="389"/>
      <c r="BG52" s="389"/>
      <c r="BH52" s="389"/>
      <c r="BI52" s="389"/>
      <c r="BJ52" s="389"/>
      <c r="BK52" s="389"/>
      <c r="BL52" s="389"/>
      <c r="BM52" s="389"/>
      <c r="BN52" s="389"/>
      <c r="BO52" s="389"/>
      <c r="BP52" s="389"/>
      <c r="BQ52" s="389"/>
      <c r="BR52" s="389"/>
      <c r="BS52" s="389"/>
      <c r="BT52" s="389"/>
      <c r="BU52" s="389"/>
      <c r="BV52" s="389"/>
      <c r="BW52" s="389"/>
      <c r="BX52" s="389"/>
      <c r="BY52" s="389"/>
      <c r="BZ52" s="389"/>
      <c r="CA52" s="389"/>
      <c r="CB52" s="389"/>
      <c r="CC52" s="389"/>
      <c r="CD52" s="389"/>
      <c r="CE52" s="389"/>
      <c r="CF52" s="389"/>
      <c r="CG52" s="389"/>
      <c r="CH52" s="389"/>
      <c r="CI52" s="389"/>
      <c r="CJ52" s="389"/>
      <c r="CK52" s="389"/>
      <c r="CL52" s="389"/>
      <c r="CM52" s="389"/>
      <c r="CN52" s="389"/>
      <c r="CO52" s="389"/>
      <c r="CP52" s="389"/>
      <c r="CQ52" s="389"/>
      <c r="CR52" s="389"/>
      <c r="CS52" s="389"/>
      <c r="CT52" s="389"/>
      <c r="CU52" s="389"/>
      <c r="CV52" s="389"/>
      <c r="CW52" s="389"/>
      <c r="CX52" s="389"/>
      <c r="CY52" s="389"/>
      <c r="CZ52" s="389"/>
      <c r="DA52" s="389"/>
      <c r="DB52" s="389"/>
      <c r="DC52" s="389"/>
      <c r="DD52" s="389"/>
      <c r="DE52" s="389"/>
      <c r="DF52" s="389"/>
      <c r="DG52" s="389"/>
      <c r="DH52" s="389"/>
      <c r="DI52" s="389"/>
      <c r="DJ52" s="389"/>
      <c r="DK52" s="389"/>
      <c r="DL52" s="389"/>
      <c r="DM52" s="389"/>
      <c r="DN52" s="389"/>
      <c r="DO52" s="389"/>
      <c r="DP52" s="389"/>
      <c r="DQ52" s="389"/>
      <c r="DR52" s="389"/>
      <c r="DS52" s="389"/>
      <c r="DT52" s="389"/>
      <c r="DU52" s="389"/>
      <c r="DV52" s="389"/>
      <c r="DW52" s="389"/>
      <c r="DX52" s="389"/>
      <c r="DY52" s="389"/>
      <c r="DZ52" s="389"/>
      <c r="EA52" s="389"/>
      <c r="EB52" s="389"/>
      <c r="EC52" s="389"/>
      <c r="ED52" s="389"/>
      <c r="EE52" s="389"/>
      <c r="EF52" s="389"/>
      <c r="EG52" s="389"/>
      <c r="EH52" s="389"/>
      <c r="EI52" s="389"/>
      <c r="EJ52" s="389"/>
      <c r="EK52" s="389"/>
      <c r="EL52" s="389"/>
      <c r="EM52" s="389"/>
      <c r="EN52" s="389"/>
      <c r="EO52" s="389"/>
      <c r="EP52" s="389"/>
      <c r="EQ52" s="389"/>
    </row>
    <row r="53" spans="1:147" x14ac:dyDescent="0.2">
      <c r="A53" s="433" t="s">
        <v>530</v>
      </c>
      <c r="B53" s="84"/>
      <c r="C53" s="84"/>
      <c r="D53" s="84"/>
      <c r="E53" s="84"/>
      <c r="F53" s="84"/>
      <c r="G53" s="84"/>
      <c r="H53" s="84"/>
    </row>
    <row r="54" spans="1:147" x14ac:dyDescent="0.2">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23">
    <cfRule type="cellIs" dxfId="157" priority="71" operator="between">
      <formula>0</formula>
      <formula>0.5</formula>
    </cfRule>
    <cfRule type="cellIs" dxfId="156" priority="72" operator="between">
      <formula>0</formula>
      <formula>0.49</formula>
    </cfRule>
  </conditionalFormatting>
  <conditionalFormatting sqref="D22:D23">
    <cfRule type="cellIs" dxfId="155" priority="69" operator="between">
      <formula>0</formula>
      <formula>0.5</formula>
    </cfRule>
    <cfRule type="cellIs" dxfId="154" priority="70" operator="between">
      <formula>0</formula>
      <formula>0.49</formula>
    </cfRule>
  </conditionalFormatting>
  <conditionalFormatting sqref="G28">
    <cfRule type="cellIs" dxfId="153" priority="67" operator="between">
      <formula>0</formula>
      <formula>0.5</formula>
    </cfRule>
    <cfRule type="cellIs" dxfId="152" priority="68" operator="between">
      <formula>0</formula>
      <formula>0.49</formula>
    </cfRule>
  </conditionalFormatting>
  <conditionalFormatting sqref="G9">
    <cfRule type="cellIs" dxfId="151" priority="59" operator="between">
      <formula>0</formula>
      <formula>0.5</formula>
    </cfRule>
    <cfRule type="cellIs" dxfId="150" priority="60" operator="between">
      <formula>0</formula>
      <formula>0.49</formula>
    </cfRule>
  </conditionalFormatting>
  <conditionalFormatting sqref="D44">
    <cfRule type="cellIs" dxfId="149" priority="55" operator="between">
      <formula>0</formula>
      <formula>0.5</formula>
    </cfRule>
    <cfRule type="cellIs" dxfId="148" priority="56" operator="between">
      <formula>0</formula>
      <formula>0.49</formula>
    </cfRule>
  </conditionalFormatting>
  <conditionalFormatting sqref="E41">
    <cfRule type="cellIs" dxfId="147" priority="51" operator="between">
      <formula>0</formula>
      <formula>0.5</formula>
    </cfRule>
    <cfRule type="cellIs" dxfId="146" priority="52" operator="between">
      <formula>0</formula>
      <formula>0.49</formula>
    </cfRule>
  </conditionalFormatting>
  <conditionalFormatting sqref="G21">
    <cfRule type="cellIs" dxfId="145" priority="49" operator="between">
      <formula>0</formula>
      <formula>0.5</formula>
    </cfRule>
    <cfRule type="cellIs" dxfId="144" priority="50" operator="between">
      <formula>0</formula>
      <formula>0.49</formula>
    </cfRule>
  </conditionalFormatting>
  <conditionalFormatting sqref="E18">
    <cfRule type="cellIs" dxfId="143" priority="47" operator="between">
      <formula>0</formula>
      <formula>0.5</formula>
    </cfRule>
    <cfRule type="cellIs" dxfId="142" priority="48" operator="between">
      <formula>0</formula>
      <formula>0.49</formula>
    </cfRule>
  </conditionalFormatting>
  <conditionalFormatting sqref="D17:E17">
    <cfRule type="cellIs" dxfId="141" priority="39" operator="between">
      <formula>0</formula>
      <formula>0.5</formula>
    </cfRule>
    <cfRule type="cellIs" dxfId="140" priority="40" operator="between">
      <formula>0</formula>
      <formula>0.49</formula>
    </cfRule>
  </conditionalFormatting>
  <conditionalFormatting sqref="E28">
    <cfRule type="cellIs" dxfId="139" priority="37" operator="between">
      <formula>0</formula>
      <formula>0.5</formula>
    </cfRule>
    <cfRule type="cellIs" dxfId="138" priority="38" operator="between">
      <formula>0</formula>
      <formula>0.49</formula>
    </cfRule>
  </conditionalFormatting>
  <conditionalFormatting sqref="D43">
    <cfRule type="cellIs" dxfId="137" priority="33" operator="between">
      <formula>0</formula>
      <formula>0.5</formula>
    </cfRule>
    <cfRule type="cellIs" dxfId="136" priority="34" operator="between">
      <formula>0</formula>
      <formula>0.49</formula>
    </cfRule>
  </conditionalFormatting>
  <conditionalFormatting sqref="E43">
    <cfRule type="cellIs" dxfId="135" priority="31" operator="between">
      <formula>0</formula>
      <formula>0.5</formula>
    </cfRule>
    <cfRule type="cellIs" dxfId="134" priority="32" operator="between">
      <formula>0</formula>
      <formula>0.49</formula>
    </cfRule>
  </conditionalFormatting>
  <conditionalFormatting sqref="G22">
    <cfRule type="cellIs" dxfId="133" priority="29" operator="between">
      <formula>0</formula>
      <formula>0.5</formula>
    </cfRule>
    <cfRule type="cellIs" dxfId="132" priority="30" operator="between">
      <formula>0</formula>
      <formula>0.49</formula>
    </cfRule>
  </conditionalFormatting>
  <conditionalFormatting sqref="F27">
    <cfRule type="cellIs" dxfId="131" priority="25" operator="between">
      <formula>0</formula>
      <formula>0.5</formula>
    </cfRule>
    <cfRule type="cellIs" dxfId="130" priority="26" operator="between">
      <formula>0</formula>
      <formula>0.49</formula>
    </cfRule>
  </conditionalFormatting>
  <conditionalFormatting sqref="D21:E21">
    <cfRule type="cellIs" dxfId="129" priority="17" operator="between">
      <formula>0</formula>
      <formula>0.5</formula>
    </cfRule>
    <cfRule type="cellIs" dxfId="128" priority="18" operator="between">
      <formula>0</formula>
      <formula>0.49</formula>
    </cfRule>
  </conditionalFormatting>
  <conditionalFormatting sqref="D35:E35">
    <cfRule type="cellIs" dxfId="127" priority="15" operator="between">
      <formula>0</formula>
      <formula>0.5</formula>
    </cfRule>
    <cfRule type="cellIs" dxfId="126" priority="16" operator="between">
      <formula>0</formula>
      <formula>0.49</formula>
    </cfRule>
  </conditionalFormatting>
  <conditionalFormatting sqref="C15">
    <cfRule type="cellIs" dxfId="125" priority="11" operator="between">
      <formula>0</formula>
      <formula>0.5</formula>
    </cfRule>
    <cfRule type="cellIs" dxfId="124" priority="12" operator="between">
      <formula>0</formula>
      <formula>0.49</formula>
    </cfRule>
  </conditionalFormatting>
  <conditionalFormatting sqref="D46">
    <cfRule type="cellIs" dxfId="123" priority="9" operator="between">
      <formula>0</formula>
      <formula>0.5</formula>
    </cfRule>
    <cfRule type="cellIs" dxfId="122" priority="10" operator="between">
      <formula>0</formula>
      <formula>0.49</formula>
    </cfRule>
  </conditionalFormatting>
  <conditionalFormatting sqref="D28">
    <cfRule type="cellIs" dxfId="121" priority="7" operator="between">
      <formula>0</formula>
      <formula>0.5</formula>
    </cfRule>
    <cfRule type="cellIs" dxfId="120" priority="8" operator="between">
      <formula>0</formula>
      <formula>0.49</formula>
    </cfRule>
  </conditionalFormatting>
  <conditionalFormatting sqref="C42">
    <cfRule type="cellIs" dxfId="119" priority="5" operator="between">
      <formula>0</formula>
      <formula>0.5</formula>
    </cfRule>
    <cfRule type="cellIs" dxfId="118" priority="6" operator="between">
      <formula>0</formula>
      <formula>0.49</formula>
    </cfRule>
  </conditionalFormatting>
  <conditionalFormatting sqref="D32">
    <cfRule type="cellIs" dxfId="117" priority="3" operator="between">
      <formula>0</formula>
      <formula>0.5</formula>
    </cfRule>
    <cfRule type="cellIs" dxfId="116" priority="4" operator="between">
      <formula>0</formula>
      <formula>0.49</formula>
    </cfRule>
  </conditionalFormatting>
  <conditionalFormatting sqref="D41">
    <cfRule type="cellIs" dxfId="115" priority="1" operator="between">
      <formula>0</formula>
      <formula>0.5</formula>
    </cfRule>
    <cfRule type="cellIs" dxfId="114" priority="2" operator="between">
      <formula>0</formula>
      <formula>0.49</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5"/>
  <sheetViews>
    <sheetView workbookViewId="0"/>
  </sheetViews>
  <sheetFormatPr baseColWidth="10" defaultRowHeight="14.25" x14ac:dyDescent="0.2"/>
  <cols>
    <col min="1" max="1" width="30.625" customWidth="1"/>
    <col min="8" max="8" width="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766">
        <f>INDICE!A3</f>
        <v>44713</v>
      </c>
      <c r="C3" s="767"/>
      <c r="D3" s="767" t="s">
        <v>115</v>
      </c>
      <c r="E3" s="767"/>
      <c r="F3" s="767" t="s">
        <v>116</v>
      </c>
      <c r="G3" s="767"/>
      <c r="H3" s="767"/>
    </row>
    <row r="4" spans="1:8" x14ac:dyDescent="0.2">
      <c r="A4" s="66"/>
      <c r="B4" s="82" t="s">
        <v>47</v>
      </c>
      <c r="C4" s="82" t="s">
        <v>448</v>
      </c>
      <c r="D4" s="82" t="s">
        <v>47</v>
      </c>
      <c r="E4" s="82" t="s">
        <v>448</v>
      </c>
      <c r="F4" s="82" t="s">
        <v>47</v>
      </c>
      <c r="G4" s="83" t="s">
        <v>448</v>
      </c>
      <c r="H4" s="83" t="s">
        <v>121</v>
      </c>
    </row>
    <row r="5" spans="1:8" x14ac:dyDescent="0.2">
      <c r="A5" s="1" t="s">
        <v>583</v>
      </c>
      <c r="B5" s="589">
        <v>0</v>
      </c>
      <c r="C5" s="187">
        <v>-100</v>
      </c>
      <c r="D5" s="675">
        <v>0</v>
      </c>
      <c r="E5" s="187">
        <v>-100</v>
      </c>
      <c r="F5" s="95">
        <v>0</v>
      </c>
      <c r="G5" s="187">
        <v>-100</v>
      </c>
      <c r="H5" s="479">
        <v>0</v>
      </c>
    </row>
    <row r="6" spans="1:8" x14ac:dyDescent="0.2">
      <c r="A6" s="1" t="s">
        <v>244</v>
      </c>
      <c r="B6" s="589">
        <v>0</v>
      </c>
      <c r="C6" s="73">
        <v>-100</v>
      </c>
      <c r="D6" s="675">
        <v>0</v>
      </c>
      <c r="E6" s="187">
        <v>-100</v>
      </c>
      <c r="F6" s="95">
        <v>0</v>
      </c>
      <c r="G6" s="187">
        <v>-100</v>
      </c>
      <c r="H6" s="479">
        <v>0</v>
      </c>
    </row>
    <row r="7" spans="1:8" x14ac:dyDescent="0.2">
      <c r="A7" s="1" t="s">
        <v>245</v>
      </c>
      <c r="B7" s="589">
        <v>0</v>
      </c>
      <c r="C7" s="73">
        <v>-100</v>
      </c>
      <c r="D7" s="675">
        <v>0</v>
      </c>
      <c r="E7" s="187">
        <v>-100</v>
      </c>
      <c r="F7" s="95">
        <v>0</v>
      </c>
      <c r="G7" s="187">
        <v>-100</v>
      </c>
      <c r="H7" s="479">
        <v>0</v>
      </c>
    </row>
    <row r="8" spans="1:8" x14ac:dyDescent="0.2">
      <c r="A8" t="s">
        <v>611</v>
      </c>
      <c r="B8" s="589">
        <v>5.6000000000000001E-2</v>
      </c>
      <c r="C8" s="73">
        <v>-42.611190817790529</v>
      </c>
      <c r="D8" s="95">
        <v>0.39938000000000001</v>
      </c>
      <c r="E8" s="187">
        <v>-35.295833063314106</v>
      </c>
      <c r="F8" s="95">
        <v>0.84938000000000002</v>
      </c>
      <c r="G8" s="187">
        <v>-30.328433624253552</v>
      </c>
      <c r="H8" s="479">
        <v>100</v>
      </c>
    </row>
    <row r="9" spans="1:8" x14ac:dyDescent="0.2">
      <c r="A9" s="189" t="s">
        <v>246</v>
      </c>
      <c r="B9" s="188">
        <v>5.6000000000000001E-2</v>
      </c>
      <c r="C9" s="189">
        <v>-89.263392001227032</v>
      </c>
      <c r="D9" s="188">
        <v>0.39938000000000001</v>
      </c>
      <c r="E9" s="189">
        <v>-92.556157786044977</v>
      </c>
      <c r="F9" s="188">
        <v>0.84938000000000002</v>
      </c>
      <c r="G9" s="189">
        <v>-93.415720163843446</v>
      </c>
      <c r="H9" s="189">
        <v>100</v>
      </c>
    </row>
    <row r="10" spans="1:8" x14ac:dyDescent="0.2">
      <c r="A10" s="563" t="s">
        <v>247</v>
      </c>
      <c r="B10" s="695">
        <f>B9/'Consumo PP'!B11*100</f>
        <v>1.1410921480976553E-3</v>
      </c>
      <c r="C10" s="628"/>
      <c r="D10" s="695">
        <f>D9/'Consumo PP'!D11*100</f>
        <v>1.4020698646980269E-3</v>
      </c>
      <c r="E10" s="628"/>
      <c r="F10" s="695">
        <f>F9/'Consumo PP'!F11*100</f>
        <v>1.4985621174701993E-3</v>
      </c>
      <c r="G10" s="563"/>
      <c r="H10" s="627"/>
    </row>
    <row r="11" spans="1:8" x14ac:dyDescent="0.2">
      <c r="A11" s="80" t="s">
        <v>570</v>
      </c>
      <c r="B11" s="59"/>
      <c r="C11" s="108"/>
      <c r="D11" s="108"/>
      <c r="E11" s="108"/>
      <c r="F11" s="108"/>
      <c r="G11" s="108"/>
      <c r="H11" s="161" t="s">
        <v>220</v>
      </c>
    </row>
    <row r="12" spans="1:8" s="1" customFormat="1" x14ac:dyDescent="0.2">
      <c r="A12" s="80" t="s">
        <v>523</v>
      </c>
      <c r="B12" s="108"/>
    </row>
    <row r="13" spans="1:8" s="1" customFormat="1" x14ac:dyDescent="0.2">
      <c r="A13" s="389" t="s">
        <v>531</v>
      </c>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sheetData>
  <mergeCells count="3">
    <mergeCell ref="B3:C3"/>
    <mergeCell ref="D3:E3"/>
    <mergeCell ref="F3:H3"/>
  </mergeCells>
  <conditionalFormatting sqref="D5:D8 B5:B8">
    <cfRule type="cellIs" dxfId="113" priority="75" operator="between">
      <formula>0.00001</formula>
      <formula>0.499</formula>
    </cfRule>
  </conditionalFormatting>
  <conditionalFormatting sqref="F5:F6">
    <cfRule type="cellIs" dxfId="112" priority="73" operator="between">
      <formula>0.00001</formula>
      <formula>0.499</formula>
    </cfRule>
  </conditionalFormatting>
  <conditionalFormatting sqref="G5">
    <cfRule type="cellIs" dxfId="111" priority="72" operator="between">
      <formula>0.00001</formula>
      <formula>0.499</formula>
    </cfRule>
  </conditionalFormatting>
  <conditionalFormatting sqref="D7 B7">
    <cfRule type="cellIs" dxfId="110" priority="54" operator="between">
      <formula>0.00001</formula>
      <formula>0.499</formula>
    </cfRule>
  </conditionalFormatting>
  <conditionalFormatting sqref="D7">
    <cfRule type="cellIs" dxfId="109" priority="48" operator="between">
      <formula>0.00001</formula>
      <formula>0.499</formula>
    </cfRule>
  </conditionalFormatting>
  <conditionalFormatting sqref="D8 B8">
    <cfRule type="cellIs" dxfId="108" priority="52" operator="between">
      <formula>0.00001</formula>
      <formula>0.499</formula>
    </cfRule>
  </conditionalFormatting>
  <conditionalFormatting sqref="B5">
    <cfRule type="cellIs" dxfId="107" priority="49" operator="between">
      <formula>0.00001</formula>
      <formula>0.499</formula>
    </cfRule>
  </conditionalFormatting>
  <conditionalFormatting sqref="B5">
    <cfRule type="cellIs" dxfId="106" priority="50" operator="between">
      <formula>0.00001</formula>
      <formula>0.499</formula>
    </cfRule>
  </conditionalFormatting>
  <conditionalFormatting sqref="F8">
    <cfRule type="cellIs" dxfId="105" priority="44" operator="between">
      <formula>0.00001</formula>
      <formula>0.499</formula>
    </cfRule>
  </conditionalFormatting>
  <conditionalFormatting sqref="F8">
    <cfRule type="cellIs" dxfId="104" priority="43" operator="between">
      <formula>0.00001</formula>
      <formula>0.499</formula>
    </cfRule>
  </conditionalFormatting>
  <conditionalFormatting sqref="B6">
    <cfRule type="cellIs" dxfId="103" priority="41" operator="between">
      <formula>0.00001</formula>
      <formula>0.499</formula>
    </cfRule>
  </conditionalFormatting>
  <conditionalFormatting sqref="B6">
    <cfRule type="cellIs" dxfId="102" priority="40" operator="between">
      <formula>0.00001</formula>
      <formula>0.499</formula>
    </cfRule>
  </conditionalFormatting>
  <conditionalFormatting sqref="B6">
    <cfRule type="cellIs" dxfId="101" priority="39" operator="between">
      <formula>0.00001</formula>
      <formula>0.499</formula>
    </cfRule>
  </conditionalFormatting>
  <conditionalFormatting sqref="D5:D7">
    <cfRule type="cellIs" dxfId="100" priority="19" operator="between">
      <formula>0.00001</formula>
      <formula>0.499</formula>
    </cfRule>
  </conditionalFormatting>
  <conditionalFormatting sqref="D5:D7">
    <cfRule type="cellIs" dxfId="99" priority="18" operator="between">
      <formula>0.00001</formula>
      <formula>0.499</formula>
    </cfRule>
  </conditionalFormatting>
  <conditionalFormatting sqref="D5:D7">
    <cfRule type="cellIs" dxfId="98" priority="17" operator="between">
      <formula>0.00001</formula>
      <formula>0.499</formula>
    </cfRule>
  </conditionalFormatting>
  <conditionalFormatting sqref="D5:D7">
    <cfRule type="cellIs" dxfId="97" priority="16" operator="between">
      <formula>0.00001</formula>
      <formula>0.499</formula>
    </cfRule>
  </conditionalFormatting>
  <conditionalFormatting sqref="F7">
    <cfRule type="cellIs" dxfId="96" priority="2" operator="between">
      <formula>0.00001</formula>
      <formula>0.499</formula>
    </cfRule>
  </conditionalFormatting>
  <conditionalFormatting sqref="F7">
    <cfRule type="cellIs" dxfId="95" priority="1"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248</v>
      </c>
      <c r="B1" s="425"/>
      <c r="C1" s="1"/>
      <c r="D1" s="1"/>
      <c r="E1" s="1"/>
      <c r="F1" s="1"/>
      <c r="G1" s="1"/>
    </row>
    <row r="2" spans="1:7" x14ac:dyDescent="0.2">
      <c r="A2" s="1"/>
      <c r="B2" s="1"/>
      <c r="C2" s="1"/>
      <c r="D2" s="1"/>
      <c r="E2" s="1"/>
      <c r="F2" s="1"/>
      <c r="G2" s="55" t="s">
        <v>151</v>
      </c>
    </row>
    <row r="3" spans="1:7" x14ac:dyDescent="0.2">
      <c r="A3" s="56"/>
      <c r="B3" s="769">
        <f>INDICE!A3</f>
        <v>44713</v>
      </c>
      <c r="C3" s="769"/>
      <c r="D3" s="768" t="s">
        <v>115</v>
      </c>
      <c r="E3" s="768"/>
      <c r="F3" s="768" t="s">
        <v>116</v>
      </c>
      <c r="G3" s="768"/>
    </row>
    <row r="4" spans="1:7" x14ac:dyDescent="0.2">
      <c r="A4" s="66"/>
      <c r="B4" s="616" t="s">
        <v>47</v>
      </c>
      <c r="C4" s="197" t="s">
        <v>448</v>
      </c>
      <c r="D4" s="616" t="s">
        <v>47</v>
      </c>
      <c r="E4" s="197" t="s">
        <v>448</v>
      </c>
      <c r="F4" s="616" t="s">
        <v>47</v>
      </c>
      <c r="G4" s="197" t="s">
        <v>448</v>
      </c>
    </row>
    <row r="5" spans="1:7" ht="15" x14ac:dyDescent="0.25">
      <c r="A5" s="420" t="s">
        <v>114</v>
      </c>
      <c r="B5" s="423">
        <v>5562.549</v>
      </c>
      <c r="C5" s="421">
        <v>24.312715966998034</v>
      </c>
      <c r="D5" s="422">
        <v>31982.146999999997</v>
      </c>
      <c r="E5" s="421">
        <v>17.686661495130345</v>
      </c>
      <c r="F5" s="424">
        <v>63853.777999999991</v>
      </c>
      <c r="G5" s="421">
        <v>16.568977541709167</v>
      </c>
    </row>
    <row r="6" spans="1:7" x14ac:dyDescent="0.2">
      <c r="A6" s="80"/>
      <c r="B6" s="1"/>
      <c r="C6" s="1"/>
      <c r="D6" s="1"/>
      <c r="E6" s="1"/>
      <c r="F6" s="1"/>
      <c r="G6" s="55" t="s">
        <v>220</v>
      </c>
    </row>
    <row r="7" spans="1:7" x14ac:dyDescent="0.2">
      <c r="A7" s="80" t="s">
        <v>570</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25" style="69" customWidth="1"/>
    <col min="2" max="2" width="12.25" style="69" customWidth="1"/>
    <col min="3" max="3" width="12.75" style="69" customWidth="1"/>
    <col min="4" max="4" width="11" style="69"/>
    <col min="5" max="5" width="12.75" style="69" customWidth="1"/>
    <col min="6" max="6" width="13.5" style="69" customWidth="1"/>
    <col min="7" max="7" width="11" style="69"/>
    <col min="8" max="8" width="15.75" style="69" customWidth="1"/>
    <col min="9" max="10" width="11" style="69"/>
    <col min="11" max="12" width="11.5" style="69" customWidth="1"/>
    <col min="13" max="256" width="11" style="69"/>
    <col min="257" max="257" width="32.25" style="69" customWidth="1"/>
    <col min="258" max="258" width="12.25" style="69" customWidth="1"/>
    <col min="259" max="259" width="12.75" style="69" customWidth="1"/>
    <col min="260" max="260" width="11" style="69"/>
    <col min="261" max="261" width="12.75" style="69" customWidth="1"/>
    <col min="262" max="262" width="13.5" style="69" customWidth="1"/>
    <col min="263" max="263" width="11" style="69"/>
    <col min="264" max="264" width="12.25" style="69" customWidth="1"/>
    <col min="265" max="266" width="11" style="69"/>
    <col min="267" max="268" width="11.5" style="69" customWidth="1"/>
    <col min="269" max="512" width="11" style="69"/>
    <col min="513" max="513" width="32.25" style="69" customWidth="1"/>
    <col min="514" max="514" width="12.25" style="69" customWidth="1"/>
    <col min="515" max="515" width="12.75" style="69" customWidth="1"/>
    <col min="516" max="516" width="11" style="69"/>
    <col min="517" max="517" width="12.75" style="69" customWidth="1"/>
    <col min="518" max="518" width="13.5" style="69" customWidth="1"/>
    <col min="519" max="519" width="11" style="69"/>
    <col min="520" max="520" width="12.25" style="69" customWidth="1"/>
    <col min="521" max="522" width="11" style="69"/>
    <col min="523" max="524" width="11.5" style="69" customWidth="1"/>
    <col min="525" max="768" width="11" style="69"/>
    <col min="769" max="769" width="32.25" style="69" customWidth="1"/>
    <col min="770" max="770" width="12.25" style="69" customWidth="1"/>
    <col min="771" max="771" width="12.75" style="69" customWidth="1"/>
    <col min="772" max="772" width="11" style="69"/>
    <col min="773" max="773" width="12.75" style="69" customWidth="1"/>
    <col min="774" max="774" width="13.5" style="69" customWidth="1"/>
    <col min="775" max="775" width="11" style="69"/>
    <col min="776" max="776" width="12.25" style="69" customWidth="1"/>
    <col min="777" max="778" width="11" style="69"/>
    <col min="779" max="780" width="11.5" style="69" customWidth="1"/>
    <col min="781" max="1024" width="11" style="69"/>
    <col min="1025" max="1025" width="32.25" style="69" customWidth="1"/>
    <col min="1026" max="1026" width="12.25" style="69" customWidth="1"/>
    <col min="1027" max="1027" width="12.75" style="69" customWidth="1"/>
    <col min="1028" max="1028" width="11" style="69"/>
    <col min="1029" max="1029" width="12.75" style="69" customWidth="1"/>
    <col min="1030" max="1030" width="13.5" style="69" customWidth="1"/>
    <col min="1031" max="1031" width="11" style="69"/>
    <col min="1032" max="1032" width="12.25" style="69" customWidth="1"/>
    <col min="1033" max="1034" width="11" style="69"/>
    <col min="1035" max="1036" width="11.5" style="69" customWidth="1"/>
    <col min="1037" max="1280" width="11" style="69"/>
    <col min="1281" max="1281" width="32.25" style="69" customWidth="1"/>
    <col min="1282" max="1282" width="12.25" style="69" customWidth="1"/>
    <col min="1283" max="1283" width="12.75" style="69" customWidth="1"/>
    <col min="1284" max="1284" width="11" style="69"/>
    <col min="1285" max="1285" width="12.75" style="69" customWidth="1"/>
    <col min="1286" max="1286" width="13.5" style="69" customWidth="1"/>
    <col min="1287" max="1287" width="11" style="69"/>
    <col min="1288" max="1288" width="12.25" style="69" customWidth="1"/>
    <col min="1289" max="1290" width="11" style="69"/>
    <col min="1291" max="1292" width="11.5" style="69" customWidth="1"/>
    <col min="1293" max="1536" width="11" style="69"/>
    <col min="1537" max="1537" width="32.25" style="69" customWidth="1"/>
    <col min="1538" max="1538" width="12.25" style="69" customWidth="1"/>
    <col min="1539" max="1539" width="12.75" style="69" customWidth="1"/>
    <col min="1540" max="1540" width="11" style="69"/>
    <col min="1541" max="1541" width="12.75" style="69" customWidth="1"/>
    <col min="1542" max="1542" width="13.5" style="69" customWidth="1"/>
    <col min="1543" max="1543" width="11" style="69"/>
    <col min="1544" max="1544" width="12.25" style="69" customWidth="1"/>
    <col min="1545" max="1546" width="11" style="69"/>
    <col min="1547" max="1548" width="11.5" style="69" customWidth="1"/>
    <col min="1549" max="1792" width="11" style="69"/>
    <col min="1793" max="1793" width="32.25" style="69" customWidth="1"/>
    <col min="1794" max="1794" width="12.25" style="69" customWidth="1"/>
    <col min="1795" max="1795" width="12.75" style="69" customWidth="1"/>
    <col min="1796" max="1796" width="11" style="69"/>
    <col min="1797" max="1797" width="12.75" style="69" customWidth="1"/>
    <col min="1798" max="1798" width="13.5" style="69" customWidth="1"/>
    <col min="1799" max="1799" width="11" style="69"/>
    <col min="1800" max="1800" width="12.25" style="69" customWidth="1"/>
    <col min="1801" max="1802" width="11" style="69"/>
    <col min="1803" max="1804" width="11.5" style="69" customWidth="1"/>
    <col min="1805" max="2048" width="11" style="69"/>
    <col min="2049" max="2049" width="32.25" style="69" customWidth="1"/>
    <col min="2050" max="2050" width="12.25" style="69" customWidth="1"/>
    <col min="2051" max="2051" width="12.75" style="69" customWidth="1"/>
    <col min="2052" max="2052" width="11" style="69"/>
    <col min="2053" max="2053" width="12.75" style="69" customWidth="1"/>
    <col min="2054" max="2054" width="13.5" style="69" customWidth="1"/>
    <col min="2055" max="2055" width="11" style="69"/>
    <col min="2056" max="2056" width="12.25" style="69" customWidth="1"/>
    <col min="2057" max="2058" width="11" style="69"/>
    <col min="2059" max="2060" width="11.5" style="69" customWidth="1"/>
    <col min="2061" max="2304" width="11" style="69"/>
    <col min="2305" max="2305" width="32.25" style="69" customWidth="1"/>
    <col min="2306" max="2306" width="12.25" style="69" customWidth="1"/>
    <col min="2307" max="2307" width="12.75" style="69" customWidth="1"/>
    <col min="2308" max="2308" width="11" style="69"/>
    <col min="2309" max="2309" width="12.75" style="69" customWidth="1"/>
    <col min="2310" max="2310" width="13.5" style="69" customWidth="1"/>
    <col min="2311" max="2311" width="11" style="69"/>
    <col min="2312" max="2312" width="12.25" style="69" customWidth="1"/>
    <col min="2313" max="2314" width="11" style="69"/>
    <col min="2315" max="2316" width="11.5" style="69" customWidth="1"/>
    <col min="2317" max="2560" width="11" style="69"/>
    <col min="2561" max="2561" width="32.25" style="69" customWidth="1"/>
    <col min="2562" max="2562" width="12.25" style="69" customWidth="1"/>
    <col min="2563" max="2563" width="12.75" style="69" customWidth="1"/>
    <col min="2564" max="2564" width="11" style="69"/>
    <col min="2565" max="2565" width="12.75" style="69" customWidth="1"/>
    <col min="2566" max="2566" width="13.5" style="69" customWidth="1"/>
    <col min="2567" max="2567" width="11" style="69"/>
    <col min="2568" max="2568" width="12.25" style="69" customWidth="1"/>
    <col min="2569" max="2570" width="11" style="69"/>
    <col min="2571" max="2572" width="11.5" style="69" customWidth="1"/>
    <col min="2573" max="2816" width="11" style="69"/>
    <col min="2817" max="2817" width="32.25" style="69" customWidth="1"/>
    <col min="2818" max="2818" width="12.25" style="69" customWidth="1"/>
    <col min="2819" max="2819" width="12.75" style="69" customWidth="1"/>
    <col min="2820" max="2820" width="11" style="69"/>
    <col min="2821" max="2821" width="12.75" style="69" customWidth="1"/>
    <col min="2822" max="2822" width="13.5" style="69" customWidth="1"/>
    <col min="2823" max="2823" width="11" style="69"/>
    <col min="2824" max="2824" width="12.25" style="69" customWidth="1"/>
    <col min="2825" max="2826" width="11" style="69"/>
    <col min="2827" max="2828" width="11.5" style="69" customWidth="1"/>
    <col min="2829" max="3072" width="11" style="69"/>
    <col min="3073" max="3073" width="32.25" style="69" customWidth="1"/>
    <col min="3074" max="3074" width="12.25" style="69" customWidth="1"/>
    <col min="3075" max="3075" width="12.75" style="69" customWidth="1"/>
    <col min="3076" max="3076" width="11" style="69"/>
    <col min="3077" max="3077" width="12.75" style="69" customWidth="1"/>
    <col min="3078" max="3078" width="13.5" style="69" customWidth="1"/>
    <col min="3079" max="3079" width="11" style="69"/>
    <col min="3080" max="3080" width="12.25" style="69" customWidth="1"/>
    <col min="3081" max="3082" width="11" style="69"/>
    <col min="3083" max="3084" width="11.5" style="69" customWidth="1"/>
    <col min="3085" max="3328" width="11" style="69"/>
    <col min="3329" max="3329" width="32.25" style="69" customWidth="1"/>
    <col min="3330" max="3330" width="12.25" style="69" customWidth="1"/>
    <col min="3331" max="3331" width="12.75" style="69" customWidth="1"/>
    <col min="3332" max="3332" width="11" style="69"/>
    <col min="3333" max="3333" width="12.75" style="69" customWidth="1"/>
    <col min="3334" max="3334" width="13.5" style="69" customWidth="1"/>
    <col min="3335" max="3335" width="11" style="69"/>
    <col min="3336" max="3336" width="12.25" style="69" customWidth="1"/>
    <col min="3337" max="3338" width="11" style="69"/>
    <col min="3339" max="3340" width="11.5" style="69" customWidth="1"/>
    <col min="3341" max="3584" width="11" style="69"/>
    <col min="3585" max="3585" width="32.25" style="69" customWidth="1"/>
    <col min="3586" max="3586" width="12.25" style="69" customWidth="1"/>
    <col min="3587" max="3587" width="12.75" style="69" customWidth="1"/>
    <col min="3588" max="3588" width="11" style="69"/>
    <col min="3589" max="3589" width="12.75" style="69" customWidth="1"/>
    <col min="3590" max="3590" width="13.5" style="69" customWidth="1"/>
    <col min="3591" max="3591" width="11" style="69"/>
    <col min="3592" max="3592" width="12.25" style="69" customWidth="1"/>
    <col min="3593" max="3594" width="11" style="69"/>
    <col min="3595" max="3596" width="11.5" style="69" customWidth="1"/>
    <col min="3597" max="3840" width="11" style="69"/>
    <col min="3841" max="3841" width="32.25" style="69" customWidth="1"/>
    <col min="3842" max="3842" width="12.25" style="69" customWidth="1"/>
    <col min="3843" max="3843" width="12.75" style="69" customWidth="1"/>
    <col min="3844" max="3844" width="11" style="69"/>
    <col min="3845" max="3845" width="12.75" style="69" customWidth="1"/>
    <col min="3846" max="3846" width="13.5" style="69" customWidth="1"/>
    <col min="3847" max="3847" width="11" style="69"/>
    <col min="3848" max="3848" width="12.25" style="69" customWidth="1"/>
    <col min="3849" max="3850" width="11" style="69"/>
    <col min="3851" max="3852" width="11.5" style="69" customWidth="1"/>
    <col min="3853" max="4096" width="11" style="69"/>
    <col min="4097" max="4097" width="32.25" style="69" customWidth="1"/>
    <col min="4098" max="4098" width="12.25" style="69" customWidth="1"/>
    <col min="4099" max="4099" width="12.75" style="69" customWidth="1"/>
    <col min="4100" max="4100" width="11" style="69"/>
    <col min="4101" max="4101" width="12.75" style="69" customWidth="1"/>
    <col min="4102" max="4102" width="13.5" style="69" customWidth="1"/>
    <col min="4103" max="4103" width="11" style="69"/>
    <col min="4104" max="4104" width="12.25" style="69" customWidth="1"/>
    <col min="4105" max="4106" width="11" style="69"/>
    <col min="4107" max="4108" width="11.5" style="69" customWidth="1"/>
    <col min="4109" max="4352" width="11" style="69"/>
    <col min="4353" max="4353" width="32.25" style="69" customWidth="1"/>
    <col min="4354" max="4354" width="12.25" style="69" customWidth="1"/>
    <col min="4355" max="4355" width="12.75" style="69" customWidth="1"/>
    <col min="4356" max="4356" width="11" style="69"/>
    <col min="4357" max="4357" width="12.75" style="69" customWidth="1"/>
    <col min="4358" max="4358" width="13.5" style="69" customWidth="1"/>
    <col min="4359" max="4359" width="11" style="69"/>
    <col min="4360" max="4360" width="12.25" style="69" customWidth="1"/>
    <col min="4361" max="4362" width="11" style="69"/>
    <col min="4363" max="4364" width="11.5" style="69" customWidth="1"/>
    <col min="4365" max="4608" width="11" style="69"/>
    <col min="4609" max="4609" width="32.25" style="69" customWidth="1"/>
    <col min="4610" max="4610" width="12.25" style="69" customWidth="1"/>
    <col min="4611" max="4611" width="12.75" style="69" customWidth="1"/>
    <col min="4612" max="4612" width="11" style="69"/>
    <col min="4613" max="4613" width="12.75" style="69" customWidth="1"/>
    <col min="4614" max="4614" width="13.5" style="69" customWidth="1"/>
    <col min="4615" max="4615" width="11" style="69"/>
    <col min="4616" max="4616" width="12.25" style="69" customWidth="1"/>
    <col min="4617" max="4618" width="11" style="69"/>
    <col min="4619" max="4620" width="11.5" style="69" customWidth="1"/>
    <col min="4621" max="4864" width="11" style="69"/>
    <col min="4865" max="4865" width="32.25" style="69" customWidth="1"/>
    <col min="4866" max="4866" width="12.25" style="69" customWidth="1"/>
    <col min="4867" max="4867" width="12.75" style="69" customWidth="1"/>
    <col min="4868" max="4868" width="11" style="69"/>
    <col min="4869" max="4869" width="12.75" style="69" customWidth="1"/>
    <col min="4870" max="4870" width="13.5" style="69" customWidth="1"/>
    <col min="4871" max="4871" width="11" style="69"/>
    <col min="4872" max="4872" width="12.25" style="69" customWidth="1"/>
    <col min="4873" max="4874" width="11" style="69"/>
    <col min="4875" max="4876" width="11.5" style="69" customWidth="1"/>
    <col min="4877" max="5120" width="11" style="69"/>
    <col min="5121" max="5121" width="32.25" style="69" customWidth="1"/>
    <col min="5122" max="5122" width="12.25" style="69" customWidth="1"/>
    <col min="5123" max="5123" width="12.75" style="69" customWidth="1"/>
    <col min="5124" max="5124" width="11" style="69"/>
    <col min="5125" max="5125" width="12.75" style="69" customWidth="1"/>
    <col min="5126" max="5126" width="13.5" style="69" customWidth="1"/>
    <col min="5127" max="5127" width="11" style="69"/>
    <col min="5128" max="5128" width="12.25" style="69" customWidth="1"/>
    <col min="5129" max="5130" width="11" style="69"/>
    <col min="5131" max="5132" width="11.5" style="69" customWidth="1"/>
    <col min="5133" max="5376" width="11" style="69"/>
    <col min="5377" max="5377" width="32.25" style="69" customWidth="1"/>
    <col min="5378" max="5378" width="12.25" style="69" customWidth="1"/>
    <col min="5379" max="5379" width="12.75" style="69" customWidth="1"/>
    <col min="5380" max="5380" width="11" style="69"/>
    <col min="5381" max="5381" width="12.75" style="69" customWidth="1"/>
    <col min="5382" max="5382" width="13.5" style="69" customWidth="1"/>
    <col min="5383" max="5383" width="11" style="69"/>
    <col min="5384" max="5384" width="12.25" style="69" customWidth="1"/>
    <col min="5385" max="5386" width="11" style="69"/>
    <col min="5387" max="5388" width="11.5" style="69" customWidth="1"/>
    <col min="5389" max="5632" width="11" style="69"/>
    <col min="5633" max="5633" width="32.25" style="69" customWidth="1"/>
    <col min="5634" max="5634" width="12.25" style="69" customWidth="1"/>
    <col min="5635" max="5635" width="12.75" style="69" customWidth="1"/>
    <col min="5636" max="5636" width="11" style="69"/>
    <col min="5637" max="5637" width="12.75" style="69" customWidth="1"/>
    <col min="5638" max="5638" width="13.5" style="69" customWidth="1"/>
    <col min="5639" max="5639" width="11" style="69"/>
    <col min="5640" max="5640" width="12.25" style="69" customWidth="1"/>
    <col min="5641" max="5642" width="11" style="69"/>
    <col min="5643" max="5644" width="11.5" style="69" customWidth="1"/>
    <col min="5645" max="5888" width="11" style="69"/>
    <col min="5889" max="5889" width="32.25" style="69" customWidth="1"/>
    <col min="5890" max="5890" width="12.25" style="69" customWidth="1"/>
    <col min="5891" max="5891" width="12.75" style="69" customWidth="1"/>
    <col min="5892" max="5892" width="11" style="69"/>
    <col min="5893" max="5893" width="12.75" style="69" customWidth="1"/>
    <col min="5894" max="5894" width="13.5" style="69" customWidth="1"/>
    <col min="5895" max="5895" width="11" style="69"/>
    <col min="5896" max="5896" width="12.25" style="69" customWidth="1"/>
    <col min="5897" max="5898" width="11" style="69"/>
    <col min="5899" max="5900" width="11.5" style="69" customWidth="1"/>
    <col min="5901" max="6144" width="11" style="69"/>
    <col min="6145" max="6145" width="32.25" style="69" customWidth="1"/>
    <col min="6146" max="6146" width="12.25" style="69" customWidth="1"/>
    <col min="6147" max="6147" width="12.75" style="69" customWidth="1"/>
    <col min="6148" max="6148" width="11" style="69"/>
    <col min="6149" max="6149" width="12.75" style="69" customWidth="1"/>
    <col min="6150" max="6150" width="13.5" style="69" customWidth="1"/>
    <col min="6151" max="6151" width="11" style="69"/>
    <col min="6152" max="6152" width="12.25" style="69" customWidth="1"/>
    <col min="6153" max="6154" width="11" style="69"/>
    <col min="6155" max="6156" width="11.5" style="69" customWidth="1"/>
    <col min="6157" max="6400" width="11" style="69"/>
    <col min="6401" max="6401" width="32.25" style="69" customWidth="1"/>
    <col min="6402" max="6402" width="12.25" style="69" customWidth="1"/>
    <col min="6403" max="6403" width="12.75" style="69" customWidth="1"/>
    <col min="6404" max="6404" width="11" style="69"/>
    <col min="6405" max="6405" width="12.75" style="69" customWidth="1"/>
    <col min="6406" max="6406" width="13.5" style="69" customWidth="1"/>
    <col min="6407" max="6407" width="11" style="69"/>
    <col min="6408" max="6408" width="12.25" style="69" customWidth="1"/>
    <col min="6409" max="6410" width="11" style="69"/>
    <col min="6411" max="6412" width="11.5" style="69" customWidth="1"/>
    <col min="6413" max="6656" width="11" style="69"/>
    <col min="6657" max="6657" width="32.25" style="69" customWidth="1"/>
    <col min="6658" max="6658" width="12.25" style="69" customWidth="1"/>
    <col min="6659" max="6659" width="12.75" style="69" customWidth="1"/>
    <col min="6660" max="6660" width="11" style="69"/>
    <col min="6661" max="6661" width="12.75" style="69" customWidth="1"/>
    <col min="6662" max="6662" width="13.5" style="69" customWidth="1"/>
    <col min="6663" max="6663" width="11" style="69"/>
    <col min="6664" max="6664" width="12.25" style="69" customWidth="1"/>
    <col min="6665" max="6666" width="11" style="69"/>
    <col min="6667" max="6668" width="11.5" style="69" customWidth="1"/>
    <col min="6669" max="6912" width="11" style="69"/>
    <col min="6913" max="6913" width="32.25" style="69" customWidth="1"/>
    <col min="6914" max="6914" width="12.25" style="69" customWidth="1"/>
    <col min="6915" max="6915" width="12.75" style="69" customWidth="1"/>
    <col min="6916" max="6916" width="11" style="69"/>
    <col min="6917" max="6917" width="12.75" style="69" customWidth="1"/>
    <col min="6918" max="6918" width="13.5" style="69" customWidth="1"/>
    <col min="6919" max="6919" width="11" style="69"/>
    <col min="6920" max="6920" width="12.25" style="69" customWidth="1"/>
    <col min="6921" max="6922" width="11" style="69"/>
    <col min="6923" max="6924" width="11.5" style="69" customWidth="1"/>
    <col min="6925" max="7168" width="11" style="69"/>
    <col min="7169" max="7169" width="32.25" style="69" customWidth="1"/>
    <col min="7170" max="7170" width="12.25" style="69" customWidth="1"/>
    <col min="7171" max="7171" width="12.75" style="69" customWidth="1"/>
    <col min="7172" max="7172" width="11" style="69"/>
    <col min="7173" max="7173" width="12.75" style="69" customWidth="1"/>
    <col min="7174" max="7174" width="13.5" style="69" customWidth="1"/>
    <col min="7175" max="7175" width="11" style="69"/>
    <col min="7176" max="7176" width="12.25" style="69" customWidth="1"/>
    <col min="7177" max="7178" width="11" style="69"/>
    <col min="7179" max="7180" width="11.5" style="69" customWidth="1"/>
    <col min="7181" max="7424" width="11" style="69"/>
    <col min="7425" max="7425" width="32.25" style="69" customWidth="1"/>
    <col min="7426" max="7426" width="12.25" style="69" customWidth="1"/>
    <col min="7427" max="7427" width="12.75" style="69" customWidth="1"/>
    <col min="7428" max="7428" width="11" style="69"/>
    <col min="7429" max="7429" width="12.75" style="69" customWidth="1"/>
    <col min="7430" max="7430" width="13.5" style="69" customWidth="1"/>
    <col min="7431" max="7431" width="11" style="69"/>
    <col min="7432" max="7432" width="12.25" style="69" customWidth="1"/>
    <col min="7433" max="7434" width="11" style="69"/>
    <col min="7435" max="7436" width="11.5" style="69" customWidth="1"/>
    <col min="7437" max="7680" width="11" style="69"/>
    <col min="7681" max="7681" width="32.25" style="69" customWidth="1"/>
    <col min="7682" max="7682" width="12.25" style="69" customWidth="1"/>
    <col min="7683" max="7683" width="12.75" style="69" customWidth="1"/>
    <col min="7684" max="7684" width="11" style="69"/>
    <col min="7685" max="7685" width="12.75" style="69" customWidth="1"/>
    <col min="7686" max="7686" width="13.5" style="69" customWidth="1"/>
    <col min="7687" max="7687" width="11" style="69"/>
    <col min="7688" max="7688" width="12.25" style="69" customWidth="1"/>
    <col min="7689" max="7690" width="11" style="69"/>
    <col min="7691" max="7692" width="11.5" style="69" customWidth="1"/>
    <col min="7693" max="7936" width="11" style="69"/>
    <col min="7937" max="7937" width="32.25" style="69" customWidth="1"/>
    <col min="7938" max="7938" width="12.25" style="69" customWidth="1"/>
    <col min="7939" max="7939" width="12.75" style="69" customWidth="1"/>
    <col min="7940" max="7940" width="11" style="69"/>
    <col min="7941" max="7941" width="12.75" style="69" customWidth="1"/>
    <col min="7942" max="7942" width="13.5" style="69" customWidth="1"/>
    <col min="7943" max="7943" width="11" style="69"/>
    <col min="7944" max="7944" width="12.25" style="69" customWidth="1"/>
    <col min="7945" max="7946" width="11" style="69"/>
    <col min="7947" max="7948" width="11.5" style="69" customWidth="1"/>
    <col min="7949" max="8192" width="11" style="69"/>
    <col min="8193" max="8193" width="32.25" style="69" customWidth="1"/>
    <col min="8194" max="8194" width="12.25" style="69" customWidth="1"/>
    <col min="8195" max="8195" width="12.75" style="69" customWidth="1"/>
    <col min="8196" max="8196" width="11" style="69"/>
    <col min="8197" max="8197" width="12.75" style="69" customWidth="1"/>
    <col min="8198" max="8198" width="13.5" style="69" customWidth="1"/>
    <col min="8199" max="8199" width="11" style="69"/>
    <col min="8200" max="8200" width="12.25" style="69" customWidth="1"/>
    <col min="8201" max="8202" width="11" style="69"/>
    <col min="8203" max="8204" width="11.5" style="69" customWidth="1"/>
    <col min="8205" max="8448" width="11" style="69"/>
    <col min="8449" max="8449" width="32.25" style="69" customWidth="1"/>
    <col min="8450" max="8450" width="12.25" style="69" customWidth="1"/>
    <col min="8451" max="8451" width="12.75" style="69" customWidth="1"/>
    <col min="8452" max="8452" width="11" style="69"/>
    <col min="8453" max="8453" width="12.75" style="69" customWidth="1"/>
    <col min="8454" max="8454" width="13.5" style="69" customWidth="1"/>
    <col min="8455" max="8455" width="11" style="69"/>
    <col min="8456" max="8456" width="12.25" style="69" customWidth="1"/>
    <col min="8457" max="8458" width="11" style="69"/>
    <col min="8459" max="8460" width="11.5" style="69" customWidth="1"/>
    <col min="8461" max="8704" width="11" style="69"/>
    <col min="8705" max="8705" width="32.25" style="69" customWidth="1"/>
    <col min="8706" max="8706" width="12.25" style="69" customWidth="1"/>
    <col min="8707" max="8707" width="12.75" style="69" customWidth="1"/>
    <col min="8708" max="8708" width="11" style="69"/>
    <col min="8709" max="8709" width="12.75" style="69" customWidth="1"/>
    <col min="8710" max="8710" width="13.5" style="69" customWidth="1"/>
    <col min="8711" max="8711" width="11" style="69"/>
    <col min="8712" max="8712" width="12.25" style="69" customWidth="1"/>
    <col min="8713" max="8714" width="11" style="69"/>
    <col min="8715" max="8716" width="11.5" style="69" customWidth="1"/>
    <col min="8717" max="8960" width="11" style="69"/>
    <col min="8961" max="8961" width="32.25" style="69" customWidth="1"/>
    <col min="8962" max="8962" width="12.25" style="69" customWidth="1"/>
    <col min="8963" max="8963" width="12.75" style="69" customWidth="1"/>
    <col min="8964" max="8964" width="11" style="69"/>
    <col min="8965" max="8965" width="12.75" style="69" customWidth="1"/>
    <col min="8966" max="8966" width="13.5" style="69" customWidth="1"/>
    <col min="8967" max="8967" width="11" style="69"/>
    <col min="8968" max="8968" width="12.25" style="69" customWidth="1"/>
    <col min="8969" max="8970" width="11" style="69"/>
    <col min="8971" max="8972" width="11.5" style="69" customWidth="1"/>
    <col min="8973" max="9216" width="11" style="69"/>
    <col min="9217" max="9217" width="32.25" style="69" customWidth="1"/>
    <col min="9218" max="9218" width="12.25" style="69" customWidth="1"/>
    <col min="9219" max="9219" width="12.75" style="69" customWidth="1"/>
    <col min="9220" max="9220" width="11" style="69"/>
    <col min="9221" max="9221" width="12.75" style="69" customWidth="1"/>
    <col min="9222" max="9222" width="13.5" style="69" customWidth="1"/>
    <col min="9223" max="9223" width="11" style="69"/>
    <col min="9224" max="9224" width="12.25" style="69" customWidth="1"/>
    <col min="9225" max="9226" width="11" style="69"/>
    <col min="9227" max="9228" width="11.5" style="69" customWidth="1"/>
    <col min="9229" max="9472" width="11" style="69"/>
    <col min="9473" max="9473" width="32.25" style="69" customWidth="1"/>
    <col min="9474" max="9474" width="12.25" style="69" customWidth="1"/>
    <col min="9475" max="9475" width="12.75" style="69" customWidth="1"/>
    <col min="9476" max="9476" width="11" style="69"/>
    <col min="9477" max="9477" width="12.75" style="69" customWidth="1"/>
    <col min="9478" max="9478" width="13.5" style="69" customWidth="1"/>
    <col min="9479" max="9479" width="11" style="69"/>
    <col min="9480" max="9480" width="12.25" style="69" customWidth="1"/>
    <col min="9481" max="9482" width="11" style="69"/>
    <col min="9483" max="9484" width="11.5" style="69" customWidth="1"/>
    <col min="9485" max="9728" width="11" style="69"/>
    <col min="9729" max="9729" width="32.25" style="69" customWidth="1"/>
    <col min="9730" max="9730" width="12.25" style="69" customWidth="1"/>
    <col min="9731" max="9731" width="12.75" style="69" customWidth="1"/>
    <col min="9732" max="9732" width="11" style="69"/>
    <col min="9733" max="9733" width="12.75" style="69" customWidth="1"/>
    <col min="9734" max="9734" width="13.5" style="69" customWidth="1"/>
    <col min="9735" max="9735" width="11" style="69"/>
    <col min="9736" max="9736" width="12.25" style="69" customWidth="1"/>
    <col min="9737" max="9738" width="11" style="69"/>
    <col min="9739" max="9740" width="11.5" style="69" customWidth="1"/>
    <col min="9741" max="9984" width="11" style="69"/>
    <col min="9985" max="9985" width="32.25" style="69" customWidth="1"/>
    <col min="9986" max="9986" width="12.25" style="69" customWidth="1"/>
    <col min="9987" max="9987" width="12.75" style="69" customWidth="1"/>
    <col min="9988" max="9988" width="11" style="69"/>
    <col min="9989" max="9989" width="12.75" style="69" customWidth="1"/>
    <col min="9990" max="9990" width="13.5" style="69" customWidth="1"/>
    <col min="9991" max="9991" width="11" style="69"/>
    <col min="9992" max="9992" width="12.25" style="69" customWidth="1"/>
    <col min="9993" max="9994" width="11" style="69"/>
    <col min="9995" max="9996" width="11.5" style="69" customWidth="1"/>
    <col min="9997" max="10240" width="11" style="69"/>
    <col min="10241" max="10241" width="32.25" style="69" customWidth="1"/>
    <col min="10242" max="10242" width="12.25" style="69" customWidth="1"/>
    <col min="10243" max="10243" width="12.75" style="69" customWidth="1"/>
    <col min="10244" max="10244" width="11" style="69"/>
    <col min="10245" max="10245" width="12.75" style="69" customWidth="1"/>
    <col min="10246" max="10246" width="13.5" style="69" customWidth="1"/>
    <col min="10247" max="10247" width="11" style="69"/>
    <col min="10248" max="10248" width="12.25" style="69" customWidth="1"/>
    <col min="10249" max="10250" width="11" style="69"/>
    <col min="10251" max="10252" width="11.5" style="69" customWidth="1"/>
    <col min="10253" max="10496" width="11" style="69"/>
    <col min="10497" max="10497" width="32.25" style="69" customWidth="1"/>
    <col min="10498" max="10498" width="12.25" style="69" customWidth="1"/>
    <col min="10499" max="10499" width="12.75" style="69" customWidth="1"/>
    <col min="10500" max="10500" width="11" style="69"/>
    <col min="10501" max="10501" width="12.75" style="69" customWidth="1"/>
    <col min="10502" max="10502" width="13.5" style="69" customWidth="1"/>
    <col min="10503" max="10503" width="11" style="69"/>
    <col min="10504" max="10504" width="12.25" style="69" customWidth="1"/>
    <col min="10505" max="10506" width="11" style="69"/>
    <col min="10507" max="10508" width="11.5" style="69" customWidth="1"/>
    <col min="10509" max="10752" width="11" style="69"/>
    <col min="10753" max="10753" width="32.25" style="69" customWidth="1"/>
    <col min="10754" max="10754" width="12.25" style="69" customWidth="1"/>
    <col min="10755" max="10755" width="12.75" style="69" customWidth="1"/>
    <col min="10756" max="10756" width="11" style="69"/>
    <col min="10757" max="10757" width="12.75" style="69" customWidth="1"/>
    <col min="10758" max="10758" width="13.5" style="69" customWidth="1"/>
    <col min="10759" max="10759" width="11" style="69"/>
    <col min="10760" max="10760" width="12.25" style="69" customWidth="1"/>
    <col min="10761" max="10762" width="11" style="69"/>
    <col min="10763" max="10764" width="11.5" style="69" customWidth="1"/>
    <col min="10765" max="11008" width="11" style="69"/>
    <col min="11009" max="11009" width="32.25" style="69" customWidth="1"/>
    <col min="11010" max="11010" width="12.25" style="69" customWidth="1"/>
    <col min="11011" max="11011" width="12.75" style="69" customWidth="1"/>
    <col min="11012" max="11012" width="11" style="69"/>
    <col min="11013" max="11013" width="12.75" style="69" customWidth="1"/>
    <col min="11014" max="11014" width="13.5" style="69" customWidth="1"/>
    <col min="11015" max="11015" width="11" style="69"/>
    <col min="11016" max="11016" width="12.25" style="69" customWidth="1"/>
    <col min="11017" max="11018" width="11" style="69"/>
    <col min="11019" max="11020" width="11.5" style="69" customWidth="1"/>
    <col min="11021" max="11264" width="11" style="69"/>
    <col min="11265" max="11265" width="32.25" style="69" customWidth="1"/>
    <col min="11266" max="11266" width="12.25" style="69" customWidth="1"/>
    <col min="11267" max="11267" width="12.75" style="69" customWidth="1"/>
    <col min="11268" max="11268" width="11" style="69"/>
    <col min="11269" max="11269" width="12.75" style="69" customWidth="1"/>
    <col min="11270" max="11270" width="13.5" style="69" customWidth="1"/>
    <col min="11271" max="11271" width="11" style="69"/>
    <col min="11272" max="11272" width="12.25" style="69" customWidth="1"/>
    <col min="11273" max="11274" width="11" style="69"/>
    <col min="11275" max="11276" width="11.5" style="69" customWidth="1"/>
    <col min="11277" max="11520" width="11" style="69"/>
    <col min="11521" max="11521" width="32.25" style="69" customWidth="1"/>
    <col min="11522" max="11522" width="12.25" style="69" customWidth="1"/>
    <col min="11523" max="11523" width="12.75" style="69" customWidth="1"/>
    <col min="11524" max="11524" width="11" style="69"/>
    <col min="11525" max="11525" width="12.75" style="69" customWidth="1"/>
    <col min="11526" max="11526" width="13.5" style="69" customWidth="1"/>
    <col min="11527" max="11527" width="11" style="69"/>
    <col min="11528" max="11528" width="12.25" style="69" customWidth="1"/>
    <col min="11529" max="11530" width="11" style="69"/>
    <col min="11531" max="11532" width="11.5" style="69" customWidth="1"/>
    <col min="11533" max="11776" width="11" style="69"/>
    <col min="11777" max="11777" width="32.25" style="69" customWidth="1"/>
    <col min="11778" max="11778" width="12.25" style="69" customWidth="1"/>
    <col min="11779" max="11779" width="12.75" style="69" customWidth="1"/>
    <col min="11780" max="11780" width="11" style="69"/>
    <col min="11781" max="11781" width="12.75" style="69" customWidth="1"/>
    <col min="11782" max="11782" width="13.5" style="69" customWidth="1"/>
    <col min="11783" max="11783" width="11" style="69"/>
    <col min="11784" max="11784" width="12.25" style="69" customWidth="1"/>
    <col min="11785" max="11786" width="11" style="69"/>
    <col min="11787" max="11788" width="11.5" style="69" customWidth="1"/>
    <col min="11789" max="12032" width="11" style="69"/>
    <col min="12033" max="12033" width="32.25" style="69" customWidth="1"/>
    <col min="12034" max="12034" width="12.25" style="69" customWidth="1"/>
    <col min="12035" max="12035" width="12.75" style="69" customWidth="1"/>
    <col min="12036" max="12036" width="11" style="69"/>
    <col min="12037" max="12037" width="12.75" style="69" customWidth="1"/>
    <col min="12038" max="12038" width="13.5" style="69" customWidth="1"/>
    <col min="12039" max="12039" width="11" style="69"/>
    <col min="12040" max="12040" width="12.25" style="69" customWidth="1"/>
    <col min="12041" max="12042" width="11" style="69"/>
    <col min="12043" max="12044" width="11.5" style="69" customWidth="1"/>
    <col min="12045" max="12288" width="11" style="69"/>
    <col min="12289" max="12289" width="32.25" style="69" customWidth="1"/>
    <col min="12290" max="12290" width="12.25" style="69" customWidth="1"/>
    <col min="12291" max="12291" width="12.75" style="69" customWidth="1"/>
    <col min="12292" max="12292" width="11" style="69"/>
    <col min="12293" max="12293" width="12.75" style="69" customWidth="1"/>
    <col min="12294" max="12294" width="13.5" style="69" customWidth="1"/>
    <col min="12295" max="12295" width="11" style="69"/>
    <col min="12296" max="12296" width="12.25" style="69" customWidth="1"/>
    <col min="12297" max="12298" width="11" style="69"/>
    <col min="12299" max="12300" width="11.5" style="69" customWidth="1"/>
    <col min="12301" max="12544" width="11" style="69"/>
    <col min="12545" max="12545" width="32.25" style="69" customWidth="1"/>
    <col min="12546" max="12546" width="12.25" style="69" customWidth="1"/>
    <col min="12547" max="12547" width="12.75" style="69" customWidth="1"/>
    <col min="12548" max="12548" width="11" style="69"/>
    <col min="12549" max="12549" width="12.75" style="69" customWidth="1"/>
    <col min="12550" max="12550" width="13.5" style="69" customWidth="1"/>
    <col min="12551" max="12551" width="11" style="69"/>
    <col min="12552" max="12552" width="12.25" style="69" customWidth="1"/>
    <col min="12553" max="12554" width="11" style="69"/>
    <col min="12555" max="12556" width="11.5" style="69" customWidth="1"/>
    <col min="12557" max="12800" width="11" style="69"/>
    <col min="12801" max="12801" width="32.25" style="69" customWidth="1"/>
    <col min="12802" max="12802" width="12.25" style="69" customWidth="1"/>
    <col min="12803" max="12803" width="12.75" style="69" customWidth="1"/>
    <col min="12804" max="12804" width="11" style="69"/>
    <col min="12805" max="12805" width="12.75" style="69" customWidth="1"/>
    <col min="12806" max="12806" width="13.5" style="69" customWidth="1"/>
    <col min="12807" max="12807" width="11" style="69"/>
    <col min="12808" max="12808" width="12.25" style="69" customWidth="1"/>
    <col min="12809" max="12810" width="11" style="69"/>
    <col min="12811" max="12812" width="11.5" style="69" customWidth="1"/>
    <col min="12813" max="13056" width="11" style="69"/>
    <col min="13057" max="13057" width="32.25" style="69" customWidth="1"/>
    <col min="13058" max="13058" width="12.25" style="69" customWidth="1"/>
    <col min="13059" max="13059" width="12.75" style="69" customWidth="1"/>
    <col min="13060" max="13060" width="11" style="69"/>
    <col min="13061" max="13061" width="12.75" style="69" customWidth="1"/>
    <col min="13062" max="13062" width="13.5" style="69" customWidth="1"/>
    <col min="13063" max="13063" width="11" style="69"/>
    <col min="13064" max="13064" width="12.25" style="69" customWidth="1"/>
    <col min="13065" max="13066" width="11" style="69"/>
    <col min="13067" max="13068" width="11.5" style="69" customWidth="1"/>
    <col min="13069" max="13312" width="11" style="69"/>
    <col min="13313" max="13313" width="32.25" style="69" customWidth="1"/>
    <col min="13314" max="13314" width="12.25" style="69" customWidth="1"/>
    <col min="13315" max="13315" width="12.75" style="69" customWidth="1"/>
    <col min="13316" max="13316" width="11" style="69"/>
    <col min="13317" max="13317" width="12.75" style="69" customWidth="1"/>
    <col min="13318" max="13318" width="13.5" style="69" customWidth="1"/>
    <col min="13319" max="13319" width="11" style="69"/>
    <col min="13320" max="13320" width="12.25" style="69" customWidth="1"/>
    <col min="13321" max="13322" width="11" style="69"/>
    <col min="13323" max="13324" width="11.5" style="69" customWidth="1"/>
    <col min="13325" max="13568" width="11" style="69"/>
    <col min="13569" max="13569" width="32.25" style="69" customWidth="1"/>
    <col min="13570" max="13570" width="12.25" style="69" customWidth="1"/>
    <col min="13571" max="13571" width="12.75" style="69" customWidth="1"/>
    <col min="13572" max="13572" width="11" style="69"/>
    <col min="13573" max="13573" width="12.75" style="69" customWidth="1"/>
    <col min="13574" max="13574" width="13.5" style="69" customWidth="1"/>
    <col min="13575" max="13575" width="11" style="69"/>
    <col min="13576" max="13576" width="12.25" style="69" customWidth="1"/>
    <col min="13577" max="13578" width="11" style="69"/>
    <col min="13579" max="13580" width="11.5" style="69" customWidth="1"/>
    <col min="13581" max="13824" width="11" style="69"/>
    <col min="13825" max="13825" width="32.25" style="69" customWidth="1"/>
    <col min="13826" max="13826" width="12.25" style="69" customWidth="1"/>
    <col min="13827" max="13827" width="12.75" style="69" customWidth="1"/>
    <col min="13828" max="13828" width="11" style="69"/>
    <col min="13829" max="13829" width="12.75" style="69" customWidth="1"/>
    <col min="13830" max="13830" width="13.5" style="69" customWidth="1"/>
    <col min="13831" max="13831" width="11" style="69"/>
    <col min="13832" max="13832" width="12.25" style="69" customWidth="1"/>
    <col min="13833" max="13834" width="11" style="69"/>
    <col min="13835" max="13836" width="11.5" style="69" customWidth="1"/>
    <col min="13837" max="14080" width="11" style="69"/>
    <col min="14081" max="14081" width="32.25" style="69" customWidth="1"/>
    <col min="14082" max="14082" width="12.25" style="69" customWidth="1"/>
    <col min="14083" max="14083" width="12.75" style="69" customWidth="1"/>
    <col min="14084" max="14084" width="11" style="69"/>
    <col min="14085" max="14085" width="12.75" style="69" customWidth="1"/>
    <col min="14086" max="14086" width="13.5" style="69" customWidth="1"/>
    <col min="14087" max="14087" width="11" style="69"/>
    <col min="14088" max="14088" width="12.25" style="69" customWidth="1"/>
    <col min="14089" max="14090" width="11" style="69"/>
    <col min="14091" max="14092" width="11.5" style="69" customWidth="1"/>
    <col min="14093" max="14336" width="11" style="69"/>
    <col min="14337" max="14337" width="32.25" style="69" customWidth="1"/>
    <col min="14338" max="14338" width="12.25" style="69" customWidth="1"/>
    <col min="14339" max="14339" width="12.75" style="69" customWidth="1"/>
    <col min="14340" max="14340" width="11" style="69"/>
    <col min="14341" max="14341" width="12.75" style="69" customWidth="1"/>
    <col min="14342" max="14342" width="13.5" style="69" customWidth="1"/>
    <col min="14343" max="14343" width="11" style="69"/>
    <col min="14344" max="14344" width="12.25" style="69" customWidth="1"/>
    <col min="14345" max="14346" width="11" style="69"/>
    <col min="14347" max="14348" width="11.5" style="69" customWidth="1"/>
    <col min="14349" max="14592" width="11" style="69"/>
    <col min="14593" max="14593" width="32.25" style="69" customWidth="1"/>
    <col min="14594" max="14594" width="12.25" style="69" customWidth="1"/>
    <col min="14595" max="14595" width="12.75" style="69" customWidth="1"/>
    <col min="14596" max="14596" width="11" style="69"/>
    <col min="14597" max="14597" width="12.75" style="69" customWidth="1"/>
    <col min="14598" max="14598" width="13.5" style="69" customWidth="1"/>
    <col min="14599" max="14599" width="11" style="69"/>
    <col min="14600" max="14600" width="12.25" style="69" customWidth="1"/>
    <col min="14601" max="14602" width="11" style="69"/>
    <col min="14603" max="14604" width="11.5" style="69" customWidth="1"/>
    <col min="14605" max="14848" width="11" style="69"/>
    <col min="14849" max="14849" width="32.25" style="69" customWidth="1"/>
    <col min="14850" max="14850" width="12.25" style="69" customWidth="1"/>
    <col min="14851" max="14851" width="12.75" style="69" customWidth="1"/>
    <col min="14852" max="14852" width="11" style="69"/>
    <col min="14853" max="14853" width="12.75" style="69" customWidth="1"/>
    <col min="14854" max="14854" width="13.5" style="69" customWidth="1"/>
    <col min="14855" max="14855" width="11" style="69"/>
    <col min="14856" max="14856" width="12.25" style="69" customWidth="1"/>
    <col min="14857" max="14858" width="11" style="69"/>
    <col min="14859" max="14860" width="11.5" style="69" customWidth="1"/>
    <col min="14861" max="15104" width="11" style="69"/>
    <col min="15105" max="15105" width="32.25" style="69" customWidth="1"/>
    <col min="15106" max="15106" width="12.25" style="69" customWidth="1"/>
    <col min="15107" max="15107" width="12.75" style="69" customWidth="1"/>
    <col min="15108" max="15108" width="11" style="69"/>
    <col min="15109" max="15109" width="12.75" style="69" customWidth="1"/>
    <col min="15110" max="15110" width="13.5" style="69" customWidth="1"/>
    <col min="15111" max="15111" width="11" style="69"/>
    <col min="15112" max="15112" width="12.25" style="69" customWidth="1"/>
    <col min="15113" max="15114" width="11" style="69"/>
    <col min="15115" max="15116" width="11.5" style="69" customWidth="1"/>
    <col min="15117" max="15360" width="11" style="69"/>
    <col min="15361" max="15361" width="32.25" style="69" customWidth="1"/>
    <col min="15362" max="15362" width="12.25" style="69" customWidth="1"/>
    <col min="15363" max="15363" width="12.75" style="69" customWidth="1"/>
    <col min="15364" max="15364" width="11" style="69"/>
    <col min="15365" max="15365" width="12.75" style="69" customWidth="1"/>
    <col min="15366" max="15366" width="13.5" style="69" customWidth="1"/>
    <col min="15367" max="15367" width="11" style="69"/>
    <col min="15368" max="15368" width="12.25" style="69" customWidth="1"/>
    <col min="15369" max="15370" width="11" style="69"/>
    <col min="15371" max="15372" width="11.5" style="69" customWidth="1"/>
    <col min="15373" max="15616" width="11" style="69"/>
    <col min="15617" max="15617" width="32.25" style="69" customWidth="1"/>
    <col min="15618" max="15618" width="12.25" style="69" customWidth="1"/>
    <col min="15619" max="15619" width="12.75" style="69" customWidth="1"/>
    <col min="15620" max="15620" width="11" style="69"/>
    <col min="15621" max="15621" width="12.75" style="69" customWidth="1"/>
    <col min="15622" max="15622" width="13.5" style="69" customWidth="1"/>
    <col min="15623" max="15623" width="11" style="69"/>
    <col min="15624" max="15624" width="12.25" style="69" customWidth="1"/>
    <col min="15625" max="15626" width="11" style="69"/>
    <col min="15627" max="15628" width="11.5" style="69" customWidth="1"/>
    <col min="15629" max="15872" width="11" style="69"/>
    <col min="15873" max="15873" width="32.25" style="69" customWidth="1"/>
    <col min="15874" max="15874" width="12.25" style="69" customWidth="1"/>
    <col min="15875" max="15875" width="12.75" style="69" customWidth="1"/>
    <col min="15876" max="15876" width="11" style="69"/>
    <col min="15877" max="15877" width="12.75" style="69" customWidth="1"/>
    <col min="15878" max="15878" width="13.5" style="69" customWidth="1"/>
    <col min="15879" max="15879" width="11" style="69"/>
    <col min="15880" max="15880" width="12.25" style="69" customWidth="1"/>
    <col min="15881" max="15882" width="11" style="69"/>
    <col min="15883" max="15884" width="11.5" style="69" customWidth="1"/>
    <col min="15885" max="16128" width="11" style="69"/>
    <col min="16129" max="16129" width="32.25" style="69" customWidth="1"/>
    <col min="16130" max="16130" width="12.25" style="69" customWidth="1"/>
    <col min="16131" max="16131" width="12.75" style="69" customWidth="1"/>
    <col min="16132" max="16132" width="11" style="69"/>
    <col min="16133" max="16133" width="12.75" style="69" customWidth="1"/>
    <col min="16134" max="16134" width="13.5" style="69" customWidth="1"/>
    <col min="16135" max="16135" width="11" style="69"/>
    <col min="16136" max="16136" width="12.25" style="69" customWidth="1"/>
    <col min="16137" max="16138" width="11" style="69"/>
    <col min="16139" max="16140" width="11.5" style="69" customWidth="1"/>
    <col min="16141" max="16384" width="11" style="69"/>
  </cols>
  <sheetData>
    <row r="1" spans="1:8" x14ac:dyDescent="0.2">
      <c r="A1" s="6" t="s">
        <v>249</v>
      </c>
      <c r="B1" s="3"/>
      <c r="C1" s="3"/>
      <c r="D1" s="3"/>
      <c r="E1" s="3"/>
      <c r="F1" s="3"/>
      <c r="G1" s="3"/>
    </row>
    <row r="2" spans="1:8" ht="15.75" x14ac:dyDescent="0.25">
      <c r="A2" s="2"/>
      <c r="B2" s="89"/>
      <c r="C2" s="3"/>
      <c r="D2" s="3"/>
      <c r="E2" s="3"/>
      <c r="F2" s="3"/>
      <c r="G2" s="3"/>
      <c r="H2" s="55" t="s">
        <v>151</v>
      </c>
    </row>
    <row r="3" spans="1:8" x14ac:dyDescent="0.2">
      <c r="A3" s="70"/>
      <c r="B3" s="766">
        <f>INDICE!A3</f>
        <v>44713</v>
      </c>
      <c r="C3" s="767"/>
      <c r="D3" s="767" t="s">
        <v>115</v>
      </c>
      <c r="E3" s="767"/>
      <c r="F3" s="767" t="s">
        <v>116</v>
      </c>
      <c r="G3" s="767"/>
      <c r="H3" s="767"/>
    </row>
    <row r="4" spans="1:8" x14ac:dyDescent="0.2">
      <c r="A4" s="66"/>
      <c r="B4" s="63" t="s">
        <v>47</v>
      </c>
      <c r="C4" s="63" t="s">
        <v>421</v>
      </c>
      <c r="D4" s="63" t="s">
        <v>47</v>
      </c>
      <c r="E4" s="63" t="s">
        <v>421</v>
      </c>
      <c r="F4" s="63" t="s">
        <v>47</v>
      </c>
      <c r="G4" s="64" t="s">
        <v>421</v>
      </c>
      <c r="H4" s="64" t="s">
        <v>121</v>
      </c>
    </row>
    <row r="5" spans="1:8" x14ac:dyDescent="0.2">
      <c r="A5" s="3" t="s">
        <v>512</v>
      </c>
      <c r="B5" s="305">
        <v>59.34</v>
      </c>
      <c r="C5" s="72">
        <v>-15.850078704425874</v>
      </c>
      <c r="D5" s="71">
        <v>594.63300000000004</v>
      </c>
      <c r="E5" s="72">
        <v>19.883993572671361</v>
      </c>
      <c r="F5" s="71">
        <v>1338.5959999999998</v>
      </c>
      <c r="G5" s="72">
        <v>43.933970389470147</v>
      </c>
      <c r="H5" s="308">
        <v>2.1294983201316553</v>
      </c>
    </row>
    <row r="6" spans="1:8" x14ac:dyDescent="0.2">
      <c r="A6" s="3" t="s">
        <v>48</v>
      </c>
      <c r="B6" s="306">
        <v>888.87099999999998</v>
      </c>
      <c r="C6" s="59">
        <v>19.021100187729807</v>
      </c>
      <c r="D6" s="58">
        <v>4965.5219999999999</v>
      </c>
      <c r="E6" s="59">
        <v>12.217316667706228</v>
      </c>
      <c r="F6" s="58">
        <v>10208.464</v>
      </c>
      <c r="G6" s="59">
        <v>20.963110771957933</v>
      </c>
      <c r="H6" s="309">
        <v>16.240080606190727</v>
      </c>
    </row>
    <row r="7" spans="1:8" x14ac:dyDescent="0.2">
      <c r="A7" s="3" t="s">
        <v>49</v>
      </c>
      <c r="B7" s="306">
        <v>873.79700000000003</v>
      </c>
      <c r="C7" s="59">
        <v>33.070126278470532</v>
      </c>
      <c r="D7" s="58">
        <v>4957.2080000000005</v>
      </c>
      <c r="E7" s="59">
        <v>27.887255487479763</v>
      </c>
      <c r="F7" s="58">
        <v>9775.2780000000021</v>
      </c>
      <c r="G7" s="59">
        <v>27.750618020963323</v>
      </c>
      <c r="H7" s="309">
        <v>15.550948964302849</v>
      </c>
    </row>
    <row r="8" spans="1:8" x14ac:dyDescent="0.2">
      <c r="A8" s="3" t="s">
        <v>122</v>
      </c>
      <c r="B8" s="306">
        <v>2237.0500000000002</v>
      </c>
      <c r="C8" s="59">
        <v>28.389372099896974</v>
      </c>
      <c r="D8" s="58">
        <v>13034.642</v>
      </c>
      <c r="E8" s="59">
        <v>13.176768560392768</v>
      </c>
      <c r="F8" s="58">
        <v>25824.036</v>
      </c>
      <c r="G8" s="59">
        <v>10.043740024583396</v>
      </c>
      <c r="H8" s="309">
        <v>41.082030187614038</v>
      </c>
    </row>
    <row r="9" spans="1:8" x14ac:dyDescent="0.2">
      <c r="A9" s="3" t="s">
        <v>123</v>
      </c>
      <c r="B9" s="306">
        <v>334.93699999999995</v>
      </c>
      <c r="C9" s="59">
        <v>79.337024265918458</v>
      </c>
      <c r="D9" s="58">
        <v>1779.0179999999998</v>
      </c>
      <c r="E9" s="59">
        <v>122.99606407781592</v>
      </c>
      <c r="F9" s="58">
        <v>3625.8579999999997</v>
      </c>
      <c r="G9" s="73">
        <v>118.41281276843357</v>
      </c>
      <c r="H9" s="309">
        <v>5.7681768958191455</v>
      </c>
    </row>
    <row r="10" spans="1:8" x14ac:dyDescent="0.2">
      <c r="A10" s="66" t="s">
        <v>603</v>
      </c>
      <c r="B10" s="307">
        <v>1002.78</v>
      </c>
      <c r="C10" s="75">
        <v>1.1519528728211592</v>
      </c>
      <c r="D10" s="74">
        <v>6010.8139999999985</v>
      </c>
      <c r="E10" s="75">
        <v>8.3626227342479211</v>
      </c>
      <c r="F10" s="74">
        <v>12087.456</v>
      </c>
      <c r="G10" s="75">
        <v>4.1048329794976395</v>
      </c>
      <c r="H10" s="310">
        <v>19.229265025941586</v>
      </c>
    </row>
    <row r="11" spans="1:8" x14ac:dyDescent="0.2">
      <c r="A11" s="76" t="s">
        <v>114</v>
      </c>
      <c r="B11" s="77">
        <v>5396.7750000000005</v>
      </c>
      <c r="C11" s="78">
        <v>22.807542522490625</v>
      </c>
      <c r="D11" s="77">
        <v>31341.836999999996</v>
      </c>
      <c r="E11" s="78">
        <v>17.565931435021138</v>
      </c>
      <c r="F11" s="77">
        <v>62859.688000000002</v>
      </c>
      <c r="G11" s="78">
        <v>16.928286480560146</v>
      </c>
      <c r="H11" s="78">
        <v>100</v>
      </c>
    </row>
    <row r="12" spans="1:8" x14ac:dyDescent="0.2">
      <c r="A12" s="3"/>
      <c r="B12" s="3"/>
      <c r="C12" s="3"/>
      <c r="D12" s="3"/>
      <c r="E12" s="3"/>
      <c r="F12" s="3"/>
      <c r="G12" s="3"/>
      <c r="H12" s="79" t="s">
        <v>220</v>
      </c>
    </row>
    <row r="13" spans="1:8" x14ac:dyDescent="0.2">
      <c r="A13" s="80" t="s">
        <v>571</v>
      </c>
      <c r="B13" s="3"/>
      <c r="C13" s="3"/>
      <c r="D13" s="3"/>
      <c r="E13" s="3"/>
      <c r="F13" s="3"/>
      <c r="G13" s="3"/>
      <c r="H13" s="3"/>
    </row>
    <row r="14" spans="1:8" x14ac:dyDescent="0.2">
      <c r="A14" s="80" t="s">
        <v>572</v>
      </c>
      <c r="B14" s="58"/>
      <c r="C14" s="3"/>
      <c r="D14" s="3"/>
      <c r="E14" s="3"/>
      <c r="F14" s="3"/>
      <c r="G14" s="3"/>
      <c r="H14" s="3"/>
    </row>
    <row r="15" spans="1:8" x14ac:dyDescent="0.2">
      <c r="A15" s="80" t="s">
        <v>531</v>
      </c>
      <c r="B15" s="3"/>
      <c r="C15" s="3"/>
      <c r="D15" s="3"/>
      <c r="E15" s="3"/>
      <c r="F15" s="3"/>
      <c r="G15" s="3"/>
      <c r="H15" s="3"/>
    </row>
  </sheetData>
  <mergeCells count="3">
    <mergeCell ref="B3:C3"/>
    <mergeCell ref="D3:E3"/>
    <mergeCell ref="F3:H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25" x14ac:dyDescent="0.2"/>
  <cols>
    <col min="1" max="1" width="36.25" bestFit="1" customWidth="1"/>
    <col min="3" max="3" width="1.625" customWidth="1"/>
    <col min="4" max="4" width="35.25" bestFit="1" customWidth="1"/>
  </cols>
  <sheetData>
    <row r="1" spans="1:7" x14ac:dyDescent="0.2">
      <c r="A1" s="158" t="s">
        <v>250</v>
      </c>
      <c r="B1" s="158"/>
      <c r="C1" s="158"/>
      <c r="D1" s="158"/>
      <c r="E1" s="158"/>
      <c r="F1" s="15"/>
      <c r="G1" s="15"/>
    </row>
    <row r="2" spans="1:7" x14ac:dyDescent="0.2">
      <c r="A2" s="158"/>
      <c r="B2" s="158"/>
      <c r="C2" s="158"/>
      <c r="D2" s="158"/>
      <c r="E2" s="161" t="s">
        <v>151</v>
      </c>
      <c r="F2" s="15"/>
      <c r="G2" s="15"/>
    </row>
    <row r="3" spans="1:7" x14ac:dyDescent="0.2">
      <c r="A3" s="788">
        <f>INDICE!A3</f>
        <v>44713</v>
      </c>
      <c r="B3" s="788">
        <v>41671</v>
      </c>
      <c r="C3" s="789">
        <v>41671</v>
      </c>
      <c r="D3" s="788">
        <v>41671</v>
      </c>
      <c r="E3" s="788">
        <v>41671</v>
      </c>
      <c r="F3" s="15"/>
    </row>
    <row r="4" spans="1:7" x14ac:dyDescent="0.2">
      <c r="A4" s="18" t="s">
        <v>30</v>
      </c>
      <c r="B4" s="814">
        <v>5.6000000000000001E-2</v>
      </c>
      <c r="C4" s="426"/>
      <c r="D4" s="15" t="s">
        <v>251</v>
      </c>
      <c r="E4" s="237">
        <v>5396.7750000000005</v>
      </c>
    </row>
    <row r="5" spans="1:7" x14ac:dyDescent="0.2">
      <c r="A5" s="18" t="s">
        <v>252</v>
      </c>
      <c r="B5" s="238">
        <v>5538.2340000000004</v>
      </c>
      <c r="C5" s="237"/>
      <c r="D5" s="18" t="s">
        <v>253</v>
      </c>
      <c r="E5" s="238">
        <v>-361.37299999999999</v>
      </c>
    </row>
    <row r="6" spans="1:7" x14ac:dyDescent="0.2">
      <c r="A6" s="18" t="s">
        <v>472</v>
      </c>
      <c r="B6" s="238">
        <v>-189.084</v>
      </c>
      <c r="C6" s="237"/>
      <c r="D6" s="18" t="s">
        <v>254</v>
      </c>
      <c r="E6" s="238">
        <v>193.93911999999909</v>
      </c>
    </row>
    <row r="7" spans="1:7" x14ac:dyDescent="0.2">
      <c r="A7" s="18" t="s">
        <v>473</v>
      </c>
      <c r="B7" s="238">
        <v>41.64500000000001</v>
      </c>
      <c r="C7" s="237"/>
      <c r="D7" s="18" t="s">
        <v>474</v>
      </c>
      <c r="E7" s="238">
        <v>1605.124</v>
      </c>
    </row>
    <row r="8" spans="1:7" x14ac:dyDescent="0.2">
      <c r="A8" s="18" t="s">
        <v>475</v>
      </c>
      <c r="B8" s="238">
        <v>171.69800000000001</v>
      </c>
      <c r="C8" s="237"/>
      <c r="D8" s="18" t="s">
        <v>476</v>
      </c>
      <c r="E8" s="238">
        <v>-1899.433</v>
      </c>
    </row>
    <row r="9" spans="1:7" x14ac:dyDescent="0.2">
      <c r="A9" s="173" t="s">
        <v>58</v>
      </c>
      <c r="B9" s="174">
        <v>5562.549</v>
      </c>
      <c r="C9" s="237"/>
      <c r="D9" s="18" t="s">
        <v>256</v>
      </c>
      <c r="E9" s="238">
        <v>-27.452999999999999</v>
      </c>
    </row>
    <row r="10" spans="1:7" x14ac:dyDescent="0.2">
      <c r="A10" s="18" t="s">
        <v>255</v>
      </c>
      <c r="B10" s="238">
        <v>-165.77399999999943</v>
      </c>
      <c r="C10" s="237"/>
      <c r="D10" s="173" t="s">
        <v>477</v>
      </c>
      <c r="E10" s="174">
        <v>4907.5791199999994</v>
      </c>
      <c r="G10" s="499"/>
    </row>
    <row r="11" spans="1:7" x14ac:dyDescent="0.2">
      <c r="A11" s="173" t="s">
        <v>251</v>
      </c>
      <c r="B11" s="174">
        <v>5396.7750000000005</v>
      </c>
      <c r="C11" s="427"/>
      <c r="D11" s="212"/>
      <c r="E11" s="419"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sqref="A1:D2"/>
    </sheetView>
  </sheetViews>
  <sheetFormatPr baseColWidth="10" defaultColWidth="10.5" defaultRowHeight="14.25" customHeight="1" x14ac:dyDescent="0.2"/>
  <cols>
    <col min="1" max="1" width="6.7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756" t="s">
        <v>479</v>
      </c>
      <c r="B1" s="756"/>
      <c r="C1" s="756"/>
      <c r="D1" s="756"/>
      <c r="E1" s="192"/>
      <c r="F1" s="192"/>
      <c r="G1" s="6"/>
      <c r="H1" s="6"/>
      <c r="I1" s="6"/>
      <c r="J1" s="6"/>
    </row>
    <row r="2" spans="1:10" ht="14.25" customHeight="1" x14ac:dyDescent="0.2">
      <c r="A2" s="756"/>
      <c r="B2" s="756"/>
      <c r="C2" s="756"/>
      <c r="D2" s="756"/>
      <c r="E2" s="192"/>
      <c r="F2" s="192"/>
      <c r="G2" s="6"/>
      <c r="H2" s="6"/>
      <c r="I2" s="6"/>
      <c r="J2" s="6"/>
    </row>
    <row r="3" spans="1:10" ht="14.25" customHeight="1" x14ac:dyDescent="0.2">
      <c r="A3" s="53"/>
      <c r="B3" s="53"/>
      <c r="C3" s="53"/>
      <c r="D3" s="55" t="s">
        <v>257</v>
      </c>
    </row>
    <row r="4" spans="1:10" ht="14.25" customHeight="1" x14ac:dyDescent="0.2">
      <c r="A4" s="193"/>
      <c r="B4" s="193"/>
      <c r="C4" s="194" t="s">
        <v>584</v>
      </c>
      <c r="D4" s="194" t="s">
        <v>585</v>
      </c>
    </row>
    <row r="5" spans="1:10" ht="14.25" customHeight="1" x14ac:dyDescent="0.2">
      <c r="A5" s="752">
        <v>2018</v>
      </c>
      <c r="B5" s="639" t="s">
        <v>586</v>
      </c>
      <c r="C5" s="640">
        <v>13.27</v>
      </c>
      <c r="D5" s="197">
        <v>-4.9426934097421293</v>
      </c>
    </row>
    <row r="6" spans="1:10" ht="14.25" customHeight="1" x14ac:dyDescent="0.2">
      <c r="A6" s="708" t="s">
        <v>508</v>
      </c>
      <c r="B6" s="195" t="s">
        <v>587</v>
      </c>
      <c r="C6" s="712">
        <v>13.92</v>
      </c>
      <c r="D6" s="196">
        <v>4.8982667671439364</v>
      </c>
    </row>
    <row r="7" spans="1:10" ht="14.25" customHeight="1" x14ac:dyDescent="0.2">
      <c r="A7" s="708" t="s">
        <v>508</v>
      </c>
      <c r="B7" s="195" t="s">
        <v>588</v>
      </c>
      <c r="C7" s="712">
        <v>14.61</v>
      </c>
      <c r="D7" s="196">
        <v>4.9568965517241343</v>
      </c>
    </row>
    <row r="8" spans="1:10" ht="14.25" customHeight="1" x14ac:dyDescent="0.2">
      <c r="A8" s="708" t="s">
        <v>508</v>
      </c>
      <c r="B8" s="195" t="s">
        <v>589</v>
      </c>
      <c r="C8" s="712">
        <v>15.33</v>
      </c>
      <c r="D8" s="199">
        <v>4.928131416837787</v>
      </c>
    </row>
    <row r="9" spans="1:10" ht="14.25" customHeight="1" x14ac:dyDescent="0.2">
      <c r="A9" s="752">
        <v>2019</v>
      </c>
      <c r="B9" s="639" t="s">
        <v>590</v>
      </c>
      <c r="C9" s="640">
        <v>14.57</v>
      </c>
      <c r="D9" s="197">
        <v>-4.9575994781474213</v>
      </c>
    </row>
    <row r="10" spans="1:10" ht="14.25" customHeight="1" x14ac:dyDescent="0.2">
      <c r="A10" s="708" t="s">
        <v>508</v>
      </c>
      <c r="B10" s="195" t="s">
        <v>591</v>
      </c>
      <c r="C10" s="712">
        <v>13.86</v>
      </c>
      <c r="D10" s="196">
        <v>-4.8730267673301357</v>
      </c>
    </row>
    <row r="11" spans="1:10" ht="14.25" customHeight="1" x14ac:dyDescent="0.2">
      <c r="A11" s="708" t="s">
        <v>508</v>
      </c>
      <c r="B11" s="195" t="s">
        <v>593</v>
      </c>
      <c r="C11" s="712">
        <v>13.17</v>
      </c>
      <c r="D11" s="196">
        <v>-4.9783549783549752</v>
      </c>
    </row>
    <row r="12" spans="1:10" ht="14.25" customHeight="1" x14ac:dyDescent="0.2">
      <c r="A12" s="708" t="s">
        <v>508</v>
      </c>
      <c r="B12" s="195" t="s">
        <v>594</v>
      </c>
      <c r="C12" s="712">
        <v>12.77</v>
      </c>
      <c r="D12" s="196">
        <v>-3.0372057706909672</v>
      </c>
    </row>
    <row r="13" spans="1:10" ht="14.25" customHeight="1" x14ac:dyDescent="0.2">
      <c r="A13" s="708" t="s">
        <v>508</v>
      </c>
      <c r="B13" s="195" t="s">
        <v>596</v>
      </c>
      <c r="C13" s="712">
        <v>12.15</v>
      </c>
      <c r="D13" s="196">
        <v>-4.8551292090837839</v>
      </c>
    </row>
    <row r="14" spans="1:10" ht="14.25" customHeight="1" x14ac:dyDescent="0.2">
      <c r="A14" s="709" t="s">
        <v>508</v>
      </c>
      <c r="B14" s="198" t="s">
        <v>598</v>
      </c>
      <c r="C14" s="625">
        <v>12.74</v>
      </c>
      <c r="D14" s="199">
        <v>4.8559670781892992</v>
      </c>
    </row>
    <row r="15" spans="1:10" ht="14.25" customHeight="1" x14ac:dyDescent="0.2">
      <c r="A15" s="752">
        <v>2020</v>
      </c>
      <c r="B15" s="639" t="s">
        <v>615</v>
      </c>
      <c r="C15" s="640">
        <v>13.37</v>
      </c>
      <c r="D15" s="197">
        <v>4.9450549450549373</v>
      </c>
    </row>
    <row r="16" spans="1:10" ht="14.25" customHeight="1" x14ac:dyDescent="0.2">
      <c r="A16" s="708" t="s">
        <v>508</v>
      </c>
      <c r="B16" s="195" t="s">
        <v>621</v>
      </c>
      <c r="C16" s="712">
        <v>12.71</v>
      </c>
      <c r="D16" s="196">
        <v>-4.9364248317127783</v>
      </c>
      <c r="F16" s="3" t="s">
        <v>369</v>
      </c>
    </row>
    <row r="17" spans="1:4" ht="14.25" customHeight="1" x14ac:dyDescent="0.2">
      <c r="A17" s="708" t="s">
        <v>508</v>
      </c>
      <c r="B17" s="195" t="s">
        <v>622</v>
      </c>
      <c r="C17" s="712">
        <v>12.09</v>
      </c>
      <c r="D17" s="196">
        <v>-4.8780487804878128</v>
      </c>
    </row>
    <row r="18" spans="1:4" ht="14.25" customHeight="1" x14ac:dyDescent="0.2">
      <c r="A18" s="709" t="s">
        <v>508</v>
      </c>
      <c r="B18" s="198" t="s">
        <v>624</v>
      </c>
      <c r="C18" s="625">
        <v>12.68</v>
      </c>
      <c r="D18" s="199">
        <v>4.8800661703887496</v>
      </c>
    </row>
    <row r="19" spans="1:4" ht="14.25" customHeight="1" x14ac:dyDescent="0.2">
      <c r="A19" s="752">
        <v>2021</v>
      </c>
      <c r="B19" s="639" t="s">
        <v>625</v>
      </c>
      <c r="C19" s="640">
        <v>13.3</v>
      </c>
      <c r="D19" s="197">
        <v>4.8895899053627838</v>
      </c>
    </row>
    <row r="20" spans="1:4" ht="14.25" customHeight="1" x14ac:dyDescent="0.2">
      <c r="A20" s="708" t="s">
        <v>508</v>
      </c>
      <c r="B20" s="195" t="s">
        <v>626</v>
      </c>
      <c r="C20" s="712">
        <v>13.96</v>
      </c>
      <c r="D20" s="196">
        <v>4.9624060150375948</v>
      </c>
    </row>
    <row r="21" spans="1:4" ht="14.25" customHeight="1" x14ac:dyDescent="0.2">
      <c r="A21" s="708" t="s">
        <v>508</v>
      </c>
      <c r="B21" s="195" t="s">
        <v>631</v>
      </c>
      <c r="C21" s="712">
        <v>14.64</v>
      </c>
      <c r="D21" s="196">
        <v>4.871060171919769</v>
      </c>
    </row>
    <row r="22" spans="1:4" ht="14.25" customHeight="1" x14ac:dyDescent="0.2">
      <c r="A22" s="708" t="s">
        <v>508</v>
      </c>
      <c r="B22" s="195" t="s">
        <v>638</v>
      </c>
      <c r="C22" s="712">
        <v>15.37</v>
      </c>
      <c r="D22" s="196">
        <v>4.9863387978141978</v>
      </c>
    </row>
    <row r="23" spans="1:4" ht="14.25" customHeight="1" x14ac:dyDescent="0.2">
      <c r="A23" s="708" t="s">
        <v>508</v>
      </c>
      <c r="B23" s="195" t="s">
        <v>643</v>
      </c>
      <c r="C23" s="712">
        <v>16.12</v>
      </c>
      <c r="D23" s="196">
        <v>4.8796356538711896</v>
      </c>
    </row>
    <row r="24" spans="1:4" ht="14.25" customHeight="1" x14ac:dyDescent="0.2">
      <c r="A24" s="709" t="s">
        <v>508</v>
      </c>
      <c r="B24" s="198" t="s">
        <v>660</v>
      </c>
      <c r="C24" s="625">
        <v>16.920000000000002</v>
      </c>
      <c r="D24" s="199">
        <v>4.9627791563275476</v>
      </c>
    </row>
    <row r="25" spans="1:4" ht="14.25" customHeight="1" x14ac:dyDescent="0.2">
      <c r="A25" s="752">
        <v>2022</v>
      </c>
      <c r="B25" s="639" t="s">
        <v>670</v>
      </c>
      <c r="C25" s="640">
        <v>17.75</v>
      </c>
      <c r="D25" s="197">
        <v>4.905437352245853</v>
      </c>
    </row>
    <row r="26" spans="1:4" ht="14.25" customHeight="1" x14ac:dyDescent="0.2">
      <c r="A26" s="708" t="s">
        <v>508</v>
      </c>
      <c r="B26" s="195" t="s">
        <v>675</v>
      </c>
      <c r="C26" s="712">
        <v>18.63</v>
      </c>
      <c r="D26" s="196">
        <v>4.9577464788732337</v>
      </c>
    </row>
    <row r="27" spans="1:4" ht="14.25" customHeight="1" x14ac:dyDescent="0.2">
      <c r="A27" s="709" t="s">
        <v>508</v>
      </c>
      <c r="B27" s="198" t="s">
        <v>689</v>
      </c>
      <c r="C27" s="625">
        <v>19.55</v>
      </c>
      <c r="D27" s="199">
        <v>4.9382716049382811</v>
      </c>
    </row>
    <row r="28" spans="1:4" ht="14.25" customHeight="1" x14ac:dyDescent="0.2">
      <c r="A28" s="641" t="s">
        <v>258</v>
      </c>
      <c r="B28"/>
      <c r="C28"/>
      <c r="D28" s="79" t="s">
        <v>569</v>
      </c>
    </row>
    <row r="29" spans="1:4" ht="14.25" customHeight="1" x14ac:dyDescent="0.2">
      <c r="A29"/>
      <c r="B29"/>
      <c r="C29"/>
      <c r="D29"/>
    </row>
    <row r="30" spans="1:4" ht="14.25" customHeight="1" x14ac:dyDescent="0.2">
      <c r="A30" s="80"/>
    </row>
    <row r="31" spans="1:4" ht="14.25" customHeight="1" x14ac:dyDescent="0.2">
      <c r="A31" s="80"/>
    </row>
    <row r="32" spans="1:4" ht="14.25" customHeight="1" x14ac:dyDescent="0.2">
      <c r="A32" s="80"/>
    </row>
  </sheetData>
  <mergeCells count="1">
    <mergeCell ref="A1:D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25" customWidth="1"/>
  </cols>
  <sheetData>
    <row r="1" spans="1:6" x14ac:dyDescent="0.2">
      <c r="A1" s="53" t="s">
        <v>577</v>
      </c>
      <c r="B1" s="53"/>
      <c r="C1" s="53"/>
      <c r="D1" s="53"/>
      <c r="E1" s="53"/>
      <c r="F1" s="6"/>
    </row>
    <row r="2" spans="1:6" x14ac:dyDescent="0.2">
      <c r="A2" s="54"/>
      <c r="B2" s="54"/>
      <c r="C2" s="54"/>
      <c r="D2" s="54"/>
      <c r="E2" s="54"/>
      <c r="F2" s="55" t="s">
        <v>105</v>
      </c>
    </row>
    <row r="3" spans="1:6" ht="14.65" customHeight="1" x14ac:dyDescent="0.2">
      <c r="A3" s="56"/>
      <c r="B3" s="758" t="s">
        <v>690</v>
      </c>
      <c r="C3" s="760" t="s">
        <v>420</v>
      </c>
      <c r="D3" s="758" t="s">
        <v>629</v>
      </c>
      <c r="E3" s="760" t="s">
        <v>420</v>
      </c>
      <c r="F3" s="762" t="s">
        <v>691</v>
      </c>
    </row>
    <row r="4" spans="1:6" ht="14.65" customHeight="1" x14ac:dyDescent="0.2">
      <c r="A4" s="497"/>
      <c r="B4" s="759"/>
      <c r="C4" s="761"/>
      <c r="D4" s="759"/>
      <c r="E4" s="761"/>
      <c r="F4" s="763"/>
    </row>
    <row r="5" spans="1:6" x14ac:dyDescent="0.2">
      <c r="A5" s="3" t="s">
        <v>107</v>
      </c>
      <c r="B5" s="95">
        <v>3375.7267602942579</v>
      </c>
      <c r="C5" s="187">
        <v>2.8816113807221191</v>
      </c>
      <c r="D5" s="95">
        <v>3099.8440336295016</v>
      </c>
      <c r="E5" s="187">
        <v>2.7968261424149707</v>
      </c>
      <c r="F5" s="187">
        <v>8.8998905645499402</v>
      </c>
    </row>
    <row r="6" spans="1:6" x14ac:dyDescent="0.2">
      <c r="A6" s="3" t="s">
        <v>108</v>
      </c>
      <c r="B6" s="95">
        <v>49639.424498423614</v>
      </c>
      <c r="C6" s="187">
        <v>42.373551156339765</v>
      </c>
      <c r="D6" s="95">
        <v>45689.524218973907</v>
      </c>
      <c r="E6" s="187">
        <v>41.223253293975667</v>
      </c>
      <c r="F6" s="187">
        <v>8.6450895406991251</v>
      </c>
    </row>
    <row r="7" spans="1:6" x14ac:dyDescent="0.2">
      <c r="A7" s="3" t="s">
        <v>109</v>
      </c>
      <c r="B7" s="95">
        <v>29365.525772464589</v>
      </c>
      <c r="C7" s="187">
        <v>25.06720456825316</v>
      </c>
      <c r="D7" s="95">
        <v>27915.389477387547</v>
      </c>
      <c r="E7" s="187">
        <v>25.186586879546489</v>
      </c>
      <c r="F7" s="187">
        <v>5.1947557323235749</v>
      </c>
    </row>
    <row r="8" spans="1:6" x14ac:dyDescent="0.2">
      <c r="A8" s="3" t="s">
        <v>110</v>
      </c>
      <c r="B8" s="95">
        <v>14713.667113791986</v>
      </c>
      <c r="C8" s="187">
        <v>12.559982966027702</v>
      </c>
      <c r="D8" s="95">
        <v>15174</v>
      </c>
      <c r="E8" s="187">
        <v>13.690701669049568</v>
      </c>
      <c r="F8" s="187">
        <v>-3.0336950455253349</v>
      </c>
    </row>
    <row r="9" spans="1:6" x14ac:dyDescent="0.2">
      <c r="A9" s="3" t="s">
        <v>111</v>
      </c>
      <c r="B9" s="95">
        <v>19429.429420310327</v>
      </c>
      <c r="C9" s="187">
        <v>16.585484819755671</v>
      </c>
      <c r="D9" s="95">
        <v>18133.875130600936</v>
      </c>
      <c r="E9" s="187">
        <v>16.361241236118008</v>
      </c>
      <c r="F9" s="187">
        <v>7.1443873986048443</v>
      </c>
    </row>
    <row r="10" spans="1:6" x14ac:dyDescent="0.2">
      <c r="A10" s="3" t="s">
        <v>112</v>
      </c>
      <c r="B10" s="95">
        <v>547.42269155440908</v>
      </c>
      <c r="C10" s="187">
        <v>0.46729476941173237</v>
      </c>
      <c r="D10" s="95">
        <v>539.72217445304284</v>
      </c>
      <c r="E10" s="187">
        <v>0.48696291515798967</v>
      </c>
      <c r="F10" s="187">
        <v>1.4267557395006027</v>
      </c>
    </row>
    <row r="11" spans="1:6" x14ac:dyDescent="0.2">
      <c r="A11" s="3" t="s">
        <v>113</v>
      </c>
      <c r="B11" s="95">
        <v>75.99377987962157</v>
      </c>
      <c r="C11" s="187">
        <v>6.4870339489834922E-2</v>
      </c>
      <c r="D11" s="95">
        <v>281.9934651762685</v>
      </c>
      <c r="E11" s="187">
        <v>0.25442786373730136</v>
      </c>
      <c r="F11" s="187">
        <v>-73.051226618985879</v>
      </c>
    </row>
    <row r="12" spans="1:6" x14ac:dyDescent="0.2">
      <c r="A12" s="60" t="s">
        <v>114</v>
      </c>
      <c r="B12" s="468">
        <v>117147.19003671882</v>
      </c>
      <c r="C12" s="469">
        <v>100</v>
      </c>
      <c r="D12" s="468">
        <v>110834.34850022121</v>
      </c>
      <c r="E12" s="469">
        <v>100</v>
      </c>
      <c r="F12" s="469">
        <v>5.695744705428579</v>
      </c>
    </row>
    <row r="13" spans="1:6" x14ac:dyDescent="0.2">
      <c r="A13" s="727" t="s">
        <v>692</v>
      </c>
      <c r="B13" s="3"/>
      <c r="C13" s="3"/>
      <c r="D13" s="3"/>
      <c r="E13" s="3"/>
      <c r="F13" s="55" t="s">
        <v>569</v>
      </c>
    </row>
    <row r="14" spans="1:6" x14ac:dyDescent="0.2">
      <c r="A14" s="470"/>
      <c r="B14" s="1"/>
      <c r="C14" s="1"/>
      <c r="D14" s="1"/>
      <c r="E14" s="1"/>
      <c r="F14" s="1"/>
    </row>
    <row r="15" spans="1:6" x14ac:dyDescent="0.2">
      <c r="A15" s="496"/>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25" x14ac:dyDescent="0.2"/>
  <cols>
    <col min="1" max="1" width="32.25" style="1" customWidth="1"/>
    <col min="2" max="4" width="11" style="1"/>
    <col min="5" max="5" width="13.125" style="1" customWidth="1"/>
    <col min="6" max="6" width="16.75" style="1" customWidth="1"/>
    <col min="7" max="16384" width="11" style="1"/>
  </cols>
  <sheetData>
    <row r="1" spans="1:6" x14ac:dyDescent="0.2">
      <c r="A1" s="53" t="s">
        <v>682</v>
      </c>
      <c r="B1" s="53"/>
      <c r="C1" s="53"/>
      <c r="D1" s="6"/>
      <c r="E1" s="6"/>
      <c r="F1" s="6"/>
    </row>
    <row r="2" spans="1:6" x14ac:dyDescent="0.2">
      <c r="A2" s="54"/>
      <c r="B2" s="54"/>
      <c r="C2" s="54"/>
      <c r="D2" s="65"/>
      <c r="E2" s="65"/>
      <c r="F2" s="55" t="s">
        <v>259</v>
      </c>
    </row>
    <row r="3" spans="1:6" x14ac:dyDescent="0.2">
      <c r="A3" s="56"/>
      <c r="B3" s="769" t="s">
        <v>260</v>
      </c>
      <c r="C3" s="769"/>
      <c r="D3" s="769"/>
      <c r="E3" s="768" t="s">
        <v>261</v>
      </c>
      <c r="F3" s="768"/>
    </row>
    <row r="4" spans="1:6" x14ac:dyDescent="0.2">
      <c r="A4" s="66"/>
      <c r="B4" s="201" t="s">
        <v>693</v>
      </c>
      <c r="C4" s="202" t="s">
        <v>687</v>
      </c>
      <c r="D4" s="201" t="s">
        <v>696</v>
      </c>
      <c r="E4" s="185" t="s">
        <v>262</v>
      </c>
      <c r="F4" s="184" t="s">
        <v>263</v>
      </c>
    </row>
    <row r="5" spans="1:6" x14ac:dyDescent="0.2">
      <c r="A5" s="428" t="s">
        <v>482</v>
      </c>
      <c r="B5" s="90">
        <v>211.37416916333333</v>
      </c>
      <c r="C5" s="90">
        <v>191.93480061612905</v>
      </c>
      <c r="D5" s="90">
        <v>137.19695301000004</v>
      </c>
      <c r="E5" s="90">
        <v>10.128110423332325</v>
      </c>
      <c r="F5" s="90">
        <v>54.066227074246065</v>
      </c>
    </row>
    <row r="6" spans="1:6" x14ac:dyDescent="0.2">
      <c r="A6" s="66" t="s">
        <v>481</v>
      </c>
      <c r="B6" s="97">
        <v>203.62207250000003</v>
      </c>
      <c r="C6" s="199">
        <v>188.00311997741937</v>
      </c>
      <c r="D6" s="97">
        <v>123.55346475666664</v>
      </c>
      <c r="E6" s="97">
        <v>8.3078155960691564</v>
      </c>
      <c r="F6" s="97">
        <v>64.80482591162064</v>
      </c>
    </row>
    <row r="7" spans="1:6" x14ac:dyDescent="0.2">
      <c r="F7" s="55" t="s">
        <v>569</v>
      </c>
    </row>
    <row r="8" spans="1:6" x14ac:dyDescent="0.2">
      <c r="A8" s="641" t="s">
        <v>681</v>
      </c>
    </row>
    <row r="13" spans="1:6" x14ac:dyDescent="0.2">
      <c r="C13" s="1" t="s">
        <v>369</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756" t="s">
        <v>683</v>
      </c>
      <c r="B1" s="756"/>
      <c r="C1" s="756"/>
      <c r="D1" s="3"/>
      <c r="E1" s="3"/>
    </row>
    <row r="2" spans="1:38" x14ac:dyDescent="0.2">
      <c r="A2" s="757"/>
      <c r="B2" s="756"/>
      <c r="C2" s="756"/>
      <c r="D2" s="3"/>
      <c r="E2" s="55" t="s">
        <v>259</v>
      </c>
    </row>
    <row r="3" spans="1:38" x14ac:dyDescent="0.2">
      <c r="A3" s="57"/>
      <c r="B3" s="203" t="s">
        <v>264</v>
      </c>
      <c r="C3" s="203" t="s">
        <v>265</v>
      </c>
      <c r="D3" s="203" t="s">
        <v>266</v>
      </c>
      <c r="E3" s="203" t="s">
        <v>267</v>
      </c>
    </row>
    <row r="4" spans="1:38" x14ac:dyDescent="0.2">
      <c r="A4" s="204" t="s">
        <v>268</v>
      </c>
      <c r="B4" s="205">
        <v>211.37416916333333</v>
      </c>
      <c r="C4" s="206">
        <v>36.684773160578516</v>
      </c>
      <c r="D4" s="206">
        <v>47.411314056088159</v>
      </c>
      <c r="E4" s="206">
        <v>127.27808194666666</v>
      </c>
      <c r="F4" s="617"/>
      <c r="G4" s="617"/>
      <c r="H4" s="617"/>
      <c r="M4" s="317"/>
      <c r="N4" s="317"/>
      <c r="O4" s="317"/>
      <c r="P4" s="317"/>
      <c r="Q4" s="317"/>
      <c r="R4" s="317"/>
      <c r="S4" s="317"/>
      <c r="T4" s="317"/>
      <c r="U4" s="317"/>
      <c r="V4" s="317"/>
      <c r="W4" s="317"/>
      <c r="X4" s="317"/>
      <c r="Y4" s="317"/>
      <c r="Z4" s="317"/>
      <c r="AA4" s="317"/>
      <c r="AB4" s="317"/>
      <c r="AC4" s="317"/>
      <c r="AD4" s="317"/>
      <c r="AE4" s="282"/>
      <c r="AF4" s="282"/>
      <c r="AG4" s="282"/>
      <c r="AH4" s="282"/>
      <c r="AI4" s="282"/>
      <c r="AJ4" s="282"/>
      <c r="AK4" s="282"/>
      <c r="AL4" s="282"/>
    </row>
    <row r="5" spans="1:38" x14ac:dyDescent="0.2">
      <c r="A5" s="207" t="s">
        <v>269</v>
      </c>
      <c r="B5" s="208">
        <v>201.80333333333334</v>
      </c>
      <c r="C5" s="92">
        <v>32.220700280112048</v>
      </c>
      <c r="D5" s="92">
        <v>54.615166386554641</v>
      </c>
      <c r="E5" s="92">
        <v>114.96746666666665</v>
      </c>
      <c r="F5" s="617"/>
      <c r="G5" s="617"/>
      <c r="M5" s="618"/>
      <c r="N5" s="618"/>
      <c r="O5" s="618"/>
      <c r="P5" s="618"/>
      <c r="Q5" s="618"/>
      <c r="R5" s="618"/>
      <c r="S5" s="618"/>
      <c r="T5" s="618"/>
      <c r="U5" s="618"/>
      <c r="V5" s="618"/>
      <c r="W5" s="618"/>
      <c r="X5" s="618"/>
      <c r="Y5" s="618"/>
      <c r="Z5" s="618"/>
      <c r="AA5" s="618"/>
      <c r="AB5" s="618"/>
      <c r="AC5" s="618"/>
      <c r="AD5" s="618"/>
      <c r="AE5" s="281"/>
      <c r="AF5" s="281"/>
      <c r="AG5" s="281"/>
      <c r="AH5" s="281"/>
      <c r="AI5" s="281"/>
      <c r="AJ5" s="281"/>
      <c r="AK5" s="281"/>
      <c r="AL5" s="281"/>
    </row>
    <row r="6" spans="1:38" x14ac:dyDescent="0.2">
      <c r="A6" s="207" t="s">
        <v>270</v>
      </c>
      <c r="B6" s="208">
        <v>201.37666666666667</v>
      </c>
      <c r="C6" s="92">
        <v>33.562777777777782</v>
      </c>
      <c r="D6" s="92">
        <v>48.926822222222214</v>
      </c>
      <c r="E6" s="92">
        <v>118.88706666666667</v>
      </c>
      <c r="F6" s="617"/>
      <c r="G6" s="617"/>
      <c r="M6" s="618"/>
      <c r="N6" s="618"/>
      <c r="O6" s="618"/>
      <c r="P6" s="618"/>
      <c r="Q6" s="618"/>
      <c r="R6" s="618"/>
      <c r="S6" s="618"/>
      <c r="T6" s="618"/>
      <c r="U6" s="618"/>
      <c r="V6" s="618"/>
      <c r="W6" s="618"/>
      <c r="X6" s="618"/>
      <c r="Y6" s="618"/>
      <c r="Z6" s="618"/>
      <c r="AA6" s="618"/>
      <c r="AB6" s="618"/>
      <c r="AC6" s="618"/>
      <c r="AD6" s="618"/>
      <c r="AE6" s="281"/>
      <c r="AF6" s="281"/>
      <c r="AG6" s="281"/>
      <c r="AH6" s="281"/>
      <c r="AI6" s="281"/>
      <c r="AJ6" s="281"/>
      <c r="AK6" s="281"/>
      <c r="AL6" s="281"/>
    </row>
    <row r="7" spans="1:38" x14ac:dyDescent="0.2">
      <c r="A7" s="207" t="s">
        <v>233</v>
      </c>
      <c r="B7" s="208">
        <v>205.32536666666664</v>
      </c>
      <c r="C7" s="92">
        <v>35.634980991735532</v>
      </c>
      <c r="D7" s="92">
        <v>45.553052341597791</v>
      </c>
      <c r="E7" s="92">
        <v>124.13733333333332</v>
      </c>
      <c r="F7" s="617"/>
      <c r="G7" s="617"/>
      <c r="N7" s="618"/>
      <c r="O7" s="618"/>
      <c r="P7" s="618"/>
      <c r="Q7" s="618"/>
      <c r="R7" s="618"/>
      <c r="S7" s="618"/>
      <c r="T7" s="618"/>
      <c r="U7" s="618"/>
      <c r="V7" s="618"/>
      <c r="W7" s="618"/>
      <c r="X7" s="618"/>
      <c r="Y7" s="618"/>
      <c r="Z7" s="618"/>
      <c r="AA7" s="618"/>
      <c r="AB7" s="618"/>
      <c r="AC7" s="618"/>
      <c r="AD7" s="618"/>
      <c r="AE7" s="281"/>
      <c r="AF7" s="281"/>
      <c r="AG7" s="281"/>
      <c r="AH7" s="281"/>
      <c r="AI7" s="281"/>
      <c r="AJ7" s="281"/>
      <c r="AK7" s="281"/>
      <c r="AL7" s="281"/>
    </row>
    <row r="8" spans="1:38" x14ac:dyDescent="0.2">
      <c r="A8" s="207" t="s">
        <v>271</v>
      </c>
      <c r="B8" s="208">
        <v>165.65293333333332</v>
      </c>
      <c r="C8" s="92">
        <v>27.608822222222223</v>
      </c>
      <c r="D8" s="92">
        <v>36.30244444444444</v>
      </c>
      <c r="E8" s="92">
        <v>101.74166666666666</v>
      </c>
      <c r="F8" s="617"/>
      <c r="G8" s="617"/>
      <c r="N8" s="618"/>
      <c r="O8" s="618"/>
      <c r="P8" s="618"/>
      <c r="Q8" s="618"/>
      <c r="R8" s="618"/>
      <c r="S8" s="618"/>
      <c r="T8" s="618"/>
      <c r="U8" s="618"/>
      <c r="V8" s="618"/>
      <c r="W8" s="618"/>
      <c r="X8" s="618"/>
      <c r="Y8" s="618"/>
      <c r="Z8" s="618"/>
      <c r="AA8" s="618"/>
      <c r="AB8" s="618"/>
      <c r="AC8" s="618"/>
      <c r="AD8" s="618"/>
      <c r="AE8" s="281"/>
      <c r="AF8" s="281"/>
      <c r="AG8" s="281"/>
      <c r="AH8" s="281"/>
      <c r="AI8" s="281"/>
      <c r="AJ8" s="281"/>
      <c r="AK8" s="281"/>
      <c r="AL8" s="281"/>
    </row>
    <row r="9" spans="1:38" x14ac:dyDescent="0.2">
      <c r="A9" s="207" t="s">
        <v>272</v>
      </c>
      <c r="B9" s="208">
        <v>177.55959999999999</v>
      </c>
      <c r="C9" s="92">
        <v>28.349852100840334</v>
      </c>
      <c r="D9" s="92">
        <v>36.969947899159664</v>
      </c>
      <c r="E9" s="92">
        <v>112.23979999999999</v>
      </c>
      <c r="F9" s="617"/>
      <c r="G9" s="617"/>
    </row>
    <row r="10" spans="1:38" x14ac:dyDescent="0.2">
      <c r="A10" s="207" t="s">
        <v>273</v>
      </c>
      <c r="B10" s="208">
        <v>184.86976666666666</v>
      </c>
      <c r="C10" s="92">
        <v>36.973953333333334</v>
      </c>
      <c r="D10" s="92">
        <v>42.797346666666662</v>
      </c>
      <c r="E10" s="92">
        <v>105.09846666666667</v>
      </c>
      <c r="F10" s="617"/>
      <c r="G10" s="617"/>
    </row>
    <row r="11" spans="1:38" x14ac:dyDescent="0.2">
      <c r="A11" s="207" t="s">
        <v>274</v>
      </c>
      <c r="B11" s="208">
        <v>246.97060000000002</v>
      </c>
      <c r="C11" s="92">
        <v>49.394120000000001</v>
      </c>
      <c r="D11" s="92">
        <v>62.841646666666705</v>
      </c>
      <c r="E11" s="92">
        <v>134.73483333333331</v>
      </c>
      <c r="F11" s="617"/>
      <c r="G11" s="617"/>
    </row>
    <row r="12" spans="1:38" x14ac:dyDescent="0.2">
      <c r="A12" s="207" t="s">
        <v>275</v>
      </c>
      <c r="B12" s="208">
        <v>188.43333333333334</v>
      </c>
      <c r="C12" s="92">
        <v>31.405555555555559</v>
      </c>
      <c r="D12" s="92">
        <v>54.365077777777778</v>
      </c>
      <c r="E12" s="92">
        <v>102.6627</v>
      </c>
      <c r="F12" s="617"/>
      <c r="G12" s="617"/>
    </row>
    <row r="13" spans="1:38" x14ac:dyDescent="0.2">
      <c r="A13" s="207" t="s">
        <v>276</v>
      </c>
      <c r="B13" s="208">
        <v>156.62040000000002</v>
      </c>
      <c r="C13" s="92">
        <v>28.243022950819679</v>
      </c>
      <c r="D13" s="92">
        <v>42.14037704918033</v>
      </c>
      <c r="E13" s="92">
        <v>86.237000000000009</v>
      </c>
      <c r="F13" s="617"/>
      <c r="G13" s="617"/>
    </row>
    <row r="14" spans="1:38" x14ac:dyDescent="0.2">
      <c r="A14" s="207" t="s">
        <v>205</v>
      </c>
      <c r="B14" s="208">
        <v>211.47666666666669</v>
      </c>
      <c r="C14" s="92">
        <v>35.246111111111119</v>
      </c>
      <c r="D14" s="92">
        <v>56.300088888888908</v>
      </c>
      <c r="E14" s="92">
        <v>119.93046666666666</v>
      </c>
      <c r="F14" s="617"/>
      <c r="G14" s="617"/>
    </row>
    <row r="15" spans="1:38" x14ac:dyDescent="0.2">
      <c r="A15" s="207" t="s">
        <v>277</v>
      </c>
      <c r="B15" s="208">
        <v>250.48666666666668</v>
      </c>
      <c r="C15" s="92">
        <v>48.481290322580641</v>
      </c>
      <c r="D15" s="92">
        <v>72.241043010752691</v>
      </c>
      <c r="E15" s="92">
        <v>129.76433333333335</v>
      </c>
      <c r="F15" s="617"/>
      <c r="G15" s="617"/>
    </row>
    <row r="16" spans="1:38" x14ac:dyDescent="0.2">
      <c r="A16" s="207" t="s">
        <v>234</v>
      </c>
      <c r="B16" s="209">
        <v>208.96453333333329</v>
      </c>
      <c r="C16" s="196">
        <v>34.827422222222218</v>
      </c>
      <c r="D16" s="196">
        <v>69.129977777777754</v>
      </c>
      <c r="E16" s="196">
        <v>105.00713333333333</v>
      </c>
      <c r="F16" s="617"/>
      <c r="G16" s="617"/>
    </row>
    <row r="17" spans="1:13" x14ac:dyDescent="0.2">
      <c r="A17" s="207" t="s">
        <v>235</v>
      </c>
      <c r="B17" s="208">
        <v>237.67</v>
      </c>
      <c r="C17" s="92">
        <v>46.000645161290322</v>
      </c>
      <c r="D17" s="92">
        <v>71.533921505376341</v>
      </c>
      <c r="E17" s="92">
        <v>120.13543333333332</v>
      </c>
      <c r="F17" s="617"/>
      <c r="G17" s="617"/>
    </row>
    <row r="18" spans="1:13" x14ac:dyDescent="0.2">
      <c r="A18" s="207" t="s">
        <v>278</v>
      </c>
      <c r="B18" s="208">
        <v>123.71173333333334</v>
      </c>
      <c r="C18" s="92">
        <v>26.300919685039371</v>
      </c>
      <c r="D18" s="92">
        <v>24.01848031496063</v>
      </c>
      <c r="E18" s="92">
        <v>73.39233333333334</v>
      </c>
      <c r="F18" s="617"/>
      <c r="G18" s="617"/>
    </row>
    <row r="19" spans="1:13" x14ac:dyDescent="0.2">
      <c r="A19" s="3" t="s">
        <v>279</v>
      </c>
      <c r="B19" s="208">
        <v>209.7</v>
      </c>
      <c r="C19" s="92">
        <v>39.212195121951218</v>
      </c>
      <c r="D19" s="92">
        <v>48.598404878048775</v>
      </c>
      <c r="E19" s="92">
        <v>121.88939999999999</v>
      </c>
      <c r="F19" s="617"/>
      <c r="G19" s="617"/>
    </row>
    <row r="20" spans="1:13" x14ac:dyDescent="0.2">
      <c r="A20" s="3" t="s">
        <v>206</v>
      </c>
      <c r="B20" s="208">
        <v>199.50393333333332</v>
      </c>
      <c r="C20" s="92">
        <v>35.976119125683056</v>
      </c>
      <c r="D20" s="92">
        <v>47.839947540983587</v>
      </c>
      <c r="E20" s="92">
        <v>115.68786666666668</v>
      </c>
      <c r="F20" s="617"/>
      <c r="G20" s="617"/>
    </row>
    <row r="21" spans="1:13" x14ac:dyDescent="0.2">
      <c r="A21" s="3" t="s">
        <v>280</v>
      </c>
      <c r="B21" s="208">
        <v>206.01666666666665</v>
      </c>
      <c r="C21" s="92">
        <v>35.754958677685948</v>
      </c>
      <c r="D21" s="92">
        <v>52.376141322314041</v>
      </c>
      <c r="E21" s="92">
        <v>117.88556666666666</v>
      </c>
      <c r="F21" s="617"/>
      <c r="G21" s="617"/>
    </row>
    <row r="22" spans="1:13" x14ac:dyDescent="0.2">
      <c r="A22" s="195" t="s">
        <v>281</v>
      </c>
      <c r="B22" s="208">
        <v>202.79306666666668</v>
      </c>
      <c r="C22" s="92">
        <v>35.195490909090914</v>
      </c>
      <c r="D22" s="92">
        <v>46.600042424242424</v>
      </c>
      <c r="E22" s="92">
        <v>120.99753333333334</v>
      </c>
      <c r="F22" s="617"/>
      <c r="G22" s="617"/>
    </row>
    <row r="23" spans="1:13" x14ac:dyDescent="0.2">
      <c r="A23" s="195" t="s">
        <v>282</v>
      </c>
      <c r="B23" s="210">
        <v>195.73333333333332</v>
      </c>
      <c r="C23" s="211">
        <v>28.439886039886044</v>
      </c>
      <c r="D23" s="211">
        <v>46.305080626780594</v>
      </c>
      <c r="E23" s="211">
        <v>120.98836666666668</v>
      </c>
      <c r="F23" s="617"/>
      <c r="G23" s="617"/>
    </row>
    <row r="24" spans="1:13" x14ac:dyDescent="0.2">
      <c r="A24" s="195" t="s">
        <v>283</v>
      </c>
      <c r="B24" s="210">
        <v>134</v>
      </c>
      <c r="C24" s="211">
        <v>20.440677966101696</v>
      </c>
      <c r="D24" s="211">
        <v>54.938322033898295</v>
      </c>
      <c r="E24" s="211">
        <v>58.621000000000016</v>
      </c>
      <c r="F24" s="617"/>
      <c r="G24" s="617"/>
    </row>
    <row r="25" spans="1:13" x14ac:dyDescent="0.2">
      <c r="A25" s="195" t="s">
        <v>544</v>
      </c>
      <c r="B25" s="210">
        <v>234.15</v>
      </c>
      <c r="C25" s="211">
        <v>40.637603305785127</v>
      </c>
      <c r="D25" s="211">
        <v>65.87113002754819</v>
      </c>
      <c r="E25" s="211">
        <v>127.64126666666668</v>
      </c>
      <c r="F25" s="617"/>
      <c r="G25" s="617"/>
    </row>
    <row r="26" spans="1:13" x14ac:dyDescent="0.2">
      <c r="A26" s="3" t="s">
        <v>284</v>
      </c>
      <c r="B26" s="210">
        <v>169.49833333333333</v>
      </c>
      <c r="C26" s="211">
        <v>31.694810298102983</v>
      </c>
      <c r="D26" s="211">
        <v>14.969256368563688</v>
      </c>
      <c r="E26" s="211">
        <v>122.83426666666666</v>
      </c>
      <c r="F26" s="617"/>
      <c r="G26" s="617"/>
    </row>
    <row r="27" spans="1:13" x14ac:dyDescent="0.2">
      <c r="A27" s="195" t="s">
        <v>236</v>
      </c>
      <c r="B27" s="210">
        <v>213.04333333333335</v>
      </c>
      <c r="C27" s="211">
        <v>39.837371273712741</v>
      </c>
      <c r="D27" s="211">
        <v>46.163328726287283</v>
      </c>
      <c r="E27" s="211">
        <v>127.04263333333333</v>
      </c>
      <c r="F27" s="617"/>
      <c r="G27" s="617"/>
    </row>
    <row r="28" spans="1:13" x14ac:dyDescent="0.2">
      <c r="A28" s="195" t="s">
        <v>546</v>
      </c>
      <c r="B28" s="208">
        <v>190.31903333333332</v>
      </c>
      <c r="C28" s="92">
        <v>33.030576033057855</v>
      </c>
      <c r="D28" s="92">
        <v>46.883923966942149</v>
      </c>
      <c r="E28" s="92">
        <v>110.40453333333332</v>
      </c>
      <c r="F28" s="617"/>
      <c r="G28" s="617"/>
    </row>
    <row r="29" spans="1:13" x14ac:dyDescent="0.2">
      <c r="A29" s="3" t="s">
        <v>285</v>
      </c>
      <c r="B29" s="210">
        <v>170.37646666666666</v>
      </c>
      <c r="C29" s="211">
        <v>27.202965266106439</v>
      </c>
      <c r="D29" s="211">
        <v>38.280201400560223</v>
      </c>
      <c r="E29" s="211">
        <v>104.8933</v>
      </c>
      <c r="F29" s="617"/>
      <c r="G29" s="617"/>
    </row>
    <row r="30" spans="1:13" x14ac:dyDescent="0.2">
      <c r="A30" s="3" t="s">
        <v>237</v>
      </c>
      <c r="B30" s="208">
        <v>221.41716666666667</v>
      </c>
      <c r="C30" s="92">
        <v>44.283433333333335</v>
      </c>
      <c r="D30" s="92">
        <v>46.722233333333349</v>
      </c>
      <c r="E30" s="92">
        <v>130.41149999999999</v>
      </c>
      <c r="F30" s="617"/>
      <c r="G30" s="617"/>
    </row>
    <row r="31" spans="1:13" x14ac:dyDescent="0.2">
      <c r="A31" s="651" t="s">
        <v>286</v>
      </c>
      <c r="B31" s="652">
        <v>202.68284333675243</v>
      </c>
      <c r="C31" s="652">
        <v>35.696140447800289</v>
      </c>
      <c r="D31" s="652">
        <v>49.483202888952135</v>
      </c>
      <c r="E31" s="652">
        <v>117.5035</v>
      </c>
      <c r="F31" s="617"/>
      <c r="G31" s="617"/>
    </row>
    <row r="32" spans="1:13" x14ac:dyDescent="0.2">
      <c r="A32" s="650" t="s">
        <v>287</v>
      </c>
      <c r="B32" s="649">
        <v>208.11501850695868</v>
      </c>
      <c r="C32" s="649">
        <v>36.060357564341082</v>
      </c>
      <c r="D32" s="649">
        <v>54.157413650559782</v>
      </c>
      <c r="E32" s="649">
        <v>117.89724729205781</v>
      </c>
      <c r="F32" s="617"/>
      <c r="G32" s="617"/>
      <c r="M32" s="618"/>
    </row>
    <row r="33" spans="1:13" x14ac:dyDescent="0.2">
      <c r="A33" s="648" t="s">
        <v>288</v>
      </c>
      <c r="B33" s="653">
        <v>-3.2591506563746577</v>
      </c>
      <c r="C33" s="653">
        <v>-0.62441559623743359</v>
      </c>
      <c r="D33" s="653">
        <v>6.7460995944716231</v>
      </c>
      <c r="E33" s="653">
        <v>-9.3808346546088472</v>
      </c>
      <c r="F33" s="617"/>
      <c r="G33" s="617"/>
      <c r="M33" s="618"/>
    </row>
    <row r="34" spans="1:13" x14ac:dyDescent="0.2">
      <c r="A34" s="80"/>
      <c r="B34" s="3"/>
      <c r="C34" s="3"/>
      <c r="D34" s="3"/>
      <c r="E34" s="55" t="s">
        <v>569</v>
      </c>
    </row>
    <row r="35" spans="1:13" s="1" customFormat="1" ht="14.25" customHeight="1" x14ac:dyDescent="0.2">
      <c r="A35" s="790" t="s">
        <v>680</v>
      </c>
      <c r="B35" s="790"/>
      <c r="C35" s="790"/>
      <c r="D35" s="790"/>
      <c r="E35" s="790"/>
    </row>
    <row r="36" spans="1:13" s="1" customFormat="1" x14ac:dyDescent="0.2">
      <c r="A36" s="790"/>
      <c r="B36" s="790"/>
      <c r="C36" s="790"/>
      <c r="D36" s="790"/>
      <c r="E36" s="790"/>
    </row>
    <row r="37" spans="1:13" s="1" customFormat="1" x14ac:dyDescent="0.2">
      <c r="A37" s="790"/>
      <c r="B37" s="790"/>
      <c r="C37" s="790"/>
      <c r="D37" s="790"/>
      <c r="E37" s="790"/>
    </row>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75" style="1" bestFit="1" customWidth="1"/>
    <col min="8" max="32" width="11" style="1"/>
  </cols>
  <sheetData>
    <row r="1" spans="1:36" x14ac:dyDescent="0.2">
      <c r="A1" s="756" t="s">
        <v>684</v>
      </c>
      <c r="B1" s="756"/>
      <c r="C1" s="756"/>
      <c r="D1" s="3"/>
      <c r="E1" s="3"/>
    </row>
    <row r="2" spans="1:36" x14ac:dyDescent="0.2">
      <c r="A2" s="757"/>
      <c r="B2" s="756"/>
      <c r="C2" s="756"/>
      <c r="D2" s="3"/>
      <c r="E2" s="55" t="s">
        <v>259</v>
      </c>
    </row>
    <row r="3" spans="1:36" x14ac:dyDescent="0.2">
      <c r="A3" s="57"/>
      <c r="B3" s="203" t="s">
        <v>264</v>
      </c>
      <c r="C3" s="203" t="s">
        <v>265</v>
      </c>
      <c r="D3" s="203" t="s">
        <v>266</v>
      </c>
      <c r="E3" s="203" t="s">
        <v>267</v>
      </c>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282"/>
      <c r="AH3" s="282"/>
      <c r="AI3" s="282"/>
      <c r="AJ3" s="282"/>
    </row>
    <row r="4" spans="1:36" x14ac:dyDescent="0.2">
      <c r="A4" s="204" t="s">
        <v>268</v>
      </c>
      <c r="B4" s="205">
        <v>203.62207250000003</v>
      </c>
      <c r="C4" s="206">
        <v>35.339367954545459</v>
      </c>
      <c r="D4" s="206">
        <v>38.042314055454561</v>
      </c>
      <c r="E4" s="206">
        <v>130.24039049000001</v>
      </c>
      <c r="F4" s="617"/>
      <c r="G4" s="617"/>
      <c r="H4" s="618"/>
      <c r="I4" s="618"/>
      <c r="J4" s="618"/>
      <c r="K4" s="618"/>
      <c r="L4" s="618"/>
      <c r="M4" s="618"/>
      <c r="N4" s="618"/>
      <c r="O4" s="618"/>
      <c r="P4" s="618"/>
      <c r="Q4" s="618"/>
      <c r="R4" s="618"/>
      <c r="S4" s="618"/>
      <c r="T4" s="618"/>
      <c r="U4" s="618"/>
      <c r="V4" s="618"/>
      <c r="W4" s="618"/>
      <c r="X4" s="618"/>
      <c r="Y4" s="618"/>
      <c r="Z4" s="618"/>
      <c r="AA4" s="618"/>
      <c r="AB4" s="618"/>
      <c r="AC4" s="618"/>
      <c r="AD4" s="618"/>
      <c r="AE4" s="618"/>
      <c r="AF4" s="618"/>
      <c r="AG4" s="281"/>
      <c r="AH4" s="281"/>
      <c r="AI4" s="281"/>
      <c r="AJ4" s="281"/>
    </row>
    <row r="5" spans="1:36" x14ac:dyDescent="0.2">
      <c r="A5" s="207" t="s">
        <v>269</v>
      </c>
      <c r="B5" s="208">
        <v>203.17000000000002</v>
      </c>
      <c r="C5" s="92">
        <v>32.438907563025218</v>
      </c>
      <c r="D5" s="92">
        <v>41.891925770308127</v>
      </c>
      <c r="E5" s="92">
        <v>128.83916666666667</v>
      </c>
      <c r="G5" s="617"/>
      <c r="H5" s="619"/>
      <c r="I5" s="619"/>
      <c r="J5" s="619"/>
      <c r="K5" s="619"/>
      <c r="L5" s="618"/>
      <c r="M5" s="618"/>
      <c r="N5" s="618"/>
      <c r="O5" s="618"/>
      <c r="P5" s="618"/>
      <c r="Q5" s="618"/>
      <c r="R5" s="618"/>
      <c r="S5" s="618"/>
      <c r="T5" s="618"/>
      <c r="U5" s="618"/>
      <c r="V5" s="618"/>
      <c r="W5" s="618"/>
      <c r="X5" s="618"/>
      <c r="Y5" s="618"/>
      <c r="Z5" s="618"/>
      <c r="AA5" s="618"/>
      <c r="AB5" s="618"/>
      <c r="AC5" s="618"/>
      <c r="AD5" s="618"/>
      <c r="AE5" s="618"/>
      <c r="AF5" s="618"/>
      <c r="AG5" s="281"/>
      <c r="AH5" s="281"/>
      <c r="AI5" s="281"/>
      <c r="AJ5" s="281"/>
    </row>
    <row r="6" spans="1:36" x14ac:dyDescent="0.2">
      <c r="A6" s="207" t="s">
        <v>270</v>
      </c>
      <c r="B6" s="208">
        <v>198.50333333333333</v>
      </c>
      <c r="C6" s="92">
        <v>33.083888888888893</v>
      </c>
      <c r="D6" s="92">
        <v>40.512944444444457</v>
      </c>
      <c r="E6" s="92">
        <v>124.90649999999998</v>
      </c>
      <c r="G6" s="617"/>
      <c r="L6" s="618"/>
      <c r="M6" s="618"/>
      <c r="N6" s="618"/>
      <c r="O6" s="618"/>
      <c r="P6" s="618"/>
      <c r="Q6" s="618"/>
      <c r="R6" s="618"/>
      <c r="S6" s="618"/>
      <c r="T6" s="618"/>
      <c r="U6" s="618"/>
      <c r="V6" s="618"/>
      <c r="W6" s="618"/>
      <c r="X6" s="618"/>
      <c r="Y6" s="618"/>
      <c r="Z6" s="618"/>
      <c r="AA6" s="618"/>
      <c r="AB6" s="618"/>
      <c r="AC6" s="618"/>
      <c r="AD6" s="618"/>
      <c r="AE6" s="618"/>
      <c r="AF6" s="618"/>
      <c r="AG6" s="281"/>
      <c r="AH6" s="281"/>
      <c r="AI6" s="281"/>
      <c r="AJ6" s="281"/>
    </row>
    <row r="7" spans="1:36" x14ac:dyDescent="0.2">
      <c r="A7" s="207" t="s">
        <v>233</v>
      </c>
      <c r="B7" s="208">
        <v>207.15573333333336</v>
      </c>
      <c r="C7" s="92">
        <v>35.9526479338843</v>
      </c>
      <c r="D7" s="92">
        <v>45.553052066115718</v>
      </c>
      <c r="E7" s="92">
        <v>125.65003333333334</v>
      </c>
      <c r="G7" s="617"/>
      <c r="L7" s="619"/>
      <c r="M7" s="619"/>
      <c r="N7" s="619"/>
      <c r="O7" s="619"/>
      <c r="P7" s="619"/>
      <c r="Q7" s="619"/>
      <c r="R7" s="619"/>
      <c r="S7" s="619"/>
      <c r="T7" s="619"/>
      <c r="U7" s="619"/>
      <c r="V7" s="619"/>
      <c r="W7" s="619"/>
      <c r="X7" s="619"/>
      <c r="Y7" s="619"/>
      <c r="Z7" s="619"/>
      <c r="AA7" s="619"/>
      <c r="AB7" s="619"/>
      <c r="AC7" s="619"/>
      <c r="AD7" s="619"/>
      <c r="AE7" s="619"/>
      <c r="AF7" s="619"/>
      <c r="AG7" s="283"/>
      <c r="AH7" s="283"/>
      <c r="AI7" s="283"/>
      <c r="AJ7" s="283"/>
    </row>
    <row r="8" spans="1:36" x14ac:dyDescent="0.2">
      <c r="A8" s="207" t="s">
        <v>271</v>
      </c>
      <c r="B8" s="208">
        <v>169.91556666666665</v>
      </c>
      <c r="C8" s="92">
        <v>28.319261111111107</v>
      </c>
      <c r="D8" s="92">
        <v>33.030238888888874</v>
      </c>
      <c r="E8" s="92">
        <v>108.56606666666667</v>
      </c>
      <c r="G8" s="617"/>
    </row>
    <row r="9" spans="1:36" x14ac:dyDescent="0.2">
      <c r="A9" s="207" t="s">
        <v>272</v>
      </c>
      <c r="B9" s="208">
        <v>186.78910000000002</v>
      </c>
      <c r="C9" s="92">
        <v>29.823469747899164</v>
      </c>
      <c r="D9" s="92">
        <v>34.070063585434198</v>
      </c>
      <c r="E9" s="92">
        <v>122.89556666666665</v>
      </c>
      <c r="G9" s="617"/>
    </row>
    <row r="10" spans="1:36" x14ac:dyDescent="0.2">
      <c r="A10" s="207" t="s">
        <v>273</v>
      </c>
      <c r="B10" s="208">
        <v>184.36446666666669</v>
      </c>
      <c r="C10" s="92">
        <v>36.872893333333337</v>
      </c>
      <c r="D10" s="92">
        <v>36.417540000000002</v>
      </c>
      <c r="E10" s="92">
        <v>111.07403333333335</v>
      </c>
      <c r="G10" s="617"/>
    </row>
    <row r="11" spans="1:36" x14ac:dyDescent="0.2">
      <c r="A11" s="207" t="s">
        <v>274</v>
      </c>
      <c r="B11" s="208">
        <v>222.31316666666663</v>
      </c>
      <c r="C11" s="92">
        <v>44.462633333333329</v>
      </c>
      <c r="D11" s="92">
        <v>43.753733333333329</v>
      </c>
      <c r="E11" s="92">
        <v>134.09679999999997</v>
      </c>
      <c r="G11" s="617"/>
    </row>
    <row r="12" spans="1:36" x14ac:dyDescent="0.2">
      <c r="A12" s="207" t="s">
        <v>275</v>
      </c>
      <c r="B12" s="208">
        <v>182.79666666666668</v>
      </c>
      <c r="C12" s="92">
        <v>30.466111111111115</v>
      </c>
      <c r="D12" s="92">
        <v>39.764822222222236</v>
      </c>
      <c r="E12" s="92">
        <v>112.56573333333333</v>
      </c>
      <c r="G12" s="617"/>
    </row>
    <row r="13" spans="1:36" x14ac:dyDescent="0.2">
      <c r="A13" s="207" t="s">
        <v>276</v>
      </c>
      <c r="B13" s="208">
        <v>167.55386666666669</v>
      </c>
      <c r="C13" s="92">
        <v>30.21463169398908</v>
      </c>
      <c r="D13" s="92">
        <v>39.944834972677612</v>
      </c>
      <c r="E13" s="92">
        <v>97.394400000000005</v>
      </c>
      <c r="G13" s="617"/>
    </row>
    <row r="14" spans="1:36" x14ac:dyDescent="0.2">
      <c r="A14" s="207" t="s">
        <v>205</v>
      </c>
      <c r="B14" s="208">
        <v>194.84666666666666</v>
      </c>
      <c r="C14" s="92">
        <v>32.474444444444451</v>
      </c>
      <c r="D14" s="92">
        <v>37.199922222222192</v>
      </c>
      <c r="E14" s="92">
        <v>125.17230000000002</v>
      </c>
      <c r="G14" s="617"/>
    </row>
    <row r="15" spans="1:36" x14ac:dyDescent="0.2">
      <c r="A15" s="207" t="s">
        <v>277</v>
      </c>
      <c r="B15" s="208">
        <v>236.24666666666667</v>
      </c>
      <c r="C15" s="92">
        <v>45.725161290322582</v>
      </c>
      <c r="D15" s="92">
        <v>51.051972043010771</v>
      </c>
      <c r="E15" s="92">
        <v>139.46953333333332</v>
      </c>
      <c r="G15" s="617"/>
    </row>
    <row r="16" spans="1:36" x14ac:dyDescent="0.2">
      <c r="A16" s="207" t="s">
        <v>234</v>
      </c>
      <c r="B16" s="209">
        <v>202.72819999999999</v>
      </c>
      <c r="C16" s="196">
        <v>33.788033333333331</v>
      </c>
      <c r="D16" s="196">
        <v>60.9101</v>
      </c>
      <c r="E16" s="196">
        <v>108.03006666666666</v>
      </c>
      <c r="G16" s="617"/>
    </row>
    <row r="17" spans="1:11" x14ac:dyDescent="0.2">
      <c r="A17" s="207" t="s">
        <v>235</v>
      </c>
      <c r="B17" s="208">
        <v>201.27</v>
      </c>
      <c r="C17" s="92">
        <v>38.95548387096774</v>
      </c>
      <c r="D17" s="92">
        <v>42.433049462365602</v>
      </c>
      <c r="E17" s="92">
        <v>119.88146666666667</v>
      </c>
      <c r="G17" s="617"/>
    </row>
    <row r="18" spans="1:11" x14ac:dyDescent="0.2">
      <c r="A18" s="207" t="s">
        <v>278</v>
      </c>
      <c r="B18" s="208">
        <v>144.41093333333336</v>
      </c>
      <c r="C18" s="92">
        <v>30.70153700787402</v>
      </c>
      <c r="D18" s="92">
        <v>21.578729658792671</v>
      </c>
      <c r="E18" s="92">
        <v>92.13066666666667</v>
      </c>
      <c r="G18" s="617"/>
    </row>
    <row r="19" spans="1:11" x14ac:dyDescent="0.2">
      <c r="A19" s="3" t="s">
        <v>279</v>
      </c>
      <c r="B19" s="208">
        <v>203.06666666666666</v>
      </c>
      <c r="C19" s="92">
        <v>37.971815718157181</v>
      </c>
      <c r="D19" s="92">
        <v>42.538350948509482</v>
      </c>
      <c r="E19" s="92">
        <v>122.5565</v>
      </c>
      <c r="G19" s="617"/>
    </row>
    <row r="20" spans="1:11" x14ac:dyDescent="0.2">
      <c r="A20" s="3" t="s">
        <v>206</v>
      </c>
      <c r="B20" s="208">
        <v>192.49693333333332</v>
      </c>
      <c r="C20" s="92">
        <v>34.712561748633881</v>
      </c>
      <c r="D20" s="92">
        <v>36.739904918032757</v>
      </c>
      <c r="E20" s="92">
        <v>121.04446666666668</v>
      </c>
      <c r="G20" s="617"/>
    </row>
    <row r="21" spans="1:11" x14ac:dyDescent="0.2">
      <c r="A21" s="3" t="s">
        <v>280</v>
      </c>
      <c r="B21" s="208">
        <v>199.29769999999999</v>
      </c>
      <c r="C21" s="92">
        <v>34.588857024793391</v>
      </c>
      <c r="D21" s="92">
        <v>43.011776308539943</v>
      </c>
      <c r="E21" s="92">
        <v>121.69706666666666</v>
      </c>
      <c r="G21" s="617"/>
    </row>
    <row r="22" spans="1:11" x14ac:dyDescent="0.2">
      <c r="A22" s="195" t="s">
        <v>281</v>
      </c>
      <c r="B22" s="208">
        <v>191.803</v>
      </c>
      <c r="C22" s="92">
        <v>33.288123966942152</v>
      </c>
      <c r="D22" s="92">
        <v>37.199976033057837</v>
      </c>
      <c r="E22" s="92">
        <v>121.31490000000001</v>
      </c>
      <c r="G22" s="617"/>
    </row>
    <row r="23" spans="1:11" x14ac:dyDescent="0.2">
      <c r="A23" s="195" t="s">
        <v>282</v>
      </c>
      <c r="B23" s="210">
        <v>193.01</v>
      </c>
      <c r="C23" s="211">
        <v>28.044188034188039</v>
      </c>
      <c r="D23" s="211">
        <v>35.244311965811931</v>
      </c>
      <c r="E23" s="211">
        <v>129.72150000000002</v>
      </c>
      <c r="G23" s="617"/>
    </row>
    <row r="24" spans="1:11" x14ac:dyDescent="0.2">
      <c r="A24" s="195" t="s">
        <v>283</v>
      </c>
      <c r="B24" s="210">
        <v>121</v>
      </c>
      <c r="C24" s="211">
        <v>18.457627118644066</v>
      </c>
      <c r="D24" s="211">
        <v>47.240372881355938</v>
      </c>
      <c r="E24" s="211">
        <v>55.302</v>
      </c>
      <c r="G24" s="617"/>
    </row>
    <row r="25" spans="1:11" x14ac:dyDescent="0.2">
      <c r="A25" s="195" t="s">
        <v>544</v>
      </c>
      <c r="B25" s="210">
        <v>211.63333333333335</v>
      </c>
      <c r="C25" s="211">
        <v>36.729752066115708</v>
      </c>
      <c r="D25" s="211">
        <v>42.54578126721762</v>
      </c>
      <c r="E25" s="211">
        <v>132.35780000000003</v>
      </c>
      <c r="G25" s="617"/>
    </row>
    <row r="26" spans="1:11" x14ac:dyDescent="0.2">
      <c r="A26" s="3" t="s">
        <v>284</v>
      </c>
      <c r="B26" s="210">
        <v>163.45176666666666</v>
      </c>
      <c r="C26" s="211">
        <v>30.564151490514902</v>
      </c>
      <c r="D26" s="211">
        <v>12.721215176151759</v>
      </c>
      <c r="E26" s="211">
        <v>120.1664</v>
      </c>
      <c r="G26" s="617"/>
    </row>
    <row r="27" spans="1:11" x14ac:dyDescent="0.2">
      <c r="A27" s="195" t="s">
        <v>236</v>
      </c>
      <c r="B27" s="210">
        <v>197.29333333333335</v>
      </c>
      <c r="C27" s="211">
        <v>36.892249322493228</v>
      </c>
      <c r="D27" s="211">
        <v>33.534784010840127</v>
      </c>
      <c r="E27" s="211">
        <v>126.8663</v>
      </c>
      <c r="G27" s="617"/>
    </row>
    <row r="28" spans="1:11" x14ac:dyDescent="0.2">
      <c r="A28" s="195" t="s">
        <v>546</v>
      </c>
      <c r="B28" s="208">
        <v>188.96016666666668</v>
      </c>
      <c r="C28" s="92">
        <v>32.794739669421489</v>
      </c>
      <c r="D28" s="92">
        <v>35.193493663911852</v>
      </c>
      <c r="E28" s="92">
        <v>120.97193333333334</v>
      </c>
      <c r="G28" s="617"/>
    </row>
    <row r="29" spans="1:11" x14ac:dyDescent="0.2">
      <c r="A29" s="3" t="s">
        <v>285</v>
      </c>
      <c r="B29" s="210">
        <v>181.39353333333332</v>
      </c>
      <c r="C29" s="211">
        <v>28.961992717086833</v>
      </c>
      <c r="D29" s="211">
        <v>35.083440616246492</v>
      </c>
      <c r="E29" s="211">
        <v>117.3481</v>
      </c>
      <c r="G29" s="617"/>
    </row>
    <row r="30" spans="1:11" x14ac:dyDescent="0.2">
      <c r="A30" s="3" t="s">
        <v>237</v>
      </c>
      <c r="B30" s="208">
        <v>245.84736666666669</v>
      </c>
      <c r="C30" s="92">
        <v>49.169473333333336</v>
      </c>
      <c r="D30" s="92">
        <v>27.806560000000026</v>
      </c>
      <c r="E30" s="92">
        <v>168.87133333333333</v>
      </c>
      <c r="G30" s="617"/>
    </row>
    <row r="31" spans="1:11" x14ac:dyDescent="0.2">
      <c r="A31" s="651" t="s">
        <v>286</v>
      </c>
      <c r="B31" s="652">
        <v>196.2466359502917</v>
      </c>
      <c r="C31" s="652">
        <v>34.562607095712117</v>
      </c>
      <c r="D31" s="652">
        <v>39.397062187912944</v>
      </c>
      <c r="E31" s="652">
        <v>122.28696666666664</v>
      </c>
      <c r="G31" s="617"/>
    </row>
    <row r="32" spans="1:11" x14ac:dyDescent="0.2">
      <c r="A32" s="650" t="s">
        <v>287</v>
      </c>
      <c r="B32" s="649">
        <v>200.62638150088847</v>
      </c>
      <c r="C32" s="649">
        <v>34.762791775741263</v>
      </c>
      <c r="D32" s="649">
        <v>43.636674282720222</v>
      </c>
      <c r="E32" s="649">
        <v>122.22691544242699</v>
      </c>
      <c r="G32" s="617"/>
      <c r="H32" s="618"/>
      <c r="I32" s="618"/>
      <c r="J32" s="618"/>
      <c r="K32" s="618"/>
    </row>
    <row r="33" spans="1:11" x14ac:dyDescent="0.2">
      <c r="A33" s="648" t="s">
        <v>288</v>
      </c>
      <c r="B33" s="653">
        <v>-2.9956909991115594</v>
      </c>
      <c r="C33" s="653">
        <v>-0.57657617880419565</v>
      </c>
      <c r="D33" s="653">
        <v>5.5943602272656605</v>
      </c>
      <c r="E33" s="653">
        <v>-8.0134750475730243</v>
      </c>
      <c r="G33" s="617"/>
      <c r="H33" s="618"/>
      <c r="I33" s="618"/>
      <c r="J33" s="618"/>
      <c r="K33" s="618"/>
    </row>
    <row r="34" spans="1:11" x14ac:dyDescent="0.2">
      <c r="A34" s="80"/>
      <c r="B34" s="3"/>
      <c r="C34" s="3"/>
      <c r="D34" s="3"/>
      <c r="E34" s="55" t="s">
        <v>569</v>
      </c>
    </row>
    <row r="35" spans="1:11" s="1" customFormat="1" x14ac:dyDescent="0.2">
      <c r="A35" s="790" t="s">
        <v>680</v>
      </c>
      <c r="B35" s="790"/>
      <c r="C35" s="790"/>
      <c r="D35" s="790"/>
      <c r="E35" s="790"/>
    </row>
    <row r="36" spans="1:11" s="1" customFormat="1" x14ac:dyDescent="0.2">
      <c r="A36" s="790"/>
      <c r="B36" s="790"/>
      <c r="C36" s="790"/>
      <c r="D36" s="790"/>
      <c r="E36" s="790"/>
    </row>
    <row r="37" spans="1:11" s="1" customFormat="1" x14ac:dyDescent="0.2">
      <c r="A37" s="790"/>
      <c r="B37" s="790"/>
      <c r="C37" s="790"/>
      <c r="D37" s="790"/>
      <c r="E37" s="790"/>
    </row>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25" x14ac:dyDescent="0.2"/>
  <cols>
    <col min="1" max="1" width="22.625" bestFit="1" customWidth="1"/>
    <col min="4" max="26" width="11" style="1"/>
  </cols>
  <sheetData>
    <row r="1" spans="1:3" x14ac:dyDescent="0.2">
      <c r="A1" s="756" t="s">
        <v>685</v>
      </c>
      <c r="B1" s="756"/>
      <c r="C1" s="756"/>
    </row>
    <row r="2" spans="1:3" x14ac:dyDescent="0.2">
      <c r="A2" s="756"/>
      <c r="B2" s="756"/>
      <c r="C2" s="756"/>
    </row>
    <row r="3" spans="1:3" x14ac:dyDescent="0.2">
      <c r="A3" s="54"/>
      <c r="B3" s="3"/>
      <c r="C3" s="55" t="s">
        <v>259</v>
      </c>
    </row>
    <row r="4" spans="1:3" x14ac:dyDescent="0.2">
      <c r="A4" s="57"/>
      <c r="B4" s="203" t="s">
        <v>264</v>
      </c>
      <c r="C4" s="203" t="s">
        <v>267</v>
      </c>
    </row>
    <row r="5" spans="1:3" x14ac:dyDescent="0.2">
      <c r="A5" s="681" t="s">
        <v>268</v>
      </c>
      <c r="B5" s="682">
        <v>150.11246666666668</v>
      </c>
      <c r="C5" s="683">
        <v>114.38886666666664</v>
      </c>
    </row>
    <row r="6" spans="1:3" x14ac:dyDescent="0.2">
      <c r="A6" s="207" t="s">
        <v>269</v>
      </c>
      <c r="B6" s="466">
        <v>147.64333333333335</v>
      </c>
      <c r="C6" s="467">
        <v>117.93486666666669</v>
      </c>
    </row>
    <row r="7" spans="1:3" x14ac:dyDescent="0.2">
      <c r="A7" s="207" t="s">
        <v>270</v>
      </c>
      <c r="B7" s="466">
        <v>152.19319999999999</v>
      </c>
      <c r="C7" s="467">
        <v>115.9096</v>
      </c>
    </row>
    <row r="8" spans="1:3" x14ac:dyDescent="0.2">
      <c r="A8" s="207" t="s">
        <v>233</v>
      </c>
      <c r="B8" s="466">
        <v>139.39266666666666</v>
      </c>
      <c r="C8" s="467">
        <v>113.33549999999998</v>
      </c>
    </row>
    <row r="9" spans="1:3" x14ac:dyDescent="0.2">
      <c r="A9" s="207" t="s">
        <v>271</v>
      </c>
      <c r="B9" s="466">
        <v>170.32760000000002</v>
      </c>
      <c r="C9" s="467">
        <v>108.90966666666665</v>
      </c>
    </row>
    <row r="10" spans="1:3" x14ac:dyDescent="0.2">
      <c r="A10" s="207" t="s">
        <v>272</v>
      </c>
      <c r="B10" s="466">
        <v>137.62789999999998</v>
      </c>
      <c r="C10" s="467">
        <v>112.48346666666666</v>
      </c>
    </row>
    <row r="11" spans="1:3" x14ac:dyDescent="0.2">
      <c r="A11" s="207" t="s">
        <v>273</v>
      </c>
      <c r="B11" s="466">
        <v>130.96093333333334</v>
      </c>
      <c r="C11" s="467">
        <v>100.2099</v>
      </c>
    </row>
    <row r="12" spans="1:3" x14ac:dyDescent="0.2">
      <c r="A12" s="207" t="s">
        <v>274</v>
      </c>
      <c r="B12" s="466">
        <v>231.28399999999996</v>
      </c>
      <c r="C12" s="467">
        <v>148.12893333333335</v>
      </c>
    </row>
    <row r="13" spans="1:3" x14ac:dyDescent="0.2">
      <c r="A13" s="207" t="s">
        <v>275</v>
      </c>
      <c r="B13" s="466">
        <v>0</v>
      </c>
      <c r="C13" s="467">
        <v>0</v>
      </c>
    </row>
    <row r="14" spans="1:3" x14ac:dyDescent="0.2">
      <c r="A14" s="207" t="s">
        <v>276</v>
      </c>
      <c r="B14" s="466">
        <v>152.43360000000001</v>
      </c>
      <c r="C14" s="467">
        <v>110.06643333333336</v>
      </c>
    </row>
    <row r="15" spans="1:3" x14ac:dyDescent="0.2">
      <c r="A15" s="207" t="s">
        <v>205</v>
      </c>
      <c r="B15" s="466">
        <v>144.19999999999999</v>
      </c>
      <c r="C15" s="467">
        <v>114.36643333333333</v>
      </c>
    </row>
    <row r="16" spans="1:3" x14ac:dyDescent="0.2">
      <c r="A16" s="207" t="s">
        <v>277</v>
      </c>
      <c r="B16" s="466">
        <v>193.38756666666669</v>
      </c>
      <c r="C16" s="467">
        <v>128.37776666666667</v>
      </c>
    </row>
    <row r="17" spans="1:3" x14ac:dyDescent="0.2">
      <c r="A17" s="207" t="s">
        <v>234</v>
      </c>
      <c r="B17" s="466">
        <v>165.18356666666665</v>
      </c>
      <c r="C17" s="467">
        <v>122.03319999999999</v>
      </c>
    </row>
    <row r="18" spans="1:3" x14ac:dyDescent="0.2">
      <c r="A18" s="207" t="s">
        <v>235</v>
      </c>
      <c r="B18" s="466">
        <v>160.6</v>
      </c>
      <c r="C18" s="467">
        <v>100.27899999999998</v>
      </c>
    </row>
    <row r="19" spans="1:3" x14ac:dyDescent="0.2">
      <c r="A19" s="207" t="s">
        <v>278</v>
      </c>
      <c r="B19" s="466">
        <v>144.41093333333336</v>
      </c>
      <c r="C19" s="467">
        <v>92.13066666666667</v>
      </c>
    </row>
    <row r="20" spans="1:3" x14ac:dyDescent="0.2">
      <c r="A20" s="207" t="s">
        <v>279</v>
      </c>
      <c r="B20" s="466">
        <v>139.99350000000001</v>
      </c>
      <c r="C20" s="467">
        <v>110.22826666666667</v>
      </c>
    </row>
    <row r="21" spans="1:3" x14ac:dyDescent="0.2">
      <c r="A21" s="207" t="s">
        <v>206</v>
      </c>
      <c r="B21" s="466">
        <v>193.63336666666666</v>
      </c>
      <c r="C21" s="467">
        <v>118.39470000000001</v>
      </c>
    </row>
    <row r="22" spans="1:3" x14ac:dyDescent="0.2">
      <c r="A22" s="207" t="s">
        <v>280</v>
      </c>
      <c r="B22" s="466">
        <v>151.78569999999999</v>
      </c>
      <c r="C22" s="467">
        <v>121.6969</v>
      </c>
    </row>
    <row r="23" spans="1:3" x14ac:dyDescent="0.2">
      <c r="A23" s="207" t="s">
        <v>281</v>
      </c>
      <c r="B23" s="466">
        <v>141.08240000000001</v>
      </c>
      <c r="C23" s="467">
        <v>114.48290000000001</v>
      </c>
    </row>
    <row r="24" spans="1:3" x14ac:dyDescent="0.2">
      <c r="A24" s="207" t="s">
        <v>282</v>
      </c>
      <c r="B24" s="466">
        <v>139.34</v>
      </c>
      <c r="C24" s="467">
        <v>114.53920000000001</v>
      </c>
    </row>
    <row r="25" spans="1:3" x14ac:dyDescent="0.2">
      <c r="A25" s="207" t="s">
        <v>283</v>
      </c>
      <c r="B25" s="466">
        <v>100</v>
      </c>
      <c r="C25" s="467">
        <v>61.537000000000013</v>
      </c>
    </row>
    <row r="26" spans="1:3" x14ac:dyDescent="0.2">
      <c r="A26" s="207" t="s">
        <v>544</v>
      </c>
      <c r="B26" s="466">
        <v>203.29333333333335</v>
      </c>
      <c r="C26" s="467">
        <v>125.46483333333333</v>
      </c>
    </row>
    <row r="27" spans="1:3" x14ac:dyDescent="0.2">
      <c r="A27" s="207" t="s">
        <v>284</v>
      </c>
      <c r="B27" s="466">
        <v>152.74133333333333</v>
      </c>
      <c r="C27" s="467">
        <v>119.16579999999999</v>
      </c>
    </row>
    <row r="28" spans="1:3" x14ac:dyDescent="0.2">
      <c r="A28" s="207" t="s">
        <v>236</v>
      </c>
      <c r="B28" s="466">
        <v>194.51666666666668</v>
      </c>
      <c r="C28" s="467">
        <v>119.22383333333335</v>
      </c>
    </row>
    <row r="29" spans="1:3" x14ac:dyDescent="0.2">
      <c r="A29" s="207" t="s">
        <v>546</v>
      </c>
      <c r="B29" s="466">
        <v>149.72983333333332</v>
      </c>
      <c r="C29" s="467">
        <v>115.43076666666666</v>
      </c>
    </row>
    <row r="30" spans="1:3" x14ac:dyDescent="0.2">
      <c r="A30" s="207" t="s">
        <v>285</v>
      </c>
      <c r="B30" s="466">
        <v>156.76973333333333</v>
      </c>
      <c r="C30" s="467">
        <v>96.655766666666665</v>
      </c>
    </row>
    <row r="31" spans="1:3" x14ac:dyDescent="0.2">
      <c r="A31" s="207" t="s">
        <v>237</v>
      </c>
      <c r="B31" s="466">
        <v>186.39553333333336</v>
      </c>
      <c r="C31" s="467">
        <v>107.39739999999999</v>
      </c>
    </row>
    <row r="32" spans="1:3" x14ac:dyDescent="0.2">
      <c r="A32" s="651" t="s">
        <v>286</v>
      </c>
      <c r="B32" s="655">
        <v>153.63427240650134</v>
      </c>
      <c r="C32" s="655">
        <v>117.86963333333333</v>
      </c>
    </row>
    <row r="33" spans="1:5" x14ac:dyDescent="0.2">
      <c r="A33" s="650" t="s">
        <v>287</v>
      </c>
      <c r="B33" s="654">
        <v>153.02725876982947</v>
      </c>
      <c r="C33" s="654">
        <v>118.05751416720636</v>
      </c>
    </row>
    <row r="34" spans="1:5" x14ac:dyDescent="0.2">
      <c r="A34" s="648" t="s">
        <v>288</v>
      </c>
      <c r="B34" s="666">
        <v>2.9147921031627959</v>
      </c>
      <c r="C34" s="666">
        <v>3.6686475005397199</v>
      </c>
    </row>
    <row r="35" spans="1:5" x14ac:dyDescent="0.2">
      <c r="A35" s="80"/>
      <c r="B35" s="3"/>
      <c r="C35" s="55" t="s">
        <v>513</v>
      </c>
    </row>
    <row r="36" spans="1:5" x14ac:dyDescent="0.2">
      <c r="A36" s="80" t="s">
        <v>483</v>
      </c>
      <c r="B36" s="80"/>
      <c r="C36" s="80"/>
    </row>
    <row r="37" spans="1:5" s="1" customFormat="1" x14ac:dyDescent="0.2">
      <c r="A37" s="790"/>
      <c r="B37" s="790"/>
      <c r="C37" s="790"/>
      <c r="D37" s="790"/>
      <c r="E37" s="790"/>
    </row>
    <row r="38" spans="1:5" s="1" customFormat="1" x14ac:dyDescent="0.2">
      <c r="A38" s="790"/>
      <c r="B38" s="790"/>
      <c r="C38" s="790"/>
      <c r="D38" s="790"/>
      <c r="E38" s="790"/>
    </row>
    <row r="39" spans="1:5" s="1" customFormat="1" x14ac:dyDescent="0.2">
      <c r="A39" s="790"/>
      <c r="B39" s="790"/>
      <c r="C39" s="790"/>
      <c r="D39" s="790"/>
      <c r="E39" s="790"/>
    </row>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75" x14ac:dyDescent="0.2"/>
  <cols>
    <col min="1" max="1" width="16.25" style="18" bestFit="1" customWidth="1"/>
    <col min="2" max="13" width="8.5" style="18" customWidth="1"/>
    <col min="14" max="16384" width="11" style="18"/>
  </cols>
  <sheetData>
    <row r="1" spans="1:13" x14ac:dyDescent="0.2">
      <c r="A1" s="158" t="s">
        <v>20</v>
      </c>
    </row>
    <row r="2" spans="1:13" x14ac:dyDescent="0.2">
      <c r="A2" s="158"/>
      <c r="M2" s="161" t="s">
        <v>289</v>
      </c>
    </row>
    <row r="3" spans="1:13" x14ac:dyDescent="0.2">
      <c r="A3" s="541"/>
      <c r="B3" s="145">
        <v>2021</v>
      </c>
      <c r="C3" s="145" t="s">
        <v>508</v>
      </c>
      <c r="D3" s="145" t="s">
        <v>508</v>
      </c>
      <c r="E3" s="145" t="s">
        <v>508</v>
      </c>
      <c r="F3" s="145" t="s">
        <v>508</v>
      </c>
      <c r="G3" s="145" t="s">
        <v>508</v>
      </c>
      <c r="H3" s="145">
        <v>2022</v>
      </c>
      <c r="I3" s="145" t="s">
        <v>508</v>
      </c>
      <c r="J3" s="145" t="s">
        <v>508</v>
      </c>
      <c r="K3" s="145" t="s">
        <v>508</v>
      </c>
      <c r="L3" s="145" t="s">
        <v>508</v>
      </c>
      <c r="M3" s="145" t="s">
        <v>508</v>
      </c>
    </row>
    <row r="4" spans="1:13" x14ac:dyDescent="0.2">
      <c r="A4" s="444"/>
      <c r="B4" s="542">
        <v>44378</v>
      </c>
      <c r="C4" s="542">
        <v>44409</v>
      </c>
      <c r="D4" s="542">
        <v>44440</v>
      </c>
      <c r="E4" s="542">
        <v>44470</v>
      </c>
      <c r="F4" s="542">
        <v>44501</v>
      </c>
      <c r="G4" s="542">
        <v>44531</v>
      </c>
      <c r="H4" s="542">
        <v>44562</v>
      </c>
      <c r="I4" s="542">
        <v>44593</v>
      </c>
      <c r="J4" s="542">
        <v>44621</v>
      </c>
      <c r="K4" s="542">
        <v>44652</v>
      </c>
      <c r="L4" s="542">
        <v>44682</v>
      </c>
      <c r="M4" s="542">
        <v>44713</v>
      </c>
    </row>
    <row r="5" spans="1:13" x14ac:dyDescent="0.2">
      <c r="A5" s="543" t="s">
        <v>290</v>
      </c>
      <c r="B5" s="544">
        <v>75.130454545454555</v>
      </c>
      <c r="C5" s="544">
        <v>70.812272727272727</v>
      </c>
      <c r="D5" s="544">
        <v>74.442727272727268</v>
      </c>
      <c r="E5" s="544">
        <v>83.523809523809518</v>
      </c>
      <c r="F5" s="544">
        <v>81.033181818181816</v>
      </c>
      <c r="G5" s="544">
        <v>74.254347826086956</v>
      </c>
      <c r="H5" s="544">
        <v>86.560952380952372</v>
      </c>
      <c r="I5" s="544">
        <v>97.246499999999997</v>
      </c>
      <c r="J5" s="544">
        <v>117.47086956521738</v>
      </c>
      <c r="K5" s="544">
        <v>105.37666666666667</v>
      </c>
      <c r="L5" s="544">
        <v>113.18727272727274</v>
      </c>
      <c r="M5" s="544">
        <v>122.88727272727273</v>
      </c>
    </row>
    <row r="6" spans="1:13" x14ac:dyDescent="0.2">
      <c r="A6" s="545" t="s">
        <v>291</v>
      </c>
      <c r="B6" s="544">
        <v>72.485238095238103</v>
      </c>
      <c r="C6" s="544">
        <v>67.730454545454549</v>
      </c>
      <c r="D6" s="544">
        <v>71.646190476190469</v>
      </c>
      <c r="E6" s="544">
        <v>81.476666666666688</v>
      </c>
      <c r="F6" s="544">
        <v>79.147500000000008</v>
      </c>
      <c r="G6" s="544">
        <v>71.711818181818174</v>
      </c>
      <c r="H6" s="544">
        <v>83.221999999999994</v>
      </c>
      <c r="I6" s="544">
        <v>91.641052631578944</v>
      </c>
      <c r="J6" s="544">
        <v>108.50260869565219</v>
      </c>
      <c r="K6" s="544">
        <v>101.77749999999999</v>
      </c>
      <c r="L6" s="544">
        <v>109.55238095238097</v>
      </c>
      <c r="M6" s="544">
        <v>114.62954545454546</v>
      </c>
    </row>
    <row r="7" spans="1:13" x14ac:dyDescent="0.2">
      <c r="A7" s="546" t="s">
        <v>292</v>
      </c>
      <c r="B7" s="547">
        <v>1.1821818181818182</v>
      </c>
      <c r="C7" s="547">
        <v>1.1771818181818181</v>
      </c>
      <c r="D7" s="547">
        <v>1.177031818181818</v>
      </c>
      <c r="E7" s="547">
        <v>1.160147619047619</v>
      </c>
      <c r="F7" s="547">
        <v>1.1414045454545456</v>
      </c>
      <c r="G7" s="547">
        <v>1.1303782608695649</v>
      </c>
      <c r="H7" s="547">
        <v>1.131447619047619</v>
      </c>
      <c r="I7" s="547">
        <v>1.1341900000000003</v>
      </c>
      <c r="J7" s="547">
        <v>1.1018956521739129</v>
      </c>
      <c r="K7" s="547">
        <v>1.0818736842105261</v>
      </c>
      <c r="L7" s="547">
        <v>1.05785</v>
      </c>
      <c r="M7" s="547">
        <v>1.0565818181818178</v>
      </c>
    </row>
    <row r="8" spans="1:13" x14ac:dyDescent="0.2">
      <c r="M8" s="161" t="s">
        <v>293</v>
      </c>
    </row>
    <row r="9" spans="1:13" x14ac:dyDescent="0.2">
      <c r="A9" s="548"/>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heetViews>
  <sheetFormatPr baseColWidth="10" defaultColWidth="11" defaultRowHeight="12.75" x14ac:dyDescent="0.2"/>
  <cols>
    <col min="1" max="1" width="16.5" style="18" bestFit="1" customWidth="1"/>
    <col min="2" max="13" width="7.25" style="18" customWidth="1"/>
    <col min="14" max="16384" width="11" style="18"/>
  </cols>
  <sheetData>
    <row r="1" spans="1:13" x14ac:dyDescent="0.2">
      <c r="A1" s="158" t="s">
        <v>21</v>
      </c>
    </row>
    <row r="2" spans="1:13" x14ac:dyDescent="0.2">
      <c r="A2" s="159"/>
      <c r="M2" s="161" t="s">
        <v>289</v>
      </c>
    </row>
    <row r="3" spans="1:13" x14ac:dyDescent="0.2">
      <c r="A3" s="549"/>
      <c r="B3" s="145">
        <v>2021</v>
      </c>
      <c r="C3" s="145" t="s">
        <v>508</v>
      </c>
      <c r="D3" s="145" t="s">
        <v>508</v>
      </c>
      <c r="E3" s="145" t="s">
        <v>508</v>
      </c>
      <c r="F3" s="145" t="s">
        <v>508</v>
      </c>
      <c r="G3" s="145" t="s">
        <v>508</v>
      </c>
      <c r="H3" s="145">
        <v>2022</v>
      </c>
      <c r="I3" s="145" t="s">
        <v>508</v>
      </c>
      <c r="J3" s="145" t="s">
        <v>508</v>
      </c>
      <c r="K3" s="145" t="s">
        <v>508</v>
      </c>
      <c r="L3" s="145" t="s">
        <v>508</v>
      </c>
      <c r="M3" s="145" t="s">
        <v>508</v>
      </c>
    </row>
    <row r="4" spans="1:13" x14ac:dyDescent="0.2">
      <c r="A4" s="444"/>
      <c r="B4" s="542">
        <v>44378</v>
      </c>
      <c r="C4" s="542">
        <v>44409</v>
      </c>
      <c r="D4" s="542">
        <v>44440</v>
      </c>
      <c r="E4" s="542">
        <v>44470</v>
      </c>
      <c r="F4" s="542">
        <v>44501</v>
      </c>
      <c r="G4" s="542">
        <v>44531</v>
      </c>
      <c r="H4" s="542">
        <v>44562</v>
      </c>
      <c r="I4" s="542">
        <v>44593</v>
      </c>
      <c r="J4" s="542">
        <v>44621</v>
      </c>
      <c r="K4" s="542">
        <v>44652</v>
      </c>
      <c r="L4" s="542">
        <v>44682</v>
      </c>
      <c r="M4" s="542">
        <v>44713</v>
      </c>
    </row>
    <row r="5" spans="1:13" x14ac:dyDescent="0.2">
      <c r="A5" s="489" t="s">
        <v>294</v>
      </c>
      <c r="B5" s="400"/>
      <c r="C5" s="400"/>
      <c r="D5" s="400"/>
      <c r="E5" s="400"/>
      <c r="F5" s="400"/>
      <c r="G5" s="400"/>
      <c r="H5" s="400"/>
      <c r="I5" s="400"/>
      <c r="J5" s="400"/>
      <c r="K5" s="400"/>
      <c r="L5" s="400"/>
      <c r="M5" s="400"/>
    </row>
    <row r="6" spans="1:13" x14ac:dyDescent="0.2">
      <c r="A6" s="550" t="s">
        <v>295</v>
      </c>
      <c r="B6" s="399">
        <v>72.356818181818184</v>
      </c>
      <c r="C6" s="399">
        <v>69.452727272727259</v>
      </c>
      <c r="D6" s="399">
        <v>72.853636363636369</v>
      </c>
      <c r="E6" s="399">
        <v>81.815714285714293</v>
      </c>
      <c r="F6" s="399">
        <v>79.015454545454517</v>
      </c>
      <c r="G6" s="399">
        <v>74.03565217391305</v>
      </c>
      <c r="H6" s="399">
        <v>83.549523809523791</v>
      </c>
      <c r="I6" s="399">
        <v>91.65300000000002</v>
      </c>
      <c r="J6" s="399">
        <v>112.14782608695653</v>
      </c>
      <c r="K6" s="399">
        <v>107.44333333333331</v>
      </c>
      <c r="L6" s="399">
        <v>115.54272727272725</v>
      </c>
      <c r="M6" s="399">
        <v>119.94045454545454</v>
      </c>
    </row>
    <row r="7" spans="1:13" x14ac:dyDescent="0.2">
      <c r="A7" s="550" t="s">
        <v>296</v>
      </c>
      <c r="B7" s="399">
        <v>72.26318181818182</v>
      </c>
      <c r="C7" s="399">
        <v>68.84999999999998</v>
      </c>
      <c r="D7" s="399">
        <v>72.832727272727283</v>
      </c>
      <c r="E7" s="399">
        <v>81.386190476190478</v>
      </c>
      <c r="F7" s="399">
        <v>78.658636363636376</v>
      </c>
      <c r="G7" s="399">
        <v>73.317826086956515</v>
      </c>
      <c r="H7" s="399">
        <v>83.539047619047622</v>
      </c>
      <c r="I7" s="399">
        <v>91.688999999999993</v>
      </c>
      <c r="J7" s="399">
        <v>108.64173913043479</v>
      </c>
      <c r="K7" s="399">
        <v>103.07095238095238</v>
      </c>
      <c r="L7" s="399">
        <v>107.83590909090911</v>
      </c>
      <c r="M7" s="399">
        <v>111.54318181818181</v>
      </c>
    </row>
    <row r="8" spans="1:13" x14ac:dyDescent="0.2">
      <c r="A8" s="550" t="s">
        <v>550</v>
      </c>
      <c r="B8" s="399">
        <v>70.994545454545445</v>
      </c>
      <c r="C8" s="399">
        <v>68.022272727272721</v>
      </c>
      <c r="D8" s="399">
        <v>71.431363636363642</v>
      </c>
      <c r="E8" s="399">
        <v>80.47571428571429</v>
      </c>
      <c r="F8" s="399">
        <v>77.713636363636354</v>
      </c>
      <c r="G8" s="399">
        <v>72.377826086956517</v>
      </c>
      <c r="H8" s="399">
        <v>82.892380952380947</v>
      </c>
      <c r="I8" s="399">
        <v>90.15300000000002</v>
      </c>
      <c r="J8" s="399">
        <v>110.64782608695653</v>
      </c>
      <c r="K8" s="399">
        <v>105.80047619047616</v>
      </c>
      <c r="L8" s="399">
        <v>113.84500000000001</v>
      </c>
      <c r="M8" s="399">
        <v>118.19272727272728</v>
      </c>
    </row>
    <row r="9" spans="1:13" x14ac:dyDescent="0.2">
      <c r="A9" s="550" t="s">
        <v>551</v>
      </c>
      <c r="B9" s="399">
        <v>69.294545454545428</v>
      </c>
      <c r="C9" s="399">
        <v>66.274545454545446</v>
      </c>
      <c r="D9" s="399">
        <v>69.681363636363642</v>
      </c>
      <c r="E9" s="399">
        <v>78.775714285714301</v>
      </c>
      <c r="F9" s="399">
        <v>76.213636363636354</v>
      </c>
      <c r="G9" s="399">
        <v>70.529999999999987</v>
      </c>
      <c r="H9" s="399">
        <v>81.087619047619043</v>
      </c>
      <c r="I9" s="399">
        <v>88.942999999999998</v>
      </c>
      <c r="J9" s="399">
        <v>108.96956521739129</v>
      </c>
      <c r="K9" s="399">
        <v>103.76714285714286</v>
      </c>
      <c r="L9" s="399">
        <v>110.26772727272727</v>
      </c>
      <c r="M9" s="399">
        <v>114.97227272727268</v>
      </c>
    </row>
    <row r="10" spans="1:13" x14ac:dyDescent="0.2">
      <c r="A10" s="551" t="s">
        <v>298</v>
      </c>
      <c r="B10" s="451">
        <v>73.935909090909092</v>
      </c>
      <c r="C10" s="451">
        <v>69.804999999999993</v>
      </c>
      <c r="D10" s="451">
        <v>73.390909090909091</v>
      </c>
      <c r="E10" s="451">
        <v>82.382142857142853</v>
      </c>
      <c r="F10" s="451">
        <v>80.13727272727273</v>
      </c>
      <c r="G10" s="451">
        <v>73.094782608695638</v>
      </c>
      <c r="H10" s="451">
        <v>85.999523809523822</v>
      </c>
      <c r="I10" s="451">
        <v>96.373999999999995</v>
      </c>
      <c r="J10" s="451">
        <v>117.7430434782609</v>
      </c>
      <c r="K10" s="451">
        <v>104.69333333333333</v>
      </c>
      <c r="L10" s="451">
        <v>112.84409090909089</v>
      </c>
      <c r="M10" s="451">
        <v>121.80363636363636</v>
      </c>
    </row>
    <row r="11" spans="1:13" x14ac:dyDescent="0.2">
      <c r="A11" s="489" t="s">
        <v>297</v>
      </c>
      <c r="B11" s="401"/>
      <c r="C11" s="401"/>
      <c r="D11" s="401"/>
      <c r="E11" s="401"/>
      <c r="F11" s="401"/>
      <c r="G11" s="401"/>
      <c r="H11" s="401"/>
      <c r="I11" s="401"/>
      <c r="J11" s="401"/>
      <c r="K11" s="401"/>
      <c r="L11" s="401"/>
      <c r="M11" s="401"/>
    </row>
    <row r="12" spans="1:13" x14ac:dyDescent="0.2">
      <c r="A12" s="550" t="s">
        <v>299</v>
      </c>
      <c r="B12" s="399">
        <v>75.363181818181815</v>
      </c>
      <c r="C12" s="399">
        <v>71.155000000000015</v>
      </c>
      <c r="D12" s="399">
        <v>74.486363636363635</v>
      </c>
      <c r="E12" s="399">
        <v>83.351190476190482</v>
      </c>
      <c r="F12" s="399">
        <v>81.237272727272725</v>
      </c>
      <c r="G12" s="399">
        <v>74.612173913043478</v>
      </c>
      <c r="H12" s="399">
        <v>88.518571428571434</v>
      </c>
      <c r="I12" s="399">
        <v>99.641499999999994</v>
      </c>
      <c r="J12" s="399">
        <v>121.38</v>
      </c>
      <c r="K12" s="399">
        <v>109.48619047619047</v>
      </c>
      <c r="L12" s="399">
        <v>118.09409090909089</v>
      </c>
      <c r="M12" s="399">
        <v>127.965</v>
      </c>
    </row>
    <row r="13" spans="1:13" x14ac:dyDescent="0.2">
      <c r="A13" s="550" t="s">
        <v>300</v>
      </c>
      <c r="B13" s="399">
        <v>73.647272727272721</v>
      </c>
      <c r="C13" s="399">
        <v>69.437272727272727</v>
      </c>
      <c r="D13" s="399">
        <v>72.846818181818193</v>
      </c>
      <c r="E13" s="399">
        <v>81.567619047619075</v>
      </c>
      <c r="F13" s="399">
        <v>79.894285714285715</v>
      </c>
      <c r="G13" s="399">
        <v>73.432608695652192</v>
      </c>
      <c r="H13" s="399">
        <v>86.012857142857143</v>
      </c>
      <c r="I13" s="399">
        <v>96.942499999999995</v>
      </c>
      <c r="J13" s="399">
        <v>117.51782608695649</v>
      </c>
      <c r="K13" s="399">
        <v>104.77142857142859</v>
      </c>
      <c r="L13" s="399">
        <v>113.18636363636365</v>
      </c>
      <c r="M13" s="399">
        <v>124.09818181818183</v>
      </c>
    </row>
    <row r="14" spans="1:13" x14ac:dyDescent="0.2">
      <c r="A14" s="550" t="s">
        <v>301</v>
      </c>
      <c r="B14" s="399">
        <v>75.926818181818177</v>
      </c>
      <c r="C14" s="399">
        <v>70.754999999999995</v>
      </c>
      <c r="D14" s="399">
        <v>74.55</v>
      </c>
      <c r="E14" s="399">
        <v>84.10833333333332</v>
      </c>
      <c r="F14" s="399">
        <v>82.164545454545447</v>
      </c>
      <c r="G14" s="399">
        <v>75.036086956521743</v>
      </c>
      <c r="H14" s="399">
        <v>88.711428571428584</v>
      </c>
      <c r="I14" s="399">
        <v>99.638999999999996</v>
      </c>
      <c r="J14" s="399">
        <v>121.23000000000002</v>
      </c>
      <c r="K14" s="399">
        <v>106.75523809523808</v>
      </c>
      <c r="L14" s="399">
        <v>116.41681818181816</v>
      </c>
      <c r="M14" s="399">
        <v>130.09909090909093</v>
      </c>
    </row>
    <row r="15" spans="1:13" x14ac:dyDescent="0.2">
      <c r="A15" s="489" t="s">
        <v>209</v>
      </c>
      <c r="B15" s="401"/>
      <c r="C15" s="401"/>
      <c r="D15" s="401"/>
      <c r="E15" s="401"/>
      <c r="F15" s="401"/>
      <c r="G15" s="401"/>
      <c r="H15" s="401"/>
      <c r="I15" s="401"/>
      <c r="J15" s="401"/>
      <c r="K15" s="401"/>
      <c r="L15" s="401"/>
      <c r="M15" s="401"/>
    </row>
    <row r="16" spans="1:13" x14ac:dyDescent="0.2">
      <c r="A16" s="550" t="s">
        <v>302</v>
      </c>
      <c r="B16" s="399">
        <v>72.51318181818182</v>
      </c>
      <c r="C16" s="399">
        <v>68.220909090909103</v>
      </c>
      <c r="D16" s="399">
        <v>72.625</v>
      </c>
      <c r="E16" s="399">
        <v>81.615476190476173</v>
      </c>
      <c r="F16" s="399">
        <v>79.764545454545456</v>
      </c>
      <c r="G16" s="399">
        <v>72.694782608695647</v>
      </c>
      <c r="H16" s="399">
        <v>85.761428571428567</v>
      </c>
      <c r="I16" s="399">
        <v>94.099000000000004</v>
      </c>
      <c r="J16" s="399">
        <v>93.999565217391293</v>
      </c>
      <c r="K16" s="399">
        <v>75.700476190476195</v>
      </c>
      <c r="L16" s="399">
        <v>84.144090909090906</v>
      </c>
      <c r="M16" s="399">
        <v>94.126363636363621</v>
      </c>
    </row>
    <row r="17" spans="1:13" x14ac:dyDescent="0.2">
      <c r="A17" s="489" t="s">
        <v>303</v>
      </c>
      <c r="B17" s="490"/>
      <c r="C17" s="490"/>
      <c r="D17" s="490"/>
      <c r="E17" s="490"/>
      <c r="F17" s="490"/>
      <c r="G17" s="490"/>
      <c r="H17" s="490"/>
      <c r="I17" s="490"/>
      <c r="J17" s="490"/>
      <c r="K17" s="490"/>
      <c r="L17" s="490"/>
      <c r="M17" s="490"/>
    </row>
    <row r="18" spans="1:13" x14ac:dyDescent="0.2">
      <c r="A18" s="550" t="s">
        <v>304</v>
      </c>
      <c r="B18" s="399">
        <v>72.485238095238103</v>
      </c>
      <c r="C18" s="399">
        <v>67.730454545454549</v>
      </c>
      <c r="D18" s="399">
        <v>71.646190476190469</v>
      </c>
      <c r="E18" s="399">
        <v>81.476666666666688</v>
      </c>
      <c r="F18" s="399">
        <v>79.147500000000008</v>
      </c>
      <c r="G18" s="399">
        <v>71.711818181818174</v>
      </c>
      <c r="H18" s="399">
        <v>83.221999999999994</v>
      </c>
      <c r="I18" s="399">
        <v>91.641052631578944</v>
      </c>
      <c r="J18" s="399">
        <v>108.50260869565219</v>
      </c>
      <c r="K18" s="399">
        <v>101.77749999999999</v>
      </c>
      <c r="L18" s="399">
        <v>109.55238095238097</v>
      </c>
      <c r="M18" s="399">
        <v>114.62954545454546</v>
      </c>
    </row>
    <row r="19" spans="1:13" x14ac:dyDescent="0.2">
      <c r="A19" s="551" t="s">
        <v>305</v>
      </c>
      <c r="B19" s="451">
        <v>68.108636363636364</v>
      </c>
      <c r="C19" s="451">
        <v>64.105000000000004</v>
      </c>
      <c r="D19" s="451">
        <v>67.378181818181815</v>
      </c>
      <c r="E19" s="451">
        <v>76.105238095238107</v>
      </c>
      <c r="F19" s="451">
        <v>72.846190476190486</v>
      </c>
      <c r="G19" s="451">
        <v>66.235652173913053</v>
      </c>
      <c r="H19" s="451">
        <v>77.050476190476175</v>
      </c>
      <c r="I19" s="451">
        <v>84.985499999999988</v>
      </c>
      <c r="J19" s="451">
        <v>103.61347826086957</v>
      </c>
      <c r="K19" s="451">
        <v>98.415238095238109</v>
      </c>
      <c r="L19" s="451">
        <v>104.94863636363638</v>
      </c>
      <c r="M19" s="451">
        <v>108.79363636363637</v>
      </c>
    </row>
    <row r="20" spans="1:13" x14ac:dyDescent="0.2">
      <c r="A20" s="489" t="s">
        <v>306</v>
      </c>
      <c r="B20" s="490"/>
      <c r="C20" s="490"/>
      <c r="D20" s="490"/>
      <c r="E20" s="490"/>
      <c r="F20" s="490"/>
      <c r="G20" s="490"/>
      <c r="H20" s="490"/>
      <c r="I20" s="490"/>
      <c r="J20" s="490"/>
      <c r="K20" s="490"/>
      <c r="L20" s="490"/>
      <c r="M20" s="490"/>
    </row>
    <row r="21" spans="1:13" x14ac:dyDescent="0.2">
      <c r="A21" s="550" t="s">
        <v>307</v>
      </c>
      <c r="B21" s="399">
        <v>76.256363636363631</v>
      </c>
      <c r="C21" s="399">
        <v>71.892727272727271</v>
      </c>
      <c r="D21" s="399">
        <v>74.657272727272741</v>
      </c>
      <c r="E21" s="399">
        <v>84.108809523809498</v>
      </c>
      <c r="F21" s="399">
        <v>82.611363636363635</v>
      </c>
      <c r="G21" s="399">
        <v>75.466956521739121</v>
      </c>
      <c r="H21" s="399">
        <v>88.823333333333338</v>
      </c>
      <c r="I21" s="399">
        <v>100.47399999999999</v>
      </c>
      <c r="J21" s="399">
        <v>122.76478260869565</v>
      </c>
      <c r="K21" s="399">
        <v>107.10619047619045</v>
      </c>
      <c r="L21" s="399">
        <v>116.45545454545457</v>
      </c>
      <c r="M21" s="399">
        <v>129.73227272727274</v>
      </c>
    </row>
    <row r="22" spans="1:13" x14ac:dyDescent="0.2">
      <c r="A22" s="550" t="s">
        <v>308</v>
      </c>
      <c r="B22" s="402">
        <v>76.13818181818182</v>
      </c>
      <c r="C22" s="402">
        <v>71.750454545454531</v>
      </c>
      <c r="D22" s="402">
        <v>74.50772727272728</v>
      </c>
      <c r="E22" s="402">
        <v>83.581190476190471</v>
      </c>
      <c r="F22" s="402">
        <v>81.848181818181814</v>
      </c>
      <c r="G22" s="402">
        <v>74.506521739130434</v>
      </c>
      <c r="H22" s="402">
        <v>87.875714285714295</v>
      </c>
      <c r="I22" s="402">
        <v>99.511499999999998</v>
      </c>
      <c r="J22" s="402">
        <v>122.04695652173915</v>
      </c>
      <c r="K22" s="402">
        <v>104.23666666666668</v>
      </c>
      <c r="L22" s="402">
        <v>113.94545454545455</v>
      </c>
      <c r="M22" s="402">
        <v>126.94454545454546</v>
      </c>
    </row>
    <row r="23" spans="1:13" x14ac:dyDescent="0.2">
      <c r="A23" s="551" t="s">
        <v>309</v>
      </c>
      <c r="B23" s="451">
        <v>76.06340909090909</v>
      </c>
      <c r="C23" s="451">
        <v>71.754999999999981</v>
      </c>
      <c r="D23" s="451">
        <v>74.433636363636367</v>
      </c>
      <c r="E23" s="451">
        <v>83.849285714285728</v>
      </c>
      <c r="F23" s="451">
        <v>81.90636363636365</v>
      </c>
      <c r="G23" s="451">
        <v>74.698260869565203</v>
      </c>
      <c r="H23" s="451">
        <v>88.016190476190488</v>
      </c>
      <c r="I23" s="451">
        <v>99.794000000000011</v>
      </c>
      <c r="J23" s="451">
        <v>122.67086956521743</v>
      </c>
      <c r="K23" s="451">
        <v>104.6866666666667</v>
      </c>
      <c r="L23" s="451">
        <v>114.00409090909089</v>
      </c>
      <c r="M23" s="451">
        <v>127.41090909090909</v>
      </c>
    </row>
    <row r="24" spans="1:13" s="620" customFormat="1" x14ac:dyDescent="0.2">
      <c r="A24" s="552" t="s">
        <v>310</v>
      </c>
      <c r="B24" s="553">
        <v>73.52272727272728</v>
      </c>
      <c r="C24" s="553">
        <v>70.334090909090918</v>
      </c>
      <c r="D24" s="553">
        <v>73.885909090909095</v>
      </c>
      <c r="E24" s="553">
        <v>82.111428571428576</v>
      </c>
      <c r="F24" s="553">
        <v>80.341363636363653</v>
      </c>
      <c r="G24" s="553">
        <v>74.377826086956517</v>
      </c>
      <c r="H24" s="553">
        <v>85.399523809523814</v>
      </c>
      <c r="I24" s="553">
        <v>94.203500000000005</v>
      </c>
      <c r="J24" s="553">
        <v>113.59217391304345</v>
      </c>
      <c r="K24" s="553">
        <v>105.64714285714284</v>
      </c>
      <c r="L24" s="553">
        <v>113.93863636363636</v>
      </c>
      <c r="M24" s="553">
        <v>117.73727272727274</v>
      </c>
    </row>
    <row r="25" spans="1:13" x14ac:dyDescent="0.2">
      <c r="A25" s="548"/>
      <c r="M25" s="161" t="s">
        <v>293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3.9" customHeight="1" x14ac:dyDescent="0.2"/>
  <cols>
    <col min="1" max="1" width="13.125" style="18" customWidth="1"/>
    <col min="2" max="2" width="9.625" style="18" customWidth="1"/>
    <col min="3" max="14" width="8.75" style="18" customWidth="1"/>
    <col min="15" max="16384" width="10.5" style="18"/>
  </cols>
  <sheetData>
    <row r="1" spans="1:14" ht="13.9" customHeight="1" x14ac:dyDescent="0.2">
      <c r="A1" s="158" t="s">
        <v>22</v>
      </c>
      <c r="B1" s="706"/>
    </row>
    <row r="2" spans="1:14" ht="13.9" customHeight="1" x14ac:dyDescent="0.2">
      <c r="A2" s="158"/>
      <c r="B2" s="158"/>
      <c r="N2" s="161" t="s">
        <v>311</v>
      </c>
    </row>
    <row r="3" spans="1:14" ht="13.9" customHeight="1" x14ac:dyDescent="0.2">
      <c r="A3" s="557"/>
      <c r="B3" s="557"/>
      <c r="C3" s="145">
        <v>2021</v>
      </c>
      <c r="D3" s="145" t="s">
        <v>508</v>
      </c>
      <c r="E3" s="145" t="s">
        <v>508</v>
      </c>
      <c r="F3" s="145" t="s">
        <v>508</v>
      </c>
      <c r="G3" s="145" t="s">
        <v>508</v>
      </c>
      <c r="H3" s="145" t="s">
        <v>508</v>
      </c>
      <c r="I3" s="145">
        <v>2022</v>
      </c>
      <c r="J3" s="145" t="s">
        <v>508</v>
      </c>
      <c r="K3" s="145" t="s">
        <v>508</v>
      </c>
      <c r="L3" s="145" t="s">
        <v>508</v>
      </c>
      <c r="M3" s="145" t="s">
        <v>508</v>
      </c>
      <c r="N3" s="145" t="s">
        <v>508</v>
      </c>
    </row>
    <row r="4" spans="1:14" ht="13.9" customHeight="1" x14ac:dyDescent="0.2">
      <c r="C4" s="542">
        <v>44378</v>
      </c>
      <c r="D4" s="542">
        <v>44409</v>
      </c>
      <c r="E4" s="542">
        <v>44440</v>
      </c>
      <c r="F4" s="542">
        <v>44470</v>
      </c>
      <c r="G4" s="542">
        <v>44501</v>
      </c>
      <c r="H4" s="542">
        <v>44531</v>
      </c>
      <c r="I4" s="542">
        <v>44562</v>
      </c>
      <c r="J4" s="542">
        <v>44593</v>
      </c>
      <c r="K4" s="542">
        <v>44621</v>
      </c>
      <c r="L4" s="542">
        <v>44652</v>
      </c>
      <c r="M4" s="542">
        <v>44682</v>
      </c>
      <c r="N4" s="542">
        <v>44713</v>
      </c>
    </row>
    <row r="5" spans="1:14" ht="13.9" customHeight="1" x14ac:dyDescent="0.2">
      <c r="A5" s="793" t="s">
        <v>484</v>
      </c>
      <c r="B5" s="558" t="s">
        <v>312</v>
      </c>
      <c r="C5" s="554">
        <v>693.98863636363637</v>
      </c>
      <c r="D5" s="554">
        <v>689.44047619047615</v>
      </c>
      <c r="E5" s="554">
        <v>734.43181818181813</v>
      </c>
      <c r="F5" s="554">
        <v>775.16666666666663</v>
      </c>
      <c r="G5" s="554">
        <v>730.90909090909088</v>
      </c>
      <c r="H5" s="554">
        <v>694.11956521739125</v>
      </c>
      <c r="I5" s="554">
        <v>790.40476190476193</v>
      </c>
      <c r="J5" s="554">
        <v>884.58749999999998</v>
      </c>
      <c r="K5" s="554">
        <v>897.45652173913038</v>
      </c>
      <c r="L5" s="554">
        <v>1034.5833333333333</v>
      </c>
      <c r="M5" s="554">
        <v>1209.409090909091</v>
      </c>
      <c r="N5" s="554">
        <v>1310.5795454545455</v>
      </c>
    </row>
    <row r="6" spans="1:14" ht="13.9" customHeight="1" x14ac:dyDescent="0.2">
      <c r="A6" s="794"/>
      <c r="B6" s="559" t="s">
        <v>313</v>
      </c>
      <c r="C6" s="555">
        <v>724.375</v>
      </c>
      <c r="D6" s="555">
        <v>713.21428571428567</v>
      </c>
      <c r="E6" s="555">
        <v>732.90909090909088</v>
      </c>
      <c r="F6" s="555">
        <v>820.16666666666663</v>
      </c>
      <c r="G6" s="555">
        <v>793.98863636363637</v>
      </c>
      <c r="H6" s="555">
        <v>710.11904761904759</v>
      </c>
      <c r="I6" s="555">
        <v>806.11904761904759</v>
      </c>
      <c r="J6" s="555">
        <v>905.53750000000002</v>
      </c>
      <c r="K6" s="555">
        <v>1077.8804347826087</v>
      </c>
      <c r="L6" s="555">
        <v>1051.921052631579</v>
      </c>
      <c r="M6" s="555">
        <v>1249.0238095238096</v>
      </c>
      <c r="N6" s="555">
        <v>1366.5625</v>
      </c>
    </row>
    <row r="7" spans="1:14" ht="13.9" customHeight="1" x14ac:dyDescent="0.2">
      <c r="A7" s="793" t="s">
        <v>516</v>
      </c>
      <c r="B7" s="558" t="s">
        <v>312</v>
      </c>
      <c r="C7" s="556">
        <v>608.89772727272725</v>
      </c>
      <c r="D7" s="556">
        <v>588.07142857142856</v>
      </c>
      <c r="E7" s="556">
        <v>634.4204545454545</v>
      </c>
      <c r="F7" s="556">
        <v>735.23809523809518</v>
      </c>
      <c r="G7" s="556">
        <v>706.0454545454545</v>
      </c>
      <c r="H7" s="556">
        <v>656.35714285714289</v>
      </c>
      <c r="I7" s="556">
        <v>783.73809523809518</v>
      </c>
      <c r="J7" s="556">
        <v>854.45</v>
      </c>
      <c r="K7" s="556">
        <v>1142.6847826086957</v>
      </c>
      <c r="L7" s="556">
        <v>1187.5131578947369</v>
      </c>
      <c r="M7" s="556">
        <v>1230.3333333333333</v>
      </c>
      <c r="N7" s="556">
        <v>1359.675</v>
      </c>
    </row>
    <row r="8" spans="1:14" ht="13.9" customHeight="1" x14ac:dyDescent="0.2">
      <c r="A8" s="794"/>
      <c r="B8" s="559" t="s">
        <v>313</v>
      </c>
      <c r="C8" s="555">
        <v>617.9545454545455</v>
      </c>
      <c r="D8" s="555">
        <v>595.51190476190482</v>
      </c>
      <c r="E8" s="555">
        <v>646.76136363636363</v>
      </c>
      <c r="F8" s="555">
        <v>746.83333333333337</v>
      </c>
      <c r="G8" s="555">
        <v>705.5</v>
      </c>
      <c r="H8" s="555">
        <v>664.27380952380952</v>
      </c>
      <c r="I8" s="555">
        <v>790.65476190476193</v>
      </c>
      <c r="J8" s="555">
        <v>864.95</v>
      </c>
      <c r="K8" s="555">
        <v>1158.7282608695652</v>
      </c>
      <c r="L8" s="555">
        <v>1218.171052631579</v>
      </c>
      <c r="M8" s="555">
        <v>1254.0119047619048</v>
      </c>
      <c r="N8" s="555">
        <v>1388.4875</v>
      </c>
    </row>
    <row r="9" spans="1:14" ht="13.9" customHeight="1" x14ac:dyDescent="0.2">
      <c r="A9" s="793" t="s">
        <v>485</v>
      </c>
      <c r="B9" s="558" t="s">
        <v>312</v>
      </c>
      <c r="C9" s="554">
        <v>597.98863636363637</v>
      </c>
      <c r="D9" s="554">
        <v>577.40909090909088</v>
      </c>
      <c r="E9" s="554">
        <v>626.93772727272733</v>
      </c>
      <c r="F9" s="554">
        <v>720.6195238095238</v>
      </c>
      <c r="G9" s="554">
        <v>682.63095238095241</v>
      </c>
      <c r="H9" s="554">
        <v>634.73913043478262</v>
      </c>
      <c r="I9" s="554">
        <v>742.30952380952385</v>
      </c>
      <c r="J9" s="554">
        <v>814.28750000000002</v>
      </c>
      <c r="K9" s="554">
        <v>1114.358695652174</v>
      </c>
      <c r="L9" s="554">
        <v>1133.9047619047619</v>
      </c>
      <c r="M9" s="554">
        <v>1127.6818181818182</v>
      </c>
      <c r="N9" s="554">
        <v>1313.3068181818182</v>
      </c>
    </row>
    <row r="10" spans="1:14" ht="13.9" customHeight="1" x14ac:dyDescent="0.2">
      <c r="A10" s="794"/>
      <c r="B10" s="559" t="s">
        <v>313</v>
      </c>
      <c r="C10" s="555">
        <v>601.46590909090912</v>
      </c>
      <c r="D10" s="555">
        <v>581.05952380952385</v>
      </c>
      <c r="E10" s="555">
        <v>631.26136363636363</v>
      </c>
      <c r="F10" s="555">
        <v>725.41666666666663</v>
      </c>
      <c r="G10" s="555">
        <v>693.98863636363637</v>
      </c>
      <c r="H10" s="555">
        <v>651.70238095238096</v>
      </c>
      <c r="I10" s="555">
        <v>762</v>
      </c>
      <c r="J10" s="555">
        <v>856.36249999999995</v>
      </c>
      <c r="K10" s="555">
        <v>1170.8478260869565</v>
      </c>
      <c r="L10" s="555">
        <v>1168.078947368421</v>
      </c>
      <c r="M10" s="555">
        <v>1164.8214285714287</v>
      </c>
      <c r="N10" s="555">
        <v>1304.3375000000001</v>
      </c>
    </row>
    <row r="11" spans="1:14" ht="13.9" customHeight="1" x14ac:dyDescent="0.2">
      <c r="A11" s="791" t="s">
        <v>314</v>
      </c>
      <c r="B11" s="558" t="s">
        <v>312</v>
      </c>
      <c r="C11" s="554">
        <v>461.45454545454544</v>
      </c>
      <c r="D11" s="554">
        <v>446.71428571428572</v>
      </c>
      <c r="E11" s="554">
        <v>487.38090909090914</v>
      </c>
      <c r="F11" s="554">
        <v>532.66666666666663</v>
      </c>
      <c r="G11" s="554">
        <v>511.75</v>
      </c>
      <c r="H11" s="554">
        <v>478.76086956521738</v>
      </c>
      <c r="I11" s="554">
        <v>539.34523809523807</v>
      </c>
      <c r="J11" s="554">
        <v>598.04999999999995</v>
      </c>
      <c r="K11" s="554">
        <v>710.07608695652175</v>
      </c>
      <c r="L11" s="554">
        <v>637.65476190476193</v>
      </c>
      <c r="M11" s="554">
        <v>647.875</v>
      </c>
      <c r="N11" s="554">
        <v>663.5795454545455</v>
      </c>
    </row>
    <row r="12" spans="1:14" ht="13.9" customHeight="1" x14ac:dyDescent="0.2">
      <c r="A12" s="792"/>
      <c r="B12" s="559" t="s">
        <v>313</v>
      </c>
      <c r="C12" s="555">
        <v>456.15909090909093</v>
      </c>
      <c r="D12" s="555">
        <v>438.83333333333331</v>
      </c>
      <c r="E12" s="555">
        <v>480.35227272727275</v>
      </c>
      <c r="F12" s="555">
        <v>524.5</v>
      </c>
      <c r="G12" s="555">
        <v>501.13636363636363</v>
      </c>
      <c r="H12" s="555">
        <v>470.04761904761904</v>
      </c>
      <c r="I12" s="555">
        <v>527.69047619047615</v>
      </c>
      <c r="J12" s="555">
        <v>591.38750000000005</v>
      </c>
      <c r="K12" s="555">
        <v>696.78260869565213</v>
      </c>
      <c r="L12" s="555">
        <v>627.18421052631584</v>
      </c>
      <c r="M12" s="555">
        <v>633.40476190476193</v>
      </c>
      <c r="N12" s="555">
        <v>649.17499999999995</v>
      </c>
    </row>
    <row r="13" spans="1:14" ht="13.9" customHeight="1" x14ac:dyDescent="0.2">
      <c r="B13" s="548"/>
      <c r="N13" s="161" t="s">
        <v>293</v>
      </c>
    </row>
    <row r="14" spans="1:14" ht="13.9" customHeight="1" x14ac:dyDescent="0.2">
      <c r="A14" s="548"/>
    </row>
    <row r="15" spans="1:14" ht="13.9" customHeight="1" x14ac:dyDescent="0.2">
      <c r="A15" s="548"/>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25" customWidth="1"/>
    <col min="9" max="49" width="11" style="1"/>
  </cols>
  <sheetData>
    <row r="1" spans="1:8" x14ac:dyDescent="0.2">
      <c r="A1" s="53" t="s">
        <v>315</v>
      </c>
      <c r="B1" s="53"/>
      <c r="C1" s="53"/>
      <c r="D1" s="6"/>
      <c r="E1" s="6"/>
      <c r="F1" s="6"/>
      <c r="G1" s="6"/>
      <c r="H1" s="3"/>
    </row>
    <row r="2" spans="1:8" x14ac:dyDescent="0.2">
      <c r="A2" s="54"/>
      <c r="B2" s="54"/>
      <c r="C2" s="54"/>
      <c r="D2" s="65"/>
      <c r="E2" s="65"/>
      <c r="F2" s="65"/>
      <c r="G2" s="108"/>
      <c r="H2" s="55" t="s">
        <v>466</v>
      </c>
    </row>
    <row r="3" spans="1:8" x14ac:dyDescent="0.2">
      <c r="A3" s="56"/>
      <c r="B3" s="769">
        <f>INDICE!A3</f>
        <v>44713</v>
      </c>
      <c r="C3" s="768">
        <v>41671</v>
      </c>
      <c r="D3" s="768" t="s">
        <v>115</v>
      </c>
      <c r="E3" s="768"/>
      <c r="F3" s="768" t="s">
        <v>116</v>
      </c>
      <c r="G3" s="768"/>
      <c r="H3" s="768"/>
    </row>
    <row r="4" spans="1:8" ht="25.5" x14ac:dyDescent="0.2">
      <c r="A4" s="66"/>
      <c r="B4" s="184" t="s">
        <v>54</v>
      </c>
      <c r="C4" s="185" t="s">
        <v>448</v>
      </c>
      <c r="D4" s="184" t="s">
        <v>54</v>
      </c>
      <c r="E4" s="185" t="s">
        <v>448</v>
      </c>
      <c r="F4" s="184" t="s">
        <v>54</v>
      </c>
      <c r="G4" s="186" t="s">
        <v>448</v>
      </c>
      <c r="H4" s="185" t="s">
        <v>106</v>
      </c>
    </row>
    <row r="5" spans="1:8" x14ac:dyDescent="0.2">
      <c r="A5" s="3" t="s">
        <v>316</v>
      </c>
      <c r="B5" s="71">
        <v>15558.348</v>
      </c>
      <c r="C5" s="72">
        <v>-18.336709562642447</v>
      </c>
      <c r="D5" s="71">
        <v>133234.32699999999</v>
      </c>
      <c r="E5" s="334">
        <v>-8.7243474797482268</v>
      </c>
      <c r="F5" s="71">
        <v>260931.421</v>
      </c>
      <c r="G5" s="334">
        <v>-3.6438337289738145</v>
      </c>
      <c r="H5" s="72">
        <v>67.722518736070015</v>
      </c>
    </row>
    <row r="6" spans="1:8" x14ac:dyDescent="0.2">
      <c r="A6" s="3" t="s">
        <v>317</v>
      </c>
      <c r="B6" s="58">
        <v>13086.221</v>
      </c>
      <c r="C6" s="187">
        <v>79.048124767317304</v>
      </c>
      <c r="D6" s="58">
        <v>54590.184999999998</v>
      </c>
      <c r="E6" s="59">
        <v>69.627087965189986</v>
      </c>
      <c r="F6" s="58">
        <v>112738.382</v>
      </c>
      <c r="G6" s="59">
        <v>31.614233448919464</v>
      </c>
      <c r="H6" s="59">
        <v>29.260282866697061</v>
      </c>
    </row>
    <row r="7" spans="1:8" x14ac:dyDescent="0.2">
      <c r="A7" s="3" t="s">
        <v>318</v>
      </c>
      <c r="B7" s="95">
        <v>816.33299999999997</v>
      </c>
      <c r="C7" s="73">
        <v>-24.904513090353795</v>
      </c>
      <c r="D7" s="95">
        <v>5035.6850000000004</v>
      </c>
      <c r="E7" s="73">
        <v>-23.362237134749364</v>
      </c>
      <c r="F7" s="95">
        <v>11625.111999999999</v>
      </c>
      <c r="G7" s="187">
        <v>-9.4700290277174783</v>
      </c>
      <c r="H7" s="187">
        <v>3.017198397232935</v>
      </c>
    </row>
    <row r="8" spans="1:8" x14ac:dyDescent="0.2">
      <c r="A8" s="214" t="s">
        <v>186</v>
      </c>
      <c r="B8" s="215">
        <v>29460.901999999998</v>
      </c>
      <c r="C8" s="216">
        <v>7.3348441118421066</v>
      </c>
      <c r="D8" s="215">
        <v>192860.19699999999</v>
      </c>
      <c r="E8" s="216">
        <v>4.4054100916187124</v>
      </c>
      <c r="F8" s="215">
        <v>385294.91499999998</v>
      </c>
      <c r="G8" s="216">
        <v>4.3316367570390044</v>
      </c>
      <c r="H8" s="217">
        <v>100</v>
      </c>
    </row>
    <row r="9" spans="1:8" x14ac:dyDescent="0.2">
      <c r="A9" s="218" t="s">
        <v>606</v>
      </c>
      <c r="B9" s="74">
        <v>5006.558</v>
      </c>
      <c r="C9" s="75">
        <v>-23.233081842108692</v>
      </c>
      <c r="D9" s="74">
        <v>35313.355000000003</v>
      </c>
      <c r="E9" s="75">
        <v>-7.295938196863351</v>
      </c>
      <c r="F9" s="74">
        <v>74372.739000000001</v>
      </c>
      <c r="G9" s="190">
        <v>-3.6725517370863416</v>
      </c>
      <c r="H9" s="190">
        <v>19.302808343577542</v>
      </c>
    </row>
    <row r="10" spans="1:8" x14ac:dyDescent="0.2">
      <c r="A10" s="3"/>
      <c r="B10" s="3"/>
      <c r="C10" s="3"/>
      <c r="D10" s="3"/>
      <c r="E10" s="3"/>
      <c r="F10" s="3"/>
      <c r="G10" s="108"/>
      <c r="H10" s="55" t="s">
        <v>220</v>
      </c>
    </row>
    <row r="11" spans="1:8" x14ac:dyDescent="0.2">
      <c r="A11" s="80" t="s">
        <v>570</v>
      </c>
      <c r="B11" s="80"/>
      <c r="C11" s="200"/>
      <c r="D11" s="200"/>
      <c r="E11" s="200"/>
      <c r="F11" s="80"/>
      <c r="G11" s="80"/>
      <c r="H11" s="80"/>
    </row>
    <row r="12" spans="1:8" x14ac:dyDescent="0.2">
      <c r="A12" s="80" t="s">
        <v>504</v>
      </c>
      <c r="B12" s="108"/>
      <c r="C12" s="108"/>
      <c r="D12" s="108"/>
      <c r="E12" s="108"/>
      <c r="F12" s="108"/>
      <c r="G12" s="108"/>
      <c r="H12" s="108"/>
    </row>
    <row r="13" spans="1:8" x14ac:dyDescent="0.2">
      <c r="A13" s="433" t="s">
        <v>531</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94" priority="8" operator="between">
      <formula>-0.5</formula>
      <formula>0.5</formula>
    </cfRule>
  </conditionalFormatting>
  <conditionalFormatting sqref="E5">
    <cfRule type="cellIs" dxfId="93" priority="7" operator="equal">
      <formula>0</formula>
    </cfRule>
  </conditionalFormatting>
  <conditionalFormatting sqref="G5">
    <cfRule type="cellIs" dxfId="92" priority="6" operator="between">
      <formula>-0.5</formula>
      <formula>0.5</formula>
    </cfRule>
  </conditionalFormatting>
  <conditionalFormatting sqref="G5">
    <cfRule type="cellIs" dxfId="91" priority="5" operator="equal">
      <formula>0</formula>
    </cfRule>
  </conditionalFormatting>
  <conditionalFormatting sqref="C7">
    <cfRule type="cellIs" dxfId="90" priority="3" operator="between">
      <formula>-0.5</formula>
      <formula>0.5</formula>
    </cfRule>
    <cfRule type="cellIs" dxfId="89" priority="4" operator="between">
      <formula>0</formula>
      <formula>0.49</formula>
    </cfRule>
  </conditionalFormatting>
  <conditionalFormatting sqref="E7">
    <cfRule type="cellIs" dxfId="88" priority="1" operator="between">
      <formula>-0.5</formula>
      <formula>0.5</formula>
    </cfRule>
    <cfRule type="cellIs" dxfId="87" priority="2" operator="between">
      <formula>0</formula>
      <formula>0.49</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25" customWidth="1"/>
    <col min="9" max="41" width="11" style="1"/>
  </cols>
  <sheetData>
    <row r="1" spans="1:8" x14ac:dyDescent="0.2">
      <c r="A1" s="53" t="s">
        <v>647</v>
      </c>
      <c r="B1" s="53"/>
      <c r="C1" s="53"/>
      <c r="D1" s="6"/>
      <c r="E1" s="6"/>
      <c r="F1" s="6"/>
      <c r="G1" s="6"/>
      <c r="H1" s="3"/>
    </row>
    <row r="2" spans="1:8" x14ac:dyDescent="0.2">
      <c r="A2" s="54"/>
      <c r="B2" s="54"/>
      <c r="C2" s="54"/>
      <c r="D2" s="65"/>
      <c r="E2" s="65"/>
      <c r="F2" s="65"/>
      <c r="G2" s="108"/>
      <c r="H2" s="55" t="s">
        <v>466</v>
      </c>
    </row>
    <row r="3" spans="1:8" ht="14.1" customHeight="1" x14ac:dyDescent="0.2">
      <c r="A3" s="56"/>
      <c r="B3" s="769">
        <f>INDICE!A3</f>
        <v>44713</v>
      </c>
      <c r="C3" s="769">
        <v>41671</v>
      </c>
      <c r="D3" s="768" t="s">
        <v>115</v>
      </c>
      <c r="E3" s="768"/>
      <c r="F3" s="768" t="s">
        <v>116</v>
      </c>
      <c r="G3" s="768"/>
      <c r="H3" s="183"/>
    </row>
    <row r="4" spans="1:8" ht="25.5" x14ac:dyDescent="0.2">
      <c r="A4" s="66"/>
      <c r="B4" s="184" t="s">
        <v>54</v>
      </c>
      <c r="C4" s="185" t="s">
        <v>448</v>
      </c>
      <c r="D4" s="184" t="s">
        <v>54</v>
      </c>
      <c r="E4" s="185" t="s">
        <v>448</v>
      </c>
      <c r="F4" s="184" t="s">
        <v>54</v>
      </c>
      <c r="G4" s="186" t="s">
        <v>448</v>
      </c>
      <c r="H4" s="185" t="s">
        <v>106</v>
      </c>
    </row>
    <row r="5" spans="1:8" x14ac:dyDescent="0.2">
      <c r="A5" s="3" t="s">
        <v>649</v>
      </c>
      <c r="B5" s="71">
        <v>15805.441999999999</v>
      </c>
      <c r="C5" s="72">
        <v>20.712483887949869</v>
      </c>
      <c r="D5" s="71">
        <v>82505.732000000004</v>
      </c>
      <c r="E5" s="72">
        <v>22.264210845202374</v>
      </c>
      <c r="F5" s="71">
        <v>175310.054</v>
      </c>
      <c r="G5" s="59">
        <v>12.619027164753236</v>
      </c>
      <c r="H5" s="72">
        <v>45.500225197625568</v>
      </c>
    </row>
    <row r="6" spans="1:8" x14ac:dyDescent="0.2">
      <c r="A6" s="3" t="s">
        <v>648</v>
      </c>
      <c r="B6" s="58">
        <v>10330.673000000001</v>
      </c>
      <c r="C6" s="187">
        <v>-4.549045797488815</v>
      </c>
      <c r="D6" s="58">
        <v>60269.82</v>
      </c>
      <c r="E6" s="59">
        <v>-10.302582128038974</v>
      </c>
      <c r="F6" s="58">
        <v>124482.11500000001</v>
      </c>
      <c r="G6" s="59">
        <v>-3.2658564309569642</v>
      </c>
      <c r="H6" s="59">
        <v>32.308268329988216</v>
      </c>
    </row>
    <row r="7" spans="1:8" x14ac:dyDescent="0.2">
      <c r="A7" s="3" t="s">
        <v>650</v>
      </c>
      <c r="B7" s="95">
        <v>2508.4540000000002</v>
      </c>
      <c r="C7" s="187">
        <v>2.6321528271308989</v>
      </c>
      <c r="D7" s="95">
        <v>45048.959999999999</v>
      </c>
      <c r="E7" s="187">
        <v>3.6137563512616411</v>
      </c>
      <c r="F7" s="95">
        <v>73877.634000000005</v>
      </c>
      <c r="G7" s="187">
        <v>2.4572057924014343</v>
      </c>
      <c r="H7" s="187">
        <v>19.174308075153291</v>
      </c>
    </row>
    <row r="8" spans="1:8" x14ac:dyDescent="0.2">
      <c r="A8" s="700" t="s">
        <v>320</v>
      </c>
      <c r="B8" s="95">
        <v>816.33299999999997</v>
      </c>
      <c r="C8" s="73">
        <v>-24.904513090353795</v>
      </c>
      <c r="D8" s="95">
        <v>5035.6850000000004</v>
      </c>
      <c r="E8" s="73">
        <v>-23.362237134749364</v>
      </c>
      <c r="F8" s="95">
        <v>11625.111999999999</v>
      </c>
      <c r="G8" s="187">
        <v>-9.4700290277174783</v>
      </c>
      <c r="H8" s="187">
        <v>3.017198397232935</v>
      </c>
    </row>
    <row r="9" spans="1:8" x14ac:dyDescent="0.2">
      <c r="A9" s="214" t="s">
        <v>186</v>
      </c>
      <c r="B9" s="215">
        <v>29460.901999999998</v>
      </c>
      <c r="C9" s="216">
        <v>7.3348441118421066</v>
      </c>
      <c r="D9" s="215">
        <v>192860.19699999999</v>
      </c>
      <c r="E9" s="216">
        <v>4.4054100916187124</v>
      </c>
      <c r="F9" s="215">
        <v>385294.91499999998</v>
      </c>
      <c r="G9" s="216">
        <v>4.3316367570390044</v>
      </c>
      <c r="H9" s="217">
        <v>100</v>
      </c>
    </row>
    <row r="10" spans="1:8" x14ac:dyDescent="0.2">
      <c r="A10" s="80"/>
      <c r="B10" s="3"/>
      <c r="C10" s="3"/>
      <c r="D10" s="3"/>
      <c r="E10" s="3"/>
      <c r="F10" s="3"/>
      <c r="G10" s="108"/>
      <c r="H10" s="55" t="s">
        <v>220</v>
      </c>
    </row>
    <row r="11" spans="1:8" x14ac:dyDescent="0.2">
      <c r="A11" s="80" t="s">
        <v>570</v>
      </c>
      <c r="B11" s="80"/>
      <c r="C11" s="200"/>
      <c r="D11" s="200"/>
      <c r="E11" s="200"/>
      <c r="F11" s="80"/>
      <c r="G11" s="80"/>
      <c r="H11" s="80"/>
    </row>
    <row r="12" spans="1:8" x14ac:dyDescent="0.2">
      <c r="A12" s="80" t="s">
        <v>486</v>
      </c>
      <c r="B12" s="108"/>
      <c r="C12" s="108"/>
      <c r="D12" s="108"/>
      <c r="E12" s="108"/>
      <c r="F12" s="108"/>
      <c r="G12" s="108"/>
      <c r="H12" s="108"/>
    </row>
    <row r="13" spans="1:8" x14ac:dyDescent="0.2">
      <c r="A13" s="433" t="s">
        <v>531</v>
      </c>
      <c r="B13" s="1"/>
      <c r="C13" s="1"/>
      <c r="D13" s="1"/>
      <c r="E13" s="1"/>
      <c r="F13" s="1"/>
      <c r="G13" s="1"/>
      <c r="H13" s="1"/>
    </row>
    <row r="14" spans="1:8" s="1" customFormat="1" x14ac:dyDescent="0.2">
      <c r="A14" s="795" t="s">
        <v>651</v>
      </c>
      <c r="B14" s="795"/>
      <c r="C14" s="795"/>
      <c r="D14" s="795"/>
      <c r="E14" s="795"/>
      <c r="F14" s="795"/>
      <c r="G14" s="795"/>
      <c r="H14" s="795"/>
    </row>
    <row r="15" spans="1:8" s="1" customFormat="1" x14ac:dyDescent="0.2">
      <c r="A15" s="795"/>
      <c r="B15" s="795"/>
      <c r="C15" s="795"/>
      <c r="D15" s="795"/>
      <c r="E15" s="795"/>
      <c r="F15" s="795"/>
      <c r="G15" s="795"/>
      <c r="H15" s="795"/>
    </row>
    <row r="16" spans="1:8" s="1" customFormat="1" x14ac:dyDescent="0.2">
      <c r="A16" s="795"/>
      <c r="B16" s="795"/>
      <c r="C16" s="795"/>
      <c r="D16" s="795"/>
      <c r="E16" s="795"/>
      <c r="F16" s="795"/>
      <c r="G16" s="795"/>
      <c r="H16" s="795"/>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319</v>
      </c>
    </row>
  </sheetData>
  <mergeCells count="4">
    <mergeCell ref="B3:C3"/>
    <mergeCell ref="D3:E3"/>
    <mergeCell ref="F3:G3"/>
    <mergeCell ref="A14:H16"/>
  </mergeCells>
  <conditionalFormatting sqref="C8">
    <cfRule type="cellIs" dxfId="86" priority="3" operator="between">
      <formula>-0.5</formula>
      <formula>0.5</formula>
    </cfRule>
    <cfRule type="cellIs" dxfId="85" priority="4" operator="between">
      <formula>0</formula>
      <formula>0.49</formula>
    </cfRule>
  </conditionalFormatting>
  <conditionalFormatting sqref="E8">
    <cfRule type="cellIs" dxfId="84" priority="1" operator="between">
      <formula>-0.5</formula>
      <formula>0.5</formula>
    </cfRule>
    <cfRule type="cellIs" dxfId="83" priority="2" operator="between">
      <formula>0</formula>
      <formula>0.49</formula>
    </cfRule>
  </conditionalFormatting>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487</v>
      </c>
      <c r="B1" s="158"/>
      <c r="C1" s="158"/>
      <c r="D1" s="158"/>
    </row>
    <row r="2" spans="1:4" x14ac:dyDescent="0.2">
      <c r="A2" s="159"/>
      <c r="B2" s="159"/>
      <c r="C2" s="159"/>
      <c r="D2" s="159"/>
    </row>
    <row r="3" spans="1:4" x14ac:dyDescent="0.2">
      <c r="A3" s="162"/>
      <c r="B3" s="796">
        <v>2019</v>
      </c>
      <c r="C3" s="796">
        <v>2020</v>
      </c>
      <c r="D3" s="796">
        <v>2021</v>
      </c>
    </row>
    <row r="4" spans="1:4" x14ac:dyDescent="0.2">
      <c r="A4" s="638"/>
      <c r="B4" s="797"/>
      <c r="C4" s="797"/>
      <c r="D4" s="797"/>
    </row>
    <row r="5" spans="1:4" x14ac:dyDescent="0.2">
      <c r="A5" s="557" t="s">
        <v>321</v>
      </c>
      <c r="B5" s="815">
        <v>12.469654766040348</v>
      </c>
      <c r="C5" s="815">
        <v>-9.7350536312186549</v>
      </c>
      <c r="D5" s="815">
        <v>6.2941466597401412</v>
      </c>
    </row>
    <row r="6" spans="1:4" x14ac:dyDescent="0.2">
      <c r="A6" s="18" t="s">
        <v>127</v>
      </c>
      <c r="B6" s="399">
        <v>12.526098958597446</v>
      </c>
      <c r="C6" s="399">
        <v>-10.476153432773298</v>
      </c>
      <c r="D6" s="399">
        <v>9.0192739552198411</v>
      </c>
    </row>
    <row r="7" spans="1:4" x14ac:dyDescent="0.2">
      <c r="A7" s="18" t="s">
        <v>128</v>
      </c>
      <c r="B7" s="399">
        <v>12.044199552305191</v>
      </c>
      <c r="C7" s="399">
        <v>-9.3081838579220708</v>
      </c>
      <c r="D7" s="399">
        <v>8.597928801203782</v>
      </c>
    </row>
    <row r="8" spans="1:4" x14ac:dyDescent="0.2">
      <c r="A8" s="18" t="s">
        <v>129</v>
      </c>
      <c r="B8" s="399">
        <v>9.0249648190256764</v>
      </c>
      <c r="C8" s="399">
        <v>-5.9001406542898991</v>
      </c>
      <c r="D8" s="399">
        <v>5.4039134173750139</v>
      </c>
    </row>
    <row r="9" spans="1:4" x14ac:dyDescent="0.2">
      <c r="A9" s="18" t="s">
        <v>130</v>
      </c>
      <c r="B9" s="399">
        <v>5.952988458342503</v>
      </c>
      <c r="C9" s="399">
        <v>-3.2965290707889552</v>
      </c>
      <c r="D9" s="399">
        <v>4.1072329808884636</v>
      </c>
    </row>
    <row r="10" spans="1:4" x14ac:dyDescent="0.2">
      <c r="A10" s="18" t="s">
        <v>131</v>
      </c>
      <c r="B10" s="399">
        <v>2.821515040084825</v>
      </c>
      <c r="C10" s="399">
        <v>-1.7833318952710484</v>
      </c>
      <c r="D10" s="399">
        <v>4.3316367570390044</v>
      </c>
    </row>
    <row r="11" spans="1:4" x14ac:dyDescent="0.2">
      <c r="A11" s="18" t="s">
        <v>132</v>
      </c>
      <c r="B11" s="399">
        <v>-0.94744929185202975</v>
      </c>
      <c r="C11" s="399">
        <v>-1.8047728479175735</v>
      </c>
      <c r="D11" s="399" t="s">
        <v>508</v>
      </c>
    </row>
    <row r="12" spans="1:4" x14ac:dyDescent="0.2">
      <c r="A12" s="18" t="s">
        <v>133</v>
      </c>
      <c r="B12" s="399">
        <v>-4.1849875945960822</v>
      </c>
      <c r="C12" s="399">
        <v>-1.2063550244096193</v>
      </c>
      <c r="D12" s="399" t="s">
        <v>508</v>
      </c>
    </row>
    <row r="13" spans="1:4" x14ac:dyDescent="0.2">
      <c r="A13" s="18" t="s">
        <v>134</v>
      </c>
      <c r="B13" s="399">
        <v>-6.2296596439489154</v>
      </c>
      <c r="C13" s="399">
        <v>-0.3928067006411704</v>
      </c>
      <c r="D13" s="399" t="s">
        <v>508</v>
      </c>
    </row>
    <row r="14" spans="1:4" x14ac:dyDescent="0.2">
      <c r="A14" s="18" t="s">
        <v>135</v>
      </c>
      <c r="B14" s="399">
        <v>-8.7710431753324904</v>
      </c>
      <c r="C14" s="399">
        <v>1.2618699599440932</v>
      </c>
      <c r="D14" s="399" t="s">
        <v>508</v>
      </c>
    </row>
    <row r="15" spans="1:4" x14ac:dyDescent="0.2">
      <c r="A15" s="18" t="s">
        <v>136</v>
      </c>
      <c r="B15" s="399">
        <v>-10.17690974038212</v>
      </c>
      <c r="C15" s="399">
        <v>4.5310664252479302</v>
      </c>
      <c r="D15" s="399" t="s">
        <v>508</v>
      </c>
    </row>
    <row r="16" spans="1:4" x14ac:dyDescent="0.2">
      <c r="A16" s="444" t="s">
        <v>137</v>
      </c>
      <c r="B16" s="451">
        <v>-9.9623149171848127</v>
      </c>
      <c r="C16" s="451">
        <v>5.2100536518442659</v>
      </c>
      <c r="D16" s="451" t="s">
        <v>508</v>
      </c>
    </row>
    <row r="17" spans="4:4" x14ac:dyDescent="0.2">
      <c r="D17" s="55" t="s">
        <v>220</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25" x14ac:dyDescent="0.2"/>
  <cols>
    <col min="1" max="1" width="21.7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65" customHeight="1" x14ac:dyDescent="0.2">
      <c r="A3" s="56"/>
      <c r="B3" s="764" t="s">
        <v>690</v>
      </c>
      <c r="C3" s="760" t="s">
        <v>420</v>
      </c>
      <c r="D3" s="764" t="s">
        <v>629</v>
      </c>
      <c r="E3" s="760" t="s">
        <v>420</v>
      </c>
      <c r="F3" s="762" t="s">
        <v>691</v>
      </c>
    </row>
    <row r="4" spans="1:6" x14ac:dyDescent="0.2">
      <c r="A4" s="66"/>
      <c r="B4" s="765"/>
      <c r="C4" s="761"/>
      <c r="D4" s="765"/>
      <c r="E4" s="761"/>
      <c r="F4" s="763"/>
    </row>
    <row r="5" spans="1:6" x14ac:dyDescent="0.2">
      <c r="A5" s="3" t="s">
        <v>107</v>
      </c>
      <c r="B5" s="58">
        <v>1469.2385291337034</v>
      </c>
      <c r="C5" s="59">
        <v>1.7197354998679824</v>
      </c>
      <c r="D5" s="58">
        <v>1107.9406945638673</v>
      </c>
      <c r="E5" s="59">
        <v>1.3947555254332555</v>
      </c>
      <c r="F5" s="59">
        <v>32.609853247791243</v>
      </c>
    </row>
    <row r="6" spans="1:6" x14ac:dyDescent="0.2">
      <c r="A6" s="3" t="s">
        <v>117</v>
      </c>
      <c r="B6" s="58">
        <v>43384.339442152559</v>
      </c>
      <c r="C6" s="59">
        <v>50.781127228526998</v>
      </c>
      <c r="D6" s="58">
        <v>39472.676029425806</v>
      </c>
      <c r="E6" s="59">
        <v>49.69104688166577</v>
      </c>
      <c r="F6" s="59">
        <v>9.909800414369462</v>
      </c>
    </row>
    <row r="7" spans="1:6" x14ac:dyDescent="0.2">
      <c r="A7" s="3" t="s">
        <v>118</v>
      </c>
      <c r="B7" s="58">
        <v>15150.225070270988</v>
      </c>
      <c r="C7" s="59">
        <v>17.733253905134909</v>
      </c>
      <c r="D7" s="58">
        <v>14259.731806198557</v>
      </c>
      <c r="E7" s="59">
        <v>17.951177193397406</v>
      </c>
      <c r="F7" s="59">
        <v>6.2448107452157187</v>
      </c>
    </row>
    <row r="8" spans="1:6" x14ac:dyDescent="0.2">
      <c r="A8" s="3" t="s">
        <v>119</v>
      </c>
      <c r="B8" s="58">
        <v>19501.655434988574</v>
      </c>
      <c r="C8" s="59">
        <v>22.826578865664395</v>
      </c>
      <c r="D8" s="58">
        <v>18886.930352536543</v>
      </c>
      <c r="E8" s="59">
        <v>23.776227912670901</v>
      </c>
      <c r="F8" s="59">
        <v>3.2547643845653935</v>
      </c>
    </row>
    <row r="9" spans="1:6" x14ac:dyDescent="0.2">
      <c r="A9" s="3" t="s">
        <v>120</v>
      </c>
      <c r="B9" s="58">
        <v>5711.3537351831719</v>
      </c>
      <c r="C9" s="59">
        <v>6.6851076771648419</v>
      </c>
      <c r="D9" s="58">
        <v>5515.5187440543614</v>
      </c>
      <c r="E9" s="59">
        <v>6.943332149135224</v>
      </c>
      <c r="F9" s="59">
        <v>3.5506178152312042</v>
      </c>
    </row>
    <row r="10" spans="1:6" x14ac:dyDescent="0.2">
      <c r="A10" s="3" t="s">
        <v>112</v>
      </c>
      <c r="B10" s="58">
        <v>217.17047028757048</v>
      </c>
      <c r="C10" s="73">
        <v>0.25419682364086227</v>
      </c>
      <c r="D10" s="58">
        <v>193.39562434317375</v>
      </c>
      <c r="E10" s="333">
        <v>0.24346033769744041</v>
      </c>
      <c r="F10" s="59">
        <v>12.293373247271148</v>
      </c>
    </row>
    <row r="11" spans="1:6" x14ac:dyDescent="0.2">
      <c r="A11" s="60" t="s">
        <v>114</v>
      </c>
      <c r="B11" s="61">
        <v>85433.982682016576</v>
      </c>
      <c r="C11" s="62">
        <v>100</v>
      </c>
      <c r="D11" s="61">
        <v>79436.193251122313</v>
      </c>
      <c r="E11" s="62">
        <v>100</v>
      </c>
      <c r="F11" s="62">
        <v>7.5504492164338739</v>
      </c>
    </row>
    <row r="12" spans="1:6" x14ac:dyDescent="0.2">
      <c r="A12" s="727" t="s">
        <v>692</v>
      </c>
      <c r="B12" s="3"/>
      <c r="C12" s="3"/>
      <c r="D12" s="3"/>
      <c r="E12" s="3"/>
      <c r="F12" s="55" t="s">
        <v>569</v>
      </c>
    </row>
    <row r="13" spans="1:6" x14ac:dyDescent="0.2">
      <c r="A13" s="433" t="s">
        <v>619</v>
      </c>
    </row>
  </sheetData>
  <mergeCells count="5">
    <mergeCell ref="B3:B4"/>
    <mergeCell ref="C3:C4"/>
    <mergeCell ref="D3:D4"/>
    <mergeCell ref="E3:E4"/>
    <mergeCell ref="F3:F4"/>
  </mergeCells>
  <conditionalFormatting sqref="E10">
    <cfRule type="cellIs" dxfId="273" priority="2" operator="between">
      <formula>0</formula>
      <formula>0.5</formula>
    </cfRule>
  </conditionalFormatting>
  <conditionalFormatting sqref="E10">
    <cfRule type="cellIs" dxfId="272" priority="1" operator="equal">
      <formula>0</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75" x14ac:dyDescent="0.2"/>
  <cols>
    <col min="1" max="1" width="17.25" style="540" customWidth="1"/>
    <col min="2" max="12" width="11" style="540"/>
    <col min="13" max="45" width="11" style="18"/>
    <col min="46" max="16384" width="11" style="540"/>
  </cols>
  <sheetData>
    <row r="1" spans="1:12" x14ac:dyDescent="0.2">
      <c r="A1" s="798" t="s">
        <v>652</v>
      </c>
      <c r="B1" s="798"/>
      <c r="C1" s="798"/>
      <c r="D1" s="798"/>
      <c r="E1" s="798"/>
      <c r="F1" s="798"/>
      <c r="G1" s="18"/>
      <c r="H1" s="18"/>
      <c r="I1" s="18"/>
      <c r="J1" s="18"/>
      <c r="K1" s="18"/>
      <c r="L1" s="18"/>
    </row>
    <row r="2" spans="1:12" x14ac:dyDescent="0.2">
      <c r="A2" s="799"/>
      <c r="B2" s="799"/>
      <c r="C2" s="799"/>
      <c r="D2" s="799"/>
      <c r="E2" s="799"/>
      <c r="F2" s="799"/>
      <c r="G2" s="18"/>
      <c r="H2" s="18"/>
      <c r="I2" s="18"/>
      <c r="J2" s="18"/>
      <c r="K2" s="569"/>
      <c r="L2" s="55" t="s">
        <v>466</v>
      </c>
    </row>
    <row r="3" spans="1:12" x14ac:dyDescent="0.2">
      <c r="A3" s="570"/>
      <c r="B3" s="800">
        <f>INDICE!A3</f>
        <v>44713</v>
      </c>
      <c r="C3" s="801">
        <v>41671</v>
      </c>
      <c r="D3" s="801">
        <v>41671</v>
      </c>
      <c r="E3" s="801">
        <v>41671</v>
      </c>
      <c r="F3" s="802">
        <v>41671</v>
      </c>
      <c r="G3" s="803" t="s">
        <v>116</v>
      </c>
      <c r="H3" s="801"/>
      <c r="I3" s="801"/>
      <c r="J3" s="801"/>
      <c r="K3" s="801"/>
      <c r="L3" s="804" t="s">
        <v>106</v>
      </c>
    </row>
    <row r="4" spans="1:12" ht="38.25" x14ac:dyDescent="0.2">
      <c r="A4" s="546"/>
      <c r="B4" s="701" t="s">
        <v>649</v>
      </c>
      <c r="C4" s="701" t="s">
        <v>648</v>
      </c>
      <c r="D4" s="701" t="s">
        <v>650</v>
      </c>
      <c r="E4" s="701" t="s">
        <v>320</v>
      </c>
      <c r="F4" s="221" t="s">
        <v>186</v>
      </c>
      <c r="G4" s="701" t="s">
        <v>649</v>
      </c>
      <c r="H4" s="701" t="s">
        <v>648</v>
      </c>
      <c r="I4" s="701" t="s">
        <v>650</v>
      </c>
      <c r="J4" s="701" t="s">
        <v>320</v>
      </c>
      <c r="K4" s="222" t="s">
        <v>186</v>
      </c>
      <c r="L4" s="805"/>
    </row>
    <row r="5" spans="1:12" x14ac:dyDescent="0.2">
      <c r="A5" s="543" t="s">
        <v>153</v>
      </c>
      <c r="B5" s="436">
        <v>3973.0360000000001</v>
      </c>
      <c r="C5" s="436">
        <v>475.07</v>
      </c>
      <c r="D5" s="436">
        <v>136.416</v>
      </c>
      <c r="E5" s="436">
        <v>192.96199999999999</v>
      </c>
      <c r="F5" s="571">
        <v>4777.4840000000004</v>
      </c>
      <c r="G5" s="436">
        <v>40911.883000000002</v>
      </c>
      <c r="H5" s="436">
        <v>7235.2197269999997</v>
      </c>
      <c r="I5" s="436">
        <v>2836.279</v>
      </c>
      <c r="J5" s="436">
        <v>2808.2449999999999</v>
      </c>
      <c r="K5" s="572">
        <v>53791.62672700001</v>
      </c>
      <c r="L5" s="72">
        <v>13.960929562439963</v>
      </c>
    </row>
    <row r="6" spans="1:12" x14ac:dyDescent="0.2">
      <c r="A6" s="545" t="s">
        <v>154</v>
      </c>
      <c r="B6" s="436">
        <v>1131.1189999999999</v>
      </c>
      <c r="C6" s="436">
        <v>615.34400000000005</v>
      </c>
      <c r="D6" s="436">
        <v>84.524000000000001</v>
      </c>
      <c r="E6" s="436">
        <v>55.679000000000002</v>
      </c>
      <c r="F6" s="573">
        <v>1886.6660000000002</v>
      </c>
      <c r="G6" s="436">
        <v>9019.2360000000008</v>
      </c>
      <c r="H6" s="436">
        <v>8231.2240000000002</v>
      </c>
      <c r="I6" s="436">
        <v>3257.1680000000001</v>
      </c>
      <c r="J6" s="436">
        <v>802.53800000000001</v>
      </c>
      <c r="K6" s="574">
        <v>21310.166000000001</v>
      </c>
      <c r="L6" s="59">
        <v>5.5307813611922585</v>
      </c>
    </row>
    <row r="7" spans="1:12" x14ac:dyDescent="0.2">
      <c r="A7" s="545" t="s">
        <v>155</v>
      </c>
      <c r="B7" s="436">
        <v>597.47199999999998</v>
      </c>
      <c r="C7" s="436">
        <v>381.14499999999998</v>
      </c>
      <c r="D7" s="436">
        <v>100.583</v>
      </c>
      <c r="E7" s="436">
        <v>9.9879999999999995</v>
      </c>
      <c r="F7" s="573">
        <v>1089.1880000000001</v>
      </c>
      <c r="G7" s="436">
        <v>6784.9849999999997</v>
      </c>
      <c r="H7" s="436">
        <v>4867.8900000000003</v>
      </c>
      <c r="I7" s="436">
        <v>2231.2260000000001</v>
      </c>
      <c r="J7" s="436">
        <v>154.619</v>
      </c>
      <c r="K7" s="574">
        <v>14038.720000000001</v>
      </c>
      <c r="L7" s="59">
        <v>3.6435704400893441</v>
      </c>
    </row>
    <row r="8" spans="1:12" x14ac:dyDescent="0.2">
      <c r="A8" s="545" t="s">
        <v>156</v>
      </c>
      <c r="B8" s="436">
        <v>856.13</v>
      </c>
      <c r="C8" s="96">
        <v>16.893000000000001</v>
      </c>
      <c r="D8" s="436">
        <v>49.368000000000002</v>
      </c>
      <c r="E8" s="96">
        <v>0.29499999999999998</v>
      </c>
      <c r="F8" s="573">
        <v>922.68600000000004</v>
      </c>
      <c r="G8" s="436">
        <v>10548.700999999999</v>
      </c>
      <c r="H8" s="436">
        <v>228.059</v>
      </c>
      <c r="I8" s="96">
        <v>903.91399999999999</v>
      </c>
      <c r="J8" s="436">
        <v>6.8280000000000003</v>
      </c>
      <c r="K8" s="574">
        <v>11687.501999999999</v>
      </c>
      <c r="L8" s="59">
        <v>3.0333418435359554</v>
      </c>
    </row>
    <row r="9" spans="1:12" x14ac:dyDescent="0.2">
      <c r="A9" s="545" t="s">
        <v>567</v>
      </c>
      <c r="B9" s="436">
        <v>0</v>
      </c>
      <c r="C9" s="436">
        <v>0</v>
      </c>
      <c r="D9" s="436">
        <v>0</v>
      </c>
      <c r="E9" s="96">
        <v>2.4009999999999998</v>
      </c>
      <c r="F9" s="622">
        <v>2.4009999999999998</v>
      </c>
      <c r="G9" s="436">
        <v>0</v>
      </c>
      <c r="H9" s="436">
        <v>0</v>
      </c>
      <c r="I9" s="436">
        <v>0</v>
      </c>
      <c r="J9" s="436">
        <v>21.073</v>
      </c>
      <c r="K9" s="574">
        <v>21.073</v>
      </c>
      <c r="L9" s="96">
        <v>5.4692279555403024E-3</v>
      </c>
    </row>
    <row r="10" spans="1:12" x14ac:dyDescent="0.2">
      <c r="A10" s="545" t="s">
        <v>158</v>
      </c>
      <c r="B10" s="436">
        <v>159.91200000000001</v>
      </c>
      <c r="C10" s="436">
        <v>130.96600000000001</v>
      </c>
      <c r="D10" s="436">
        <v>55.447000000000003</v>
      </c>
      <c r="E10" s="436">
        <v>2.1850000000000001</v>
      </c>
      <c r="F10" s="573">
        <v>348.51000000000005</v>
      </c>
      <c r="G10" s="436">
        <v>2299.4180000000001</v>
      </c>
      <c r="H10" s="436">
        <v>1689.136</v>
      </c>
      <c r="I10" s="436">
        <v>1191.0989999999999</v>
      </c>
      <c r="J10" s="436">
        <v>25.89</v>
      </c>
      <c r="K10" s="574">
        <v>5205.5430000000006</v>
      </c>
      <c r="L10" s="59">
        <v>1.3510321880779734</v>
      </c>
    </row>
    <row r="11" spans="1:12" x14ac:dyDescent="0.2">
      <c r="A11" s="545" t="s">
        <v>159</v>
      </c>
      <c r="B11" s="436">
        <v>126.376</v>
      </c>
      <c r="C11" s="436">
        <v>778.24199999999996</v>
      </c>
      <c r="D11" s="436">
        <v>229.25399999999999</v>
      </c>
      <c r="E11" s="436">
        <v>58.606999999999999</v>
      </c>
      <c r="F11" s="573">
        <v>1192.4789999999998</v>
      </c>
      <c r="G11" s="436">
        <v>2223.5397009999997</v>
      </c>
      <c r="H11" s="436">
        <v>11317.410571175</v>
      </c>
      <c r="I11" s="436">
        <v>7350.2264279999999</v>
      </c>
      <c r="J11" s="436">
        <v>716.72799999999995</v>
      </c>
      <c r="K11" s="574">
        <v>21607.904700174997</v>
      </c>
      <c r="L11" s="59">
        <v>5.608055637396089</v>
      </c>
    </row>
    <row r="12" spans="1:12" x14ac:dyDescent="0.2">
      <c r="A12" s="545" t="s">
        <v>511</v>
      </c>
      <c r="B12" s="436">
        <v>663.22900000000004</v>
      </c>
      <c r="C12" s="436">
        <v>335.89800000000002</v>
      </c>
      <c r="D12" s="436">
        <v>95.35</v>
      </c>
      <c r="E12" s="436">
        <v>57.518999999999998</v>
      </c>
      <c r="F12" s="573">
        <v>1151.9960000000001</v>
      </c>
      <c r="G12" s="436">
        <v>8480.9853079999993</v>
      </c>
      <c r="H12" s="436">
        <v>5197.524652000001</v>
      </c>
      <c r="I12" s="436">
        <v>3011.4589999999998</v>
      </c>
      <c r="J12" s="436">
        <v>780.68100000000004</v>
      </c>
      <c r="K12" s="574">
        <v>17470.649959999999</v>
      </c>
      <c r="L12" s="59">
        <v>4.5342840204380508</v>
      </c>
    </row>
    <row r="13" spans="1:12" x14ac:dyDescent="0.2">
      <c r="A13" s="545" t="s">
        <v>160</v>
      </c>
      <c r="B13" s="436">
        <v>2126.1320000000001</v>
      </c>
      <c r="C13" s="436">
        <v>2130.2750000000001</v>
      </c>
      <c r="D13" s="436">
        <v>555.01900000000001</v>
      </c>
      <c r="E13" s="436">
        <v>144.38999999999999</v>
      </c>
      <c r="F13" s="573">
        <v>4955.8160000000007</v>
      </c>
      <c r="G13" s="436">
        <v>18509.003000000001</v>
      </c>
      <c r="H13" s="436">
        <v>28816.766842000001</v>
      </c>
      <c r="I13" s="436">
        <v>16686.47</v>
      </c>
      <c r="J13" s="436">
        <v>2258.2150000000001</v>
      </c>
      <c r="K13" s="574">
        <v>66270.454842000006</v>
      </c>
      <c r="L13" s="59">
        <v>17.199649990425549</v>
      </c>
    </row>
    <row r="14" spans="1:12" x14ac:dyDescent="0.2">
      <c r="A14" s="545" t="s">
        <v>323</v>
      </c>
      <c r="B14" s="436">
        <v>1158.2460000000001</v>
      </c>
      <c r="C14" s="436">
        <v>2150.6039999999998</v>
      </c>
      <c r="D14" s="436">
        <v>139.95400000000001</v>
      </c>
      <c r="E14" s="436">
        <v>105.25700000000001</v>
      </c>
      <c r="F14" s="573">
        <v>3554.0610000000001</v>
      </c>
      <c r="G14" s="436">
        <v>12892.848</v>
      </c>
      <c r="H14" s="436">
        <v>23670.455589000001</v>
      </c>
      <c r="I14" s="436">
        <v>3657.7226720000003</v>
      </c>
      <c r="J14" s="436">
        <v>1331.419977</v>
      </c>
      <c r="K14" s="574">
        <v>41552.446238000004</v>
      </c>
      <c r="L14" s="59">
        <v>10.784406614433401</v>
      </c>
    </row>
    <row r="15" spans="1:12" x14ac:dyDescent="0.2">
      <c r="A15" s="545" t="s">
        <v>163</v>
      </c>
      <c r="B15" s="436">
        <v>1.5620000000000001</v>
      </c>
      <c r="C15" s="436">
        <v>132.202</v>
      </c>
      <c r="D15" s="436">
        <v>19.977</v>
      </c>
      <c r="E15" s="436">
        <v>34.353000000000002</v>
      </c>
      <c r="F15" s="573">
        <v>188.09400000000002</v>
      </c>
      <c r="G15" s="96">
        <v>15.273</v>
      </c>
      <c r="H15" s="436">
        <v>2070.8249999999998</v>
      </c>
      <c r="I15" s="436">
        <v>548.59500000000003</v>
      </c>
      <c r="J15" s="436">
        <v>615.40599999999995</v>
      </c>
      <c r="K15" s="574">
        <v>3250.0990000000002</v>
      </c>
      <c r="L15" s="59">
        <v>0.84352167745805451</v>
      </c>
    </row>
    <row r="16" spans="1:12" x14ac:dyDescent="0.2">
      <c r="A16" s="545" t="s">
        <v>164</v>
      </c>
      <c r="B16" s="436">
        <v>1173.027</v>
      </c>
      <c r="C16" s="436">
        <v>637.66800000000001</v>
      </c>
      <c r="D16" s="436">
        <v>82.635000000000005</v>
      </c>
      <c r="E16" s="436">
        <v>42.963000000000001</v>
      </c>
      <c r="F16" s="573">
        <v>1936.2930000000001</v>
      </c>
      <c r="G16" s="436">
        <v>12754.879000000001</v>
      </c>
      <c r="H16" s="436">
        <v>5887.2757230000007</v>
      </c>
      <c r="I16" s="436">
        <v>2482.0133310000001</v>
      </c>
      <c r="J16" s="436">
        <v>609.57799999999997</v>
      </c>
      <c r="K16" s="574">
        <v>21733.746054000003</v>
      </c>
      <c r="L16" s="59">
        <v>5.6407161532363945</v>
      </c>
    </row>
    <row r="17" spans="1:12" x14ac:dyDescent="0.2">
      <c r="A17" s="545" t="s">
        <v>165</v>
      </c>
      <c r="B17" s="96">
        <v>123.89700000000001</v>
      </c>
      <c r="C17" s="436">
        <v>42.988</v>
      </c>
      <c r="D17" s="436">
        <v>31.199000000000002</v>
      </c>
      <c r="E17" s="436">
        <v>4.9690000000000003</v>
      </c>
      <c r="F17" s="573">
        <v>203.053</v>
      </c>
      <c r="G17" s="436">
        <v>1967.721</v>
      </c>
      <c r="H17" s="436">
        <v>597.32399999999996</v>
      </c>
      <c r="I17" s="436">
        <v>1123.933</v>
      </c>
      <c r="J17" s="436">
        <v>82.724000000000004</v>
      </c>
      <c r="K17" s="574">
        <v>3771.7020000000002</v>
      </c>
      <c r="L17" s="59">
        <v>0.9788970729543619</v>
      </c>
    </row>
    <row r="18" spans="1:12" x14ac:dyDescent="0.2">
      <c r="A18" s="545" t="s">
        <v>166</v>
      </c>
      <c r="B18" s="436">
        <v>176.815</v>
      </c>
      <c r="C18" s="436">
        <v>320.72500000000002</v>
      </c>
      <c r="D18" s="436">
        <v>587.31600000000003</v>
      </c>
      <c r="E18" s="436">
        <v>24.402999999999999</v>
      </c>
      <c r="F18" s="573">
        <v>1109.259</v>
      </c>
      <c r="G18" s="436">
        <v>2167.3490000000002</v>
      </c>
      <c r="H18" s="436">
        <v>3861.3229999999999</v>
      </c>
      <c r="I18" s="436">
        <v>18480.057000000001</v>
      </c>
      <c r="J18" s="436">
        <v>327.46899999999999</v>
      </c>
      <c r="K18" s="574">
        <v>24836.198</v>
      </c>
      <c r="L18" s="59">
        <v>6.4459179239279711</v>
      </c>
    </row>
    <row r="19" spans="1:12" x14ac:dyDescent="0.2">
      <c r="A19" s="545" t="s">
        <v>168</v>
      </c>
      <c r="B19" s="436">
        <v>1969.1079999999999</v>
      </c>
      <c r="C19" s="436">
        <v>145.00399999999999</v>
      </c>
      <c r="D19" s="436">
        <v>36.423000000000002</v>
      </c>
      <c r="E19" s="436">
        <v>47.362000000000002</v>
      </c>
      <c r="F19" s="573">
        <v>2197.8969999999999</v>
      </c>
      <c r="G19" s="436">
        <v>24706.170999999998</v>
      </c>
      <c r="H19" s="436">
        <v>1979.7750000000001</v>
      </c>
      <c r="I19" s="436">
        <v>705.34199999999998</v>
      </c>
      <c r="J19" s="436">
        <v>689.68600000000004</v>
      </c>
      <c r="K19" s="574">
        <v>28080.974000000002</v>
      </c>
      <c r="L19" s="59">
        <v>7.2880580847340388</v>
      </c>
    </row>
    <row r="20" spans="1:12" x14ac:dyDescent="0.2">
      <c r="A20" s="545" t="s">
        <v>169</v>
      </c>
      <c r="B20" s="436">
        <v>513.31100000000004</v>
      </c>
      <c r="C20" s="436">
        <v>422.68599999999998</v>
      </c>
      <c r="D20" s="436">
        <v>79.673000000000002</v>
      </c>
      <c r="E20" s="436">
        <v>19.100000000000001</v>
      </c>
      <c r="F20" s="573">
        <v>1034.77</v>
      </c>
      <c r="G20" s="436">
        <v>9377.232</v>
      </c>
      <c r="H20" s="436">
        <v>5428.3928080000005</v>
      </c>
      <c r="I20" s="436">
        <v>2368.7710000000002</v>
      </c>
      <c r="J20" s="436">
        <v>225.5</v>
      </c>
      <c r="K20" s="574">
        <v>17399.895808000001</v>
      </c>
      <c r="L20" s="59">
        <v>4.5159206841267086</v>
      </c>
    </row>
    <row r="21" spans="1:12" x14ac:dyDescent="0.2">
      <c r="A21" s="545" t="s">
        <v>170</v>
      </c>
      <c r="B21" s="436">
        <v>1056.0719999999999</v>
      </c>
      <c r="C21" s="436">
        <v>1615.002</v>
      </c>
      <c r="D21" s="436">
        <v>225.214</v>
      </c>
      <c r="E21" s="436">
        <v>13.891999999999999</v>
      </c>
      <c r="F21" s="573">
        <v>2910.1799999999994</v>
      </c>
      <c r="G21" s="436">
        <v>12650.848</v>
      </c>
      <c r="H21" s="436">
        <v>13326.010421000001</v>
      </c>
      <c r="I21" s="436">
        <v>7127.1239999999998</v>
      </c>
      <c r="J21" s="436">
        <v>168.499</v>
      </c>
      <c r="K21" s="574">
        <v>33272.481421000004</v>
      </c>
      <c r="L21" s="59">
        <v>8.6354475175783492</v>
      </c>
    </row>
    <row r="22" spans="1:12" x14ac:dyDescent="0.2">
      <c r="A22" s="223" t="s">
        <v>114</v>
      </c>
      <c r="B22" s="174">
        <v>15805.444000000003</v>
      </c>
      <c r="C22" s="174">
        <v>10330.712000000001</v>
      </c>
      <c r="D22" s="174">
        <v>2508.3519999999999</v>
      </c>
      <c r="E22" s="174">
        <v>816.32500000000016</v>
      </c>
      <c r="F22" s="575">
        <v>29460.833000000002</v>
      </c>
      <c r="G22" s="576">
        <v>175310.072009</v>
      </c>
      <c r="H22" s="174">
        <v>124404.612333175</v>
      </c>
      <c r="I22" s="174">
        <v>73961.399430999998</v>
      </c>
      <c r="J22" s="174">
        <v>11625.098976999998</v>
      </c>
      <c r="K22" s="174">
        <v>385301.18275017501</v>
      </c>
      <c r="L22" s="175">
        <v>100</v>
      </c>
    </row>
    <row r="23" spans="1:12" x14ac:dyDescent="0.2">
      <c r="A23" s="18"/>
      <c r="B23" s="18"/>
      <c r="C23" s="18"/>
      <c r="D23" s="18"/>
      <c r="E23" s="18"/>
      <c r="F23" s="18"/>
      <c r="G23" s="18"/>
      <c r="H23" s="18"/>
      <c r="I23" s="18"/>
      <c r="J23" s="18"/>
      <c r="L23" s="161" t="s">
        <v>220</v>
      </c>
    </row>
    <row r="24" spans="1:12" x14ac:dyDescent="0.2">
      <c r="A24" s="80" t="s">
        <v>488</v>
      </c>
      <c r="B24" s="548"/>
      <c r="C24" s="577"/>
      <c r="D24" s="577"/>
      <c r="E24" s="577"/>
      <c r="F24" s="577"/>
      <c r="G24" s="18"/>
      <c r="H24" s="18"/>
      <c r="I24" s="18"/>
      <c r="J24" s="18"/>
      <c r="K24" s="18"/>
      <c r="L24" s="18"/>
    </row>
    <row r="25" spans="1:12" x14ac:dyDescent="0.2">
      <c r="A25" s="80" t="s">
        <v>221</v>
      </c>
      <c r="B25" s="548"/>
      <c r="C25" s="548"/>
      <c r="D25" s="548"/>
      <c r="E25" s="548"/>
      <c r="F25" s="578"/>
      <c r="G25" s="18"/>
      <c r="H25" s="18"/>
      <c r="I25" s="18"/>
      <c r="J25" s="18"/>
      <c r="K25" s="18"/>
      <c r="L25" s="18"/>
    </row>
    <row r="26" spans="1:12" s="18" customFormat="1" x14ac:dyDescent="0.2">
      <c r="A26" s="795" t="s">
        <v>651</v>
      </c>
      <c r="B26" s="795"/>
      <c r="C26" s="795"/>
      <c r="D26" s="795"/>
      <c r="E26" s="795"/>
      <c r="F26" s="795"/>
      <c r="G26" s="795"/>
      <c r="H26" s="795"/>
    </row>
    <row r="27" spans="1:12" s="18" customFormat="1" x14ac:dyDescent="0.2">
      <c r="A27" s="795"/>
      <c r="B27" s="795"/>
      <c r="C27" s="795"/>
      <c r="D27" s="795"/>
      <c r="E27" s="795"/>
      <c r="F27" s="795"/>
      <c r="G27" s="795"/>
      <c r="H27" s="795"/>
    </row>
    <row r="28" spans="1:12" s="18" customFormat="1" x14ac:dyDescent="0.2">
      <c r="A28" s="795"/>
      <c r="B28" s="795"/>
      <c r="C28" s="795"/>
      <c r="D28" s="795"/>
      <c r="E28" s="795"/>
      <c r="F28" s="795"/>
      <c r="G28" s="795"/>
      <c r="H28" s="795"/>
    </row>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5">
    <mergeCell ref="A1:F2"/>
    <mergeCell ref="B3:F3"/>
    <mergeCell ref="G3:K3"/>
    <mergeCell ref="L3:L4"/>
    <mergeCell ref="A26:H28"/>
  </mergeCells>
  <conditionalFormatting sqref="C8">
    <cfRule type="cellIs" dxfId="82" priority="43" operator="between">
      <formula>0</formula>
      <formula>0.5</formula>
    </cfRule>
    <cfRule type="cellIs" dxfId="81" priority="44" operator="between">
      <formula>0</formula>
      <formula>0.49</formula>
    </cfRule>
  </conditionalFormatting>
  <conditionalFormatting sqref="B17">
    <cfRule type="cellIs" dxfId="80" priority="41" operator="between">
      <formula>0</formula>
      <formula>0.5</formula>
    </cfRule>
    <cfRule type="cellIs" dxfId="79" priority="42" operator="between">
      <formula>0</formula>
      <formula>0.49</formula>
    </cfRule>
  </conditionalFormatting>
  <conditionalFormatting sqref="L9">
    <cfRule type="cellIs" dxfId="78" priority="39" operator="between">
      <formula>0</formula>
      <formula>0.5</formula>
    </cfRule>
    <cfRule type="cellIs" dxfId="77" priority="40" operator="between">
      <formula>0</formula>
      <formula>0.49</formula>
    </cfRule>
  </conditionalFormatting>
  <conditionalFormatting sqref="E8">
    <cfRule type="cellIs" dxfId="76" priority="37" operator="between">
      <formula>0</formula>
      <formula>0.5</formula>
    </cfRule>
    <cfRule type="cellIs" dxfId="75" priority="38" operator="between">
      <formula>0</formula>
      <formula>0.49</formula>
    </cfRule>
  </conditionalFormatting>
  <conditionalFormatting sqref="G15">
    <cfRule type="cellIs" dxfId="74" priority="33" operator="between">
      <formula>0</formula>
      <formula>0.5</formula>
    </cfRule>
    <cfRule type="cellIs" dxfId="73" priority="34" operator="between">
      <formula>0</formula>
      <formula>0.49</formula>
    </cfRule>
  </conditionalFormatting>
  <conditionalFormatting sqref="E9">
    <cfRule type="cellIs" dxfId="72" priority="27" operator="between">
      <formula>0</formula>
      <formula>0.5</formula>
    </cfRule>
    <cfRule type="cellIs" dxfId="71" priority="28" operator="between">
      <formula>0</formula>
      <formula>0.49</formula>
    </cfRule>
  </conditionalFormatting>
  <conditionalFormatting sqref="F9">
    <cfRule type="cellIs" dxfId="70" priority="25" operator="between">
      <formula>0</formula>
      <formula>0.5</formula>
    </cfRule>
    <cfRule type="cellIs" dxfId="69" priority="26" operator="between">
      <formula>0</formula>
      <formula>0.49</formula>
    </cfRule>
  </conditionalFormatting>
  <conditionalFormatting sqref="I8">
    <cfRule type="cellIs" dxfId="68" priority="9" operator="between">
      <formula>0</formula>
      <formula>0.5</formula>
    </cfRule>
    <cfRule type="cellIs" dxfId="67" priority="10"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96"/>
  <sheetViews>
    <sheetView workbookViewId="0"/>
  </sheetViews>
  <sheetFormatPr baseColWidth="10" defaultRowHeight="14.25" x14ac:dyDescent="0.2"/>
  <cols>
    <col min="1" max="1" width="5.5" customWidth="1"/>
    <col min="2" max="2" width="16.75" customWidth="1"/>
    <col min="3" max="3" width="9.75" customWidth="1"/>
    <col min="4" max="4" width="8.75" customWidth="1"/>
    <col min="5" max="5" width="8" customWidth="1"/>
    <col min="6" max="6" width="9.125" customWidth="1"/>
    <col min="7" max="7" width="9.25" customWidth="1"/>
    <col min="8" max="8" width="8.75" customWidth="1"/>
    <col min="9" max="9" width="9.75" customWidth="1"/>
    <col min="11" max="45" width="11" style="1"/>
  </cols>
  <sheetData>
    <row r="1" spans="1:45" x14ac:dyDescent="0.2">
      <c r="A1" s="158" t="s">
        <v>489</v>
      </c>
      <c r="B1" s="158"/>
      <c r="C1" s="158"/>
      <c r="D1" s="158"/>
      <c r="E1" s="158"/>
      <c r="F1" s="158"/>
      <c r="G1" s="158"/>
      <c r="H1" s="1"/>
      <c r="I1" s="1"/>
    </row>
    <row r="2" spans="1:45" x14ac:dyDescent="0.2">
      <c r="A2" s="159"/>
      <c r="B2" s="159"/>
      <c r="C2" s="159"/>
      <c r="D2" s="159"/>
      <c r="E2" s="159"/>
      <c r="F2" s="159"/>
      <c r="G2" s="159"/>
      <c r="H2" s="1"/>
      <c r="I2" s="55" t="s">
        <v>466</v>
      </c>
      <c r="J2" s="55"/>
    </row>
    <row r="3" spans="1:45" x14ac:dyDescent="0.2">
      <c r="A3" s="784" t="s">
        <v>450</v>
      </c>
      <c r="B3" s="784" t="s">
        <v>451</v>
      </c>
      <c r="C3" s="769">
        <f>INDICE!A3</f>
        <v>44713</v>
      </c>
      <c r="D3" s="769">
        <v>41671</v>
      </c>
      <c r="E3" s="768" t="s">
        <v>115</v>
      </c>
      <c r="F3" s="768"/>
      <c r="G3" s="768" t="s">
        <v>116</v>
      </c>
      <c r="H3" s="768"/>
      <c r="I3" s="768"/>
      <c r="J3" s="161"/>
    </row>
    <row r="4" spans="1:45" x14ac:dyDescent="0.2">
      <c r="A4" s="785"/>
      <c r="B4" s="785"/>
      <c r="C4" s="184" t="s">
        <v>54</v>
      </c>
      <c r="D4" s="185" t="s">
        <v>421</v>
      </c>
      <c r="E4" s="184" t="s">
        <v>54</v>
      </c>
      <c r="F4" s="185" t="s">
        <v>421</v>
      </c>
      <c r="G4" s="184" t="s">
        <v>54</v>
      </c>
      <c r="H4" s="186" t="s">
        <v>421</v>
      </c>
      <c r="I4" s="185" t="s">
        <v>470</v>
      </c>
      <c r="J4" s="10"/>
    </row>
    <row r="5" spans="1:45" x14ac:dyDescent="0.2">
      <c r="A5" s="1"/>
      <c r="B5" s="11" t="s">
        <v>324</v>
      </c>
      <c r="C5" s="456">
        <v>0</v>
      </c>
      <c r="D5" s="142" t="s">
        <v>142</v>
      </c>
      <c r="E5" s="459">
        <v>1079.5573899999999</v>
      </c>
      <c r="F5" s="142" t="s">
        <v>142</v>
      </c>
      <c r="G5" s="459">
        <v>1944.3300200000001</v>
      </c>
      <c r="H5" s="142">
        <v>92.588504853614978</v>
      </c>
      <c r="I5" s="646">
        <v>0.43855484490842017</v>
      </c>
      <c r="J5" s="1"/>
    </row>
    <row r="6" spans="1:45" x14ac:dyDescent="0.2">
      <c r="A6" s="1"/>
      <c r="B6" s="11" t="s">
        <v>469</v>
      </c>
      <c r="C6" s="456">
        <v>2079.4092400000004</v>
      </c>
      <c r="D6" s="142">
        <v>148.51776080206082</v>
      </c>
      <c r="E6" s="459">
        <v>5917.2861500000008</v>
      </c>
      <c r="F6" s="142">
        <v>-34.190325338822859</v>
      </c>
      <c r="G6" s="459">
        <v>9195.9656500000001</v>
      </c>
      <c r="H6" s="142">
        <v>-46.017861542381794</v>
      </c>
      <c r="I6" s="408">
        <v>2.0742030663183963</v>
      </c>
      <c r="J6" s="1"/>
    </row>
    <row r="7" spans="1:45" x14ac:dyDescent="0.2">
      <c r="A7" s="160" t="s">
        <v>457</v>
      </c>
      <c r="B7" s="145"/>
      <c r="C7" s="457">
        <v>2079.4092400000004</v>
      </c>
      <c r="D7" s="148">
        <v>148.51776080206082</v>
      </c>
      <c r="E7" s="457">
        <v>6996.8435399999998</v>
      </c>
      <c r="F7" s="148">
        <v>-22.183922604020267</v>
      </c>
      <c r="G7" s="457">
        <v>11140.29567</v>
      </c>
      <c r="H7" s="229">
        <v>-38.26304993295971</v>
      </c>
      <c r="I7" s="148">
        <v>2.5127579112268164</v>
      </c>
      <c r="J7" s="1"/>
    </row>
    <row r="8" spans="1:45" x14ac:dyDescent="0.2">
      <c r="A8" s="191"/>
      <c r="B8" s="11" t="s">
        <v>231</v>
      </c>
      <c r="C8" s="456">
        <v>10618.153469999997</v>
      </c>
      <c r="D8" s="142">
        <v>764.69019407608619</v>
      </c>
      <c r="E8" s="459">
        <v>78156.29088</v>
      </c>
      <c r="F8" s="149">
        <v>293.37770536065472</v>
      </c>
      <c r="G8" s="459">
        <v>118934.07669</v>
      </c>
      <c r="H8" s="149">
        <v>195.08517845253616</v>
      </c>
      <c r="I8" s="696">
        <v>26.826266642279741</v>
      </c>
      <c r="J8" s="1"/>
    </row>
    <row r="9" spans="1:45" x14ac:dyDescent="0.2">
      <c r="A9" s="160" t="s">
        <v>303</v>
      </c>
      <c r="B9" s="145"/>
      <c r="C9" s="457">
        <v>10618.153469999997</v>
      </c>
      <c r="D9" s="148">
        <v>764.69019407608619</v>
      </c>
      <c r="E9" s="457">
        <v>78156.29088</v>
      </c>
      <c r="F9" s="148">
        <v>293.37770536065472</v>
      </c>
      <c r="G9" s="457">
        <v>118934.07669</v>
      </c>
      <c r="H9" s="229">
        <v>195.08517845253616</v>
      </c>
      <c r="I9" s="148">
        <v>26.826266642279741</v>
      </c>
      <c r="J9" s="1"/>
    </row>
    <row r="10" spans="1:45" s="432" customFormat="1" x14ac:dyDescent="0.2">
      <c r="A10" s="661"/>
      <c r="B10" s="11" t="s">
        <v>233</v>
      </c>
      <c r="C10" s="456">
        <v>0</v>
      </c>
      <c r="D10" s="142" t="s">
        <v>142</v>
      </c>
      <c r="E10" s="459">
        <v>0</v>
      </c>
      <c r="F10" s="149" t="s">
        <v>142</v>
      </c>
      <c r="G10" s="459">
        <v>1.76149</v>
      </c>
      <c r="H10" s="149">
        <v>-99.574171450546601</v>
      </c>
      <c r="I10" s="696">
        <v>3.9731422434023466E-4</v>
      </c>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c r="AK10" s="430"/>
      <c r="AL10" s="430"/>
      <c r="AM10" s="430"/>
      <c r="AN10" s="430"/>
      <c r="AO10" s="430"/>
      <c r="AP10" s="430"/>
      <c r="AQ10" s="430"/>
      <c r="AR10" s="430"/>
      <c r="AS10" s="430"/>
    </row>
    <row r="11" spans="1:45" s="432" customFormat="1" x14ac:dyDescent="0.2">
      <c r="A11" s="430"/>
      <c r="B11" s="431" t="s">
        <v>325</v>
      </c>
      <c r="C11" s="458">
        <v>0</v>
      </c>
      <c r="D11" s="417" t="s">
        <v>142</v>
      </c>
      <c r="E11" s="460">
        <v>0</v>
      </c>
      <c r="F11" s="579" t="s">
        <v>142</v>
      </c>
      <c r="G11" s="460">
        <v>1.76149</v>
      </c>
      <c r="H11" s="579">
        <v>-99.574171450546601</v>
      </c>
      <c r="I11" s="676">
        <v>3.9731422434023466E-4</v>
      </c>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c r="AL11" s="430"/>
      <c r="AM11" s="430"/>
      <c r="AN11" s="430"/>
      <c r="AO11" s="430"/>
      <c r="AP11" s="430"/>
      <c r="AQ11" s="430"/>
      <c r="AR11" s="430"/>
      <c r="AS11" s="430"/>
    </row>
    <row r="12" spans="1:45" s="432" customFormat="1" x14ac:dyDescent="0.2">
      <c r="A12" s="430"/>
      <c r="B12" s="431" t="s">
        <v>322</v>
      </c>
      <c r="C12" s="458" t="s">
        <v>142</v>
      </c>
      <c r="D12" s="417" t="s">
        <v>142</v>
      </c>
      <c r="E12" s="460" t="s">
        <v>142</v>
      </c>
      <c r="F12" s="579" t="s">
        <v>142</v>
      </c>
      <c r="G12" s="460" t="s">
        <v>142</v>
      </c>
      <c r="H12" s="579" t="s">
        <v>142</v>
      </c>
      <c r="I12" s="646" t="s">
        <v>142</v>
      </c>
      <c r="J12" s="430"/>
      <c r="K12" s="430"/>
      <c r="L12" s="430"/>
      <c r="M12" s="430"/>
      <c r="N12" s="430"/>
      <c r="O12" s="430"/>
      <c r="P12" s="430"/>
      <c r="Q12" s="430"/>
      <c r="R12" s="430"/>
      <c r="S12" s="430"/>
      <c r="T12" s="430"/>
      <c r="U12" s="430"/>
      <c r="V12" s="430"/>
      <c r="W12" s="430"/>
      <c r="X12" s="430"/>
      <c r="Y12" s="430"/>
      <c r="Z12" s="430"/>
      <c r="AA12" s="430"/>
      <c r="AB12" s="430"/>
      <c r="AC12" s="430"/>
      <c r="AD12" s="430"/>
      <c r="AE12" s="430"/>
      <c r="AF12" s="430"/>
      <c r="AG12" s="430"/>
      <c r="AH12" s="430"/>
      <c r="AI12" s="430"/>
      <c r="AJ12" s="430"/>
      <c r="AK12" s="430"/>
      <c r="AL12" s="430"/>
      <c r="AM12" s="430"/>
      <c r="AN12" s="430"/>
      <c r="AO12" s="430"/>
      <c r="AP12" s="430"/>
      <c r="AQ12" s="430"/>
      <c r="AR12" s="430"/>
      <c r="AS12" s="430"/>
    </row>
    <row r="13" spans="1:45" s="432" customFormat="1" x14ac:dyDescent="0.2">
      <c r="A13" s="430"/>
      <c r="B13" s="11" t="s">
        <v>234</v>
      </c>
      <c r="C13" s="456">
        <v>599.14265</v>
      </c>
      <c r="D13" s="142">
        <v>29.809251831087963</v>
      </c>
      <c r="E13" s="459">
        <v>4395.8413899999996</v>
      </c>
      <c r="F13" s="149">
        <v>-33.930913063914723</v>
      </c>
      <c r="G13" s="459">
        <v>17966.87932</v>
      </c>
      <c r="H13" s="149">
        <v>-3.8002777335209363</v>
      </c>
      <c r="I13" s="498">
        <v>4.0525332081592307</v>
      </c>
      <c r="J13" s="430"/>
      <c r="K13" s="430"/>
      <c r="L13" s="430"/>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0"/>
      <c r="AM13" s="430"/>
      <c r="AN13" s="430"/>
      <c r="AO13" s="430"/>
      <c r="AP13" s="430"/>
      <c r="AQ13" s="430"/>
      <c r="AR13" s="430"/>
      <c r="AS13" s="430"/>
    </row>
    <row r="14" spans="1:45" s="432" customFormat="1" x14ac:dyDescent="0.2">
      <c r="A14" s="430"/>
      <c r="B14" s="431" t="s">
        <v>325</v>
      </c>
      <c r="C14" s="458">
        <v>599.14265</v>
      </c>
      <c r="D14" s="417">
        <v>29.809251831087963</v>
      </c>
      <c r="E14" s="460">
        <v>4391.6384799999996</v>
      </c>
      <c r="F14" s="579">
        <v>-33.994082410016759</v>
      </c>
      <c r="G14" s="460">
        <v>16903.596299999997</v>
      </c>
      <c r="H14" s="579">
        <v>-4.7931133443449507</v>
      </c>
      <c r="I14" s="646">
        <v>3.8127035932619311</v>
      </c>
      <c r="J14" s="430"/>
      <c r="K14" s="430"/>
      <c r="L14" s="430"/>
      <c r="M14" s="430"/>
      <c r="N14" s="430"/>
      <c r="O14" s="430"/>
      <c r="P14" s="430"/>
      <c r="Q14" s="430"/>
      <c r="R14" s="430"/>
      <c r="S14" s="430"/>
      <c r="T14" s="430"/>
      <c r="U14" s="430"/>
      <c r="V14" s="430"/>
      <c r="W14" s="430"/>
      <c r="X14" s="430"/>
      <c r="Y14" s="430"/>
      <c r="Z14" s="430"/>
      <c r="AA14" s="430"/>
      <c r="AB14" s="430"/>
      <c r="AC14" s="430"/>
      <c r="AD14" s="430"/>
      <c r="AE14" s="430"/>
      <c r="AF14" s="430"/>
      <c r="AG14" s="430"/>
      <c r="AH14" s="430"/>
      <c r="AI14" s="430"/>
      <c r="AJ14" s="430"/>
      <c r="AK14" s="430"/>
      <c r="AL14" s="430"/>
      <c r="AM14" s="430"/>
      <c r="AN14" s="430"/>
      <c r="AO14" s="430"/>
      <c r="AP14" s="430"/>
      <c r="AQ14" s="430"/>
      <c r="AR14" s="430"/>
      <c r="AS14" s="430"/>
    </row>
    <row r="15" spans="1:45" x14ac:dyDescent="0.2">
      <c r="A15" s="1"/>
      <c r="B15" s="431" t="s">
        <v>322</v>
      </c>
      <c r="C15" s="458">
        <v>0</v>
      </c>
      <c r="D15" s="417" t="s">
        <v>142</v>
      </c>
      <c r="E15" s="460">
        <v>4.2029100000000001</v>
      </c>
      <c r="F15" s="579" t="s">
        <v>142</v>
      </c>
      <c r="G15" s="460">
        <v>1063.2830200000001</v>
      </c>
      <c r="H15" s="579">
        <v>15.317343093271788</v>
      </c>
      <c r="I15" s="646">
        <v>0.23982961489729843</v>
      </c>
      <c r="J15" s="1"/>
    </row>
    <row r="16" spans="1:45" x14ac:dyDescent="0.2">
      <c r="A16" s="1"/>
      <c r="B16" s="11" t="s">
        <v>595</v>
      </c>
      <c r="C16" s="456">
        <v>18.834</v>
      </c>
      <c r="D16" s="142">
        <v>37.524644030668128</v>
      </c>
      <c r="E16" s="459">
        <v>111.3519</v>
      </c>
      <c r="F16" s="149">
        <v>25.985065339141251</v>
      </c>
      <c r="G16" s="459">
        <v>337.82090000000005</v>
      </c>
      <c r="H16" s="149">
        <v>110.2052765851534</v>
      </c>
      <c r="I16" s="498">
        <v>7.6197451503795088E-2</v>
      </c>
      <c r="J16" s="1"/>
    </row>
    <row r="17" spans="1:45" s="432" customFormat="1" x14ac:dyDescent="0.2">
      <c r="A17" s="430"/>
      <c r="B17" s="11" t="s">
        <v>207</v>
      </c>
      <c r="C17" s="456">
        <v>122.62148999999999</v>
      </c>
      <c r="D17" s="142">
        <v>-75.306271911213528</v>
      </c>
      <c r="E17" s="459">
        <v>1592.82891</v>
      </c>
      <c r="F17" s="149">
        <v>-68.546378734264053</v>
      </c>
      <c r="G17" s="459">
        <v>8290.4124599999996</v>
      </c>
      <c r="H17" s="149">
        <v>-39.836811500708855</v>
      </c>
      <c r="I17" s="498">
        <v>1.8699503238766706</v>
      </c>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row>
    <row r="18" spans="1:45" s="432" customFormat="1" x14ac:dyDescent="0.2">
      <c r="A18" s="430"/>
      <c r="B18" s="431" t="s">
        <v>325</v>
      </c>
      <c r="C18" s="458">
        <v>122.62148999999999</v>
      </c>
      <c r="D18" s="417">
        <v>-75.306271911213528</v>
      </c>
      <c r="E18" s="460">
        <v>1592.82891</v>
      </c>
      <c r="F18" s="579">
        <v>-68.546378734264053</v>
      </c>
      <c r="G18" s="460">
        <v>8290.4124599999996</v>
      </c>
      <c r="H18" s="579">
        <v>-24.723800030132207</v>
      </c>
      <c r="I18" s="646">
        <v>1.8699503238766706</v>
      </c>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30"/>
      <c r="AK18" s="430"/>
      <c r="AL18" s="430"/>
      <c r="AM18" s="430"/>
      <c r="AN18" s="430"/>
      <c r="AO18" s="430"/>
      <c r="AP18" s="430"/>
      <c r="AQ18" s="430"/>
      <c r="AR18" s="430"/>
      <c r="AS18" s="430"/>
    </row>
    <row r="19" spans="1:45" x14ac:dyDescent="0.2">
      <c r="A19" s="1"/>
      <c r="B19" s="431" t="s">
        <v>322</v>
      </c>
      <c r="C19" s="458">
        <v>0</v>
      </c>
      <c r="D19" s="417" t="s">
        <v>142</v>
      </c>
      <c r="E19" s="460">
        <v>0</v>
      </c>
      <c r="F19" s="579" t="s">
        <v>142</v>
      </c>
      <c r="G19" s="460">
        <v>0</v>
      </c>
      <c r="H19" s="579">
        <v>-100</v>
      </c>
      <c r="I19" s="646">
        <v>0</v>
      </c>
      <c r="J19" s="1"/>
    </row>
    <row r="20" spans="1:45" x14ac:dyDescent="0.2">
      <c r="A20" s="1"/>
      <c r="B20" s="11" t="s">
        <v>544</v>
      </c>
      <c r="C20" s="458">
        <v>0</v>
      </c>
      <c r="D20" s="142" t="s">
        <v>142</v>
      </c>
      <c r="E20" s="711">
        <v>0.19594</v>
      </c>
      <c r="F20" s="149" t="s">
        <v>142</v>
      </c>
      <c r="G20" s="711">
        <v>0.19594</v>
      </c>
      <c r="H20" s="149" t="s">
        <v>142</v>
      </c>
      <c r="I20" s="676">
        <v>4.4195396577457484E-5</v>
      </c>
      <c r="J20" s="1"/>
    </row>
    <row r="21" spans="1:45" s="432" customFormat="1" x14ac:dyDescent="0.2">
      <c r="A21" s="1"/>
      <c r="B21" s="11" t="s">
        <v>236</v>
      </c>
      <c r="C21" s="456">
        <v>203.11583000000002</v>
      </c>
      <c r="D21" s="142" t="s">
        <v>142</v>
      </c>
      <c r="E21" s="459">
        <v>3257.9874299999997</v>
      </c>
      <c r="F21" s="142">
        <v>66.951344917413408</v>
      </c>
      <c r="G21" s="459">
        <v>4867.674649999999</v>
      </c>
      <c r="H21" s="142">
        <v>106.85320690284348</v>
      </c>
      <c r="I21" s="498">
        <v>1.0979320790384124</v>
      </c>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0"/>
      <c r="AL21" s="430"/>
      <c r="AM21" s="430"/>
      <c r="AN21" s="430"/>
      <c r="AO21" s="430"/>
      <c r="AP21" s="430"/>
      <c r="AQ21" s="430"/>
      <c r="AR21" s="430"/>
      <c r="AS21" s="430"/>
    </row>
    <row r="22" spans="1:45" s="432" customFormat="1" x14ac:dyDescent="0.2">
      <c r="A22" s="1"/>
      <c r="B22" s="431" t="s">
        <v>325</v>
      </c>
      <c r="C22" s="458">
        <v>203.11583000000002</v>
      </c>
      <c r="D22" s="417" t="s">
        <v>142</v>
      </c>
      <c r="E22" s="460">
        <v>3257.9874299999997</v>
      </c>
      <c r="F22" s="579">
        <v>67.002376912276233</v>
      </c>
      <c r="G22" s="460">
        <v>4867.4757599999994</v>
      </c>
      <c r="H22" s="579">
        <v>106.89718439009907</v>
      </c>
      <c r="I22" s="656">
        <v>1.0978872182523283</v>
      </c>
      <c r="J22" s="430"/>
      <c r="K22" s="430"/>
      <c r="L22" s="430"/>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0"/>
      <c r="AM22" s="430"/>
      <c r="AN22" s="430"/>
      <c r="AO22" s="430"/>
      <c r="AP22" s="430"/>
      <c r="AQ22" s="430"/>
      <c r="AR22" s="430"/>
      <c r="AS22" s="430"/>
    </row>
    <row r="23" spans="1:45" x14ac:dyDescent="0.2">
      <c r="A23" s="1"/>
      <c r="B23" s="431" t="s">
        <v>322</v>
      </c>
      <c r="C23" s="458">
        <v>0</v>
      </c>
      <c r="D23" s="417" t="s">
        <v>142</v>
      </c>
      <c r="E23" s="460">
        <v>0</v>
      </c>
      <c r="F23" s="579">
        <v>-100</v>
      </c>
      <c r="G23" s="711">
        <v>0.19888999999999998</v>
      </c>
      <c r="H23" s="579">
        <v>-66.647102226992232</v>
      </c>
      <c r="I23" s="676">
        <v>4.4860786083956914E-5</v>
      </c>
      <c r="J23" s="1"/>
    </row>
    <row r="24" spans="1:45" x14ac:dyDescent="0.2">
      <c r="A24" s="15"/>
      <c r="B24" s="11" t="s">
        <v>209</v>
      </c>
      <c r="C24" s="456">
        <v>8751.4236999999994</v>
      </c>
      <c r="D24" s="142">
        <v>32.855157974820806</v>
      </c>
      <c r="E24" s="459">
        <v>24016.491409999999</v>
      </c>
      <c r="F24" s="149">
        <v>12.197245308459745</v>
      </c>
      <c r="G24" s="459">
        <v>38807.497409999996</v>
      </c>
      <c r="H24" s="149">
        <v>-5.381966832519419</v>
      </c>
      <c r="I24" s="498">
        <v>8.7532547627518831</v>
      </c>
      <c r="J24" s="1"/>
    </row>
    <row r="25" spans="1:45" x14ac:dyDescent="0.2">
      <c r="A25" s="15" t="s">
        <v>442</v>
      </c>
      <c r="B25" s="145"/>
      <c r="C25" s="457">
        <v>9695.1376700000001</v>
      </c>
      <c r="D25" s="148">
        <v>28.259322178171036</v>
      </c>
      <c r="E25" s="457">
        <v>33374.696980000001</v>
      </c>
      <c r="F25" s="148">
        <v>-5.085480066135899</v>
      </c>
      <c r="G25" s="457">
        <v>70272.242169999983</v>
      </c>
      <c r="H25" s="229">
        <v>-8.0194207512145681</v>
      </c>
      <c r="I25" s="148">
        <v>15.850309334950907</v>
      </c>
      <c r="J25" s="1"/>
    </row>
    <row r="26" spans="1:45" x14ac:dyDescent="0.2">
      <c r="A26" s="661"/>
      <c r="B26" s="11" t="s">
        <v>641</v>
      </c>
      <c r="C26" s="456">
        <v>0</v>
      </c>
      <c r="D26" s="142" t="s">
        <v>142</v>
      </c>
      <c r="E26" s="459">
        <v>2885.1680700000002</v>
      </c>
      <c r="F26" s="149" t="s">
        <v>142</v>
      </c>
      <c r="G26" s="459">
        <v>2885.1680700000002</v>
      </c>
      <c r="H26" s="149" t="s">
        <v>142</v>
      </c>
      <c r="I26" s="498">
        <v>0.65076629093736671</v>
      </c>
      <c r="J26" s="1"/>
    </row>
    <row r="27" spans="1:45" x14ac:dyDescent="0.2">
      <c r="A27" s="15"/>
      <c r="B27" s="11" t="s">
        <v>326</v>
      </c>
      <c r="C27" s="456">
        <v>884.43547999999998</v>
      </c>
      <c r="D27" s="142">
        <v>-71.76971680256824</v>
      </c>
      <c r="E27" s="459">
        <v>5304.0706700000001</v>
      </c>
      <c r="F27" s="142">
        <v>-56.30917944833557</v>
      </c>
      <c r="G27" s="459">
        <v>19333.272870000001</v>
      </c>
      <c r="H27" s="142">
        <v>-37.901304501600855</v>
      </c>
      <c r="I27" s="646">
        <v>4.3607311505044892</v>
      </c>
      <c r="J27" s="1"/>
    </row>
    <row r="28" spans="1:45" x14ac:dyDescent="0.2">
      <c r="A28" s="15" t="s">
        <v>340</v>
      </c>
      <c r="B28" s="145"/>
      <c r="C28" s="457">
        <v>884.43547999999998</v>
      </c>
      <c r="D28" s="148">
        <v>-71.76971680256824</v>
      </c>
      <c r="E28" s="457">
        <v>8189.2387399999998</v>
      </c>
      <c r="F28" s="148">
        <v>-32.543402510118035</v>
      </c>
      <c r="G28" s="457">
        <v>22218.44094</v>
      </c>
      <c r="H28" s="229">
        <v>-28.634111375772182</v>
      </c>
      <c r="I28" s="148">
        <v>5.0114974414418558</v>
      </c>
      <c r="J28" s="1"/>
    </row>
    <row r="29" spans="1:45" x14ac:dyDescent="0.2">
      <c r="A29" s="661"/>
      <c r="B29" s="11" t="s">
        <v>212</v>
      </c>
      <c r="C29" s="456">
        <v>0</v>
      </c>
      <c r="D29" s="142" t="s">
        <v>142</v>
      </c>
      <c r="E29" s="459">
        <v>0</v>
      </c>
      <c r="F29" s="142" t="s">
        <v>142</v>
      </c>
      <c r="G29" s="459">
        <v>4127.6699600000002</v>
      </c>
      <c r="H29" s="142">
        <v>104.95262636286331</v>
      </c>
      <c r="I29" s="498">
        <v>0.93101975514472834</v>
      </c>
      <c r="J29" s="1"/>
    </row>
    <row r="30" spans="1:45" x14ac:dyDescent="0.2">
      <c r="A30" s="430"/>
      <c r="B30" s="11" t="s">
        <v>213</v>
      </c>
      <c r="C30" s="456">
        <v>7762.3436500000007</v>
      </c>
      <c r="D30" s="142">
        <v>-52.945251264801506</v>
      </c>
      <c r="E30" s="459">
        <v>56062.150110000002</v>
      </c>
      <c r="F30" s="149">
        <v>-41.008650642581031</v>
      </c>
      <c r="G30" s="459">
        <v>139017.85933000001</v>
      </c>
      <c r="H30" s="149">
        <v>-15.921717888685505</v>
      </c>
      <c r="I30" s="498">
        <v>31.356279598032806</v>
      </c>
      <c r="J30" s="1"/>
    </row>
    <row r="31" spans="1:45" x14ac:dyDescent="0.2">
      <c r="A31" s="430"/>
      <c r="B31" s="431" t="s">
        <v>325</v>
      </c>
      <c r="C31" s="458">
        <v>7344.6515899999995</v>
      </c>
      <c r="D31" s="417">
        <v>-51.085386152346643</v>
      </c>
      <c r="E31" s="460">
        <v>51483.96067</v>
      </c>
      <c r="F31" s="579">
        <v>-40.010277660456019</v>
      </c>
      <c r="G31" s="460">
        <v>120227.93873000001</v>
      </c>
      <c r="H31" s="579">
        <v>-21.178205057110347</v>
      </c>
      <c r="I31" s="646">
        <v>27.118104684406504</v>
      </c>
      <c r="J31" s="1"/>
    </row>
    <row r="32" spans="1:45" x14ac:dyDescent="0.2">
      <c r="A32" s="1"/>
      <c r="B32" s="431" t="s">
        <v>322</v>
      </c>
      <c r="C32" s="458">
        <v>417.69205999999997</v>
      </c>
      <c r="D32" s="417">
        <v>-71.799639822501121</v>
      </c>
      <c r="E32" s="460">
        <v>4578.1894399999992</v>
      </c>
      <c r="F32" s="579">
        <v>-50.308506337300017</v>
      </c>
      <c r="G32" s="460">
        <v>18789.920599999998</v>
      </c>
      <c r="H32" s="579">
        <v>46.658477984434626</v>
      </c>
      <c r="I32" s="646">
        <v>4.2381749136263025</v>
      </c>
      <c r="J32" s="1"/>
    </row>
    <row r="33" spans="1:10" x14ac:dyDescent="0.2">
      <c r="A33" s="1"/>
      <c r="B33" s="11" t="s">
        <v>214</v>
      </c>
      <c r="C33" s="456">
        <v>0</v>
      </c>
      <c r="D33" s="142" t="s">
        <v>142</v>
      </c>
      <c r="E33" s="459">
        <v>1127.21408</v>
      </c>
      <c r="F33" s="149" t="s">
        <v>142</v>
      </c>
      <c r="G33" s="459">
        <v>1127.21408</v>
      </c>
      <c r="H33" s="149">
        <v>17.864042472015598</v>
      </c>
      <c r="I33" s="498">
        <v>0.25424963403742923</v>
      </c>
      <c r="J33" s="1"/>
    </row>
    <row r="34" spans="1:10" x14ac:dyDescent="0.2">
      <c r="A34" s="1"/>
      <c r="B34" s="11" t="s">
        <v>215</v>
      </c>
      <c r="C34" s="456">
        <v>999.07164999999998</v>
      </c>
      <c r="D34" s="142" t="s">
        <v>142</v>
      </c>
      <c r="E34" s="459">
        <v>8192.4878100000005</v>
      </c>
      <c r="F34" s="142">
        <v>351.27808671819992</v>
      </c>
      <c r="G34" s="459">
        <v>10282.769410000003</v>
      </c>
      <c r="H34" s="142">
        <v>466.4199463128935</v>
      </c>
      <c r="I34" s="498">
        <v>2.3193379197177637</v>
      </c>
      <c r="J34" s="1"/>
    </row>
    <row r="35" spans="1:10" x14ac:dyDescent="0.2">
      <c r="A35" s="430"/>
      <c r="B35" s="11" t="s">
        <v>602</v>
      </c>
      <c r="C35" s="456">
        <v>0</v>
      </c>
      <c r="D35" s="142">
        <v>-100</v>
      </c>
      <c r="E35" s="459">
        <v>2855.2532900000001</v>
      </c>
      <c r="F35" s="142">
        <v>-41.34439281503834</v>
      </c>
      <c r="G35" s="459">
        <v>6877.69049</v>
      </c>
      <c r="H35" s="142">
        <v>-34.999438137568326</v>
      </c>
      <c r="I35" s="498">
        <v>1.5513027393210059</v>
      </c>
      <c r="J35" s="1"/>
    </row>
    <row r="36" spans="1:10" x14ac:dyDescent="0.2">
      <c r="A36" s="15"/>
      <c r="B36" s="11" t="s">
        <v>217</v>
      </c>
      <c r="C36" s="456">
        <v>3844.7237400000004</v>
      </c>
      <c r="D36" s="142">
        <v>-0.88780233377351958</v>
      </c>
      <c r="E36" s="459">
        <v>31472.772009999997</v>
      </c>
      <c r="F36" s="142">
        <v>49.943598420984173</v>
      </c>
      <c r="G36" s="459">
        <v>58173.259760000015</v>
      </c>
      <c r="H36" s="142">
        <v>25.100350062303811</v>
      </c>
      <c r="I36" s="646">
        <v>13.121314102769469</v>
      </c>
      <c r="J36" s="166"/>
    </row>
    <row r="37" spans="1:10" x14ac:dyDescent="0.2">
      <c r="A37" s="15" t="s">
        <v>443</v>
      </c>
      <c r="B37" s="145"/>
      <c r="C37" s="457">
        <v>12606.139040000002</v>
      </c>
      <c r="D37" s="148">
        <v>-40.91778918445975</v>
      </c>
      <c r="E37" s="457">
        <v>99709.877300000007</v>
      </c>
      <c r="F37" s="148">
        <v>-18.741817422966378</v>
      </c>
      <c r="G37" s="457">
        <v>219606.46303000007</v>
      </c>
      <c r="H37" s="229">
        <v>-3.3470492164811039</v>
      </c>
      <c r="I37" s="148">
        <v>49.533503749023211</v>
      </c>
      <c r="J37" s="1"/>
    </row>
    <row r="38" spans="1:10" x14ac:dyDescent="0.2">
      <c r="A38" s="661"/>
      <c r="B38" s="11" t="s">
        <v>661</v>
      </c>
      <c r="C38" s="456">
        <v>0</v>
      </c>
      <c r="D38" s="142" t="s">
        <v>142</v>
      </c>
      <c r="E38" s="459">
        <v>0</v>
      </c>
      <c r="F38" s="142" t="s">
        <v>142</v>
      </c>
      <c r="G38" s="459">
        <v>842.13063999999986</v>
      </c>
      <c r="H38" s="142" t="s">
        <v>142</v>
      </c>
      <c r="I38" s="498">
        <v>0.18994742066361167</v>
      </c>
      <c r="J38" s="1"/>
    </row>
    <row r="39" spans="1:10" ht="14.25" customHeight="1" x14ac:dyDescent="0.2">
      <c r="A39" s="15"/>
      <c r="B39" s="11" t="s">
        <v>677</v>
      </c>
      <c r="C39" s="456">
        <v>0</v>
      </c>
      <c r="D39" s="142" t="s">
        <v>142</v>
      </c>
      <c r="E39" s="459">
        <v>167.39046999999999</v>
      </c>
      <c r="F39" s="142" t="s">
        <v>142</v>
      </c>
      <c r="G39" s="459">
        <v>167.39046999999999</v>
      </c>
      <c r="H39" s="142" t="s">
        <v>142</v>
      </c>
      <c r="I39" s="676">
        <v>3.7755885500341937E-2</v>
      </c>
      <c r="J39" s="1"/>
    </row>
    <row r="40" spans="1:10" ht="14.25" customHeight="1" x14ac:dyDescent="0.2">
      <c r="A40" s="15"/>
      <c r="B40" s="11" t="s">
        <v>640</v>
      </c>
      <c r="C40" s="456">
        <v>0</v>
      </c>
      <c r="D40" s="142" t="s">
        <v>142</v>
      </c>
      <c r="E40" s="459">
        <v>0</v>
      </c>
      <c r="F40" s="142" t="s">
        <v>142</v>
      </c>
      <c r="G40" s="459">
        <v>168.30257</v>
      </c>
      <c r="H40" s="142" t="s">
        <v>142</v>
      </c>
      <c r="I40" s="676">
        <v>3.7961614913520972E-2</v>
      </c>
      <c r="J40" s="1"/>
    </row>
    <row r="41" spans="1:10" ht="14.25" customHeight="1" x14ac:dyDescent="0.2">
      <c r="A41" s="160" t="s">
        <v>458</v>
      </c>
      <c r="B41" s="145"/>
      <c r="C41" s="457">
        <v>0</v>
      </c>
      <c r="D41" s="148" t="s">
        <v>142</v>
      </c>
      <c r="E41" s="457">
        <v>167.39046999999999</v>
      </c>
      <c r="F41" s="148" t="s">
        <v>142</v>
      </c>
      <c r="G41" s="457">
        <v>1177.82368</v>
      </c>
      <c r="H41" s="229" t="s">
        <v>142</v>
      </c>
      <c r="I41" s="148">
        <v>0.26566492107747464</v>
      </c>
      <c r="J41" s="1"/>
    </row>
    <row r="42" spans="1:10" ht="14.25" customHeight="1" x14ac:dyDescent="0.2">
      <c r="A42" s="669" t="s">
        <v>114</v>
      </c>
      <c r="B42" s="670"/>
      <c r="C42" s="670">
        <v>35883.274899999997</v>
      </c>
      <c r="D42" s="671">
        <v>5.2503878246012405</v>
      </c>
      <c r="E42" s="150">
        <v>226594.33791</v>
      </c>
      <c r="F42" s="671">
        <v>13.940982077112105</v>
      </c>
      <c r="G42" s="150">
        <v>443349.34218000004</v>
      </c>
      <c r="H42" s="672">
        <v>12.784775362312228</v>
      </c>
      <c r="I42" s="673">
        <v>100</v>
      </c>
      <c r="J42" s="1"/>
    </row>
    <row r="43" spans="1:10" ht="14.25" customHeight="1" x14ac:dyDescent="0.2">
      <c r="A43" s="686"/>
      <c r="B43" s="713" t="s">
        <v>327</v>
      </c>
      <c r="C43" s="181">
        <v>8269.5315600000013</v>
      </c>
      <c r="D43" s="155">
        <v>-48.229280107257274</v>
      </c>
      <c r="E43" s="520">
        <v>60726.415489999999</v>
      </c>
      <c r="F43" s="521">
        <v>-38.962060054818615</v>
      </c>
      <c r="G43" s="520">
        <v>150291.18474</v>
      </c>
      <c r="H43" s="521">
        <v>-18.349085435543675</v>
      </c>
      <c r="I43" s="521">
        <v>33.899043134021774</v>
      </c>
    </row>
    <row r="44" spans="1:10" s="1" customFormat="1" ht="15" customHeight="1" x14ac:dyDescent="0.2">
      <c r="A44" s="686"/>
      <c r="B44" s="713" t="s">
        <v>328</v>
      </c>
      <c r="C44" s="181">
        <v>27613.743339999997</v>
      </c>
      <c r="D44" s="155">
        <v>52.39480726208852</v>
      </c>
      <c r="E44" s="520">
        <v>165867.92241999999</v>
      </c>
      <c r="F44" s="521">
        <v>66.902221092021875</v>
      </c>
      <c r="G44" s="520">
        <v>293058.15743999992</v>
      </c>
      <c r="H44" s="521">
        <v>40.200613945706905</v>
      </c>
      <c r="I44" s="521">
        <v>66.100956865978205</v>
      </c>
    </row>
    <row r="45" spans="1:10" s="1" customFormat="1" ht="13.5" customHeight="1" x14ac:dyDescent="0.2">
      <c r="A45" s="474" t="s">
        <v>446</v>
      </c>
      <c r="B45" s="153"/>
      <c r="C45" s="410">
        <v>11561.867439999998</v>
      </c>
      <c r="D45" s="411">
        <v>425.58898496506868</v>
      </c>
      <c r="E45" s="412">
        <v>87681.88691999999</v>
      </c>
      <c r="F45" s="413">
        <v>160.76162434632064</v>
      </c>
      <c r="G45" s="412">
        <v>151408.34255999999</v>
      </c>
      <c r="H45" s="413">
        <v>100.03984582094829</v>
      </c>
      <c r="I45" s="413">
        <v>34.151024520642714</v>
      </c>
    </row>
    <row r="46" spans="1:10" s="1" customFormat="1" x14ac:dyDescent="0.2">
      <c r="A46" s="474" t="s">
        <v>447</v>
      </c>
      <c r="B46" s="153"/>
      <c r="C46" s="410">
        <v>24321.407460000002</v>
      </c>
      <c r="D46" s="411">
        <v>-23.741696400858022</v>
      </c>
      <c r="E46" s="412">
        <v>138912.45099000001</v>
      </c>
      <c r="F46" s="413">
        <v>-15.935263015019554</v>
      </c>
      <c r="G46" s="412">
        <v>291940.99962000002</v>
      </c>
      <c r="H46" s="413">
        <v>-8.0223149335440738</v>
      </c>
      <c r="I46" s="413">
        <v>65.848975479357279</v>
      </c>
    </row>
    <row r="47" spans="1:10" s="1" customFormat="1" ht="12.75" customHeight="1" x14ac:dyDescent="0.2">
      <c r="A47" s="686" t="s">
        <v>678</v>
      </c>
      <c r="B47" s="713"/>
      <c r="C47" s="181">
        <v>802.25847999999996</v>
      </c>
      <c r="D47" s="155">
        <v>73.815990338771314</v>
      </c>
      <c r="E47" s="520">
        <v>7654.0247599999993</v>
      </c>
      <c r="F47" s="521">
        <v>-11.049983125931934</v>
      </c>
      <c r="G47" s="520">
        <v>22836.511399999999</v>
      </c>
      <c r="H47" s="521">
        <v>6.496155198786643</v>
      </c>
      <c r="I47" s="521">
        <v>5.1509067968185605</v>
      </c>
    </row>
    <row r="48" spans="1:10" s="161" customFormat="1" ht="12.75" customHeight="1" x14ac:dyDescent="0.2">
      <c r="I48" s="161" t="s">
        <v>220</v>
      </c>
    </row>
    <row r="49" spans="1:9" s="1" customFormat="1" ht="25.5" customHeight="1" x14ac:dyDescent="0.2">
      <c r="A49" s="806" t="s">
        <v>620</v>
      </c>
      <c r="B49" s="806"/>
      <c r="C49" s="806"/>
      <c r="D49" s="806"/>
      <c r="E49" s="806"/>
      <c r="F49" s="806"/>
      <c r="G49" s="806"/>
      <c r="H49" s="806"/>
      <c r="I49" s="806"/>
    </row>
    <row r="50" spans="1:9" s="1" customFormat="1" x14ac:dyDescent="0.2">
      <c r="A50" s="433" t="s">
        <v>471</v>
      </c>
      <c r="I50" s="665"/>
    </row>
    <row r="51" spans="1:9" s="1" customFormat="1" x14ac:dyDescent="0.2"/>
    <row r="52" spans="1:9" s="1" customFormat="1" x14ac:dyDescent="0.2"/>
    <row r="53" spans="1:9" s="1" customFormat="1" x14ac:dyDescent="0.2"/>
    <row r="54" spans="1:9" s="1" customFormat="1" x14ac:dyDescent="0.2"/>
    <row r="55" spans="1:9" s="1" customFormat="1" x14ac:dyDescent="0.2"/>
    <row r="56" spans="1:9" s="1" customFormat="1" x14ac:dyDescent="0.2"/>
    <row r="57" spans="1:9" s="1" customFormat="1" x14ac:dyDescent="0.2"/>
    <row r="58" spans="1:9" s="1" customFormat="1" x14ac:dyDescent="0.2"/>
    <row r="59" spans="1:9" s="1" customFormat="1" x14ac:dyDescent="0.2"/>
    <row r="60" spans="1:9" s="1" customFormat="1" x14ac:dyDescent="0.2"/>
    <row r="61" spans="1:9" s="1" customFormat="1" x14ac:dyDescent="0.2"/>
    <row r="62" spans="1:9" s="1" customFormat="1" x14ac:dyDescent="0.2"/>
    <row r="63" spans="1:9" s="1" customFormat="1" x14ac:dyDescent="0.2"/>
    <row r="64" spans="1:9"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sheetData>
  <mergeCells count="6">
    <mergeCell ref="A49:I49"/>
    <mergeCell ref="A3:A4"/>
    <mergeCell ref="B3:B4"/>
    <mergeCell ref="C3:D3"/>
    <mergeCell ref="E3:F3"/>
    <mergeCell ref="G3:I3"/>
  </mergeCells>
  <conditionalFormatting sqref="I23">
    <cfRule type="cellIs" dxfId="66" priority="33" operator="between">
      <formula>0</formula>
      <formula>0.5</formula>
    </cfRule>
    <cfRule type="cellIs" dxfId="65" priority="34" operator="between">
      <formula>0</formula>
      <formula>0.49</formula>
    </cfRule>
  </conditionalFormatting>
  <conditionalFormatting sqref="I39:I40">
    <cfRule type="cellIs" dxfId="64" priority="17" operator="between">
      <formula>0</formula>
      <formula>0.5</formula>
    </cfRule>
    <cfRule type="cellIs" dxfId="63" priority="18" operator="between">
      <formula>0</formula>
      <formula>0.49</formula>
    </cfRule>
  </conditionalFormatting>
  <conditionalFormatting sqref="G23">
    <cfRule type="cellIs" dxfId="62" priority="13" operator="between">
      <formula>0</formula>
      <formula>0.5</formula>
    </cfRule>
    <cfRule type="cellIs" dxfId="61" priority="14" operator="between">
      <formula>0</formula>
      <formula>0.49</formula>
    </cfRule>
  </conditionalFormatting>
  <conditionalFormatting sqref="E20">
    <cfRule type="cellIs" dxfId="60" priority="9" operator="between">
      <formula>0</formula>
      <formula>0.5</formula>
    </cfRule>
    <cfRule type="cellIs" dxfId="59" priority="10" operator="between">
      <formula>0</formula>
      <formula>0.49</formula>
    </cfRule>
  </conditionalFormatting>
  <conditionalFormatting sqref="G20">
    <cfRule type="cellIs" dxfId="58" priority="7" operator="between">
      <formula>0</formula>
      <formula>0.5</formula>
    </cfRule>
    <cfRule type="cellIs" dxfId="57" priority="8" operator="between">
      <formula>0</formula>
      <formula>0.49</formula>
    </cfRule>
  </conditionalFormatting>
  <conditionalFormatting sqref="I10:I11">
    <cfRule type="cellIs" dxfId="56" priority="5" operator="between">
      <formula>0</formula>
      <formula>0.5</formula>
    </cfRule>
    <cfRule type="cellIs" dxfId="55" priority="6" operator="between">
      <formula>0</formula>
      <formula>0.49</formula>
    </cfRule>
  </conditionalFormatting>
  <conditionalFormatting sqref="I8">
    <cfRule type="cellIs" dxfId="54" priority="3" operator="between">
      <formula>0</formula>
      <formula>0.5</formula>
    </cfRule>
    <cfRule type="cellIs" dxfId="53" priority="4" operator="between">
      <formula>0</formula>
      <formula>0.49</formula>
    </cfRule>
  </conditionalFormatting>
  <conditionalFormatting sqref="I20">
    <cfRule type="cellIs" dxfId="52" priority="1" operator="between">
      <formula>0</formula>
      <formula>0.5</formula>
    </cfRule>
    <cfRule type="cellIs" dxfId="51" priority="2" operator="between">
      <formula>0</formula>
      <formula>0.49</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50"/>
  <sheetViews>
    <sheetView workbookViewId="0">
      <selection sqref="A1:F2"/>
    </sheetView>
  </sheetViews>
  <sheetFormatPr baseColWidth="10" defaultRowHeight="14.25" x14ac:dyDescent="0.2"/>
  <cols>
    <col min="1" max="1" width="25.125" customWidth="1"/>
    <col min="3" max="3" width="11.75" bestFit="1" customWidth="1"/>
    <col min="8" max="8" width="10.25" customWidth="1"/>
    <col min="9" max="31" width="11" style="1"/>
    <col min="40" max="40" width="10.75" bestFit="1" customWidth="1"/>
  </cols>
  <sheetData>
    <row r="1" spans="1:9" x14ac:dyDescent="0.2">
      <c r="A1" s="798" t="s">
        <v>18</v>
      </c>
      <c r="B1" s="798"/>
      <c r="C1" s="798"/>
      <c r="D1" s="798"/>
      <c r="E1" s="798"/>
      <c r="F1" s="798"/>
      <c r="G1" s="1"/>
      <c r="H1" s="1"/>
    </row>
    <row r="2" spans="1:9" x14ac:dyDescent="0.2">
      <c r="A2" s="799"/>
      <c r="B2" s="799"/>
      <c r="C2" s="799"/>
      <c r="D2" s="799"/>
      <c r="E2" s="799"/>
      <c r="F2" s="799"/>
      <c r="G2" s="10"/>
      <c r="H2" s="55" t="s">
        <v>466</v>
      </c>
    </row>
    <row r="3" spans="1:9" x14ac:dyDescent="0.2">
      <c r="A3" s="11"/>
      <c r="B3" s="769">
        <f>INDICE!A3</f>
        <v>44713</v>
      </c>
      <c r="C3" s="769">
        <v>41671</v>
      </c>
      <c r="D3" s="768" t="s">
        <v>115</v>
      </c>
      <c r="E3" s="768"/>
      <c r="F3" s="768" t="s">
        <v>116</v>
      </c>
      <c r="G3" s="768"/>
      <c r="H3" s="768"/>
    </row>
    <row r="4" spans="1:9" x14ac:dyDescent="0.2">
      <c r="A4" s="258"/>
      <c r="B4" s="184" t="s">
        <v>54</v>
      </c>
      <c r="C4" s="185" t="s">
        <v>421</v>
      </c>
      <c r="D4" s="184" t="s">
        <v>54</v>
      </c>
      <c r="E4" s="185" t="s">
        <v>421</v>
      </c>
      <c r="F4" s="184" t="s">
        <v>54</v>
      </c>
      <c r="G4" s="186" t="s">
        <v>421</v>
      </c>
      <c r="H4" s="185" t="s">
        <v>470</v>
      </c>
      <c r="I4" s="55"/>
    </row>
    <row r="5" spans="1:9" ht="14.1" customHeight="1" x14ac:dyDescent="0.2">
      <c r="A5" s="414" t="s">
        <v>329</v>
      </c>
      <c r="B5" s="231">
        <v>8269.5315599999994</v>
      </c>
      <c r="C5" s="232">
        <v>-48.229280107257281</v>
      </c>
      <c r="D5" s="231">
        <v>60726.415489999999</v>
      </c>
      <c r="E5" s="232">
        <v>-38.962060054818615</v>
      </c>
      <c r="F5" s="231">
        <v>150291.18474</v>
      </c>
      <c r="G5" s="232">
        <v>-18.349085435543689</v>
      </c>
      <c r="H5" s="232">
        <v>33.899043134021774</v>
      </c>
    </row>
    <row r="6" spans="1:9" x14ac:dyDescent="0.2">
      <c r="A6" s="407" t="s">
        <v>330</v>
      </c>
      <c r="B6" s="434">
        <v>7344.6515899999995</v>
      </c>
      <c r="C6" s="506">
        <v>-4.7523216850803225</v>
      </c>
      <c r="D6" s="434">
        <v>51483.96067</v>
      </c>
      <c r="E6" s="435">
        <v>19.091643487975603</v>
      </c>
      <c r="F6" s="434">
        <v>96941.33524</v>
      </c>
      <c r="G6" s="435">
        <v>22.96701082552844</v>
      </c>
      <c r="H6" s="435">
        <v>21.865677021945771</v>
      </c>
    </row>
    <row r="7" spans="1:9" x14ac:dyDescent="0.2">
      <c r="A7" s="407" t="s">
        <v>331</v>
      </c>
      <c r="B7" s="436">
        <v>0</v>
      </c>
      <c r="C7" s="435">
        <v>-100</v>
      </c>
      <c r="D7" s="434">
        <v>0</v>
      </c>
      <c r="E7" s="435">
        <v>-100</v>
      </c>
      <c r="F7" s="434">
        <v>23286.603489999998</v>
      </c>
      <c r="G7" s="435">
        <v>-68.401851280742946</v>
      </c>
      <c r="H7" s="435">
        <v>5.2524276624607298</v>
      </c>
    </row>
    <row r="8" spans="1:9" x14ac:dyDescent="0.2">
      <c r="A8" s="407" t="s">
        <v>518</v>
      </c>
      <c r="B8" s="436">
        <v>203.11583000000002</v>
      </c>
      <c r="C8" s="473" t="s">
        <v>142</v>
      </c>
      <c r="D8" s="434">
        <v>3257.9874299999997</v>
      </c>
      <c r="E8" s="473">
        <v>67.002376912276233</v>
      </c>
      <c r="F8" s="434">
        <v>4867.4757599999994</v>
      </c>
      <c r="G8" s="473">
        <v>106.89718439009907</v>
      </c>
      <c r="H8" s="435">
        <v>1.0978872182523283</v>
      </c>
    </row>
    <row r="9" spans="1:9" x14ac:dyDescent="0.2">
      <c r="A9" s="407" t="s">
        <v>519</v>
      </c>
      <c r="B9" s="434">
        <v>721.76414</v>
      </c>
      <c r="C9" s="435">
        <v>-24.669149577126934</v>
      </c>
      <c r="D9" s="434">
        <v>5984.4673899999998</v>
      </c>
      <c r="E9" s="435">
        <v>-48.926909215133392</v>
      </c>
      <c r="F9" s="434">
        <v>25195.770249999998</v>
      </c>
      <c r="G9" s="435">
        <v>-13.658651903346755</v>
      </c>
      <c r="H9" s="435">
        <v>5.6830512313629429</v>
      </c>
    </row>
    <row r="10" spans="1:9" x14ac:dyDescent="0.2">
      <c r="A10" s="414" t="s">
        <v>332</v>
      </c>
      <c r="B10" s="416">
        <v>27594.909339999998</v>
      </c>
      <c r="C10" s="232">
        <v>52.406054633104695</v>
      </c>
      <c r="D10" s="416">
        <v>165752.17167000001</v>
      </c>
      <c r="E10" s="232">
        <v>66.935215971112214</v>
      </c>
      <c r="F10" s="416">
        <v>292715.73879999993</v>
      </c>
      <c r="G10" s="232">
        <v>40.144948612666219</v>
      </c>
      <c r="H10" s="232">
        <v>66.023722367711827</v>
      </c>
    </row>
    <row r="11" spans="1:9" x14ac:dyDescent="0.2">
      <c r="A11" s="407" t="s">
        <v>333</v>
      </c>
      <c r="B11" s="434">
        <v>5342.9144699999997</v>
      </c>
      <c r="C11" s="437">
        <v>111.55331415351229</v>
      </c>
      <c r="D11" s="434">
        <v>29892.789489999999</v>
      </c>
      <c r="E11" s="435">
        <v>81.690462667740334</v>
      </c>
      <c r="F11" s="434">
        <v>51863.43866</v>
      </c>
      <c r="G11" s="435">
        <v>36.592938079834703</v>
      </c>
      <c r="H11" s="435">
        <v>11.698097578081761</v>
      </c>
    </row>
    <row r="12" spans="1:9" x14ac:dyDescent="0.2">
      <c r="A12" s="407" t="s">
        <v>334</v>
      </c>
      <c r="B12" s="434">
        <v>5414.1972200000009</v>
      </c>
      <c r="C12" s="435">
        <v>5.2015074100162151</v>
      </c>
      <c r="D12" s="434">
        <v>32900.38839</v>
      </c>
      <c r="E12" s="435">
        <v>48.823479468014163</v>
      </c>
      <c r="F12" s="434">
        <v>58005.458749999991</v>
      </c>
      <c r="G12" s="435">
        <v>26.85499132940139</v>
      </c>
      <c r="H12" s="435">
        <v>13.083465617605395</v>
      </c>
    </row>
    <row r="13" spans="1:9" x14ac:dyDescent="0.2">
      <c r="A13" s="407" t="s">
        <v>335</v>
      </c>
      <c r="B13" s="434">
        <v>6145.2185899999995</v>
      </c>
      <c r="C13" s="443">
        <v>172.99268709480239</v>
      </c>
      <c r="D13" s="434">
        <v>33760.160929999998</v>
      </c>
      <c r="E13" s="435">
        <v>108.35028390997523</v>
      </c>
      <c r="F13" s="434">
        <v>54454.842239999998</v>
      </c>
      <c r="G13" s="435">
        <v>74.19677914740376</v>
      </c>
      <c r="H13" s="435">
        <v>12.282603594772294</v>
      </c>
    </row>
    <row r="14" spans="1:9" x14ac:dyDescent="0.2">
      <c r="A14" s="407" t="s">
        <v>336</v>
      </c>
      <c r="B14" s="434">
        <v>4605.9298200000003</v>
      </c>
      <c r="C14" s="435">
        <v>17.814847013312434</v>
      </c>
      <c r="D14" s="434">
        <v>29384.8135</v>
      </c>
      <c r="E14" s="435">
        <v>44.591446708925474</v>
      </c>
      <c r="F14" s="434">
        <v>58606.623380000005</v>
      </c>
      <c r="G14" s="435">
        <v>31.731481930276921</v>
      </c>
      <c r="H14" s="435">
        <v>13.219061765564927</v>
      </c>
    </row>
    <row r="15" spans="1:9" x14ac:dyDescent="0.2">
      <c r="A15" s="407" t="s">
        <v>337</v>
      </c>
      <c r="B15" s="434">
        <v>3291.3908600000004</v>
      </c>
      <c r="C15" s="443">
        <v>50.3312219732478</v>
      </c>
      <c r="D15" s="434">
        <v>13295.150190000002</v>
      </c>
      <c r="E15" s="435">
        <v>-4.8388791008365484</v>
      </c>
      <c r="F15" s="434">
        <v>24891.503799999999</v>
      </c>
      <c r="G15" s="435">
        <v>-6.7444528295061295</v>
      </c>
      <c r="H15" s="435">
        <v>5.6144221794952021</v>
      </c>
    </row>
    <row r="16" spans="1:9" x14ac:dyDescent="0.2">
      <c r="A16" s="407" t="s">
        <v>338</v>
      </c>
      <c r="B16" s="434">
        <v>2795.2583799999998</v>
      </c>
      <c r="C16" s="435">
        <v>34.118916688975752</v>
      </c>
      <c r="D16" s="434">
        <v>26518.869169999998</v>
      </c>
      <c r="E16" s="435">
        <v>159.11686578103215</v>
      </c>
      <c r="F16" s="434">
        <v>44893.871970000007</v>
      </c>
      <c r="G16" s="435">
        <v>97.513030075450828</v>
      </c>
      <c r="H16" s="678">
        <v>10.126071632192266</v>
      </c>
    </row>
    <row r="17" spans="1:8" x14ac:dyDescent="0.2">
      <c r="A17" s="414" t="s">
        <v>538</v>
      </c>
      <c r="B17" s="522">
        <v>18.834</v>
      </c>
      <c r="C17" s="668">
        <v>37.524644030668128</v>
      </c>
      <c r="D17" s="416">
        <v>115.75075</v>
      </c>
      <c r="E17" s="657">
        <v>30.084325564062198</v>
      </c>
      <c r="F17" s="416">
        <v>342.41864000000004</v>
      </c>
      <c r="G17" s="418">
        <v>112.27850216904088</v>
      </c>
      <c r="H17" s="232">
        <v>7.723449826637567E-2</v>
      </c>
    </row>
    <row r="18" spans="1:8" x14ac:dyDescent="0.2">
      <c r="A18" s="415" t="s">
        <v>114</v>
      </c>
      <c r="B18" s="61">
        <v>35883.274899999997</v>
      </c>
      <c r="C18" s="62">
        <v>5.2503878246012174</v>
      </c>
      <c r="D18" s="61">
        <v>226594.33791</v>
      </c>
      <c r="E18" s="62">
        <v>13.940982077112105</v>
      </c>
      <c r="F18" s="61">
        <v>443349.34218000004</v>
      </c>
      <c r="G18" s="62">
        <v>12.784775362312228</v>
      </c>
      <c r="H18" s="62">
        <v>100</v>
      </c>
    </row>
    <row r="19" spans="1:8" x14ac:dyDescent="0.2">
      <c r="A19" s="156"/>
      <c r="B19" s="1"/>
      <c r="C19" s="1"/>
      <c r="D19" s="1"/>
      <c r="E19" s="1"/>
      <c r="F19" s="1"/>
      <c r="G19" s="1"/>
      <c r="H19" s="161" t="s">
        <v>220</v>
      </c>
    </row>
    <row r="20" spans="1:8" x14ac:dyDescent="0.2">
      <c r="A20" s="133" t="s">
        <v>573</v>
      </c>
      <c r="B20" s="1"/>
      <c r="C20" s="1"/>
      <c r="D20" s="1"/>
      <c r="E20" s="1"/>
      <c r="F20" s="1"/>
      <c r="G20" s="1"/>
      <c r="H20" s="1"/>
    </row>
    <row r="21" spans="1:8" x14ac:dyDescent="0.2">
      <c r="A21" s="433" t="s">
        <v>530</v>
      </c>
      <c r="B21" s="1"/>
      <c r="C21" s="1"/>
      <c r="D21" s="1"/>
      <c r="E21" s="1"/>
      <c r="F21" s="1"/>
      <c r="G21" s="1"/>
      <c r="H21" s="1"/>
    </row>
    <row r="22" spans="1:8" x14ac:dyDescent="0.2">
      <c r="A22" s="807"/>
      <c r="B22" s="807"/>
      <c r="C22" s="807"/>
      <c r="D22" s="807"/>
      <c r="E22" s="807"/>
      <c r="F22" s="807"/>
      <c r="G22" s="807"/>
      <c r="H22" s="807"/>
    </row>
    <row r="23" spans="1:8" s="1" customFormat="1" x14ac:dyDescent="0.2">
      <c r="A23" s="807"/>
      <c r="B23" s="807"/>
      <c r="C23" s="807"/>
      <c r="D23" s="807"/>
      <c r="E23" s="807"/>
      <c r="F23" s="807"/>
      <c r="G23" s="807"/>
      <c r="H23" s="807"/>
    </row>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sheetData>
  <mergeCells count="5">
    <mergeCell ref="A1:F2"/>
    <mergeCell ref="B3:C3"/>
    <mergeCell ref="D3:E3"/>
    <mergeCell ref="F3:H3"/>
    <mergeCell ref="A22:H23"/>
  </mergeCells>
  <conditionalFormatting sqref="E18">
    <cfRule type="cellIs" dxfId="50" priority="8" operator="between">
      <formula>0.00001</formula>
      <formula>0.049999</formula>
    </cfRule>
  </conditionalFormatting>
  <conditionalFormatting sqref="G18">
    <cfRule type="cellIs" dxfId="49" priority="7" operator="between">
      <formula>0.00001</formula>
      <formula>0.049999</formula>
    </cfRule>
  </conditionalFormatting>
  <conditionalFormatting sqref="C6">
    <cfRule type="cellIs" dxfId="48" priority="5" operator="between">
      <formula>0.0001</formula>
      <formula>0.44999</formula>
    </cfRule>
  </conditionalFormatting>
  <conditionalFormatting sqref="C17">
    <cfRule type="cellIs" dxfId="47" priority="3" operator="between">
      <formula>0</formula>
      <formula>0.5</formula>
    </cfRule>
    <cfRule type="cellIs" dxfId="46" priority="4" operator="between">
      <formula>0</formula>
      <formula>0.49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25" customWidth="1"/>
    <col min="9" max="37" width="11" style="1"/>
  </cols>
  <sheetData>
    <row r="1" spans="1:8" ht="15" x14ac:dyDescent="0.25">
      <c r="A1" s="280" t="s">
        <v>500</v>
      </c>
      <c r="B1" s="1"/>
      <c r="C1" s="1"/>
      <c r="D1" s="1"/>
      <c r="E1" s="1"/>
      <c r="F1" s="1"/>
      <c r="G1" s="1"/>
      <c r="H1" s="1"/>
    </row>
    <row r="2" spans="1:8" x14ac:dyDescent="0.2">
      <c r="A2" s="1"/>
      <c r="B2" s="1"/>
      <c r="C2" s="1"/>
      <c r="D2" s="1"/>
      <c r="E2" s="1"/>
      <c r="F2" s="1"/>
      <c r="G2" s="55" t="s">
        <v>468</v>
      </c>
      <c r="H2" s="1"/>
    </row>
    <row r="3" spans="1:8" x14ac:dyDescent="0.2">
      <c r="A3" s="56"/>
      <c r="B3" s="769">
        <f>INDICE!A3</f>
        <v>44713</v>
      </c>
      <c r="C3" s="768">
        <v>41671</v>
      </c>
      <c r="D3" s="768" t="s">
        <v>115</v>
      </c>
      <c r="E3" s="768"/>
      <c r="F3" s="768" t="s">
        <v>116</v>
      </c>
      <c r="G3" s="768"/>
      <c r="H3" s="1"/>
    </row>
    <row r="4" spans="1:8" x14ac:dyDescent="0.2">
      <c r="A4" s="66"/>
      <c r="B4" s="184" t="s">
        <v>342</v>
      </c>
      <c r="C4" s="185" t="s">
        <v>421</v>
      </c>
      <c r="D4" s="184" t="s">
        <v>342</v>
      </c>
      <c r="E4" s="185" t="s">
        <v>421</v>
      </c>
      <c r="F4" s="184" t="s">
        <v>342</v>
      </c>
      <c r="G4" s="186" t="s">
        <v>421</v>
      </c>
      <c r="H4" s="1"/>
    </row>
    <row r="5" spans="1:8" x14ac:dyDescent="0.2">
      <c r="A5" s="438" t="s">
        <v>467</v>
      </c>
      <c r="B5" s="439">
        <v>55.144135227792894</v>
      </c>
      <c r="C5" s="421">
        <v>193.41632973624974</v>
      </c>
      <c r="D5" s="440">
        <v>54.88434044511343</v>
      </c>
      <c r="E5" s="421">
        <v>254.04311155863755</v>
      </c>
      <c r="F5" s="440">
        <v>44.485867392929954</v>
      </c>
      <c r="G5" s="421">
        <v>224.1392738650554</v>
      </c>
      <c r="H5" s="1"/>
    </row>
    <row r="6" spans="1:8" x14ac:dyDescent="0.2">
      <c r="A6" s="3"/>
      <c r="B6" s="3"/>
      <c r="C6" s="3"/>
      <c r="D6" s="3"/>
      <c r="E6" s="3"/>
      <c r="F6" s="3"/>
      <c r="G6" s="55" t="s">
        <v>343</v>
      </c>
      <c r="H6" s="1"/>
    </row>
    <row r="7" spans="1:8" x14ac:dyDescent="0.2">
      <c r="A7" s="80" t="s">
        <v>570</v>
      </c>
      <c r="B7" s="80"/>
      <c r="C7" s="200"/>
      <c r="D7" s="200"/>
      <c r="E7" s="200"/>
      <c r="F7" s="80"/>
      <c r="G7" s="80"/>
      <c r="H7" s="1"/>
    </row>
    <row r="8" spans="1:8" x14ac:dyDescent="0.2">
      <c r="A8" s="133" t="s">
        <v>344</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41"/>
  <sheetViews>
    <sheetView workbookViewId="0">
      <selection sqref="A1:G2"/>
    </sheetView>
  </sheetViews>
  <sheetFormatPr baseColWidth="10" defaultRowHeight="14.25" x14ac:dyDescent="0.2"/>
  <cols>
    <col min="1" max="1" width="6.5" customWidth="1"/>
    <col min="2" max="2" width="15.75" customWidth="1"/>
    <col min="7" max="7" width="11" style="441"/>
    <col min="9" max="9" width="11.25" customWidth="1"/>
    <col min="10" max="34" width="11" style="1"/>
  </cols>
  <sheetData>
    <row r="1" spans="1:9" x14ac:dyDescent="0.2">
      <c r="A1" s="798" t="s">
        <v>339</v>
      </c>
      <c r="B1" s="798"/>
      <c r="C1" s="798"/>
      <c r="D1" s="798"/>
      <c r="E1" s="798"/>
      <c r="F1" s="798"/>
      <c r="G1" s="798"/>
      <c r="H1" s="1"/>
      <c r="I1" s="1"/>
    </row>
    <row r="2" spans="1:9" x14ac:dyDescent="0.2">
      <c r="A2" s="799"/>
      <c r="B2" s="799"/>
      <c r="C2" s="799"/>
      <c r="D2" s="799"/>
      <c r="E2" s="799"/>
      <c r="F2" s="799"/>
      <c r="G2" s="799"/>
      <c r="H2" s="10"/>
      <c r="I2" s="55" t="s">
        <v>466</v>
      </c>
    </row>
    <row r="3" spans="1:9" x14ac:dyDescent="0.2">
      <c r="A3" s="784" t="s">
        <v>450</v>
      </c>
      <c r="B3" s="784" t="s">
        <v>451</v>
      </c>
      <c r="C3" s="766">
        <f>INDICE!A3</f>
        <v>44713</v>
      </c>
      <c r="D3" s="767">
        <v>41671</v>
      </c>
      <c r="E3" s="767" t="s">
        <v>115</v>
      </c>
      <c r="F3" s="767"/>
      <c r="G3" s="767" t="s">
        <v>116</v>
      </c>
      <c r="H3" s="767"/>
      <c r="I3" s="767"/>
    </row>
    <row r="4" spans="1:9" x14ac:dyDescent="0.2">
      <c r="A4" s="785"/>
      <c r="B4" s="785"/>
      <c r="C4" s="82" t="s">
        <v>54</v>
      </c>
      <c r="D4" s="82" t="s">
        <v>421</v>
      </c>
      <c r="E4" s="82" t="s">
        <v>54</v>
      </c>
      <c r="F4" s="82" t="s">
        <v>421</v>
      </c>
      <c r="G4" s="82" t="s">
        <v>54</v>
      </c>
      <c r="H4" s="83" t="s">
        <v>421</v>
      </c>
      <c r="I4" s="83" t="s">
        <v>106</v>
      </c>
    </row>
    <row r="5" spans="1:9" x14ac:dyDescent="0.2">
      <c r="A5" s="11"/>
      <c r="B5" s="227" t="s">
        <v>599</v>
      </c>
      <c r="C5" s="734">
        <v>1.4261100000000002</v>
      </c>
      <c r="D5" s="142">
        <v>-38.311438322685014</v>
      </c>
      <c r="E5" s="144">
        <v>22.278209999999998</v>
      </c>
      <c r="F5" s="142">
        <v>13.177902728273978</v>
      </c>
      <c r="G5" s="144">
        <v>42.319220000000001</v>
      </c>
      <c r="H5" s="142">
        <v>38.83374877058349</v>
      </c>
      <c r="I5" s="735">
        <v>8.3464774022381824E-2</v>
      </c>
    </row>
    <row r="6" spans="1:9" x14ac:dyDescent="0.2">
      <c r="A6" s="11"/>
      <c r="B6" s="227" t="s">
        <v>273</v>
      </c>
      <c r="C6" s="734">
        <v>0</v>
      </c>
      <c r="D6" s="142" t="s">
        <v>142</v>
      </c>
      <c r="E6" s="144">
        <v>0</v>
      </c>
      <c r="F6" s="142" t="s">
        <v>142</v>
      </c>
      <c r="G6" s="144">
        <v>0</v>
      </c>
      <c r="H6" s="142">
        <v>-100</v>
      </c>
      <c r="I6" s="736">
        <v>0</v>
      </c>
    </row>
    <row r="7" spans="1:9" x14ac:dyDescent="0.2">
      <c r="A7" s="11"/>
      <c r="B7" s="227" t="s">
        <v>234</v>
      </c>
      <c r="C7" s="734">
        <v>3181.4657000000002</v>
      </c>
      <c r="D7" s="142">
        <v>146.62602808852299</v>
      </c>
      <c r="E7" s="144">
        <v>20885.931640000003</v>
      </c>
      <c r="F7" s="142">
        <v>142.34244692010932</v>
      </c>
      <c r="G7" s="144">
        <v>26358.172530000003</v>
      </c>
      <c r="H7" s="142">
        <v>130.91323679309906</v>
      </c>
      <c r="I7" s="736">
        <v>51.985337013758816</v>
      </c>
    </row>
    <row r="8" spans="1:9" x14ac:dyDescent="0.2">
      <c r="A8" s="11"/>
      <c r="B8" s="730" t="s">
        <v>325</v>
      </c>
      <c r="C8" s="737">
        <v>3051.3502799999997</v>
      </c>
      <c r="D8" s="417">
        <v>141.27286358368625</v>
      </c>
      <c r="E8" s="738">
        <v>20640.013680000004</v>
      </c>
      <c r="F8" s="417">
        <v>144.89742818549638</v>
      </c>
      <c r="G8" s="739">
        <v>25987.297540000003</v>
      </c>
      <c r="H8" s="417">
        <v>134.83294660078224</v>
      </c>
      <c r="I8" s="740">
        <v>51.253872746910247</v>
      </c>
    </row>
    <row r="9" spans="1:9" x14ac:dyDescent="0.2">
      <c r="A9" s="11"/>
      <c r="B9" s="730" t="s">
        <v>322</v>
      </c>
      <c r="C9" s="737">
        <v>130.11541999999997</v>
      </c>
      <c r="D9" s="417">
        <v>414.14042628688799</v>
      </c>
      <c r="E9" s="738">
        <v>245.91795999999997</v>
      </c>
      <c r="F9" s="417">
        <v>29.205531232118297</v>
      </c>
      <c r="G9" s="739">
        <v>370.87498999999997</v>
      </c>
      <c r="H9" s="417">
        <v>6.4324243552060318</v>
      </c>
      <c r="I9" s="740">
        <v>0.73146426684856469</v>
      </c>
    </row>
    <row r="10" spans="1:9" x14ac:dyDescent="0.2">
      <c r="A10" s="11"/>
      <c r="B10" s="227" t="s">
        <v>595</v>
      </c>
      <c r="C10" s="741">
        <v>57.385429999999992</v>
      </c>
      <c r="D10" s="142">
        <v>-28.971782508363418</v>
      </c>
      <c r="E10" s="144">
        <v>376.02679999999998</v>
      </c>
      <c r="F10" s="142">
        <v>-9.2419153041715436</v>
      </c>
      <c r="G10" s="144">
        <v>855.07776999999976</v>
      </c>
      <c r="H10" s="142">
        <v>40.301034023023789</v>
      </c>
      <c r="I10" s="736">
        <v>1.686441121660847</v>
      </c>
    </row>
    <row r="11" spans="1:9" x14ac:dyDescent="0.2">
      <c r="A11" s="11"/>
      <c r="B11" s="227" t="s">
        <v>206</v>
      </c>
      <c r="C11" s="734">
        <v>569.89587000000006</v>
      </c>
      <c r="D11" s="142">
        <v>18090.855988279123</v>
      </c>
      <c r="E11" s="144">
        <v>1109.9441200000001</v>
      </c>
      <c r="F11" s="142">
        <v>7.4561298671352345</v>
      </c>
      <c r="G11" s="144">
        <v>1301.0206300000002</v>
      </c>
      <c r="H11" s="142">
        <v>25.809267124192566</v>
      </c>
      <c r="I11" s="736">
        <v>2.5659592232892487</v>
      </c>
    </row>
    <row r="12" spans="1:9" x14ac:dyDescent="0.2">
      <c r="A12" s="11"/>
      <c r="B12" s="227" t="s">
        <v>207</v>
      </c>
      <c r="C12" s="734">
        <v>0</v>
      </c>
      <c r="D12" s="142" t="s">
        <v>142</v>
      </c>
      <c r="E12" s="144">
        <v>1.71655</v>
      </c>
      <c r="F12" s="142" t="s">
        <v>142</v>
      </c>
      <c r="G12" s="144">
        <v>1.71655</v>
      </c>
      <c r="H12" s="142" t="s">
        <v>142</v>
      </c>
      <c r="I12" s="736">
        <v>3.3854938216753405E-3</v>
      </c>
    </row>
    <row r="13" spans="1:9" x14ac:dyDescent="0.2">
      <c r="A13" s="11"/>
      <c r="B13" s="227" t="s">
        <v>544</v>
      </c>
      <c r="C13" s="734">
        <v>0</v>
      </c>
      <c r="D13" s="142" t="s">
        <v>142</v>
      </c>
      <c r="E13" s="144">
        <v>4726.2515000000003</v>
      </c>
      <c r="F13" s="142">
        <v>167170.74050348433</v>
      </c>
      <c r="G13" s="409">
        <v>6598.4167900000011</v>
      </c>
      <c r="H13" s="142">
        <v>233430.1163329806</v>
      </c>
      <c r="I13" s="735">
        <v>13.013835469624443</v>
      </c>
    </row>
    <row r="14" spans="1:9" x14ac:dyDescent="0.2">
      <c r="A14" s="11"/>
      <c r="B14" s="227" t="s">
        <v>236</v>
      </c>
      <c r="C14" s="734">
        <v>189.11336000000003</v>
      </c>
      <c r="D14" s="142">
        <v>-64.05432898430945</v>
      </c>
      <c r="E14" s="144">
        <v>889.62977000000001</v>
      </c>
      <c r="F14" s="142">
        <v>-41.787460895566412</v>
      </c>
      <c r="G14" s="144">
        <v>4423.0009500000006</v>
      </c>
      <c r="H14" s="142">
        <v>-28.911596188508376</v>
      </c>
      <c r="I14" s="736">
        <v>8.7233359875850773</v>
      </c>
    </row>
    <row r="15" spans="1:9" x14ac:dyDescent="0.2">
      <c r="A15" s="731"/>
      <c r="B15" s="730" t="s">
        <v>325</v>
      </c>
      <c r="C15" s="737">
        <v>189.11336000000003</v>
      </c>
      <c r="D15" s="417">
        <v>-64.05432898430945</v>
      </c>
      <c r="E15" s="738">
        <v>883.40503999999999</v>
      </c>
      <c r="F15" s="417">
        <v>-42.19477341000659</v>
      </c>
      <c r="G15" s="739">
        <v>4341.1308000000008</v>
      </c>
      <c r="H15" s="417">
        <v>-30.227449010856823</v>
      </c>
      <c r="I15" s="740">
        <v>8.5618662447843246</v>
      </c>
    </row>
    <row r="16" spans="1:9" x14ac:dyDescent="0.2">
      <c r="A16" s="731"/>
      <c r="B16" s="730" t="s">
        <v>322</v>
      </c>
      <c r="C16" s="737">
        <v>0</v>
      </c>
      <c r="D16" s="417" t="s">
        <v>142</v>
      </c>
      <c r="E16" s="738">
        <v>6.2247299999999992</v>
      </c>
      <c r="F16" s="417" t="s">
        <v>142</v>
      </c>
      <c r="G16" s="739">
        <v>81.870149999999995</v>
      </c>
      <c r="H16" s="417" t="s">
        <v>142</v>
      </c>
      <c r="I16" s="740">
        <v>0.16146974280075349</v>
      </c>
    </row>
    <row r="17" spans="1:10" x14ac:dyDescent="0.2">
      <c r="A17" s="731"/>
      <c r="B17" s="227" t="s">
        <v>208</v>
      </c>
      <c r="C17" s="734">
        <v>0</v>
      </c>
      <c r="D17" s="142" t="s">
        <v>142</v>
      </c>
      <c r="E17" s="144">
        <v>959.92015000000004</v>
      </c>
      <c r="F17" s="142" t="s">
        <v>142</v>
      </c>
      <c r="G17" s="144">
        <v>959.92015000000004</v>
      </c>
      <c r="H17" s="142" t="s">
        <v>142</v>
      </c>
      <c r="I17" s="736">
        <v>1.8932182209237518</v>
      </c>
    </row>
    <row r="18" spans="1:10" x14ac:dyDescent="0.2">
      <c r="A18" s="731"/>
      <c r="B18" s="227" t="s">
        <v>237</v>
      </c>
      <c r="C18" s="734">
        <v>0</v>
      </c>
      <c r="D18" s="142" t="s">
        <v>142</v>
      </c>
      <c r="E18" s="144">
        <v>30.18862</v>
      </c>
      <c r="F18" s="142" t="s">
        <v>142</v>
      </c>
      <c r="G18" s="144">
        <v>30.18862</v>
      </c>
      <c r="H18" s="142" t="s">
        <v>142</v>
      </c>
      <c r="I18" s="736">
        <v>5.9539999705749684E-2</v>
      </c>
    </row>
    <row r="19" spans="1:10" x14ac:dyDescent="0.2">
      <c r="A19" s="11"/>
      <c r="B19" s="227" t="s">
        <v>600</v>
      </c>
      <c r="C19" s="734">
        <v>0</v>
      </c>
      <c r="D19" s="142" t="s">
        <v>142</v>
      </c>
      <c r="E19" s="144">
        <v>0</v>
      </c>
      <c r="F19" s="142">
        <v>-100</v>
      </c>
      <c r="G19" s="144">
        <v>0</v>
      </c>
      <c r="H19" s="142">
        <v>-100</v>
      </c>
      <c r="I19" s="736">
        <v>0</v>
      </c>
    </row>
    <row r="20" spans="1:10" x14ac:dyDescent="0.2">
      <c r="A20" s="11"/>
      <c r="B20" s="227" t="s">
        <v>238</v>
      </c>
      <c r="C20" s="734">
        <v>0</v>
      </c>
      <c r="D20" s="142" t="s">
        <v>142</v>
      </c>
      <c r="E20" s="144">
        <v>0</v>
      </c>
      <c r="F20" s="142" t="s">
        <v>142</v>
      </c>
      <c r="G20" s="144">
        <v>352.81200000000001</v>
      </c>
      <c r="H20" s="142" t="s">
        <v>142</v>
      </c>
      <c r="I20" s="736">
        <v>0.69583923929563385</v>
      </c>
    </row>
    <row r="21" spans="1:10" x14ac:dyDescent="0.2">
      <c r="A21" s="664" t="s">
        <v>442</v>
      </c>
      <c r="B21" s="481"/>
      <c r="C21" s="146">
        <v>3999.28647</v>
      </c>
      <c r="D21" s="531">
        <v>110.2296391645439</v>
      </c>
      <c r="E21" s="146">
        <v>29001.887360000008</v>
      </c>
      <c r="F21" s="742">
        <v>149.65170181250102</v>
      </c>
      <c r="G21" s="146">
        <v>40922.645210000002</v>
      </c>
      <c r="H21" s="742">
        <v>110.27143178305026</v>
      </c>
      <c r="I21" s="743">
        <v>80.710356543687624</v>
      </c>
    </row>
    <row r="22" spans="1:10" x14ac:dyDescent="0.2">
      <c r="A22" s="11" t="s">
        <v>700</v>
      </c>
      <c r="B22" s="227"/>
      <c r="C22" s="734">
        <v>60</v>
      </c>
      <c r="D22" s="142" t="s">
        <v>142</v>
      </c>
      <c r="E22" s="144">
        <v>60</v>
      </c>
      <c r="F22" s="142" t="s">
        <v>142</v>
      </c>
      <c r="G22" s="144">
        <v>60</v>
      </c>
      <c r="H22" s="142" t="s">
        <v>142</v>
      </c>
      <c r="I22" s="736">
        <v>0.11833598164954148</v>
      </c>
    </row>
    <row r="23" spans="1:10" x14ac:dyDescent="0.2">
      <c r="A23" s="664" t="s">
        <v>443</v>
      </c>
      <c r="B23" s="481"/>
      <c r="C23" s="146">
        <v>60</v>
      </c>
      <c r="D23" s="531" t="s">
        <v>142</v>
      </c>
      <c r="E23" s="146">
        <v>60</v>
      </c>
      <c r="F23" s="742" t="s">
        <v>142</v>
      </c>
      <c r="G23" s="146">
        <v>60</v>
      </c>
      <c r="H23" s="742" t="s">
        <v>142</v>
      </c>
      <c r="I23" s="743">
        <v>0.11833598164954148</v>
      </c>
    </row>
    <row r="24" spans="1:10" x14ac:dyDescent="0.2">
      <c r="A24" s="11"/>
      <c r="B24" s="227" t="s">
        <v>231</v>
      </c>
      <c r="C24" s="734">
        <v>0</v>
      </c>
      <c r="D24" s="142" t="s">
        <v>142</v>
      </c>
      <c r="E24" s="144">
        <v>52.138179999999998</v>
      </c>
      <c r="F24" s="142" t="s">
        <v>142</v>
      </c>
      <c r="G24" s="144">
        <v>1029.0908100000001</v>
      </c>
      <c r="H24" s="142" t="s">
        <v>142</v>
      </c>
      <c r="I24" s="736">
        <v>2.0296411867978632</v>
      </c>
    </row>
    <row r="25" spans="1:10" x14ac:dyDescent="0.2">
      <c r="A25" s="664" t="s">
        <v>303</v>
      </c>
      <c r="B25" s="481"/>
      <c r="C25" s="146">
        <v>0</v>
      </c>
      <c r="D25" s="531" t="s">
        <v>142</v>
      </c>
      <c r="E25" s="146">
        <v>52.138179999999998</v>
      </c>
      <c r="F25" s="742" t="s">
        <v>142</v>
      </c>
      <c r="G25" s="146">
        <v>1029.0908100000001</v>
      </c>
      <c r="H25" s="742" t="s">
        <v>142</v>
      </c>
      <c r="I25" s="743">
        <v>2.0296411867978632</v>
      </c>
    </row>
    <row r="26" spans="1:10" ht="14.25" customHeight="1" x14ac:dyDescent="0.2">
      <c r="A26" s="11"/>
      <c r="B26" s="227" t="s">
        <v>635</v>
      </c>
      <c r="C26" s="734">
        <v>0</v>
      </c>
      <c r="D26" s="142">
        <v>-100</v>
      </c>
      <c r="E26" s="144">
        <v>732.50333999999998</v>
      </c>
      <c r="F26" s="142">
        <v>-20.374935922497443</v>
      </c>
      <c r="G26" s="144">
        <v>2054.8247299999998</v>
      </c>
      <c r="H26" s="142">
        <v>123.3649211678501</v>
      </c>
      <c r="I26" s="736">
        <v>4.0526616923717329</v>
      </c>
    </row>
    <row r="27" spans="1:10" x14ac:dyDescent="0.2">
      <c r="A27" s="664" t="s">
        <v>636</v>
      </c>
      <c r="B27" s="481"/>
      <c r="C27" s="146">
        <v>0</v>
      </c>
      <c r="D27" s="146">
        <v>0</v>
      </c>
      <c r="E27" s="146">
        <v>732.50333999999998</v>
      </c>
      <c r="F27" s="742">
        <v>-20.374935922497443</v>
      </c>
      <c r="G27" s="146">
        <v>2054.8247299999998</v>
      </c>
      <c r="H27" s="742">
        <v>123.3649211678501</v>
      </c>
      <c r="I27" s="743">
        <v>4.0526616923717329</v>
      </c>
    </row>
    <row r="28" spans="1:10" x14ac:dyDescent="0.2">
      <c r="A28" s="731"/>
      <c r="B28" s="227" t="s">
        <v>537</v>
      </c>
      <c r="C28" s="734">
        <v>0</v>
      </c>
      <c r="D28" s="142" t="s">
        <v>142</v>
      </c>
      <c r="E28" s="144">
        <v>0</v>
      </c>
      <c r="F28" s="142" t="s">
        <v>142</v>
      </c>
      <c r="G28" s="144">
        <v>2258.2480300000002</v>
      </c>
      <c r="H28" s="142" t="s">
        <v>142</v>
      </c>
      <c r="I28" s="736">
        <v>4.453866623969887</v>
      </c>
    </row>
    <row r="29" spans="1:10" ht="14.25" customHeight="1" x14ac:dyDescent="0.2">
      <c r="A29" s="11"/>
      <c r="B29" s="227" t="s">
        <v>639</v>
      </c>
      <c r="C29" s="734">
        <v>0</v>
      </c>
      <c r="D29" s="142" t="s">
        <v>142</v>
      </c>
      <c r="E29" s="144">
        <v>0</v>
      </c>
      <c r="F29" s="142" t="s">
        <v>142</v>
      </c>
      <c r="G29" s="144">
        <v>2039.7512199999999</v>
      </c>
      <c r="H29" s="142" t="s">
        <v>142</v>
      </c>
      <c r="I29" s="736">
        <v>4.0229327156591639</v>
      </c>
    </row>
    <row r="30" spans="1:10" ht="14.25" customHeight="1" x14ac:dyDescent="0.2">
      <c r="A30" s="11"/>
      <c r="B30" s="227" t="s">
        <v>644</v>
      </c>
      <c r="C30" s="734">
        <v>0</v>
      </c>
      <c r="D30" s="142" t="s">
        <v>142</v>
      </c>
      <c r="E30" s="144">
        <v>0</v>
      </c>
      <c r="F30" s="142" t="s">
        <v>142</v>
      </c>
      <c r="G30" s="144">
        <v>937.99982</v>
      </c>
      <c r="H30" s="142" t="s">
        <v>142</v>
      </c>
      <c r="I30" s="736">
        <v>1.8499854914465537</v>
      </c>
    </row>
    <row r="31" spans="1:10" ht="14.25" customHeight="1" x14ac:dyDescent="0.2">
      <c r="A31" s="664" t="s">
        <v>458</v>
      </c>
      <c r="B31" s="481"/>
      <c r="C31" s="146">
        <v>0</v>
      </c>
      <c r="D31" s="531" t="s">
        <v>142</v>
      </c>
      <c r="E31" s="146">
        <v>0</v>
      </c>
      <c r="F31" s="742" t="s">
        <v>142</v>
      </c>
      <c r="G31" s="146">
        <v>5235.9990699999998</v>
      </c>
      <c r="H31" s="742" t="s">
        <v>142</v>
      </c>
      <c r="I31" s="743">
        <v>10.326784831075605</v>
      </c>
      <c r="J31" s="433"/>
    </row>
    <row r="32" spans="1:10" ht="14.25" customHeight="1" x14ac:dyDescent="0.2">
      <c r="A32" s="11"/>
      <c r="B32" s="227" t="s">
        <v>634</v>
      </c>
      <c r="C32" s="734">
        <v>0</v>
      </c>
      <c r="D32" s="142">
        <v>-100</v>
      </c>
      <c r="E32" s="144">
        <v>0</v>
      </c>
      <c r="F32" s="142">
        <v>-100</v>
      </c>
      <c r="G32" s="144">
        <v>953.33659</v>
      </c>
      <c r="H32" s="142">
        <v>-6.0894918312568294</v>
      </c>
      <c r="I32" s="736">
        <v>1.8802336870012741</v>
      </c>
      <c r="J32" s="433"/>
    </row>
    <row r="33" spans="1:9" ht="14.25" customHeight="1" x14ac:dyDescent="0.2">
      <c r="A33" s="664" t="s">
        <v>340</v>
      </c>
      <c r="B33" s="481"/>
      <c r="C33" s="146">
        <v>0</v>
      </c>
      <c r="D33" s="531">
        <v>-100</v>
      </c>
      <c r="E33" s="146">
        <v>0</v>
      </c>
      <c r="F33" s="742" t="s">
        <v>142</v>
      </c>
      <c r="G33" s="146">
        <v>953.33659</v>
      </c>
      <c r="H33" s="742">
        <v>-6.0894918312568294</v>
      </c>
      <c r="I33" s="743">
        <v>1.8802336870012741</v>
      </c>
    </row>
    <row r="34" spans="1:9" ht="14.25" customHeight="1" x14ac:dyDescent="0.2">
      <c r="A34" s="664" t="s">
        <v>642</v>
      </c>
      <c r="B34" s="481"/>
      <c r="C34" s="146">
        <v>28.075779999999998</v>
      </c>
      <c r="D34" s="531">
        <v>105.00752099306317</v>
      </c>
      <c r="E34" s="146">
        <v>149.44551000000001</v>
      </c>
      <c r="F34" s="742">
        <v>-90.018554091791771</v>
      </c>
      <c r="G34" s="146">
        <v>447.19420000000008</v>
      </c>
      <c r="H34" s="742">
        <v>-73.97649680568702</v>
      </c>
      <c r="I34" s="743">
        <v>0.8819860774163566</v>
      </c>
    </row>
    <row r="35" spans="1:9" ht="15.75" customHeight="1" x14ac:dyDescent="0.2">
      <c r="A35" s="669" t="s">
        <v>114</v>
      </c>
      <c r="B35" s="670"/>
      <c r="C35" s="744">
        <v>4087.3622500000001</v>
      </c>
      <c r="D35" s="680">
        <v>6.1340506628769349</v>
      </c>
      <c r="E35" s="180">
        <v>29995.974390000003</v>
      </c>
      <c r="F35" s="680">
        <v>99.31849899685983</v>
      </c>
      <c r="G35" s="180">
        <v>50703.090610000007</v>
      </c>
      <c r="H35" s="745">
        <v>119.34825378301974</v>
      </c>
      <c r="I35" s="746">
        <v>100</v>
      </c>
    </row>
    <row r="36" spans="1:9" ht="14.25" customHeight="1" x14ac:dyDescent="0.2">
      <c r="A36" s="732"/>
      <c r="B36" s="732" t="s">
        <v>325</v>
      </c>
      <c r="C36" s="747">
        <v>3300.4636399999995</v>
      </c>
      <c r="D36" s="155">
        <v>84.301340931691399</v>
      </c>
      <c r="E36" s="181">
        <v>21583.418720000005</v>
      </c>
      <c r="F36" s="155">
        <v>116.7822172414002</v>
      </c>
      <c r="G36" s="181">
        <v>30388.428340000006</v>
      </c>
      <c r="H36" s="155">
        <v>75.77633138748071</v>
      </c>
      <c r="I36" s="748">
        <v>59.934074973344117</v>
      </c>
    </row>
    <row r="37" spans="1:9" s="1" customFormat="1" ht="14.25" customHeight="1" x14ac:dyDescent="0.2">
      <c r="A37" s="732"/>
      <c r="B37" s="732" t="s">
        <v>322</v>
      </c>
      <c r="C37" s="747">
        <v>786.89861000000008</v>
      </c>
      <c r="D37" s="155">
        <v>-61.807239296478102</v>
      </c>
      <c r="E37" s="181">
        <v>8412.5556699999997</v>
      </c>
      <c r="F37" s="155">
        <v>65.178802214544049</v>
      </c>
      <c r="G37" s="181">
        <v>20314.662270000001</v>
      </c>
      <c r="H37" s="155">
        <v>248.61699186471435</v>
      </c>
      <c r="I37" s="748">
        <v>40.065925026655883</v>
      </c>
    </row>
    <row r="38" spans="1:9" s="1" customFormat="1" x14ac:dyDescent="0.2">
      <c r="A38" s="733"/>
      <c r="B38" s="733" t="s">
        <v>446</v>
      </c>
      <c r="C38" s="410">
        <v>3997.8603600000001</v>
      </c>
      <c r="D38" s="749">
        <v>110.41037092207317</v>
      </c>
      <c r="E38" s="750">
        <v>29031.747330000006</v>
      </c>
      <c r="F38" s="749">
        <v>150.33291480499562</v>
      </c>
      <c r="G38" s="750">
        <v>41909.416800000006</v>
      </c>
      <c r="H38" s="751">
        <v>117.30263559965057</v>
      </c>
      <c r="I38" s="751">
        <v>82.656532956463096</v>
      </c>
    </row>
    <row r="39" spans="1:9" s="1" customFormat="1" x14ac:dyDescent="0.2">
      <c r="A39" s="733"/>
      <c r="B39" s="733" t="s">
        <v>447</v>
      </c>
      <c r="C39" s="410">
        <v>89.501889999999662</v>
      </c>
      <c r="D39" s="749">
        <v>-95.412751353237979</v>
      </c>
      <c r="E39" s="750">
        <v>964.22705999999869</v>
      </c>
      <c r="F39" s="749">
        <v>-72.067681879153028</v>
      </c>
      <c r="G39" s="750">
        <v>8793.673810000002</v>
      </c>
      <c r="H39" s="751">
        <v>129.65140201649217</v>
      </c>
      <c r="I39" s="751">
        <v>17.343467043536897</v>
      </c>
    </row>
    <row r="40" spans="1:9" s="1" customFormat="1" x14ac:dyDescent="0.2">
      <c r="A40" s="732"/>
      <c r="B40" s="732" t="s">
        <v>694</v>
      </c>
      <c r="C40" s="747">
        <v>3940.4749300000003</v>
      </c>
      <c r="D40" s="155">
        <v>116.6003397082289</v>
      </c>
      <c r="E40" s="181">
        <v>27641.945650000005</v>
      </c>
      <c r="F40" s="155">
        <v>147.19258840509491</v>
      </c>
      <c r="G40" s="181">
        <v>38710.799520000008</v>
      </c>
      <c r="H40" s="155">
        <v>105.70423382395897</v>
      </c>
      <c r="I40" s="748">
        <v>76.348007693963339</v>
      </c>
    </row>
    <row r="41" spans="1:9" s="1" customFormat="1" x14ac:dyDescent="0.2">
      <c r="A41" s="80" t="s">
        <v>701</v>
      </c>
      <c r="B41" s="80"/>
      <c r="C41" s="80"/>
      <c r="D41" s="80"/>
      <c r="E41" s="80"/>
      <c r="F41" s="80"/>
      <c r="G41" s="80"/>
      <c r="H41" s="80"/>
      <c r="I41" s="80" t="s">
        <v>220</v>
      </c>
    </row>
    <row r="42" spans="1:9" s="1" customFormat="1" ht="14.25" customHeight="1" x14ac:dyDescent="0.2">
      <c r="A42" s="795" t="s">
        <v>702</v>
      </c>
      <c r="B42" s="795"/>
      <c r="C42" s="795"/>
      <c r="D42" s="795"/>
      <c r="E42" s="795"/>
      <c r="F42" s="795"/>
      <c r="G42" s="795"/>
      <c r="H42" s="795"/>
      <c r="I42" s="795"/>
    </row>
    <row r="43" spans="1:9" s="1" customFormat="1" x14ac:dyDescent="0.2">
      <c r="A43" s="795"/>
      <c r="B43" s="795"/>
      <c r="C43" s="795"/>
      <c r="D43" s="795"/>
      <c r="E43" s="795"/>
      <c r="F43" s="795"/>
      <c r="G43" s="795"/>
      <c r="H43" s="795"/>
      <c r="I43" s="795"/>
    </row>
    <row r="44" spans="1:9" s="1" customFormat="1" x14ac:dyDescent="0.2">
      <c r="A44" s="795"/>
      <c r="B44" s="795"/>
      <c r="C44" s="795"/>
      <c r="D44" s="795"/>
      <c r="E44" s="795"/>
      <c r="F44" s="795"/>
      <c r="G44" s="795"/>
      <c r="H44" s="795"/>
      <c r="I44" s="795"/>
    </row>
    <row r="45" spans="1:9" s="1" customFormat="1" x14ac:dyDescent="0.2">
      <c r="G45" s="621"/>
    </row>
    <row r="46" spans="1:9" s="1" customFormat="1" x14ac:dyDescent="0.2">
      <c r="G46" s="621"/>
    </row>
    <row r="47" spans="1:9" s="1" customFormat="1" x14ac:dyDescent="0.2">
      <c r="G47" s="621"/>
    </row>
    <row r="48" spans="1:9" s="1" customFormat="1" x14ac:dyDescent="0.2">
      <c r="G48" s="621"/>
    </row>
    <row r="49" spans="7:7" s="1" customFormat="1" x14ac:dyDescent="0.2">
      <c r="G49" s="621"/>
    </row>
    <row r="50" spans="7:7" s="1" customFormat="1" x14ac:dyDescent="0.2">
      <c r="G50" s="621"/>
    </row>
    <row r="51" spans="7:7" s="1" customFormat="1" x14ac:dyDescent="0.2">
      <c r="G51" s="621"/>
    </row>
    <row r="52" spans="7:7" s="1" customFormat="1" x14ac:dyDescent="0.2">
      <c r="G52" s="621"/>
    </row>
    <row r="53" spans="7:7" s="1" customFormat="1" x14ac:dyDescent="0.2">
      <c r="G53" s="621"/>
    </row>
    <row r="54" spans="7:7" s="1" customFormat="1" x14ac:dyDescent="0.2">
      <c r="G54" s="621"/>
    </row>
    <row r="55" spans="7:7" s="1" customFormat="1" x14ac:dyDescent="0.2">
      <c r="G55" s="621"/>
    </row>
    <row r="56" spans="7:7" s="1" customFormat="1" x14ac:dyDescent="0.2">
      <c r="G56" s="621"/>
    </row>
    <row r="57" spans="7:7" s="1" customFormat="1" x14ac:dyDescent="0.2">
      <c r="G57" s="621"/>
    </row>
    <row r="58" spans="7:7" s="1" customFormat="1" x14ac:dyDescent="0.2">
      <c r="G58" s="621"/>
    </row>
    <row r="59" spans="7:7" s="1" customFormat="1" x14ac:dyDescent="0.2">
      <c r="G59" s="621"/>
    </row>
    <row r="60" spans="7:7" s="1" customFormat="1" x14ac:dyDescent="0.2">
      <c r="G60" s="621"/>
    </row>
    <row r="61" spans="7:7" s="1" customFormat="1" x14ac:dyDescent="0.2">
      <c r="G61" s="621"/>
    </row>
    <row r="62" spans="7:7" s="1" customFormat="1" x14ac:dyDescent="0.2">
      <c r="G62" s="621"/>
    </row>
    <row r="63" spans="7:7" s="1" customFormat="1" x14ac:dyDescent="0.2">
      <c r="G63" s="621"/>
    </row>
    <row r="64" spans="7:7" s="1" customFormat="1" x14ac:dyDescent="0.2">
      <c r="G64" s="621"/>
    </row>
    <row r="65" spans="7:7" s="1" customFormat="1" x14ac:dyDescent="0.2">
      <c r="G65" s="621"/>
    </row>
    <row r="66" spans="7:7" s="1" customFormat="1" x14ac:dyDescent="0.2">
      <c r="G66" s="621"/>
    </row>
    <row r="67" spans="7:7" s="1" customFormat="1" x14ac:dyDescent="0.2">
      <c r="G67" s="621"/>
    </row>
    <row r="68" spans="7:7" s="1" customFormat="1" x14ac:dyDescent="0.2">
      <c r="G68" s="621"/>
    </row>
    <row r="69" spans="7:7" s="1" customFormat="1" x14ac:dyDescent="0.2">
      <c r="G69" s="621"/>
    </row>
    <row r="70" spans="7:7" s="1" customFormat="1" x14ac:dyDescent="0.2">
      <c r="G70" s="621"/>
    </row>
    <row r="71" spans="7:7" s="1" customFormat="1" x14ac:dyDescent="0.2">
      <c r="G71" s="621"/>
    </row>
    <row r="72" spans="7:7" s="1" customFormat="1" x14ac:dyDescent="0.2">
      <c r="G72" s="621"/>
    </row>
    <row r="73" spans="7:7" s="1" customFormat="1" x14ac:dyDescent="0.2">
      <c r="G73" s="621"/>
    </row>
    <row r="74" spans="7:7" s="1" customFormat="1" x14ac:dyDescent="0.2">
      <c r="G74" s="621"/>
    </row>
    <row r="75" spans="7:7" s="1" customFormat="1" x14ac:dyDescent="0.2">
      <c r="G75" s="621"/>
    </row>
    <row r="76" spans="7:7" s="1" customFormat="1" x14ac:dyDescent="0.2">
      <c r="G76" s="621"/>
    </row>
    <row r="77" spans="7:7" s="1" customFormat="1" x14ac:dyDescent="0.2">
      <c r="G77" s="621"/>
    </row>
    <row r="78" spans="7:7" s="1" customFormat="1" x14ac:dyDescent="0.2">
      <c r="G78" s="621"/>
    </row>
    <row r="79" spans="7:7" s="1" customFormat="1" x14ac:dyDescent="0.2">
      <c r="G79" s="621"/>
    </row>
    <row r="80" spans="7:7" s="1" customFormat="1" x14ac:dyDescent="0.2">
      <c r="G80" s="621"/>
    </row>
    <row r="81" spans="7:7" s="1" customFormat="1" x14ac:dyDescent="0.2">
      <c r="G81" s="621"/>
    </row>
    <row r="82" spans="7:7" s="1" customFormat="1" x14ac:dyDescent="0.2">
      <c r="G82" s="621"/>
    </row>
    <row r="83" spans="7:7" s="1" customFormat="1" x14ac:dyDescent="0.2">
      <c r="G83" s="621"/>
    </row>
    <row r="84" spans="7:7" s="1" customFormat="1" x14ac:dyDescent="0.2">
      <c r="G84" s="621"/>
    </row>
    <row r="85" spans="7:7" s="1" customFormat="1" x14ac:dyDescent="0.2">
      <c r="G85" s="621"/>
    </row>
    <row r="86" spans="7:7" s="1" customFormat="1" x14ac:dyDescent="0.2">
      <c r="G86" s="621"/>
    </row>
    <row r="87" spans="7:7" s="1" customFormat="1" x14ac:dyDescent="0.2">
      <c r="G87" s="621"/>
    </row>
    <row r="88" spans="7:7" s="1" customFormat="1" x14ac:dyDescent="0.2">
      <c r="G88" s="621"/>
    </row>
    <row r="89" spans="7:7" s="1" customFormat="1" x14ac:dyDescent="0.2">
      <c r="G89" s="621"/>
    </row>
    <row r="90" spans="7:7" s="1" customFormat="1" x14ac:dyDescent="0.2">
      <c r="G90" s="621"/>
    </row>
    <row r="91" spans="7:7" s="1" customFormat="1" x14ac:dyDescent="0.2">
      <c r="G91" s="621"/>
    </row>
    <row r="92" spans="7:7" s="1" customFormat="1" x14ac:dyDescent="0.2">
      <c r="G92" s="621"/>
    </row>
    <row r="93" spans="7:7" s="1" customFormat="1" x14ac:dyDescent="0.2">
      <c r="G93" s="621"/>
    </row>
    <row r="94" spans="7:7" s="1" customFormat="1" x14ac:dyDescent="0.2">
      <c r="G94" s="621"/>
    </row>
    <row r="95" spans="7:7" s="1" customFormat="1" x14ac:dyDescent="0.2">
      <c r="G95" s="621"/>
    </row>
    <row r="96" spans="7:7" s="1" customFormat="1" x14ac:dyDescent="0.2">
      <c r="G96" s="621"/>
    </row>
    <row r="97" spans="7:7" s="1" customFormat="1" x14ac:dyDescent="0.2">
      <c r="G97" s="621"/>
    </row>
    <row r="98" spans="7:7" s="1" customFormat="1" x14ac:dyDescent="0.2">
      <c r="G98" s="621"/>
    </row>
    <row r="99" spans="7:7" s="1" customFormat="1" x14ac:dyDescent="0.2">
      <c r="G99" s="621"/>
    </row>
    <row r="100" spans="7:7" s="1" customFormat="1" x14ac:dyDescent="0.2">
      <c r="G100" s="621"/>
    </row>
    <row r="101" spans="7:7" s="1" customFormat="1" x14ac:dyDescent="0.2">
      <c r="G101" s="621"/>
    </row>
    <row r="102" spans="7:7" s="1" customFormat="1" x14ac:dyDescent="0.2">
      <c r="G102" s="621"/>
    </row>
    <row r="103" spans="7:7" s="1" customFormat="1" x14ac:dyDescent="0.2">
      <c r="G103" s="621"/>
    </row>
    <row r="104" spans="7:7" s="1" customFormat="1" x14ac:dyDescent="0.2">
      <c r="G104" s="621"/>
    </row>
    <row r="105" spans="7:7" s="1" customFormat="1" x14ac:dyDescent="0.2">
      <c r="G105" s="621"/>
    </row>
    <row r="106" spans="7:7" s="1" customFormat="1" x14ac:dyDescent="0.2">
      <c r="G106" s="621"/>
    </row>
    <row r="107" spans="7:7" s="1" customFormat="1" x14ac:dyDescent="0.2">
      <c r="G107" s="621"/>
    </row>
    <row r="108" spans="7:7" s="1" customFormat="1" x14ac:dyDescent="0.2">
      <c r="G108" s="621"/>
    </row>
    <row r="109" spans="7:7" s="1" customFormat="1" x14ac:dyDescent="0.2">
      <c r="G109" s="621"/>
    </row>
    <row r="110" spans="7:7" s="1" customFormat="1" x14ac:dyDescent="0.2">
      <c r="G110" s="621"/>
    </row>
    <row r="111" spans="7:7" s="1" customFormat="1" x14ac:dyDescent="0.2">
      <c r="G111" s="621"/>
    </row>
    <row r="112" spans="7:7" s="1" customFormat="1" x14ac:dyDescent="0.2">
      <c r="G112" s="621"/>
    </row>
    <row r="113" spans="7:7" s="1" customFormat="1" x14ac:dyDescent="0.2">
      <c r="G113" s="621"/>
    </row>
    <row r="114" spans="7:7" s="1" customFormat="1" x14ac:dyDescent="0.2">
      <c r="G114" s="621"/>
    </row>
    <row r="115" spans="7:7" s="1" customFormat="1" x14ac:dyDescent="0.2">
      <c r="G115" s="621"/>
    </row>
    <row r="116" spans="7:7" s="1" customFormat="1" x14ac:dyDescent="0.2">
      <c r="G116" s="621"/>
    </row>
    <row r="117" spans="7:7" s="1" customFormat="1" x14ac:dyDescent="0.2">
      <c r="G117" s="621"/>
    </row>
    <row r="118" spans="7:7" s="1" customFormat="1" x14ac:dyDescent="0.2">
      <c r="G118" s="621"/>
    </row>
    <row r="119" spans="7:7" s="1" customFormat="1" x14ac:dyDescent="0.2">
      <c r="G119" s="621"/>
    </row>
    <row r="120" spans="7:7" s="1" customFormat="1" x14ac:dyDescent="0.2">
      <c r="G120" s="621"/>
    </row>
    <row r="121" spans="7:7" s="1" customFormat="1" x14ac:dyDescent="0.2">
      <c r="G121" s="621"/>
    </row>
    <row r="122" spans="7:7" s="1" customFormat="1" x14ac:dyDescent="0.2">
      <c r="G122" s="621"/>
    </row>
    <row r="123" spans="7:7" s="1" customFormat="1" x14ac:dyDescent="0.2">
      <c r="G123" s="621"/>
    </row>
    <row r="124" spans="7:7" s="1" customFormat="1" x14ac:dyDescent="0.2">
      <c r="G124" s="621"/>
    </row>
    <row r="125" spans="7:7" s="1" customFormat="1" x14ac:dyDescent="0.2">
      <c r="G125" s="621"/>
    </row>
    <row r="126" spans="7:7" s="1" customFormat="1" x14ac:dyDescent="0.2">
      <c r="G126" s="621"/>
    </row>
    <row r="127" spans="7:7" s="1" customFormat="1" x14ac:dyDescent="0.2">
      <c r="G127" s="621"/>
    </row>
    <row r="128" spans="7:7" s="1" customFormat="1" x14ac:dyDescent="0.2">
      <c r="G128" s="621"/>
    </row>
    <row r="129" spans="7:7" s="1" customFormat="1" x14ac:dyDescent="0.2">
      <c r="G129" s="621"/>
    </row>
    <row r="130" spans="7:7" s="1" customFormat="1" x14ac:dyDescent="0.2">
      <c r="G130" s="621"/>
    </row>
    <row r="131" spans="7:7" s="1" customFormat="1" x14ac:dyDescent="0.2">
      <c r="G131" s="621"/>
    </row>
    <row r="132" spans="7:7" s="1" customFormat="1" x14ac:dyDescent="0.2">
      <c r="G132" s="621"/>
    </row>
    <row r="133" spans="7:7" s="1" customFormat="1" x14ac:dyDescent="0.2">
      <c r="G133" s="621"/>
    </row>
    <row r="134" spans="7:7" s="1" customFormat="1" x14ac:dyDescent="0.2">
      <c r="G134" s="621"/>
    </row>
    <row r="135" spans="7:7" s="1" customFormat="1" x14ac:dyDescent="0.2">
      <c r="G135" s="621"/>
    </row>
    <row r="136" spans="7:7" s="1" customFormat="1" x14ac:dyDescent="0.2">
      <c r="G136" s="621"/>
    </row>
    <row r="137" spans="7:7" s="1" customFormat="1" x14ac:dyDescent="0.2">
      <c r="G137" s="621"/>
    </row>
    <row r="138" spans="7:7" s="1" customFormat="1" x14ac:dyDescent="0.2">
      <c r="G138" s="621"/>
    </row>
    <row r="139" spans="7:7" s="1" customFormat="1" x14ac:dyDescent="0.2">
      <c r="G139" s="621"/>
    </row>
    <row r="140" spans="7:7" s="1" customFormat="1" x14ac:dyDescent="0.2">
      <c r="G140" s="621"/>
    </row>
    <row r="141" spans="7:7" s="1" customFormat="1" x14ac:dyDescent="0.2">
      <c r="G141" s="621"/>
    </row>
    <row r="142" spans="7:7" s="1" customFormat="1" x14ac:dyDescent="0.2">
      <c r="G142" s="621"/>
    </row>
    <row r="143" spans="7:7" s="1" customFormat="1" x14ac:dyDescent="0.2">
      <c r="G143" s="621"/>
    </row>
    <row r="144" spans="7:7" s="1" customFormat="1" x14ac:dyDescent="0.2">
      <c r="G144" s="621"/>
    </row>
    <row r="145" spans="7:7" s="1" customFormat="1" x14ac:dyDescent="0.2">
      <c r="G145" s="621"/>
    </row>
    <row r="146" spans="7:7" s="1" customFormat="1" x14ac:dyDescent="0.2">
      <c r="G146" s="621"/>
    </row>
    <row r="147" spans="7:7" s="1" customFormat="1" x14ac:dyDescent="0.2">
      <c r="G147" s="621"/>
    </row>
    <row r="148" spans="7:7" s="1" customFormat="1" x14ac:dyDescent="0.2">
      <c r="G148" s="621"/>
    </row>
    <row r="149" spans="7:7" s="1" customFormat="1" x14ac:dyDescent="0.2">
      <c r="G149" s="621"/>
    </row>
    <row r="150" spans="7:7" s="1" customFormat="1" x14ac:dyDescent="0.2">
      <c r="G150" s="621"/>
    </row>
    <row r="151" spans="7:7" s="1" customFormat="1" x14ac:dyDescent="0.2">
      <c r="G151" s="621"/>
    </row>
    <row r="152" spans="7:7" s="1" customFormat="1" x14ac:dyDescent="0.2">
      <c r="G152" s="621"/>
    </row>
    <row r="153" spans="7:7" s="1" customFormat="1" x14ac:dyDescent="0.2">
      <c r="G153" s="621"/>
    </row>
    <row r="154" spans="7:7" s="1" customFormat="1" x14ac:dyDescent="0.2">
      <c r="G154" s="621"/>
    </row>
    <row r="155" spans="7:7" s="1" customFormat="1" x14ac:dyDescent="0.2">
      <c r="G155" s="621"/>
    </row>
    <row r="156" spans="7:7" s="1" customFormat="1" x14ac:dyDescent="0.2">
      <c r="G156" s="621"/>
    </row>
    <row r="157" spans="7:7" s="1" customFormat="1" x14ac:dyDescent="0.2">
      <c r="G157" s="621"/>
    </row>
    <row r="158" spans="7:7" s="1" customFormat="1" x14ac:dyDescent="0.2">
      <c r="G158" s="621"/>
    </row>
    <row r="159" spans="7:7" s="1" customFormat="1" x14ac:dyDescent="0.2">
      <c r="G159" s="621"/>
    </row>
    <row r="160" spans="7:7" s="1" customFormat="1" x14ac:dyDescent="0.2">
      <c r="G160" s="621"/>
    </row>
    <row r="161" spans="7:7" s="1" customFormat="1" x14ac:dyDescent="0.2">
      <c r="G161" s="621"/>
    </row>
    <row r="162" spans="7:7" s="1" customFormat="1" x14ac:dyDescent="0.2">
      <c r="G162" s="621"/>
    </row>
    <row r="163" spans="7:7" s="1" customFormat="1" x14ac:dyDescent="0.2">
      <c r="G163" s="621"/>
    </row>
    <row r="164" spans="7:7" s="1" customFormat="1" x14ac:dyDescent="0.2">
      <c r="G164" s="621"/>
    </row>
    <row r="165" spans="7:7" s="1" customFormat="1" x14ac:dyDescent="0.2">
      <c r="G165" s="621"/>
    </row>
    <row r="166" spans="7:7" s="1" customFormat="1" x14ac:dyDescent="0.2">
      <c r="G166" s="621"/>
    </row>
    <row r="167" spans="7:7" s="1" customFormat="1" x14ac:dyDescent="0.2">
      <c r="G167" s="621"/>
    </row>
    <row r="168" spans="7:7" s="1" customFormat="1" x14ac:dyDescent="0.2">
      <c r="G168" s="621"/>
    </row>
    <row r="169" spans="7:7" s="1" customFormat="1" x14ac:dyDescent="0.2">
      <c r="G169" s="621"/>
    </row>
    <row r="170" spans="7:7" s="1" customFormat="1" x14ac:dyDescent="0.2">
      <c r="G170" s="621"/>
    </row>
    <row r="171" spans="7:7" s="1" customFormat="1" x14ac:dyDescent="0.2">
      <c r="G171" s="621"/>
    </row>
    <row r="172" spans="7:7" s="1" customFormat="1" x14ac:dyDescent="0.2">
      <c r="G172" s="621"/>
    </row>
    <row r="173" spans="7:7" s="1" customFormat="1" x14ac:dyDescent="0.2">
      <c r="G173" s="621"/>
    </row>
    <row r="174" spans="7:7" s="1" customFormat="1" x14ac:dyDescent="0.2">
      <c r="G174" s="621"/>
    </row>
    <row r="175" spans="7:7" s="1" customFormat="1" x14ac:dyDescent="0.2">
      <c r="G175" s="621"/>
    </row>
    <row r="176" spans="7:7" s="1" customFormat="1" x14ac:dyDescent="0.2">
      <c r="G176" s="621"/>
    </row>
    <row r="177" spans="7:7" s="1" customFormat="1" x14ac:dyDescent="0.2">
      <c r="G177" s="621"/>
    </row>
    <row r="178" spans="7:7" s="1" customFormat="1" x14ac:dyDescent="0.2">
      <c r="G178" s="621"/>
    </row>
    <row r="179" spans="7:7" s="1" customFormat="1" x14ac:dyDescent="0.2">
      <c r="G179" s="621"/>
    </row>
    <row r="180" spans="7:7" s="1" customFormat="1" x14ac:dyDescent="0.2">
      <c r="G180" s="621"/>
    </row>
    <row r="181" spans="7:7" s="1" customFormat="1" x14ac:dyDescent="0.2">
      <c r="G181" s="621"/>
    </row>
    <row r="182" spans="7:7" s="1" customFormat="1" x14ac:dyDescent="0.2">
      <c r="G182" s="621"/>
    </row>
    <row r="183" spans="7:7" s="1" customFormat="1" x14ac:dyDescent="0.2">
      <c r="G183" s="621"/>
    </row>
    <row r="184" spans="7:7" s="1" customFormat="1" x14ac:dyDescent="0.2">
      <c r="G184" s="621"/>
    </row>
    <row r="185" spans="7:7" s="1" customFormat="1" x14ac:dyDescent="0.2">
      <c r="G185" s="621"/>
    </row>
    <row r="186" spans="7:7" s="1" customFormat="1" x14ac:dyDescent="0.2">
      <c r="G186" s="621"/>
    </row>
    <row r="187" spans="7:7" s="1" customFormat="1" x14ac:dyDescent="0.2">
      <c r="G187" s="621"/>
    </row>
    <row r="188" spans="7:7" s="1" customFormat="1" x14ac:dyDescent="0.2">
      <c r="G188" s="621"/>
    </row>
    <row r="189" spans="7:7" s="1" customFormat="1" x14ac:dyDescent="0.2">
      <c r="G189" s="621"/>
    </row>
    <row r="190" spans="7:7" s="1" customFormat="1" x14ac:dyDescent="0.2">
      <c r="G190" s="621"/>
    </row>
    <row r="191" spans="7:7" s="1" customFormat="1" x14ac:dyDescent="0.2">
      <c r="G191" s="621"/>
    </row>
    <row r="192" spans="7:7" s="1" customFormat="1" x14ac:dyDescent="0.2">
      <c r="G192" s="621"/>
    </row>
    <row r="193" spans="7:7" s="1" customFormat="1" x14ac:dyDescent="0.2">
      <c r="G193" s="621"/>
    </row>
    <row r="194" spans="7:7" s="1" customFormat="1" x14ac:dyDescent="0.2">
      <c r="G194" s="621"/>
    </row>
    <row r="195" spans="7:7" s="1" customFormat="1" x14ac:dyDescent="0.2">
      <c r="G195" s="621"/>
    </row>
    <row r="196" spans="7:7" s="1" customFormat="1" x14ac:dyDescent="0.2">
      <c r="G196" s="621"/>
    </row>
    <row r="197" spans="7:7" s="1" customFormat="1" x14ac:dyDescent="0.2">
      <c r="G197" s="621"/>
    </row>
    <row r="198" spans="7:7" s="1" customFormat="1" x14ac:dyDescent="0.2">
      <c r="G198" s="621"/>
    </row>
    <row r="199" spans="7:7" s="1" customFormat="1" x14ac:dyDescent="0.2">
      <c r="G199" s="621"/>
    </row>
    <row r="200" spans="7:7" s="1" customFormat="1" x14ac:dyDescent="0.2">
      <c r="G200" s="621"/>
    </row>
    <row r="201" spans="7:7" s="1" customFormat="1" x14ac:dyDescent="0.2">
      <c r="G201" s="621"/>
    </row>
    <row r="202" spans="7:7" s="1" customFormat="1" x14ac:dyDescent="0.2">
      <c r="G202" s="621"/>
    </row>
    <row r="203" spans="7:7" s="1" customFormat="1" x14ac:dyDescent="0.2">
      <c r="G203" s="621"/>
    </row>
    <row r="204" spans="7:7" s="1" customFormat="1" x14ac:dyDescent="0.2">
      <c r="G204" s="621"/>
    </row>
    <row r="205" spans="7:7" s="1" customFormat="1" x14ac:dyDescent="0.2">
      <c r="G205" s="621"/>
    </row>
    <row r="206" spans="7:7" s="1" customFormat="1" x14ac:dyDescent="0.2">
      <c r="G206" s="621"/>
    </row>
    <row r="207" spans="7:7" s="1" customFormat="1" x14ac:dyDescent="0.2">
      <c r="G207" s="621"/>
    </row>
    <row r="208" spans="7:7" s="1" customFormat="1" x14ac:dyDescent="0.2">
      <c r="G208" s="621"/>
    </row>
    <row r="209" spans="7:7" s="1" customFormat="1" x14ac:dyDescent="0.2">
      <c r="G209" s="621"/>
    </row>
    <row r="210" spans="7:7" s="1" customFormat="1" x14ac:dyDescent="0.2">
      <c r="G210" s="621"/>
    </row>
    <row r="211" spans="7:7" s="1" customFormat="1" x14ac:dyDescent="0.2">
      <c r="G211" s="621"/>
    </row>
    <row r="212" spans="7:7" s="1" customFormat="1" x14ac:dyDescent="0.2">
      <c r="G212" s="621"/>
    </row>
    <row r="213" spans="7:7" s="1" customFormat="1" x14ac:dyDescent="0.2">
      <c r="G213" s="621"/>
    </row>
    <row r="214" spans="7:7" s="1" customFormat="1" x14ac:dyDescent="0.2">
      <c r="G214" s="621"/>
    </row>
    <row r="215" spans="7:7" s="1" customFormat="1" x14ac:dyDescent="0.2">
      <c r="G215" s="621"/>
    </row>
    <row r="216" spans="7:7" s="1" customFormat="1" x14ac:dyDescent="0.2">
      <c r="G216" s="621"/>
    </row>
    <row r="217" spans="7:7" s="1" customFormat="1" x14ac:dyDescent="0.2">
      <c r="G217" s="621"/>
    </row>
    <row r="218" spans="7:7" s="1" customFormat="1" x14ac:dyDescent="0.2">
      <c r="G218" s="621"/>
    </row>
    <row r="219" spans="7:7" s="1" customFormat="1" x14ac:dyDescent="0.2">
      <c r="G219" s="621"/>
    </row>
    <row r="220" spans="7:7" s="1" customFormat="1" x14ac:dyDescent="0.2">
      <c r="G220" s="621"/>
    </row>
    <row r="221" spans="7:7" s="1" customFormat="1" x14ac:dyDescent="0.2">
      <c r="G221" s="621"/>
    </row>
    <row r="222" spans="7:7" s="1" customFormat="1" x14ac:dyDescent="0.2">
      <c r="G222" s="621"/>
    </row>
    <row r="223" spans="7:7" s="1" customFormat="1" x14ac:dyDescent="0.2">
      <c r="G223" s="621"/>
    </row>
    <row r="224" spans="7:7" s="1" customFormat="1" x14ac:dyDescent="0.2">
      <c r="G224" s="621"/>
    </row>
    <row r="225" spans="7:7" s="1" customFormat="1" x14ac:dyDescent="0.2">
      <c r="G225" s="621"/>
    </row>
    <row r="226" spans="7:7" s="1" customFormat="1" x14ac:dyDescent="0.2">
      <c r="G226" s="621"/>
    </row>
    <row r="227" spans="7:7" s="1" customFormat="1" x14ac:dyDescent="0.2">
      <c r="G227" s="621"/>
    </row>
    <row r="228" spans="7:7" s="1" customFormat="1" x14ac:dyDescent="0.2">
      <c r="G228" s="621"/>
    </row>
    <row r="229" spans="7:7" s="1" customFormat="1" x14ac:dyDescent="0.2">
      <c r="G229" s="621"/>
    </row>
    <row r="230" spans="7:7" s="1" customFormat="1" x14ac:dyDescent="0.2">
      <c r="G230" s="621"/>
    </row>
    <row r="231" spans="7:7" s="1" customFormat="1" x14ac:dyDescent="0.2">
      <c r="G231" s="621"/>
    </row>
    <row r="232" spans="7:7" s="1" customFormat="1" x14ac:dyDescent="0.2">
      <c r="G232" s="621"/>
    </row>
    <row r="233" spans="7:7" s="1" customFormat="1" x14ac:dyDescent="0.2">
      <c r="G233" s="621"/>
    </row>
    <row r="234" spans="7:7" s="1" customFormat="1" x14ac:dyDescent="0.2">
      <c r="G234" s="621"/>
    </row>
    <row r="235" spans="7:7" s="1" customFormat="1" x14ac:dyDescent="0.2">
      <c r="G235" s="621"/>
    </row>
    <row r="236" spans="7:7" s="1" customFormat="1" x14ac:dyDescent="0.2">
      <c r="G236" s="621"/>
    </row>
    <row r="237" spans="7:7" s="1" customFormat="1" x14ac:dyDescent="0.2">
      <c r="G237" s="621"/>
    </row>
    <row r="238" spans="7:7" s="1" customFormat="1" x14ac:dyDescent="0.2">
      <c r="G238" s="621"/>
    </row>
    <row r="239" spans="7:7" s="1" customFormat="1" x14ac:dyDescent="0.2">
      <c r="G239" s="621"/>
    </row>
    <row r="240" spans="7:7" s="1" customFormat="1" x14ac:dyDescent="0.2">
      <c r="G240" s="621"/>
    </row>
    <row r="241" spans="7:7" s="1" customFormat="1" x14ac:dyDescent="0.2">
      <c r="G241" s="621"/>
    </row>
    <row r="242" spans="7:7" s="1" customFormat="1" x14ac:dyDescent="0.2">
      <c r="G242" s="621"/>
    </row>
    <row r="243" spans="7:7" s="1" customFormat="1" x14ac:dyDescent="0.2">
      <c r="G243" s="621"/>
    </row>
    <row r="244" spans="7:7" s="1" customFormat="1" x14ac:dyDescent="0.2">
      <c r="G244" s="621"/>
    </row>
    <row r="245" spans="7:7" s="1" customFormat="1" x14ac:dyDescent="0.2">
      <c r="G245" s="621"/>
    </row>
    <row r="246" spans="7:7" s="1" customFormat="1" x14ac:dyDescent="0.2">
      <c r="G246" s="621"/>
    </row>
    <row r="247" spans="7:7" s="1" customFormat="1" x14ac:dyDescent="0.2">
      <c r="G247" s="621"/>
    </row>
    <row r="248" spans="7:7" s="1" customFormat="1" x14ac:dyDescent="0.2">
      <c r="G248" s="621"/>
    </row>
    <row r="249" spans="7:7" s="1" customFormat="1" x14ac:dyDescent="0.2">
      <c r="G249" s="621"/>
    </row>
    <row r="250" spans="7:7" s="1" customFormat="1" x14ac:dyDescent="0.2">
      <c r="G250" s="621"/>
    </row>
    <row r="251" spans="7:7" s="1" customFormat="1" x14ac:dyDescent="0.2">
      <c r="G251" s="621"/>
    </row>
    <row r="252" spans="7:7" s="1" customFormat="1" x14ac:dyDescent="0.2">
      <c r="G252" s="621"/>
    </row>
    <row r="253" spans="7:7" s="1" customFormat="1" x14ac:dyDescent="0.2">
      <c r="G253" s="621"/>
    </row>
    <row r="254" spans="7:7" s="1" customFormat="1" x14ac:dyDescent="0.2">
      <c r="G254" s="621"/>
    </row>
    <row r="255" spans="7:7" s="1" customFormat="1" x14ac:dyDescent="0.2">
      <c r="G255" s="621"/>
    </row>
    <row r="256" spans="7:7" s="1" customFormat="1" x14ac:dyDescent="0.2">
      <c r="G256" s="621"/>
    </row>
    <row r="257" spans="7:7" s="1" customFormat="1" x14ac:dyDescent="0.2">
      <c r="G257" s="621"/>
    </row>
    <row r="258" spans="7:7" s="1" customFormat="1" x14ac:dyDescent="0.2">
      <c r="G258" s="621"/>
    </row>
    <row r="259" spans="7:7" s="1" customFormat="1" x14ac:dyDescent="0.2">
      <c r="G259" s="621"/>
    </row>
    <row r="260" spans="7:7" s="1" customFormat="1" x14ac:dyDescent="0.2">
      <c r="G260" s="621"/>
    </row>
    <row r="261" spans="7:7" s="1" customFormat="1" x14ac:dyDescent="0.2">
      <c r="G261" s="621"/>
    </row>
    <row r="262" spans="7:7" s="1" customFormat="1" x14ac:dyDescent="0.2">
      <c r="G262" s="621"/>
    </row>
    <row r="263" spans="7:7" s="1" customFormat="1" x14ac:dyDescent="0.2">
      <c r="G263" s="621"/>
    </row>
    <row r="264" spans="7:7" s="1" customFormat="1" x14ac:dyDescent="0.2">
      <c r="G264" s="621"/>
    </row>
    <row r="265" spans="7:7" s="1" customFormat="1" x14ac:dyDescent="0.2">
      <c r="G265" s="621"/>
    </row>
    <row r="266" spans="7:7" s="1" customFormat="1" x14ac:dyDescent="0.2">
      <c r="G266" s="621"/>
    </row>
    <row r="267" spans="7:7" s="1" customFormat="1" x14ac:dyDescent="0.2">
      <c r="G267" s="621"/>
    </row>
    <row r="268" spans="7:7" s="1" customFormat="1" x14ac:dyDescent="0.2">
      <c r="G268" s="621"/>
    </row>
    <row r="269" spans="7:7" s="1" customFormat="1" x14ac:dyDescent="0.2">
      <c r="G269" s="621"/>
    </row>
    <row r="270" spans="7:7" s="1" customFormat="1" x14ac:dyDescent="0.2">
      <c r="G270" s="621"/>
    </row>
    <row r="271" spans="7:7" s="1" customFormat="1" x14ac:dyDescent="0.2">
      <c r="G271" s="621"/>
    </row>
    <row r="272" spans="7:7" s="1" customFormat="1" x14ac:dyDescent="0.2">
      <c r="G272" s="621"/>
    </row>
    <row r="273" spans="7:7" s="1" customFormat="1" x14ac:dyDescent="0.2">
      <c r="G273" s="621"/>
    </row>
    <row r="274" spans="7:7" s="1" customFormat="1" x14ac:dyDescent="0.2">
      <c r="G274" s="621"/>
    </row>
    <row r="275" spans="7:7" s="1" customFormat="1" x14ac:dyDescent="0.2">
      <c r="G275" s="621"/>
    </row>
    <row r="276" spans="7:7" s="1" customFormat="1" x14ac:dyDescent="0.2">
      <c r="G276" s="621"/>
    </row>
    <row r="277" spans="7:7" s="1" customFormat="1" x14ac:dyDescent="0.2">
      <c r="G277" s="621"/>
    </row>
    <row r="278" spans="7:7" s="1" customFormat="1" x14ac:dyDescent="0.2">
      <c r="G278" s="621"/>
    </row>
    <row r="279" spans="7:7" s="1" customFormat="1" x14ac:dyDescent="0.2">
      <c r="G279" s="621"/>
    </row>
    <row r="280" spans="7:7" s="1" customFormat="1" x14ac:dyDescent="0.2">
      <c r="G280" s="621"/>
    </row>
    <row r="281" spans="7:7" s="1" customFormat="1" x14ac:dyDescent="0.2">
      <c r="G281" s="621"/>
    </row>
    <row r="282" spans="7:7" s="1" customFormat="1" x14ac:dyDescent="0.2">
      <c r="G282" s="621"/>
    </row>
    <row r="283" spans="7:7" s="1" customFormat="1" x14ac:dyDescent="0.2">
      <c r="G283" s="621"/>
    </row>
    <row r="284" spans="7:7" s="1" customFormat="1" x14ac:dyDescent="0.2">
      <c r="G284" s="621"/>
    </row>
    <row r="285" spans="7:7" s="1" customFormat="1" x14ac:dyDescent="0.2">
      <c r="G285" s="621"/>
    </row>
    <row r="286" spans="7:7" s="1" customFormat="1" x14ac:dyDescent="0.2">
      <c r="G286" s="621"/>
    </row>
    <row r="287" spans="7:7" s="1" customFormat="1" x14ac:dyDescent="0.2">
      <c r="G287" s="621"/>
    </row>
    <row r="288" spans="7:7" s="1" customFormat="1" x14ac:dyDescent="0.2">
      <c r="G288" s="621"/>
    </row>
    <row r="289" spans="7:7" s="1" customFormat="1" x14ac:dyDescent="0.2">
      <c r="G289" s="621"/>
    </row>
    <row r="290" spans="7:7" s="1" customFormat="1" x14ac:dyDescent="0.2">
      <c r="G290" s="621"/>
    </row>
    <row r="291" spans="7:7" s="1" customFormat="1" x14ac:dyDescent="0.2">
      <c r="G291" s="621"/>
    </row>
    <row r="292" spans="7:7" s="1" customFormat="1" x14ac:dyDescent="0.2">
      <c r="G292" s="621"/>
    </row>
    <row r="293" spans="7:7" s="1" customFormat="1" x14ac:dyDescent="0.2">
      <c r="G293" s="621"/>
    </row>
    <row r="294" spans="7:7" s="1" customFormat="1" x14ac:dyDescent="0.2">
      <c r="G294" s="621"/>
    </row>
    <row r="295" spans="7:7" s="1" customFormat="1" x14ac:dyDescent="0.2">
      <c r="G295" s="621"/>
    </row>
    <row r="296" spans="7:7" s="1" customFormat="1" x14ac:dyDescent="0.2">
      <c r="G296" s="621"/>
    </row>
    <row r="297" spans="7:7" s="1" customFormat="1" x14ac:dyDescent="0.2">
      <c r="G297" s="621"/>
    </row>
    <row r="298" spans="7:7" s="1" customFormat="1" x14ac:dyDescent="0.2">
      <c r="G298" s="621"/>
    </row>
    <row r="299" spans="7:7" s="1" customFormat="1" x14ac:dyDescent="0.2">
      <c r="G299" s="621"/>
    </row>
    <row r="300" spans="7:7" s="1" customFormat="1" x14ac:dyDescent="0.2">
      <c r="G300" s="621"/>
    </row>
    <row r="301" spans="7:7" s="1" customFormat="1" x14ac:dyDescent="0.2">
      <c r="G301" s="621"/>
    </row>
    <row r="302" spans="7:7" s="1" customFormat="1" x14ac:dyDescent="0.2">
      <c r="G302" s="621"/>
    </row>
    <row r="303" spans="7:7" s="1" customFormat="1" x14ac:dyDescent="0.2">
      <c r="G303" s="621"/>
    </row>
    <row r="304" spans="7:7" s="1" customFormat="1" x14ac:dyDescent="0.2">
      <c r="G304" s="621"/>
    </row>
    <row r="305" spans="7:7" s="1" customFormat="1" x14ac:dyDescent="0.2">
      <c r="G305" s="621"/>
    </row>
    <row r="306" spans="7:7" s="1" customFormat="1" x14ac:dyDescent="0.2">
      <c r="G306" s="621"/>
    </row>
    <row r="307" spans="7:7" s="1" customFormat="1" x14ac:dyDescent="0.2">
      <c r="G307" s="621"/>
    </row>
    <row r="308" spans="7:7" s="1" customFormat="1" x14ac:dyDescent="0.2">
      <c r="G308" s="621"/>
    </row>
    <row r="309" spans="7:7" s="1" customFormat="1" x14ac:dyDescent="0.2">
      <c r="G309" s="621"/>
    </row>
    <row r="310" spans="7:7" s="1" customFormat="1" x14ac:dyDescent="0.2">
      <c r="G310" s="621"/>
    </row>
    <row r="311" spans="7:7" s="1" customFormat="1" x14ac:dyDescent="0.2">
      <c r="G311" s="621"/>
    </row>
    <row r="312" spans="7:7" s="1" customFormat="1" x14ac:dyDescent="0.2">
      <c r="G312" s="621"/>
    </row>
    <row r="313" spans="7:7" s="1" customFormat="1" x14ac:dyDescent="0.2">
      <c r="G313" s="621"/>
    </row>
    <row r="314" spans="7:7" s="1" customFormat="1" x14ac:dyDescent="0.2">
      <c r="G314" s="621"/>
    </row>
    <row r="315" spans="7:7" s="1" customFormat="1" x14ac:dyDescent="0.2">
      <c r="G315" s="621"/>
    </row>
    <row r="316" spans="7:7" s="1" customFormat="1" x14ac:dyDescent="0.2">
      <c r="G316" s="621"/>
    </row>
    <row r="317" spans="7:7" s="1" customFormat="1" x14ac:dyDescent="0.2">
      <c r="G317" s="621"/>
    </row>
    <row r="318" spans="7:7" s="1" customFormat="1" x14ac:dyDescent="0.2">
      <c r="G318" s="621"/>
    </row>
    <row r="319" spans="7:7" s="1" customFormat="1" x14ac:dyDescent="0.2">
      <c r="G319" s="621"/>
    </row>
    <row r="320" spans="7:7" s="1" customFormat="1" x14ac:dyDescent="0.2">
      <c r="G320" s="621"/>
    </row>
    <row r="321" spans="7:7" s="1" customFormat="1" x14ac:dyDescent="0.2">
      <c r="G321" s="621"/>
    </row>
    <row r="322" spans="7:7" s="1" customFormat="1" x14ac:dyDescent="0.2">
      <c r="G322" s="621"/>
    </row>
    <row r="323" spans="7:7" s="1" customFormat="1" x14ac:dyDescent="0.2">
      <c r="G323" s="621"/>
    </row>
    <row r="324" spans="7:7" s="1" customFormat="1" x14ac:dyDescent="0.2">
      <c r="G324" s="621"/>
    </row>
    <row r="325" spans="7:7" s="1" customFormat="1" x14ac:dyDescent="0.2">
      <c r="G325" s="621"/>
    </row>
    <row r="326" spans="7:7" s="1" customFormat="1" x14ac:dyDescent="0.2">
      <c r="G326" s="621"/>
    </row>
    <row r="327" spans="7:7" s="1" customFormat="1" x14ac:dyDescent="0.2">
      <c r="G327" s="621"/>
    </row>
    <row r="328" spans="7:7" s="1" customFormat="1" x14ac:dyDescent="0.2">
      <c r="G328" s="621"/>
    </row>
    <row r="329" spans="7:7" s="1" customFormat="1" x14ac:dyDescent="0.2">
      <c r="G329" s="621"/>
    </row>
    <row r="330" spans="7:7" s="1" customFormat="1" x14ac:dyDescent="0.2">
      <c r="G330" s="621"/>
    </row>
    <row r="331" spans="7:7" s="1" customFormat="1" x14ac:dyDescent="0.2">
      <c r="G331" s="621"/>
    </row>
    <row r="332" spans="7:7" s="1" customFormat="1" x14ac:dyDescent="0.2">
      <c r="G332" s="621"/>
    </row>
    <row r="333" spans="7:7" s="1" customFormat="1" x14ac:dyDescent="0.2">
      <c r="G333" s="621"/>
    </row>
    <row r="334" spans="7:7" s="1" customFormat="1" x14ac:dyDescent="0.2">
      <c r="G334" s="621"/>
    </row>
    <row r="335" spans="7:7" s="1" customFormat="1" x14ac:dyDescent="0.2">
      <c r="G335" s="621"/>
    </row>
    <row r="336" spans="7:7" s="1" customFormat="1" x14ac:dyDescent="0.2">
      <c r="G336" s="621"/>
    </row>
    <row r="337" spans="7:7" s="1" customFormat="1" x14ac:dyDescent="0.2">
      <c r="G337" s="621"/>
    </row>
    <row r="338" spans="7:7" s="1" customFormat="1" x14ac:dyDescent="0.2">
      <c r="G338" s="621"/>
    </row>
    <row r="339" spans="7:7" s="1" customFormat="1" x14ac:dyDescent="0.2">
      <c r="G339" s="621"/>
    </row>
    <row r="340" spans="7:7" s="1" customFormat="1" x14ac:dyDescent="0.2">
      <c r="G340" s="621"/>
    </row>
    <row r="341" spans="7:7" s="1" customFormat="1" x14ac:dyDescent="0.2">
      <c r="G341" s="621"/>
    </row>
  </sheetData>
  <mergeCells count="7">
    <mergeCell ref="A42:I44"/>
    <mergeCell ref="A1:G2"/>
    <mergeCell ref="C3:D3"/>
    <mergeCell ref="E3:F3"/>
    <mergeCell ref="A3:A4"/>
    <mergeCell ref="B3:B4"/>
    <mergeCell ref="G3:I3"/>
  </mergeCells>
  <conditionalFormatting sqref="C10">
    <cfRule type="cellIs" dxfId="45" priority="65" operator="equal">
      <formula>0</formula>
    </cfRule>
    <cfRule type="cellIs" dxfId="44" priority="66" operator="between">
      <formula>0</formula>
      <formula>0.5</formula>
    </cfRule>
    <cfRule type="cellIs" dxfId="43" priority="67" operator="between">
      <formula>0</formula>
      <formula>0.49</formula>
    </cfRule>
  </conditionalFormatting>
  <conditionalFormatting sqref="I11">
    <cfRule type="cellIs" dxfId="42" priority="61" operator="between">
      <formula>0</formula>
      <formula>0.5</formula>
    </cfRule>
    <cfRule type="cellIs" dxfId="41" priority="62" operator="between">
      <formula>0</formula>
      <formula>0.49</formula>
    </cfRule>
  </conditionalFormatting>
  <conditionalFormatting sqref="I12">
    <cfRule type="cellIs" dxfId="40" priority="55" operator="between">
      <formula>0</formula>
      <formula>0.5</formula>
    </cfRule>
    <cfRule type="cellIs" dxfId="39" priority="56" operator="between">
      <formula>0</formula>
      <formula>0.49</formula>
    </cfRule>
  </conditionalFormatting>
  <conditionalFormatting sqref="I17">
    <cfRule type="cellIs" dxfId="38" priority="29" operator="between">
      <formula>0</formula>
      <formula>0.5</formula>
    </cfRule>
    <cfRule type="cellIs" dxfId="37" priority="30" operator="between">
      <formula>0</formula>
      <formula>0.49</formula>
    </cfRule>
  </conditionalFormatting>
  <conditionalFormatting sqref="I20:I21 I24:I27">
    <cfRule type="cellIs" dxfId="36" priority="11" operator="between">
      <formula>0</formula>
      <formula>0.5</formula>
    </cfRule>
    <cfRule type="cellIs" dxfId="35" priority="12" operator="between">
      <formula>0</formula>
      <formula>0.49</formula>
    </cfRule>
  </conditionalFormatting>
  <conditionalFormatting sqref="I28">
    <cfRule type="cellIs" dxfId="34" priority="7" operator="between">
      <formula>0</formula>
      <formula>0.5</formula>
    </cfRule>
    <cfRule type="cellIs" dxfId="33" priority="8" operator="between">
      <formula>0</formula>
      <formula>0.49</formula>
    </cfRule>
  </conditionalFormatting>
  <conditionalFormatting sqref="I30:I31">
    <cfRule type="cellIs" dxfId="32" priority="5" operator="between">
      <formula>0</formula>
      <formula>0.5</formula>
    </cfRule>
    <cfRule type="cellIs" dxfId="31" priority="6" operator="between">
      <formula>0</formula>
      <formula>0.49</formula>
    </cfRule>
  </conditionalFormatting>
  <conditionalFormatting sqref="I29">
    <cfRule type="cellIs" dxfId="30" priority="3" operator="between">
      <formula>0</formula>
      <formula>0.5</formula>
    </cfRule>
    <cfRule type="cellIs" dxfId="29" priority="4" operator="between">
      <formula>0</formula>
      <formula>0.49</formula>
    </cfRule>
  </conditionalFormatting>
  <conditionalFormatting sqref="I32:I34">
    <cfRule type="cellIs" dxfId="28" priority="1" operator="between">
      <formula>0</formula>
      <formula>0.5</formula>
    </cfRule>
    <cfRule type="cellIs" dxfId="27" priority="2" operator="between">
      <formula>0</formula>
      <formula>0.49</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7"/>
  <sheetViews>
    <sheetView workbookViewId="0">
      <selection sqref="A1:F2"/>
    </sheetView>
  </sheetViews>
  <sheetFormatPr baseColWidth="10" defaultRowHeight="14.25" x14ac:dyDescent="0.2"/>
  <cols>
    <col min="1" max="1" width="25.125" customWidth="1"/>
    <col min="8" max="8" width="11.875" customWidth="1"/>
    <col min="10" max="31" width="11" style="1"/>
  </cols>
  <sheetData>
    <row r="1" spans="1:12" x14ac:dyDescent="0.2">
      <c r="A1" s="798" t="s">
        <v>341</v>
      </c>
      <c r="B1" s="798"/>
      <c r="C1" s="798"/>
      <c r="D1" s="798"/>
      <c r="E1" s="798"/>
      <c r="F1" s="798"/>
      <c r="G1" s="1"/>
      <c r="H1" s="1"/>
      <c r="I1" s="1"/>
    </row>
    <row r="2" spans="1:12" x14ac:dyDescent="0.2">
      <c r="A2" s="799"/>
      <c r="B2" s="799"/>
      <c r="C2" s="799"/>
      <c r="D2" s="799"/>
      <c r="E2" s="799"/>
      <c r="F2" s="799"/>
      <c r="G2" s="10"/>
      <c r="H2" s="55" t="s">
        <v>466</v>
      </c>
      <c r="I2" s="1"/>
    </row>
    <row r="3" spans="1:12" x14ac:dyDescent="0.2">
      <c r="A3" s="11"/>
      <c r="B3" s="766">
        <f>INDICE!A3</f>
        <v>44713</v>
      </c>
      <c r="C3" s="767">
        <v>41671</v>
      </c>
      <c r="D3" s="767" t="s">
        <v>115</v>
      </c>
      <c r="E3" s="767"/>
      <c r="F3" s="767" t="s">
        <v>116</v>
      </c>
      <c r="G3" s="767"/>
      <c r="H3" s="767"/>
      <c r="I3" s="1"/>
    </row>
    <row r="4" spans="1:12" x14ac:dyDescent="0.2">
      <c r="A4" s="258"/>
      <c r="B4" s="82" t="s">
        <v>54</v>
      </c>
      <c r="C4" s="82" t="s">
        <v>421</v>
      </c>
      <c r="D4" s="82" t="s">
        <v>54</v>
      </c>
      <c r="E4" s="82" t="s">
        <v>421</v>
      </c>
      <c r="F4" s="82" t="s">
        <v>54</v>
      </c>
      <c r="G4" s="83" t="s">
        <v>421</v>
      </c>
      <c r="H4" s="83" t="s">
        <v>106</v>
      </c>
      <c r="I4" s="55"/>
    </row>
    <row r="5" spans="1:12" ht="14.1" customHeight="1" x14ac:dyDescent="0.2">
      <c r="A5" s="487" t="s">
        <v>329</v>
      </c>
      <c r="B5" s="231">
        <v>3300.4636399999995</v>
      </c>
      <c r="C5" s="677">
        <v>84.301340931691399</v>
      </c>
      <c r="D5" s="231">
        <v>21583.418720000005</v>
      </c>
      <c r="E5" s="232">
        <v>116.7822172414002</v>
      </c>
      <c r="F5" s="231">
        <v>30388.428340000006</v>
      </c>
      <c r="G5" s="232">
        <v>75.77633138748071</v>
      </c>
      <c r="H5" s="232">
        <v>59.934074973344117</v>
      </c>
      <c r="I5" s="1"/>
    </row>
    <row r="6" spans="1:12" x14ac:dyDescent="0.2">
      <c r="A6" s="3" t="s">
        <v>331</v>
      </c>
      <c r="B6" s="434">
        <v>60</v>
      </c>
      <c r="C6" s="442" t="s">
        <v>142</v>
      </c>
      <c r="D6" s="434">
        <v>60</v>
      </c>
      <c r="E6" s="442" t="s">
        <v>142</v>
      </c>
      <c r="F6" s="434">
        <v>60</v>
      </c>
      <c r="G6" s="442" t="s">
        <v>142</v>
      </c>
      <c r="H6" s="442" t="s">
        <v>142</v>
      </c>
      <c r="I6" s="1"/>
    </row>
    <row r="7" spans="1:12" x14ac:dyDescent="0.2">
      <c r="A7" s="3" t="s">
        <v>518</v>
      </c>
      <c r="B7" s="436">
        <v>189.11336000000003</v>
      </c>
      <c r="C7" s="442">
        <v>-64.05432898430945</v>
      </c>
      <c r="D7" s="436">
        <v>892.14068999999995</v>
      </c>
      <c r="E7" s="442">
        <v>-40.851684171309927</v>
      </c>
      <c r="F7" s="436">
        <v>4349.8664500000004</v>
      </c>
      <c r="G7" s="442">
        <v>-29.862344497927428</v>
      </c>
      <c r="H7" s="442">
        <v>8.57909527341927</v>
      </c>
      <c r="I7" s="166"/>
      <c r="J7" s="166"/>
    </row>
    <row r="8" spans="1:12" x14ac:dyDescent="0.2">
      <c r="A8" s="3" t="s">
        <v>519</v>
      </c>
      <c r="B8" s="436">
        <v>3051.3502799999997</v>
      </c>
      <c r="C8" s="442">
        <v>141.27286358368625</v>
      </c>
      <c r="D8" s="436">
        <v>20631.278030000005</v>
      </c>
      <c r="E8" s="442">
        <v>144.21618590036226</v>
      </c>
      <c r="F8" s="436">
        <v>25978.561890000004</v>
      </c>
      <c r="G8" s="442">
        <v>134.33192027662898</v>
      </c>
      <c r="H8" s="442">
        <v>51.23664371827531</v>
      </c>
      <c r="I8" s="166"/>
      <c r="J8" s="166"/>
    </row>
    <row r="9" spans="1:12" x14ac:dyDescent="0.2">
      <c r="A9" s="487" t="s">
        <v>672</v>
      </c>
      <c r="B9" s="416">
        <v>765.21464000000003</v>
      </c>
      <c r="C9" s="418">
        <v>-62.499980275131776</v>
      </c>
      <c r="D9" s="416">
        <v>8270.1090999999997</v>
      </c>
      <c r="E9" s="418">
        <v>66.243778494099189</v>
      </c>
      <c r="F9" s="416">
        <v>19909.871519999997</v>
      </c>
      <c r="G9" s="418">
        <v>254.91298773331863</v>
      </c>
      <c r="H9" s="418">
        <v>39.267569847257469</v>
      </c>
      <c r="I9" s="166"/>
      <c r="J9" s="166"/>
    </row>
    <row r="10" spans="1:12" x14ac:dyDescent="0.2">
      <c r="A10" s="3" t="s">
        <v>333</v>
      </c>
      <c r="B10" s="434">
        <v>139.94556999999998</v>
      </c>
      <c r="C10" s="442">
        <v>138.20198193045877</v>
      </c>
      <c r="D10" s="434">
        <v>665.24621999999999</v>
      </c>
      <c r="E10" s="442">
        <v>55.178643415809148</v>
      </c>
      <c r="F10" s="434">
        <v>4493.4110400000009</v>
      </c>
      <c r="G10" s="442">
        <v>566.68678166359769</v>
      </c>
      <c r="H10" s="442">
        <v>8.8622034395547882</v>
      </c>
      <c r="I10" s="166"/>
      <c r="J10" s="166"/>
    </row>
    <row r="11" spans="1:12" x14ac:dyDescent="0.2">
      <c r="A11" s="3" t="s">
        <v>334</v>
      </c>
      <c r="B11" s="436">
        <v>15.301309999999999</v>
      </c>
      <c r="C11" s="443">
        <v>-98.351163026662405</v>
      </c>
      <c r="D11" s="436">
        <v>801.72457000000009</v>
      </c>
      <c r="E11" s="442">
        <v>-19.358962121197639</v>
      </c>
      <c r="F11" s="436">
        <v>845.9138200000001</v>
      </c>
      <c r="G11" s="443">
        <v>-20.242316459438989</v>
      </c>
      <c r="H11" s="491">
        <v>1.6683673713435592</v>
      </c>
      <c r="I11" s="1"/>
      <c r="J11" s="442"/>
      <c r="L11" s="442"/>
    </row>
    <row r="12" spans="1:12" x14ac:dyDescent="0.2">
      <c r="A12" s="3" t="s">
        <v>335</v>
      </c>
      <c r="B12" s="434">
        <v>1.0311900000000001</v>
      </c>
      <c r="C12" s="442" t="s">
        <v>142</v>
      </c>
      <c r="D12" s="434">
        <v>973.71109999999999</v>
      </c>
      <c r="E12" s="442">
        <v>-29.136853043473067</v>
      </c>
      <c r="F12" s="434">
        <v>1377.3442600000001</v>
      </c>
      <c r="G12" s="442">
        <v>0.2380980417177585</v>
      </c>
      <c r="H12" s="442">
        <v>2.7164897512743549</v>
      </c>
      <c r="I12" s="166"/>
      <c r="J12" s="166"/>
    </row>
    <row r="13" spans="1:12" x14ac:dyDescent="0.2">
      <c r="A13" s="3" t="s">
        <v>336</v>
      </c>
      <c r="B13" s="493">
        <v>40.524519999999995</v>
      </c>
      <c r="C13" s="435">
        <v>4.8230558099820575</v>
      </c>
      <c r="D13" s="434">
        <v>3055.8827799999999</v>
      </c>
      <c r="E13" s="442">
        <v>195.00461570574069</v>
      </c>
      <c r="F13" s="434">
        <v>7105.2653700000001</v>
      </c>
      <c r="G13" s="442">
        <v>532.63069430499786</v>
      </c>
      <c r="H13" s="491">
        <v>14.013475873990711</v>
      </c>
      <c r="I13" s="166"/>
      <c r="J13" s="166"/>
    </row>
    <row r="14" spans="1:12" x14ac:dyDescent="0.2">
      <c r="A14" s="3" t="s">
        <v>337</v>
      </c>
      <c r="B14" s="434">
        <v>0</v>
      </c>
      <c r="C14" s="435">
        <v>-100</v>
      </c>
      <c r="D14" s="434">
        <v>975.50612000000001</v>
      </c>
      <c r="E14" s="443">
        <v>-14.568128000540309</v>
      </c>
      <c r="F14" s="434">
        <v>1023.02099</v>
      </c>
      <c r="G14" s="443">
        <v>-17.019960118648147</v>
      </c>
      <c r="H14" s="442">
        <v>2.0176698849955961</v>
      </c>
      <c r="I14" s="1"/>
      <c r="J14" s="166"/>
    </row>
    <row r="15" spans="1:12" x14ac:dyDescent="0.2">
      <c r="A15" s="66" t="s">
        <v>338</v>
      </c>
      <c r="B15" s="434">
        <v>568.41205000000002</v>
      </c>
      <c r="C15" s="501" t="s">
        <v>142</v>
      </c>
      <c r="D15" s="434">
        <v>1798.0383100000001</v>
      </c>
      <c r="E15" s="501" t="s">
        <v>142</v>
      </c>
      <c r="F15" s="434">
        <v>5064.9160400000001</v>
      </c>
      <c r="G15" s="442">
        <v>3389.7043334302753</v>
      </c>
      <c r="H15" s="442">
        <v>9.9893635260984723</v>
      </c>
      <c r="I15" s="166"/>
      <c r="J15" s="166"/>
    </row>
    <row r="16" spans="1:12" x14ac:dyDescent="0.2">
      <c r="A16" s="487" t="s">
        <v>673</v>
      </c>
      <c r="B16" s="416">
        <v>21.683970000000002</v>
      </c>
      <c r="C16" s="668">
        <v>9.7191441044853217</v>
      </c>
      <c r="D16" s="416">
        <v>142.44657000000001</v>
      </c>
      <c r="E16" s="657">
        <v>20.399414495677856</v>
      </c>
      <c r="F16" s="416">
        <v>404.79074999999989</v>
      </c>
      <c r="G16" s="418">
        <v>86.174305629399356</v>
      </c>
      <c r="H16" s="418">
        <v>0.79835517939840206</v>
      </c>
      <c r="I16" s="10"/>
      <c r="J16" s="166"/>
      <c r="L16" s="166"/>
    </row>
    <row r="17" spans="1:9" x14ac:dyDescent="0.2">
      <c r="A17" s="643" t="s">
        <v>114</v>
      </c>
      <c r="B17" s="61">
        <v>4087.3622500000001</v>
      </c>
      <c r="C17" s="62">
        <v>6.1340506628769349</v>
      </c>
      <c r="D17" s="61">
        <v>29995.974390000007</v>
      </c>
      <c r="E17" s="62">
        <v>99.318498996859844</v>
      </c>
      <c r="F17" s="61">
        <v>50703.090610000007</v>
      </c>
      <c r="G17" s="62">
        <v>119.34825378301974</v>
      </c>
      <c r="H17" s="62">
        <v>100</v>
      </c>
      <c r="I17" s="1"/>
    </row>
    <row r="18" spans="1:9" x14ac:dyDescent="0.2">
      <c r="A18" s="133" t="s">
        <v>573</v>
      </c>
      <c r="B18" s="1"/>
      <c r="C18" s="10"/>
      <c r="D18" s="10"/>
      <c r="E18" s="10"/>
      <c r="F18" s="10"/>
      <c r="G18" s="10"/>
      <c r="H18" s="161" t="s">
        <v>220</v>
      </c>
      <c r="I18" s="1"/>
    </row>
    <row r="19" spans="1:9" x14ac:dyDescent="0.2">
      <c r="A19" s="133" t="s">
        <v>607</v>
      </c>
      <c r="B19" s="1"/>
      <c r="C19" s="1"/>
      <c r="D19" s="1"/>
      <c r="E19" s="1"/>
      <c r="F19" s="1"/>
      <c r="G19" s="1"/>
      <c r="H19" s="1"/>
      <c r="I19" s="1"/>
    </row>
    <row r="20" spans="1:9" ht="14.25" customHeight="1" x14ac:dyDescent="0.2">
      <c r="A20" s="133" t="s">
        <v>623</v>
      </c>
      <c r="B20" s="588"/>
      <c r="C20" s="588"/>
      <c r="D20" s="588"/>
      <c r="E20" s="588"/>
      <c r="F20" s="588"/>
      <c r="G20" s="588"/>
      <c r="H20" s="588"/>
      <c r="I20" s="1"/>
    </row>
    <row r="21" spans="1:9" x14ac:dyDescent="0.2">
      <c r="A21" s="433" t="s">
        <v>530</v>
      </c>
      <c r="B21" s="588"/>
      <c r="C21" s="588"/>
      <c r="D21" s="588"/>
      <c r="E21" s="588"/>
      <c r="F21" s="588"/>
      <c r="G21" s="588"/>
      <c r="H21" s="588"/>
      <c r="I21" s="1"/>
    </row>
    <row r="22" spans="1:9" s="1" customFormat="1" x14ac:dyDescent="0.2">
      <c r="A22" s="588"/>
      <c r="B22" s="588"/>
      <c r="C22" s="588"/>
      <c r="D22" s="588"/>
      <c r="E22" s="588"/>
      <c r="F22" s="588"/>
      <c r="G22" s="588"/>
      <c r="H22" s="588"/>
    </row>
    <row r="23" spans="1:9" s="1" customFormat="1" x14ac:dyDescent="0.2"/>
    <row r="24" spans="1:9" s="1" customFormat="1" x14ac:dyDescent="0.2"/>
    <row r="25" spans="1:9" s="1" customFormat="1" x14ac:dyDescent="0.2"/>
    <row r="26" spans="1:9" s="1" customFormat="1" x14ac:dyDescent="0.2"/>
    <row r="27" spans="1:9" s="1" customFormat="1" x14ac:dyDescent="0.2"/>
    <row r="28" spans="1:9" s="1" customFormat="1" x14ac:dyDescent="0.2"/>
    <row r="29" spans="1:9" s="1" customFormat="1" x14ac:dyDescent="0.2"/>
    <row r="30" spans="1:9" s="1" customFormat="1" x14ac:dyDescent="0.2"/>
    <row r="31" spans="1:9" s="1" customFormat="1" x14ac:dyDescent="0.2"/>
    <row r="32" spans="1:9"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sheetData>
  <mergeCells count="4">
    <mergeCell ref="A1:F2"/>
    <mergeCell ref="B3:C3"/>
    <mergeCell ref="D3:E3"/>
    <mergeCell ref="F3:H3"/>
  </mergeCells>
  <conditionalFormatting sqref="B7:B8">
    <cfRule type="cellIs" dxfId="26" priority="25" operator="between">
      <formula>0.0001</formula>
      <formula>0.4999999</formula>
    </cfRule>
  </conditionalFormatting>
  <conditionalFormatting sqref="D7:D8">
    <cfRule type="cellIs" dxfId="25" priority="24" operator="between">
      <formula>0.0001</formula>
      <formula>0.4999999</formula>
    </cfRule>
  </conditionalFormatting>
  <conditionalFormatting sqref="B12:B13">
    <cfRule type="cellIs" dxfId="24" priority="18" operator="between">
      <formula>0.0001</formula>
      <formula>0.44999</formula>
    </cfRule>
  </conditionalFormatting>
  <conditionalFormatting sqref="C15:C16">
    <cfRule type="cellIs" dxfId="23" priority="1" operator="between">
      <formula>0</formula>
      <formula>0.5</formula>
    </cfRule>
    <cfRule type="cellIs" dxfId="22" priority="2"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25" x14ac:dyDescent="0.2"/>
  <cols>
    <col min="1" max="1" width="12.625" customWidth="1"/>
    <col min="9" max="39" width="11" style="1"/>
  </cols>
  <sheetData>
    <row r="1" spans="1:8" x14ac:dyDescent="0.2">
      <c r="A1" s="798" t="s">
        <v>522</v>
      </c>
      <c r="B1" s="798"/>
      <c r="C1" s="798"/>
      <c r="D1" s="798"/>
      <c r="E1" s="798"/>
      <c r="F1" s="798"/>
      <c r="G1" s="1"/>
      <c r="H1" s="1"/>
    </row>
    <row r="2" spans="1:8" x14ac:dyDescent="0.2">
      <c r="A2" s="799"/>
      <c r="B2" s="799"/>
      <c r="C2" s="799"/>
      <c r="D2" s="799"/>
      <c r="E2" s="799"/>
      <c r="F2" s="799"/>
      <c r="G2" s="10"/>
      <c r="H2" s="55" t="s">
        <v>466</v>
      </c>
    </row>
    <row r="3" spans="1:8" x14ac:dyDescent="0.2">
      <c r="A3" s="11"/>
      <c r="B3" s="769">
        <f>INDICE!A3</f>
        <v>44713</v>
      </c>
      <c r="C3" s="769">
        <v>41671</v>
      </c>
      <c r="D3" s="768" t="s">
        <v>115</v>
      </c>
      <c r="E3" s="768"/>
      <c r="F3" s="768" t="s">
        <v>116</v>
      </c>
      <c r="G3" s="768"/>
      <c r="H3" s="768"/>
    </row>
    <row r="4" spans="1:8" x14ac:dyDescent="0.2">
      <c r="A4" s="258"/>
      <c r="B4" s="184" t="s">
        <v>54</v>
      </c>
      <c r="C4" s="185" t="s">
        <v>421</v>
      </c>
      <c r="D4" s="184" t="s">
        <v>54</v>
      </c>
      <c r="E4" s="185" t="s">
        <v>421</v>
      </c>
      <c r="F4" s="184" t="s">
        <v>54</v>
      </c>
      <c r="G4" s="186" t="s">
        <v>421</v>
      </c>
      <c r="H4" s="185" t="s">
        <v>470</v>
      </c>
    </row>
    <row r="5" spans="1:8" x14ac:dyDescent="0.2">
      <c r="A5" s="415" t="s">
        <v>114</v>
      </c>
      <c r="B5" s="61">
        <v>31795.912649999998</v>
      </c>
      <c r="C5" s="684">
        <v>5.1378592504031744</v>
      </c>
      <c r="D5" s="61">
        <v>196598.36352000001</v>
      </c>
      <c r="E5" s="62">
        <v>6.9511846891483149</v>
      </c>
      <c r="F5" s="61">
        <v>392646.25157000002</v>
      </c>
      <c r="G5" s="62">
        <v>6.1269432554119492</v>
      </c>
      <c r="H5" s="62">
        <v>100</v>
      </c>
    </row>
    <row r="6" spans="1:8" x14ac:dyDescent="0.2">
      <c r="A6" s="645" t="s">
        <v>327</v>
      </c>
      <c r="B6" s="181">
        <v>4969.0679200000013</v>
      </c>
      <c r="C6" s="679">
        <v>-64.963578275993044</v>
      </c>
      <c r="D6" s="181">
        <v>39142.996769999998</v>
      </c>
      <c r="E6" s="155">
        <v>-56.281100583084701</v>
      </c>
      <c r="F6" s="181">
        <v>119902.75639999998</v>
      </c>
      <c r="G6" s="155">
        <v>-28.106113424494623</v>
      </c>
      <c r="H6" s="155">
        <v>30.537094374533719</v>
      </c>
    </row>
    <row r="7" spans="1:8" x14ac:dyDescent="0.2">
      <c r="A7" s="645" t="s">
        <v>328</v>
      </c>
      <c r="B7" s="181">
        <v>26826.844729999997</v>
      </c>
      <c r="C7" s="155">
        <v>67.046189208031365</v>
      </c>
      <c r="D7" s="181">
        <v>157455.36674999999</v>
      </c>
      <c r="E7" s="155">
        <v>66.995312864259688</v>
      </c>
      <c r="F7" s="181">
        <v>272743.49516999989</v>
      </c>
      <c r="G7" s="155">
        <v>34.223822516458583</v>
      </c>
      <c r="H7" s="155">
        <v>69.462905625466249</v>
      </c>
    </row>
    <row r="8" spans="1:8" x14ac:dyDescent="0.2">
      <c r="A8" s="474" t="s">
        <v>608</v>
      </c>
      <c r="B8" s="410">
        <v>7564.0070799999976</v>
      </c>
      <c r="C8" s="411">
        <v>2423.3335005768572</v>
      </c>
      <c r="D8" s="410">
        <v>58650.139589999984</v>
      </c>
      <c r="E8" s="413">
        <v>166.25209758146559</v>
      </c>
      <c r="F8" s="412">
        <v>109498.92575999998</v>
      </c>
      <c r="G8" s="413">
        <v>94.137070949606255</v>
      </c>
      <c r="H8" s="413">
        <v>27.887424194721689</v>
      </c>
    </row>
    <row r="9" spans="1:8" x14ac:dyDescent="0.2">
      <c r="A9" s="687" t="s">
        <v>609</v>
      </c>
      <c r="B9" s="688">
        <v>24231.905570000003</v>
      </c>
      <c r="C9" s="689">
        <v>-19.071471465877117</v>
      </c>
      <c r="D9" s="688">
        <v>137948.22393000001</v>
      </c>
      <c r="E9" s="690">
        <v>-14.737619873890553</v>
      </c>
      <c r="F9" s="691">
        <v>283147.32581000001</v>
      </c>
      <c r="G9" s="690">
        <v>-9.7034818254674242</v>
      </c>
      <c r="H9" s="690">
        <v>72.112575805278297</v>
      </c>
    </row>
    <row r="10" spans="1:8" x14ac:dyDescent="0.2">
      <c r="A10" s="15"/>
      <c r="B10" s="15"/>
      <c r="C10" s="429"/>
      <c r="D10" s="1"/>
      <c r="E10" s="1"/>
      <c r="F10" s="1"/>
      <c r="G10" s="1"/>
      <c r="H10" s="161" t="s">
        <v>220</v>
      </c>
    </row>
    <row r="11" spans="1:8" x14ac:dyDescent="0.2">
      <c r="A11" s="133" t="s">
        <v>573</v>
      </c>
      <c r="B11" s="1"/>
      <c r="C11" s="1"/>
      <c r="D11" s="1"/>
      <c r="E11" s="1"/>
      <c r="F11" s="1"/>
      <c r="G11" s="1"/>
      <c r="H11" s="1"/>
    </row>
    <row r="12" spans="1:8" x14ac:dyDescent="0.2">
      <c r="A12" s="433" t="s">
        <v>531</v>
      </c>
      <c r="B12" s="1"/>
      <c r="C12" s="1"/>
      <c r="D12" s="1"/>
      <c r="E12" s="1"/>
      <c r="F12" s="1"/>
      <c r="G12" s="1"/>
      <c r="H12" s="1"/>
    </row>
    <row r="13" spans="1:8" x14ac:dyDescent="0.2">
      <c r="A13" s="807"/>
      <c r="B13" s="807"/>
      <c r="C13" s="807"/>
      <c r="D13" s="807"/>
      <c r="E13" s="807"/>
      <c r="F13" s="807"/>
      <c r="G13" s="807"/>
      <c r="H13" s="807"/>
    </row>
    <row r="14" spans="1:8" s="1" customFormat="1" x14ac:dyDescent="0.2">
      <c r="A14" s="807"/>
      <c r="B14" s="807"/>
      <c r="C14" s="807"/>
      <c r="D14" s="807"/>
      <c r="E14" s="807"/>
      <c r="F14" s="807"/>
      <c r="G14" s="807"/>
      <c r="H14" s="807"/>
    </row>
    <row r="15" spans="1:8" s="1" customFormat="1" x14ac:dyDescent="0.2">
      <c r="D15" s="166"/>
    </row>
    <row r="16" spans="1:8" s="1" customFormat="1" x14ac:dyDescent="0.2">
      <c r="D16" s="166"/>
    </row>
    <row r="17" spans="4:4" s="1" customFormat="1" x14ac:dyDescent="0.2">
      <c r="D17" s="166"/>
    </row>
    <row r="18" spans="4:4" s="1" customFormat="1" x14ac:dyDescent="0.2">
      <c r="D18" s="647"/>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5"/>
  <sheetViews>
    <sheetView workbookViewId="0"/>
  </sheetViews>
  <sheetFormatPr baseColWidth="10" defaultRowHeight="14.25" x14ac:dyDescent="0.2"/>
  <cols>
    <col min="1" max="1" width="28.125" customWidth="1"/>
    <col min="2" max="2" width="11.25" bestFit="1" customWidth="1"/>
    <col min="9" max="43" width="11" style="1"/>
  </cols>
  <sheetData>
    <row r="1" spans="1:8" x14ac:dyDescent="0.2">
      <c r="A1" s="53" t="s">
        <v>345</v>
      </c>
      <c r="B1" s="53"/>
      <c r="C1" s="53"/>
      <c r="D1" s="6"/>
      <c r="E1" s="6"/>
      <c r="F1" s="6"/>
      <c r="G1" s="6"/>
      <c r="H1" s="3"/>
    </row>
    <row r="2" spans="1:8" x14ac:dyDescent="0.2">
      <c r="A2" s="54"/>
      <c r="B2" s="54"/>
      <c r="C2" s="54"/>
      <c r="D2" s="65"/>
      <c r="E2" s="65"/>
      <c r="F2" s="65"/>
      <c r="G2" s="108"/>
      <c r="H2" s="55" t="s">
        <v>466</v>
      </c>
    </row>
    <row r="3" spans="1:8" x14ac:dyDescent="0.2">
      <c r="A3" s="56"/>
      <c r="B3" s="769">
        <f>INDICE!A3</f>
        <v>44713</v>
      </c>
      <c r="C3" s="768">
        <v>41671</v>
      </c>
      <c r="D3" s="768" t="s">
        <v>115</v>
      </c>
      <c r="E3" s="768"/>
      <c r="F3" s="768" t="s">
        <v>116</v>
      </c>
      <c r="G3" s="768"/>
      <c r="H3" s="768"/>
    </row>
    <row r="4" spans="1:8" ht="25.5" x14ac:dyDescent="0.2">
      <c r="A4" s="66"/>
      <c r="B4" s="184" t="s">
        <v>54</v>
      </c>
      <c r="C4" s="185" t="s">
        <v>421</v>
      </c>
      <c r="D4" s="184" t="s">
        <v>54</v>
      </c>
      <c r="E4" s="185" t="s">
        <v>421</v>
      </c>
      <c r="F4" s="184" t="s">
        <v>54</v>
      </c>
      <c r="G4" s="186" t="s">
        <v>421</v>
      </c>
      <c r="H4" s="185" t="s">
        <v>106</v>
      </c>
    </row>
    <row r="5" spans="1:8" ht="15" x14ac:dyDescent="0.25">
      <c r="A5" s="507" t="s">
        <v>346</v>
      </c>
      <c r="B5" s="580">
        <v>4.6696927596639997</v>
      </c>
      <c r="C5" s="442">
        <v>82.88356926558879</v>
      </c>
      <c r="D5" s="508">
        <v>26.624542584682001</v>
      </c>
      <c r="E5" s="509">
        <v>100.07517759849556</v>
      </c>
      <c r="F5" s="510">
        <v>43.165213201390003</v>
      </c>
      <c r="G5" s="509">
        <v>55.397132891922283</v>
      </c>
      <c r="H5" s="581">
        <v>9.3198797448848421</v>
      </c>
    </row>
    <row r="6" spans="1:8" ht="15" x14ac:dyDescent="0.25">
      <c r="A6" s="507" t="s">
        <v>347</v>
      </c>
      <c r="B6" s="580">
        <v>0</v>
      </c>
      <c r="C6" s="523">
        <v>-100</v>
      </c>
      <c r="D6" s="511">
        <v>0</v>
      </c>
      <c r="E6" s="514">
        <v>-100</v>
      </c>
      <c r="F6" s="513">
        <v>6.6986171999999993</v>
      </c>
      <c r="G6" s="514">
        <v>-90.766738251098602</v>
      </c>
      <c r="H6" s="582">
        <v>1.446310631427782</v>
      </c>
    </row>
    <row r="7" spans="1:8" ht="15" x14ac:dyDescent="0.25">
      <c r="A7" s="507" t="s">
        <v>524</v>
      </c>
      <c r="B7" s="580">
        <v>20.988</v>
      </c>
      <c r="C7" s="523">
        <v>-33.333333333333329</v>
      </c>
      <c r="D7" s="511">
        <v>144.584</v>
      </c>
      <c r="E7" s="523">
        <v>-29.545454545454536</v>
      </c>
      <c r="F7" s="513">
        <v>300.82800000000003</v>
      </c>
      <c r="G7" s="512">
        <v>-23.893805309734507</v>
      </c>
      <c r="H7" s="583">
        <v>64.952321000094898</v>
      </c>
    </row>
    <row r="8" spans="1:8" ht="15" x14ac:dyDescent="0.25">
      <c r="A8" s="507" t="s">
        <v>534</v>
      </c>
      <c r="B8" s="580">
        <v>15.110520000000001</v>
      </c>
      <c r="C8" s="523">
        <v>85.270803625836976</v>
      </c>
      <c r="D8" s="592">
        <v>60.627060000000007</v>
      </c>
      <c r="E8" s="514">
        <v>25.612184496222678</v>
      </c>
      <c r="F8" s="513">
        <v>112.46021</v>
      </c>
      <c r="G8" s="514">
        <v>12.356751902847867</v>
      </c>
      <c r="H8" s="583">
        <v>24.281488623592491</v>
      </c>
    </row>
    <row r="9" spans="1:8" x14ac:dyDescent="0.2">
      <c r="A9" s="515" t="s">
        <v>186</v>
      </c>
      <c r="B9" s="516">
        <v>40.768212759663996</v>
      </c>
      <c r="C9" s="517">
        <v>-6.1416169734675012</v>
      </c>
      <c r="D9" s="518">
        <v>231.83560258468196</v>
      </c>
      <c r="E9" s="517">
        <v>-24.906952588033974</v>
      </c>
      <c r="F9" s="518">
        <v>463.15204040138997</v>
      </c>
      <c r="G9" s="517">
        <v>-22.249772307346792</v>
      </c>
      <c r="H9" s="517">
        <v>100</v>
      </c>
    </row>
    <row r="10" spans="1:8" x14ac:dyDescent="0.2">
      <c r="A10" s="563" t="s">
        <v>247</v>
      </c>
      <c r="B10" s="503">
        <f>B9/'Consumo de gas natural'!B8*100</f>
        <v>0.13838073511688134</v>
      </c>
      <c r="C10" s="75"/>
      <c r="D10" s="97">
        <f>D9/'Consumo de gas natural'!D8*100</f>
        <v>0.12020914952434793</v>
      </c>
      <c r="E10" s="75"/>
      <c r="F10" s="97">
        <f>F9/'Consumo de gas natural'!F8*100</f>
        <v>0.12020715103426424</v>
      </c>
      <c r="G10" s="190"/>
      <c r="H10" s="504"/>
    </row>
    <row r="11" spans="1:8" x14ac:dyDescent="0.2">
      <c r="A11" s="80"/>
      <c r="B11" s="59"/>
      <c r="C11" s="59"/>
      <c r="D11" s="59"/>
      <c r="E11" s="59"/>
      <c r="F11" s="59"/>
      <c r="G11" s="73"/>
      <c r="H11" s="161" t="s">
        <v>220</v>
      </c>
    </row>
    <row r="12" spans="1:8" x14ac:dyDescent="0.2">
      <c r="A12" s="80" t="s">
        <v>570</v>
      </c>
      <c r="B12" s="108"/>
      <c r="C12" s="108"/>
      <c r="D12" s="108"/>
      <c r="E12" s="108"/>
      <c r="F12" s="108"/>
      <c r="G12" s="108"/>
      <c r="H12" s="1"/>
    </row>
    <row r="13" spans="1:8" x14ac:dyDescent="0.2">
      <c r="A13" s="433" t="s">
        <v>531</v>
      </c>
      <c r="B13" s="1"/>
      <c r="C13" s="1"/>
      <c r="D13" s="1"/>
      <c r="E13" s="1"/>
      <c r="F13" s="1"/>
      <c r="G13" s="1"/>
      <c r="H13" s="1"/>
    </row>
    <row r="14" spans="1:8" x14ac:dyDescent="0.2">
      <c r="A14" s="80" t="s">
        <v>535</v>
      </c>
    </row>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sheetData>
  <mergeCells count="3">
    <mergeCell ref="B3:C3"/>
    <mergeCell ref="D3:E3"/>
    <mergeCell ref="F3:H3"/>
  </mergeCells>
  <conditionalFormatting sqref="B7">
    <cfRule type="cellIs" dxfId="21" priority="27" operator="equal">
      <formula>0</formula>
    </cfRule>
    <cfRule type="cellIs" dxfId="20" priority="30" operator="between">
      <formula>-0.49</formula>
      <formula>0.49</formula>
    </cfRule>
  </conditionalFormatting>
  <conditionalFormatting sqref="B19:B24">
    <cfRule type="cellIs" dxfId="19" priority="29" operator="between">
      <formula>0.00001</formula>
      <formula>0.499</formula>
    </cfRule>
  </conditionalFormatting>
  <conditionalFormatting sqref="D7">
    <cfRule type="cellIs" dxfId="18" priority="25" operator="equal">
      <formula>0</formula>
    </cfRule>
    <cfRule type="cellIs" dxfId="17" priority="26" operator="between">
      <formula>-0.49</formula>
      <formula>0.49</formula>
    </cfRule>
  </conditionalFormatting>
  <conditionalFormatting sqref="C7">
    <cfRule type="cellIs" dxfId="16" priority="18" operator="equal">
      <formula>0</formula>
    </cfRule>
    <cfRule type="cellIs" dxfId="15" priority="19" operator="between">
      <formula>-0.49</formula>
      <formula>0.49</formula>
    </cfRule>
  </conditionalFormatting>
  <conditionalFormatting sqref="E7">
    <cfRule type="cellIs" dxfId="14" priority="14" operator="equal">
      <formula>0</formula>
    </cfRule>
    <cfRule type="cellIs" dxfId="13" priority="15" operator="between">
      <formula>-0.49</formula>
      <formula>0.49</formula>
    </cfRule>
  </conditionalFormatting>
  <conditionalFormatting sqref="B6">
    <cfRule type="cellIs" dxfId="12" priority="12" operator="equal">
      <formula>0</formula>
    </cfRule>
    <cfRule type="cellIs" dxfId="11" priority="13" operator="between">
      <formula>-0.49</formula>
      <formula>0.49</formula>
    </cfRule>
  </conditionalFormatting>
  <conditionalFormatting sqref="B5">
    <cfRule type="cellIs" dxfId="10" priority="1" operator="equal">
      <formula>0</formula>
    </cfRule>
    <cfRule type="cellIs" dxfId="9" priority="2"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heetViews>
  <sheetFormatPr baseColWidth="10" defaultRowHeight="14.25" x14ac:dyDescent="0.2"/>
  <cols>
    <col min="1" max="1" width="23.75" bestFit="1" customWidth="1"/>
    <col min="3" max="3" width="5.5" customWidth="1"/>
    <col min="4" max="4" width="28.5" bestFit="1" customWidth="1"/>
    <col min="6" max="38" width="11" style="1"/>
  </cols>
  <sheetData>
    <row r="1" spans="1:5" x14ac:dyDescent="0.2">
      <c r="A1" s="158" t="s">
        <v>348</v>
      </c>
      <c r="B1" s="158"/>
      <c r="C1" s="158"/>
      <c r="D1" s="158"/>
      <c r="E1" s="15"/>
    </row>
    <row r="2" spans="1:5" x14ac:dyDescent="0.2">
      <c r="A2" s="159"/>
      <c r="B2" s="159"/>
      <c r="C2" s="159"/>
      <c r="D2" s="159"/>
      <c r="E2" s="55" t="s">
        <v>466</v>
      </c>
    </row>
    <row r="3" spans="1:5" x14ac:dyDescent="0.2">
      <c r="A3" s="234" t="s">
        <v>349</v>
      </c>
      <c r="B3" s="235"/>
      <c r="C3" s="236"/>
      <c r="D3" s="234" t="s">
        <v>350</v>
      </c>
      <c r="E3" s="235"/>
    </row>
    <row r="4" spans="1:5" x14ac:dyDescent="0.2">
      <c r="A4" s="145" t="s">
        <v>351</v>
      </c>
      <c r="B4" s="171">
        <v>35924.04311275966</v>
      </c>
      <c r="C4" s="237"/>
      <c r="D4" s="145" t="s">
        <v>352</v>
      </c>
      <c r="E4" s="171">
        <v>4087.3622500000001</v>
      </c>
    </row>
    <row r="5" spans="1:5" x14ac:dyDescent="0.2">
      <c r="A5" s="18" t="s">
        <v>353</v>
      </c>
      <c r="B5" s="238">
        <v>40.768212759663996</v>
      </c>
      <c r="C5" s="237"/>
      <c r="D5" s="18" t="s">
        <v>354</v>
      </c>
      <c r="E5" s="239">
        <v>4087.3622500000001</v>
      </c>
    </row>
    <row r="6" spans="1:5" x14ac:dyDescent="0.2">
      <c r="A6" s="18" t="s">
        <v>355</v>
      </c>
      <c r="B6" s="238">
        <v>27613.743339999997</v>
      </c>
      <c r="C6" s="237"/>
      <c r="D6" s="145" t="s">
        <v>357</v>
      </c>
      <c r="E6" s="171">
        <v>29460.901999999998</v>
      </c>
    </row>
    <row r="7" spans="1:5" x14ac:dyDescent="0.2">
      <c r="A7" s="18" t="s">
        <v>356</v>
      </c>
      <c r="B7" s="238">
        <v>8269.5315600000013</v>
      </c>
      <c r="C7" s="237"/>
      <c r="D7" s="18" t="s">
        <v>358</v>
      </c>
      <c r="E7" s="239">
        <v>15558.348</v>
      </c>
    </row>
    <row r="8" spans="1:5" x14ac:dyDescent="0.2">
      <c r="A8" s="444"/>
      <c r="B8" s="445"/>
      <c r="C8" s="237"/>
      <c r="D8" s="18" t="s">
        <v>359</v>
      </c>
      <c r="E8" s="239">
        <v>13086.221</v>
      </c>
    </row>
    <row r="9" spans="1:5" x14ac:dyDescent="0.2">
      <c r="A9" s="145" t="s">
        <v>256</v>
      </c>
      <c r="B9" s="171">
        <v>-2524</v>
      </c>
      <c r="C9" s="237"/>
      <c r="D9" s="18" t="s">
        <v>360</v>
      </c>
      <c r="E9" s="239">
        <v>816.33299999999997</v>
      </c>
    </row>
    <row r="10" spans="1:5" x14ac:dyDescent="0.2">
      <c r="A10" s="18"/>
      <c r="B10" s="238"/>
      <c r="C10" s="237"/>
      <c r="D10" s="145" t="s">
        <v>361</v>
      </c>
      <c r="E10" s="171">
        <v>-148.22113724033807</v>
      </c>
    </row>
    <row r="11" spans="1:5" x14ac:dyDescent="0.2">
      <c r="A11" s="173" t="s">
        <v>114</v>
      </c>
      <c r="B11" s="174">
        <v>33400.04311275966</v>
      </c>
      <c r="C11" s="237"/>
      <c r="D11" s="173" t="s">
        <v>114</v>
      </c>
      <c r="E11" s="174">
        <v>33400.04311275966</v>
      </c>
    </row>
    <row r="12" spans="1:5" x14ac:dyDescent="0.2">
      <c r="A12" s="1"/>
      <c r="B12" s="1"/>
      <c r="C12" s="237"/>
      <c r="D12" s="1"/>
      <c r="E12" s="161" t="s">
        <v>220</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64"/>
  <sheetViews>
    <sheetView workbookViewId="0">
      <selection sqref="A1:E2"/>
    </sheetView>
  </sheetViews>
  <sheetFormatPr baseColWidth="10" defaultRowHeight="14.25" x14ac:dyDescent="0.2"/>
  <cols>
    <col min="1" max="1" width="7.5" customWidth="1"/>
    <col min="2" max="2" width="9.875" customWidth="1"/>
    <col min="3" max="6" width="9.5" customWidth="1"/>
    <col min="7" max="8" width="9.5" style="1" customWidth="1"/>
    <col min="9" max="9" width="10.375" style="1" customWidth="1"/>
    <col min="10" max="33" width="11" style="1"/>
  </cols>
  <sheetData>
    <row r="1" spans="1:8" x14ac:dyDescent="0.2">
      <c r="A1" s="756" t="s">
        <v>491</v>
      </c>
      <c r="B1" s="756"/>
      <c r="C1" s="756"/>
      <c r="D1" s="756"/>
      <c r="E1" s="756"/>
      <c r="F1" s="192"/>
    </row>
    <row r="2" spans="1:8" x14ac:dyDescent="0.2">
      <c r="A2" s="757"/>
      <c r="B2" s="757"/>
      <c r="C2" s="757"/>
      <c r="D2" s="757"/>
      <c r="E2" s="757"/>
      <c r="H2" s="55" t="s">
        <v>362</v>
      </c>
    </row>
    <row r="3" spans="1:8" x14ac:dyDescent="0.2">
      <c r="A3" s="56"/>
      <c r="B3" s="56"/>
      <c r="C3" s="629" t="s">
        <v>490</v>
      </c>
      <c r="D3" s="629" t="s">
        <v>582</v>
      </c>
      <c r="E3" s="629" t="s">
        <v>646</v>
      </c>
      <c r="F3" s="629" t="s">
        <v>582</v>
      </c>
      <c r="G3" s="629" t="s">
        <v>645</v>
      </c>
      <c r="H3" s="629" t="s">
        <v>582</v>
      </c>
    </row>
    <row r="4" spans="1:8" ht="15" x14ac:dyDescent="0.25">
      <c r="A4" s="644">
        <v>2017</v>
      </c>
      <c r="B4" s="627" t="s">
        <v>508</v>
      </c>
      <c r="C4" s="633" t="s">
        <v>508</v>
      </c>
      <c r="D4" s="633" t="s">
        <v>508</v>
      </c>
      <c r="E4" s="633" t="s">
        <v>508</v>
      </c>
      <c r="F4" s="633" t="s">
        <v>508</v>
      </c>
      <c r="G4" s="633" t="s">
        <v>508</v>
      </c>
      <c r="H4" s="633" t="s">
        <v>508</v>
      </c>
    </row>
    <row r="5" spans="1:8" ht="15" x14ac:dyDescent="0.25">
      <c r="A5" s="674" t="s">
        <v>508</v>
      </c>
      <c r="B5" s="18" t="s">
        <v>665</v>
      </c>
      <c r="C5" s="240">
        <v>8.4754970299999979</v>
      </c>
      <c r="D5" s="446">
        <v>3.0915500917802441</v>
      </c>
      <c r="E5" s="240">
        <v>6.58015303</v>
      </c>
      <c r="F5" s="446">
        <v>3.8192370956730866</v>
      </c>
      <c r="G5" s="240" t="s">
        <v>142</v>
      </c>
      <c r="H5" s="446" t="s">
        <v>142</v>
      </c>
    </row>
    <row r="6" spans="1:8" ht="15" x14ac:dyDescent="0.25">
      <c r="A6" s="674" t="s">
        <v>508</v>
      </c>
      <c r="B6" s="18" t="s">
        <v>666</v>
      </c>
      <c r="C6" s="240">
        <v>8.6130582999999987</v>
      </c>
      <c r="D6" s="446">
        <v>1.6230466427288794</v>
      </c>
      <c r="E6" s="240">
        <v>6.7177142999999999</v>
      </c>
      <c r="F6" s="446">
        <v>2.0905481889681821</v>
      </c>
      <c r="G6" s="240" t="s">
        <v>142</v>
      </c>
      <c r="H6" s="446" t="s">
        <v>142</v>
      </c>
    </row>
    <row r="7" spans="1:8" ht="15" x14ac:dyDescent="0.25">
      <c r="A7" s="674" t="s">
        <v>508</v>
      </c>
      <c r="B7" s="18" t="s">
        <v>668</v>
      </c>
      <c r="C7" s="240">
        <v>8.5372844699999977</v>
      </c>
      <c r="D7" s="446">
        <v>-0.87975522004769258</v>
      </c>
      <c r="E7" s="240">
        <v>6.6419404700000007</v>
      </c>
      <c r="F7" s="446">
        <v>-1.1279704169616036</v>
      </c>
      <c r="G7" s="240" t="s">
        <v>142</v>
      </c>
      <c r="H7" s="446" t="s">
        <v>142</v>
      </c>
    </row>
    <row r="8" spans="1:8" ht="15" x14ac:dyDescent="0.25">
      <c r="A8" s="674" t="s">
        <v>508</v>
      </c>
      <c r="B8" s="18" t="s">
        <v>667</v>
      </c>
      <c r="C8" s="240">
        <v>8.4378188399999985</v>
      </c>
      <c r="D8" s="446">
        <v>-1.1650733948191752</v>
      </c>
      <c r="E8" s="240">
        <v>6.5424748399999997</v>
      </c>
      <c r="F8" s="446">
        <v>-1.4975387155193964</v>
      </c>
      <c r="G8" s="240" t="s">
        <v>142</v>
      </c>
      <c r="H8" s="446" t="s">
        <v>142</v>
      </c>
    </row>
    <row r="9" spans="1:8" ht="15" x14ac:dyDescent="0.25">
      <c r="A9" s="644">
        <v>2018</v>
      </c>
      <c r="B9" s="563" t="s">
        <v>508</v>
      </c>
      <c r="C9" s="633" t="s">
        <v>508</v>
      </c>
      <c r="D9" s="633" t="s">
        <v>508</v>
      </c>
      <c r="E9" s="633" t="s">
        <v>508</v>
      </c>
      <c r="F9" s="633" t="s">
        <v>508</v>
      </c>
      <c r="G9" s="633" t="s">
        <v>508</v>
      </c>
      <c r="H9" s="633" t="s">
        <v>508</v>
      </c>
    </row>
    <row r="10" spans="1:8" ht="15" x14ac:dyDescent="0.25">
      <c r="A10" s="674" t="s">
        <v>508</v>
      </c>
      <c r="B10" s="18" t="s">
        <v>665</v>
      </c>
      <c r="C10" s="240">
        <v>8.8541459599999985</v>
      </c>
      <c r="D10" s="446">
        <v>4.9340608976620333</v>
      </c>
      <c r="E10" s="240">
        <v>6.9721119600000003</v>
      </c>
      <c r="F10" s="446">
        <v>6.5668899079786245</v>
      </c>
      <c r="G10" s="240" t="s">
        <v>142</v>
      </c>
      <c r="H10" s="446" t="s">
        <v>142</v>
      </c>
    </row>
    <row r="11" spans="1:8" ht="15" x14ac:dyDescent="0.25">
      <c r="A11" s="674" t="s">
        <v>508</v>
      </c>
      <c r="B11" s="18" t="s">
        <v>666</v>
      </c>
      <c r="C11" s="240">
        <v>8.6007973699999987</v>
      </c>
      <c r="D11" s="446">
        <v>-2.8613554728433672</v>
      </c>
      <c r="E11" s="240">
        <v>6.7187633700000005</v>
      </c>
      <c r="F11" s="446">
        <v>-3.6337424220020682</v>
      </c>
      <c r="G11" s="240" t="s">
        <v>142</v>
      </c>
      <c r="H11" s="446" t="s">
        <v>142</v>
      </c>
    </row>
    <row r="12" spans="1:8" ht="15" x14ac:dyDescent="0.25">
      <c r="A12" s="674" t="s">
        <v>508</v>
      </c>
      <c r="B12" s="18" t="s">
        <v>668</v>
      </c>
      <c r="C12" s="240">
        <v>8.8592170699999997</v>
      </c>
      <c r="D12" s="446">
        <v>3.0046016535790225</v>
      </c>
      <c r="E12" s="240">
        <v>6.9771830700000006</v>
      </c>
      <c r="F12" s="446">
        <v>3.8462390438376182</v>
      </c>
      <c r="G12" s="240" t="s">
        <v>142</v>
      </c>
      <c r="H12" s="446" t="s">
        <v>142</v>
      </c>
    </row>
    <row r="13" spans="1:8" ht="15" x14ac:dyDescent="0.25">
      <c r="A13" s="674" t="s">
        <v>508</v>
      </c>
      <c r="B13" s="18" t="s">
        <v>667</v>
      </c>
      <c r="C13" s="240">
        <v>9.4778791799999986</v>
      </c>
      <c r="D13" s="446">
        <v>6.9832594134641628</v>
      </c>
      <c r="E13" s="240">
        <v>7.5958451799999995</v>
      </c>
      <c r="F13" s="446">
        <v>8.8669324538735204</v>
      </c>
      <c r="G13" s="240" t="s">
        <v>142</v>
      </c>
      <c r="H13" s="446" t="s">
        <v>142</v>
      </c>
    </row>
    <row r="14" spans="1:8" ht="15" x14ac:dyDescent="0.25">
      <c r="A14" s="644">
        <v>2019</v>
      </c>
      <c r="B14" s="563" t="s">
        <v>508</v>
      </c>
      <c r="C14" s="633" t="s">
        <v>508</v>
      </c>
      <c r="D14" s="633" t="s">
        <v>508</v>
      </c>
      <c r="E14" s="633" t="s">
        <v>508</v>
      </c>
      <c r="F14" s="633" t="s">
        <v>508</v>
      </c>
      <c r="G14" s="633" t="s">
        <v>508</v>
      </c>
      <c r="H14" s="633" t="s">
        <v>508</v>
      </c>
    </row>
    <row r="15" spans="1:8" ht="15" x14ac:dyDescent="0.25">
      <c r="A15" s="674" t="s">
        <v>508</v>
      </c>
      <c r="B15" s="18" t="s">
        <v>665</v>
      </c>
      <c r="C15" s="240">
        <v>9.1141193000000005</v>
      </c>
      <c r="D15" s="446">
        <v>-3.8379881521131418</v>
      </c>
      <c r="E15" s="240">
        <v>7.2296652999999997</v>
      </c>
      <c r="F15" s="446">
        <v>-4.8207917792237023</v>
      </c>
      <c r="G15" s="240" t="s">
        <v>142</v>
      </c>
      <c r="H15" s="446" t="s">
        <v>142</v>
      </c>
    </row>
    <row r="16" spans="1:8" ht="15" x14ac:dyDescent="0.25">
      <c r="A16" s="674" t="s">
        <v>508</v>
      </c>
      <c r="B16" s="18" t="s">
        <v>666</v>
      </c>
      <c r="C16" s="240">
        <v>8.6282825199999991</v>
      </c>
      <c r="D16" s="446">
        <v>-5.3305949155175245</v>
      </c>
      <c r="E16" s="240">
        <v>6.7438285199999992</v>
      </c>
      <c r="F16" s="446">
        <v>-6.7200452557603256</v>
      </c>
      <c r="G16" s="240" t="s">
        <v>142</v>
      </c>
      <c r="H16" s="446" t="s">
        <v>142</v>
      </c>
    </row>
    <row r="17" spans="1:8" ht="15" x14ac:dyDescent="0.25">
      <c r="A17" s="644">
        <v>2020</v>
      </c>
      <c r="B17" s="563" t="s">
        <v>508</v>
      </c>
      <c r="C17" s="633" t="s">
        <v>508</v>
      </c>
      <c r="D17" s="633" t="s">
        <v>508</v>
      </c>
      <c r="E17" s="633" t="s">
        <v>508</v>
      </c>
      <c r="F17" s="633" t="s">
        <v>508</v>
      </c>
      <c r="G17" s="633" t="s">
        <v>508</v>
      </c>
      <c r="H17" s="633" t="s">
        <v>508</v>
      </c>
    </row>
    <row r="18" spans="1:8" ht="15" x14ac:dyDescent="0.25">
      <c r="A18" s="674" t="s">
        <v>508</v>
      </c>
      <c r="B18" s="18" t="s">
        <v>665</v>
      </c>
      <c r="C18" s="240">
        <v>8.3495372399999983</v>
      </c>
      <c r="D18" s="446">
        <v>-3.2305998250970669</v>
      </c>
      <c r="E18" s="240">
        <v>6.4662932399999997</v>
      </c>
      <c r="F18" s="446">
        <v>-4.1153964573227242</v>
      </c>
      <c r="G18" s="240" t="s">
        <v>142</v>
      </c>
      <c r="H18" s="446" t="s">
        <v>142</v>
      </c>
    </row>
    <row r="19" spans="1:8" ht="15" x14ac:dyDescent="0.25">
      <c r="A19" s="674" t="s">
        <v>508</v>
      </c>
      <c r="B19" s="18" t="s">
        <v>668</v>
      </c>
      <c r="C19" s="240">
        <v>7.9797079999999987</v>
      </c>
      <c r="D19" s="446">
        <v>-4.4293381701235424</v>
      </c>
      <c r="E19" s="240">
        <v>6.0964640000000001</v>
      </c>
      <c r="F19" s="446">
        <v>-5.7193391371777569</v>
      </c>
      <c r="G19" s="240" t="s">
        <v>142</v>
      </c>
      <c r="H19" s="446" t="s">
        <v>142</v>
      </c>
    </row>
    <row r="20" spans="1:8" s="1" customFormat="1" ht="15" x14ac:dyDescent="0.25">
      <c r="A20" s="674" t="s">
        <v>508</v>
      </c>
      <c r="B20" s="18" t="s">
        <v>667</v>
      </c>
      <c r="C20" s="240">
        <v>7.7840267999999995</v>
      </c>
      <c r="D20" s="446">
        <v>-2.452235094316725</v>
      </c>
      <c r="E20" s="240">
        <v>5.7697397999999991</v>
      </c>
      <c r="F20" s="446">
        <v>-5.3592410288980794</v>
      </c>
      <c r="G20" s="240" t="s">
        <v>142</v>
      </c>
      <c r="H20" s="446" t="s">
        <v>142</v>
      </c>
    </row>
    <row r="21" spans="1:8" s="1" customFormat="1" ht="15" x14ac:dyDescent="0.25">
      <c r="A21" s="644">
        <v>2021</v>
      </c>
      <c r="B21" s="563" t="s">
        <v>508</v>
      </c>
      <c r="C21" s="633" t="s">
        <v>508</v>
      </c>
      <c r="D21" s="633" t="s">
        <v>508</v>
      </c>
      <c r="E21" s="633" t="s">
        <v>508</v>
      </c>
      <c r="F21" s="633" t="s">
        <v>508</v>
      </c>
      <c r="G21" s="633" t="s">
        <v>508</v>
      </c>
      <c r="H21" s="633" t="s">
        <v>508</v>
      </c>
    </row>
    <row r="22" spans="1:8" s="1" customFormat="1" ht="15" x14ac:dyDescent="0.25">
      <c r="A22" s="674" t="s">
        <v>508</v>
      </c>
      <c r="B22" s="18" t="s">
        <v>665</v>
      </c>
      <c r="C22" s="240">
        <v>8.1517022399999988</v>
      </c>
      <c r="D22" s="446">
        <v>4.7234606129567709</v>
      </c>
      <c r="E22" s="240">
        <v>6.1374152400000002</v>
      </c>
      <c r="F22" s="446">
        <v>6.3724787034590564</v>
      </c>
      <c r="G22" s="240" t="s">
        <v>142</v>
      </c>
      <c r="H22" s="446" t="s">
        <v>142</v>
      </c>
    </row>
    <row r="23" spans="1:8" s="1" customFormat="1" ht="15" x14ac:dyDescent="0.25">
      <c r="A23" s="674" t="s">
        <v>508</v>
      </c>
      <c r="B23" s="18" t="s">
        <v>668</v>
      </c>
      <c r="C23" s="240">
        <v>8.3919162799999985</v>
      </c>
      <c r="D23" s="446">
        <v>2.9467960547096692</v>
      </c>
      <c r="E23" s="240">
        <v>6.3776292799999998</v>
      </c>
      <c r="F23" s="446">
        <v>3.9139284308877831</v>
      </c>
      <c r="G23" s="240" t="s">
        <v>142</v>
      </c>
      <c r="H23" s="446" t="s">
        <v>142</v>
      </c>
    </row>
    <row r="24" spans="1:8" s="1" customFormat="1" ht="15" x14ac:dyDescent="0.25">
      <c r="A24" s="674" t="s">
        <v>508</v>
      </c>
      <c r="B24" s="18" t="s">
        <v>667</v>
      </c>
      <c r="C24" s="240">
        <v>8.3238000000000003</v>
      </c>
      <c r="D24" s="446">
        <v>-0.81</v>
      </c>
      <c r="E24" s="240">
        <v>7.1341999999999999</v>
      </c>
      <c r="F24" s="446">
        <v>11.86</v>
      </c>
      <c r="G24" s="240">
        <v>6.7427999999999999</v>
      </c>
      <c r="H24" s="446" t="s">
        <v>142</v>
      </c>
    </row>
    <row r="25" spans="1:8" s="1" customFormat="1" ht="15" x14ac:dyDescent="0.25">
      <c r="A25" s="644">
        <v>2022</v>
      </c>
      <c r="B25" s="563" t="s">
        <v>508</v>
      </c>
      <c r="C25" s="633" t="s">
        <v>508</v>
      </c>
      <c r="D25" s="633" t="s">
        <v>508</v>
      </c>
      <c r="E25" s="633" t="s">
        <v>508</v>
      </c>
      <c r="F25" s="633" t="s">
        <v>508</v>
      </c>
      <c r="G25" s="633" t="s">
        <v>508</v>
      </c>
      <c r="H25" s="633" t="s">
        <v>508</v>
      </c>
    </row>
    <row r="26" spans="1:8" s="1" customFormat="1" ht="15" x14ac:dyDescent="0.25">
      <c r="A26" s="717" t="s">
        <v>508</v>
      </c>
      <c r="B26" s="557" t="s">
        <v>665</v>
      </c>
      <c r="C26" s="718">
        <v>8.7993390099999989</v>
      </c>
      <c r="D26" s="719">
        <v>5.712735698136596</v>
      </c>
      <c r="E26" s="718">
        <v>7.6110379399999983</v>
      </c>
      <c r="F26" s="719">
        <v>6.6834530348602481</v>
      </c>
      <c r="G26" s="718">
        <v>7.2198340499999993</v>
      </c>
      <c r="H26" s="719">
        <v>7.0746595149630291</v>
      </c>
    </row>
    <row r="27" spans="1:8" s="1" customFormat="1" ht="15" x14ac:dyDescent="0.25">
      <c r="A27" s="714" t="s">
        <v>508</v>
      </c>
      <c r="B27" s="444" t="s">
        <v>666</v>
      </c>
      <c r="C27" s="715">
        <v>9.3430694499999998</v>
      </c>
      <c r="D27" s="716">
        <v>6.1792191365974087</v>
      </c>
      <c r="E27" s="715">
        <v>8.154769589999999</v>
      </c>
      <c r="F27" s="716">
        <v>7.1439881693718217</v>
      </c>
      <c r="G27" s="715">
        <v>7.7635644899999985</v>
      </c>
      <c r="H27" s="716">
        <v>7.5310656205456574</v>
      </c>
    </row>
    <row r="28" spans="1:8" s="1" customFormat="1" x14ac:dyDescent="0.2">
      <c r="A28" s="80" t="s">
        <v>258</v>
      </c>
      <c r="H28" s="161" t="s">
        <v>569</v>
      </c>
    </row>
    <row r="29" spans="1:8" s="1" customFormat="1" x14ac:dyDescent="0.2">
      <c r="A29" s="80" t="s">
        <v>686</v>
      </c>
    </row>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25" style="69" customWidth="1"/>
    <col min="2" max="2" width="12.25" style="69" customWidth="1"/>
    <col min="3" max="3" width="12.75" style="69" customWidth="1"/>
    <col min="4" max="4" width="11" style="69"/>
    <col min="5" max="5" width="12.75" style="69" customWidth="1"/>
    <col min="6" max="6" width="13.5" style="69" customWidth="1"/>
    <col min="7" max="7" width="11" style="69"/>
    <col min="8" max="8" width="15.75" style="69" customWidth="1"/>
    <col min="9" max="9" width="11" style="69"/>
    <col min="10" max="10" width="10" style="69"/>
    <col min="11" max="12" width="10.125" style="69" bestFit="1" customWidth="1"/>
    <col min="13" max="256" width="10" style="69"/>
    <col min="257" max="257" width="28.25" style="69" customWidth="1"/>
    <col min="258" max="258" width="10.75" style="69" customWidth="1"/>
    <col min="259" max="259" width="11.25" style="69" customWidth="1"/>
    <col min="260" max="260" width="10" style="69"/>
    <col min="261" max="261" width="11.25" style="69" customWidth="1"/>
    <col min="262" max="262" width="11.75" style="69" customWidth="1"/>
    <col min="263" max="263" width="10" style="69"/>
    <col min="264" max="264" width="10.75" style="69" bestFit="1" customWidth="1"/>
    <col min="265" max="266" width="10" style="69"/>
    <col min="267" max="268" width="10.125" style="69" bestFit="1" customWidth="1"/>
    <col min="269" max="512" width="10" style="69"/>
    <col min="513" max="513" width="28.25" style="69" customWidth="1"/>
    <col min="514" max="514" width="10.75" style="69" customWidth="1"/>
    <col min="515" max="515" width="11.25" style="69" customWidth="1"/>
    <col min="516" max="516" width="10" style="69"/>
    <col min="517" max="517" width="11.25" style="69" customWidth="1"/>
    <col min="518" max="518" width="11.75" style="69" customWidth="1"/>
    <col min="519" max="519" width="10" style="69"/>
    <col min="520" max="520" width="10.75" style="69" bestFit="1" customWidth="1"/>
    <col min="521" max="522" width="10" style="69"/>
    <col min="523" max="524" width="10.125" style="69" bestFit="1" customWidth="1"/>
    <col min="525" max="768" width="10" style="69"/>
    <col min="769" max="769" width="28.25" style="69" customWidth="1"/>
    <col min="770" max="770" width="10.75" style="69" customWidth="1"/>
    <col min="771" max="771" width="11.25" style="69" customWidth="1"/>
    <col min="772" max="772" width="10" style="69"/>
    <col min="773" max="773" width="11.25" style="69" customWidth="1"/>
    <col min="774" max="774" width="11.75" style="69" customWidth="1"/>
    <col min="775" max="775" width="10" style="69"/>
    <col min="776" max="776" width="10.75" style="69" bestFit="1" customWidth="1"/>
    <col min="777" max="778" width="10" style="69"/>
    <col min="779" max="780" width="10.125" style="69" bestFit="1" customWidth="1"/>
    <col min="781" max="1024" width="11" style="69"/>
    <col min="1025" max="1025" width="28.25" style="69" customWidth="1"/>
    <col min="1026" max="1026" width="10.75" style="69" customWidth="1"/>
    <col min="1027" max="1027" width="11.25" style="69" customWidth="1"/>
    <col min="1028" max="1028" width="10" style="69"/>
    <col min="1029" max="1029" width="11.25" style="69" customWidth="1"/>
    <col min="1030" max="1030" width="11.75" style="69" customWidth="1"/>
    <col min="1031" max="1031" width="10" style="69"/>
    <col min="1032" max="1032" width="10.75" style="69" bestFit="1" customWidth="1"/>
    <col min="1033" max="1034" width="10" style="69"/>
    <col min="1035" max="1036" width="10.125" style="69" bestFit="1" customWidth="1"/>
    <col min="1037" max="1280" width="10" style="69"/>
    <col min="1281" max="1281" width="28.25" style="69" customWidth="1"/>
    <col min="1282" max="1282" width="10.75" style="69" customWidth="1"/>
    <col min="1283" max="1283" width="11.25" style="69" customWidth="1"/>
    <col min="1284" max="1284" width="10" style="69"/>
    <col min="1285" max="1285" width="11.25" style="69" customWidth="1"/>
    <col min="1286" max="1286" width="11.75" style="69" customWidth="1"/>
    <col min="1287" max="1287" width="10" style="69"/>
    <col min="1288" max="1288" width="10.75" style="69" bestFit="1" customWidth="1"/>
    <col min="1289" max="1290" width="10" style="69"/>
    <col min="1291" max="1292" width="10.125" style="69" bestFit="1" customWidth="1"/>
    <col min="1293" max="1536" width="10" style="69"/>
    <col min="1537" max="1537" width="28.25" style="69" customWidth="1"/>
    <col min="1538" max="1538" width="10.75" style="69" customWidth="1"/>
    <col min="1539" max="1539" width="11.25" style="69" customWidth="1"/>
    <col min="1540" max="1540" width="10" style="69"/>
    <col min="1541" max="1541" width="11.25" style="69" customWidth="1"/>
    <col min="1542" max="1542" width="11.75" style="69" customWidth="1"/>
    <col min="1543" max="1543" width="10" style="69"/>
    <col min="1544" max="1544" width="10.75" style="69" bestFit="1" customWidth="1"/>
    <col min="1545" max="1546" width="10" style="69"/>
    <col min="1547" max="1548" width="10.125" style="69" bestFit="1" customWidth="1"/>
    <col min="1549" max="1792" width="10" style="69"/>
    <col min="1793" max="1793" width="28.25" style="69" customWidth="1"/>
    <col min="1794" max="1794" width="10.75" style="69" customWidth="1"/>
    <col min="1795" max="1795" width="11.25" style="69" customWidth="1"/>
    <col min="1796" max="1796" width="10" style="69"/>
    <col min="1797" max="1797" width="11.25" style="69" customWidth="1"/>
    <col min="1798" max="1798" width="11.75" style="69" customWidth="1"/>
    <col min="1799" max="1799" width="10" style="69"/>
    <col min="1800" max="1800" width="10.75" style="69" bestFit="1" customWidth="1"/>
    <col min="1801" max="1802" width="10" style="69"/>
    <col min="1803" max="1804" width="10.125" style="69" bestFit="1" customWidth="1"/>
    <col min="1805" max="2048" width="11" style="69"/>
    <col min="2049" max="2049" width="28.25" style="69" customWidth="1"/>
    <col min="2050" max="2050" width="10.75" style="69" customWidth="1"/>
    <col min="2051" max="2051" width="11.25" style="69" customWidth="1"/>
    <col min="2052" max="2052" width="10" style="69"/>
    <col min="2053" max="2053" width="11.25" style="69" customWidth="1"/>
    <col min="2054" max="2054" width="11.75" style="69" customWidth="1"/>
    <col min="2055" max="2055" width="10" style="69"/>
    <col min="2056" max="2056" width="10.75" style="69" bestFit="1" customWidth="1"/>
    <col min="2057" max="2058" width="10" style="69"/>
    <col min="2059" max="2060" width="10.125" style="69" bestFit="1" customWidth="1"/>
    <col min="2061" max="2304" width="10" style="69"/>
    <col min="2305" max="2305" width="28.25" style="69" customWidth="1"/>
    <col min="2306" max="2306" width="10.75" style="69" customWidth="1"/>
    <col min="2307" max="2307" width="11.25" style="69" customWidth="1"/>
    <col min="2308" max="2308" width="10" style="69"/>
    <col min="2309" max="2309" width="11.25" style="69" customWidth="1"/>
    <col min="2310" max="2310" width="11.75" style="69" customWidth="1"/>
    <col min="2311" max="2311" width="10" style="69"/>
    <col min="2312" max="2312" width="10.75" style="69" bestFit="1" customWidth="1"/>
    <col min="2313" max="2314" width="10" style="69"/>
    <col min="2315" max="2316" width="10.125" style="69" bestFit="1" customWidth="1"/>
    <col min="2317" max="2560" width="10" style="69"/>
    <col min="2561" max="2561" width="28.25" style="69" customWidth="1"/>
    <col min="2562" max="2562" width="10.75" style="69" customWidth="1"/>
    <col min="2563" max="2563" width="11.25" style="69" customWidth="1"/>
    <col min="2564" max="2564" width="10" style="69"/>
    <col min="2565" max="2565" width="11.25" style="69" customWidth="1"/>
    <col min="2566" max="2566" width="11.75" style="69" customWidth="1"/>
    <col min="2567" max="2567" width="10" style="69"/>
    <col min="2568" max="2568" width="10.75" style="69" bestFit="1" customWidth="1"/>
    <col min="2569" max="2570" width="10" style="69"/>
    <col min="2571" max="2572" width="10.125" style="69" bestFit="1" customWidth="1"/>
    <col min="2573" max="2816" width="10" style="69"/>
    <col min="2817" max="2817" width="28.25" style="69" customWidth="1"/>
    <col min="2818" max="2818" width="10.75" style="69" customWidth="1"/>
    <col min="2819" max="2819" width="11.25" style="69" customWidth="1"/>
    <col min="2820" max="2820" width="10" style="69"/>
    <col min="2821" max="2821" width="11.25" style="69" customWidth="1"/>
    <col min="2822" max="2822" width="11.75" style="69" customWidth="1"/>
    <col min="2823" max="2823" width="10" style="69"/>
    <col min="2824" max="2824" width="10.75" style="69" bestFit="1" customWidth="1"/>
    <col min="2825" max="2826" width="10" style="69"/>
    <col min="2827" max="2828" width="10.125" style="69" bestFit="1" customWidth="1"/>
    <col min="2829" max="3072" width="11" style="69"/>
    <col min="3073" max="3073" width="28.25" style="69" customWidth="1"/>
    <col min="3074" max="3074" width="10.75" style="69" customWidth="1"/>
    <col min="3075" max="3075" width="11.25" style="69" customWidth="1"/>
    <col min="3076" max="3076" width="10" style="69"/>
    <col min="3077" max="3077" width="11.25" style="69" customWidth="1"/>
    <col min="3078" max="3078" width="11.75" style="69" customWidth="1"/>
    <col min="3079" max="3079" width="10" style="69"/>
    <col min="3080" max="3080" width="10.75" style="69" bestFit="1" customWidth="1"/>
    <col min="3081" max="3082" width="10" style="69"/>
    <col min="3083" max="3084" width="10.125" style="69" bestFit="1" customWidth="1"/>
    <col min="3085" max="3328" width="10" style="69"/>
    <col min="3329" max="3329" width="28.25" style="69" customWidth="1"/>
    <col min="3330" max="3330" width="10.75" style="69" customWidth="1"/>
    <col min="3331" max="3331" width="11.25" style="69" customWidth="1"/>
    <col min="3332" max="3332" width="10" style="69"/>
    <col min="3333" max="3333" width="11.25" style="69" customWidth="1"/>
    <col min="3334" max="3334" width="11.75" style="69" customWidth="1"/>
    <col min="3335" max="3335" width="10" style="69"/>
    <col min="3336" max="3336" width="10.75" style="69" bestFit="1" customWidth="1"/>
    <col min="3337" max="3338" width="10" style="69"/>
    <col min="3339" max="3340" width="10.125" style="69" bestFit="1" customWidth="1"/>
    <col min="3341" max="3584" width="10" style="69"/>
    <col min="3585" max="3585" width="28.25" style="69" customWidth="1"/>
    <col min="3586" max="3586" width="10.75" style="69" customWidth="1"/>
    <col min="3587" max="3587" width="11.25" style="69" customWidth="1"/>
    <col min="3588" max="3588" width="10" style="69"/>
    <col min="3589" max="3589" width="11.25" style="69" customWidth="1"/>
    <col min="3590" max="3590" width="11.75" style="69" customWidth="1"/>
    <col min="3591" max="3591" width="10" style="69"/>
    <col min="3592" max="3592" width="10.75" style="69" bestFit="1" customWidth="1"/>
    <col min="3593" max="3594" width="10" style="69"/>
    <col min="3595" max="3596" width="10.125" style="69" bestFit="1" customWidth="1"/>
    <col min="3597" max="3840" width="10" style="69"/>
    <col min="3841" max="3841" width="28.25" style="69" customWidth="1"/>
    <col min="3842" max="3842" width="10.75" style="69" customWidth="1"/>
    <col min="3843" max="3843" width="11.25" style="69" customWidth="1"/>
    <col min="3844" max="3844" width="10" style="69"/>
    <col min="3845" max="3845" width="11.25" style="69" customWidth="1"/>
    <col min="3846" max="3846" width="11.75" style="69" customWidth="1"/>
    <col min="3847" max="3847" width="10" style="69"/>
    <col min="3848" max="3848" width="10.75" style="69" bestFit="1" customWidth="1"/>
    <col min="3849" max="3850" width="10" style="69"/>
    <col min="3851" max="3852" width="10.125" style="69" bestFit="1" customWidth="1"/>
    <col min="3853" max="4096" width="11" style="69"/>
    <col min="4097" max="4097" width="28.25" style="69" customWidth="1"/>
    <col min="4098" max="4098" width="10.75" style="69" customWidth="1"/>
    <col min="4099" max="4099" width="11.25" style="69" customWidth="1"/>
    <col min="4100" max="4100" width="10" style="69"/>
    <col min="4101" max="4101" width="11.25" style="69" customWidth="1"/>
    <col min="4102" max="4102" width="11.75" style="69" customWidth="1"/>
    <col min="4103" max="4103" width="10" style="69"/>
    <col min="4104" max="4104" width="10.75" style="69" bestFit="1" customWidth="1"/>
    <col min="4105" max="4106" width="10" style="69"/>
    <col min="4107" max="4108" width="10.125" style="69" bestFit="1" customWidth="1"/>
    <col min="4109" max="4352" width="10" style="69"/>
    <col min="4353" max="4353" width="28.25" style="69" customWidth="1"/>
    <col min="4354" max="4354" width="10.75" style="69" customWidth="1"/>
    <col min="4355" max="4355" width="11.25" style="69" customWidth="1"/>
    <col min="4356" max="4356" width="10" style="69"/>
    <col min="4357" max="4357" width="11.25" style="69" customWidth="1"/>
    <col min="4358" max="4358" width="11.75" style="69" customWidth="1"/>
    <col min="4359" max="4359" width="10" style="69"/>
    <col min="4360" max="4360" width="10.75" style="69" bestFit="1" customWidth="1"/>
    <col min="4361" max="4362" width="10" style="69"/>
    <col min="4363" max="4364" width="10.125" style="69" bestFit="1" customWidth="1"/>
    <col min="4365" max="4608" width="10" style="69"/>
    <col min="4609" max="4609" width="28.25" style="69" customWidth="1"/>
    <col min="4610" max="4610" width="10.75" style="69" customWidth="1"/>
    <col min="4611" max="4611" width="11.25" style="69" customWidth="1"/>
    <col min="4612" max="4612" width="10" style="69"/>
    <col min="4613" max="4613" width="11.25" style="69" customWidth="1"/>
    <col min="4614" max="4614" width="11.75" style="69" customWidth="1"/>
    <col min="4615" max="4615" width="10" style="69"/>
    <col min="4616" max="4616" width="10.75" style="69" bestFit="1" customWidth="1"/>
    <col min="4617" max="4618" width="10" style="69"/>
    <col min="4619" max="4620" width="10.125" style="69" bestFit="1" customWidth="1"/>
    <col min="4621" max="4864" width="10" style="69"/>
    <col min="4865" max="4865" width="28.25" style="69" customWidth="1"/>
    <col min="4866" max="4866" width="10.75" style="69" customWidth="1"/>
    <col min="4867" max="4867" width="11.25" style="69" customWidth="1"/>
    <col min="4868" max="4868" width="10" style="69"/>
    <col min="4869" max="4869" width="11.25" style="69" customWidth="1"/>
    <col min="4870" max="4870" width="11.75" style="69" customWidth="1"/>
    <col min="4871" max="4871" width="10" style="69"/>
    <col min="4872" max="4872" width="10.75" style="69" bestFit="1" customWidth="1"/>
    <col min="4873" max="4874" width="10" style="69"/>
    <col min="4875" max="4876" width="10.125" style="69" bestFit="1" customWidth="1"/>
    <col min="4877" max="5120" width="11" style="69"/>
    <col min="5121" max="5121" width="28.25" style="69" customWidth="1"/>
    <col min="5122" max="5122" width="10.75" style="69" customWidth="1"/>
    <col min="5123" max="5123" width="11.25" style="69" customWidth="1"/>
    <col min="5124" max="5124" width="10" style="69"/>
    <col min="5125" max="5125" width="11.25" style="69" customWidth="1"/>
    <col min="5126" max="5126" width="11.75" style="69" customWidth="1"/>
    <col min="5127" max="5127" width="10" style="69"/>
    <col min="5128" max="5128" width="10.75" style="69" bestFit="1" customWidth="1"/>
    <col min="5129" max="5130" width="10" style="69"/>
    <col min="5131" max="5132" width="10.125" style="69" bestFit="1" customWidth="1"/>
    <col min="5133" max="5376" width="10" style="69"/>
    <col min="5377" max="5377" width="28.25" style="69" customWidth="1"/>
    <col min="5378" max="5378" width="10.75" style="69" customWidth="1"/>
    <col min="5379" max="5379" width="11.25" style="69" customWidth="1"/>
    <col min="5380" max="5380" width="10" style="69"/>
    <col min="5381" max="5381" width="11.25" style="69" customWidth="1"/>
    <col min="5382" max="5382" width="11.75" style="69" customWidth="1"/>
    <col min="5383" max="5383" width="10" style="69"/>
    <col min="5384" max="5384" width="10.75" style="69" bestFit="1" customWidth="1"/>
    <col min="5385" max="5386" width="10" style="69"/>
    <col min="5387" max="5388" width="10.125" style="69" bestFit="1" customWidth="1"/>
    <col min="5389" max="5632" width="10" style="69"/>
    <col min="5633" max="5633" width="28.25" style="69" customWidth="1"/>
    <col min="5634" max="5634" width="10.75" style="69" customWidth="1"/>
    <col min="5635" max="5635" width="11.25" style="69" customWidth="1"/>
    <col min="5636" max="5636" width="10" style="69"/>
    <col min="5637" max="5637" width="11.25" style="69" customWidth="1"/>
    <col min="5638" max="5638" width="11.75" style="69" customWidth="1"/>
    <col min="5639" max="5639" width="10" style="69"/>
    <col min="5640" max="5640" width="10.75" style="69" bestFit="1" customWidth="1"/>
    <col min="5641" max="5642" width="10" style="69"/>
    <col min="5643" max="5644" width="10.125" style="69" bestFit="1" customWidth="1"/>
    <col min="5645" max="5888" width="10" style="69"/>
    <col min="5889" max="5889" width="28.25" style="69" customWidth="1"/>
    <col min="5890" max="5890" width="10.75" style="69" customWidth="1"/>
    <col min="5891" max="5891" width="11.25" style="69" customWidth="1"/>
    <col min="5892" max="5892" width="10" style="69"/>
    <col min="5893" max="5893" width="11.25" style="69" customWidth="1"/>
    <col min="5894" max="5894" width="11.75" style="69" customWidth="1"/>
    <col min="5895" max="5895" width="10" style="69"/>
    <col min="5896" max="5896" width="10.75" style="69" bestFit="1" customWidth="1"/>
    <col min="5897" max="5898" width="10" style="69"/>
    <col min="5899" max="5900" width="10.125" style="69" bestFit="1" customWidth="1"/>
    <col min="5901" max="6144" width="11" style="69"/>
    <col min="6145" max="6145" width="28.25" style="69" customWidth="1"/>
    <col min="6146" max="6146" width="10.75" style="69" customWidth="1"/>
    <col min="6147" max="6147" width="11.25" style="69" customWidth="1"/>
    <col min="6148" max="6148" width="10" style="69"/>
    <col min="6149" max="6149" width="11.25" style="69" customWidth="1"/>
    <col min="6150" max="6150" width="11.75" style="69" customWidth="1"/>
    <col min="6151" max="6151" width="10" style="69"/>
    <col min="6152" max="6152" width="10.75" style="69" bestFit="1" customWidth="1"/>
    <col min="6153" max="6154" width="10" style="69"/>
    <col min="6155" max="6156" width="10.125" style="69" bestFit="1" customWidth="1"/>
    <col min="6157" max="6400" width="10" style="69"/>
    <col min="6401" max="6401" width="28.25" style="69" customWidth="1"/>
    <col min="6402" max="6402" width="10.75" style="69" customWidth="1"/>
    <col min="6403" max="6403" width="11.25" style="69" customWidth="1"/>
    <col min="6404" max="6404" width="10" style="69"/>
    <col min="6405" max="6405" width="11.25" style="69" customWidth="1"/>
    <col min="6406" max="6406" width="11.75" style="69" customWidth="1"/>
    <col min="6407" max="6407" width="10" style="69"/>
    <col min="6408" max="6408" width="10.75" style="69" bestFit="1" customWidth="1"/>
    <col min="6409" max="6410" width="10" style="69"/>
    <col min="6411" max="6412" width="10.125" style="69" bestFit="1" customWidth="1"/>
    <col min="6413" max="6656" width="10" style="69"/>
    <col min="6657" max="6657" width="28.25" style="69" customWidth="1"/>
    <col min="6658" max="6658" width="10.75" style="69" customWidth="1"/>
    <col min="6659" max="6659" width="11.25" style="69" customWidth="1"/>
    <col min="6660" max="6660" width="10" style="69"/>
    <col min="6661" max="6661" width="11.25" style="69" customWidth="1"/>
    <col min="6662" max="6662" width="11.75" style="69" customWidth="1"/>
    <col min="6663" max="6663" width="10" style="69"/>
    <col min="6664" max="6664" width="10.75" style="69" bestFit="1" customWidth="1"/>
    <col min="6665" max="6666" width="10" style="69"/>
    <col min="6667" max="6668" width="10.125" style="69" bestFit="1" customWidth="1"/>
    <col min="6669" max="6912" width="10" style="69"/>
    <col min="6913" max="6913" width="28.25" style="69" customWidth="1"/>
    <col min="6914" max="6914" width="10.75" style="69" customWidth="1"/>
    <col min="6915" max="6915" width="11.25" style="69" customWidth="1"/>
    <col min="6916" max="6916" width="10" style="69"/>
    <col min="6917" max="6917" width="11.25" style="69" customWidth="1"/>
    <col min="6918" max="6918" width="11.75" style="69" customWidth="1"/>
    <col min="6919" max="6919" width="10" style="69"/>
    <col min="6920" max="6920" width="10.75" style="69" bestFit="1" customWidth="1"/>
    <col min="6921" max="6922" width="10" style="69"/>
    <col min="6923" max="6924" width="10.125" style="69" bestFit="1" customWidth="1"/>
    <col min="6925" max="7168" width="11" style="69"/>
    <col min="7169" max="7169" width="28.25" style="69" customWidth="1"/>
    <col min="7170" max="7170" width="10.75" style="69" customWidth="1"/>
    <col min="7171" max="7171" width="11.25" style="69" customWidth="1"/>
    <col min="7172" max="7172" width="10" style="69"/>
    <col min="7173" max="7173" width="11.25" style="69" customWidth="1"/>
    <col min="7174" max="7174" width="11.75" style="69" customWidth="1"/>
    <col min="7175" max="7175" width="10" style="69"/>
    <col min="7176" max="7176" width="10.75" style="69" bestFit="1" customWidth="1"/>
    <col min="7177" max="7178" width="10" style="69"/>
    <col min="7179" max="7180" width="10.125" style="69" bestFit="1" customWidth="1"/>
    <col min="7181" max="7424" width="10" style="69"/>
    <col min="7425" max="7425" width="28.25" style="69" customWidth="1"/>
    <col min="7426" max="7426" width="10.75" style="69" customWidth="1"/>
    <col min="7427" max="7427" width="11.25" style="69" customWidth="1"/>
    <col min="7428" max="7428" width="10" style="69"/>
    <col min="7429" max="7429" width="11.25" style="69" customWidth="1"/>
    <col min="7430" max="7430" width="11.75" style="69" customWidth="1"/>
    <col min="7431" max="7431" width="10" style="69"/>
    <col min="7432" max="7432" width="10.75" style="69" bestFit="1" customWidth="1"/>
    <col min="7433" max="7434" width="10" style="69"/>
    <col min="7435" max="7436" width="10.125" style="69" bestFit="1" customWidth="1"/>
    <col min="7437" max="7680" width="10" style="69"/>
    <col min="7681" max="7681" width="28.25" style="69" customWidth="1"/>
    <col min="7682" max="7682" width="10.75" style="69" customWidth="1"/>
    <col min="7683" max="7683" width="11.25" style="69" customWidth="1"/>
    <col min="7684" max="7684" width="10" style="69"/>
    <col min="7685" max="7685" width="11.25" style="69" customWidth="1"/>
    <col min="7686" max="7686" width="11.75" style="69" customWidth="1"/>
    <col min="7687" max="7687" width="10" style="69"/>
    <col min="7688" max="7688" width="10.75" style="69" bestFit="1" customWidth="1"/>
    <col min="7689" max="7690" width="10" style="69"/>
    <col min="7691" max="7692" width="10.125" style="69" bestFit="1" customWidth="1"/>
    <col min="7693" max="7936" width="10" style="69"/>
    <col min="7937" max="7937" width="28.25" style="69" customWidth="1"/>
    <col min="7938" max="7938" width="10.75" style="69" customWidth="1"/>
    <col min="7939" max="7939" width="11.25" style="69" customWidth="1"/>
    <col min="7940" max="7940" width="10" style="69"/>
    <col min="7941" max="7941" width="11.25" style="69" customWidth="1"/>
    <col min="7942" max="7942" width="11.75" style="69" customWidth="1"/>
    <col min="7943" max="7943" width="10" style="69"/>
    <col min="7944" max="7944" width="10.75" style="69" bestFit="1" customWidth="1"/>
    <col min="7945" max="7946" width="10" style="69"/>
    <col min="7947" max="7948" width="10.125" style="69" bestFit="1" customWidth="1"/>
    <col min="7949" max="8192" width="11" style="69"/>
    <col min="8193" max="8193" width="28.25" style="69" customWidth="1"/>
    <col min="8194" max="8194" width="10.75" style="69" customWidth="1"/>
    <col min="8195" max="8195" width="11.25" style="69" customWidth="1"/>
    <col min="8196" max="8196" width="10" style="69"/>
    <col min="8197" max="8197" width="11.25" style="69" customWidth="1"/>
    <col min="8198" max="8198" width="11.75" style="69" customWidth="1"/>
    <col min="8199" max="8199" width="10" style="69"/>
    <col min="8200" max="8200" width="10.75" style="69" bestFit="1" customWidth="1"/>
    <col min="8201" max="8202" width="10" style="69"/>
    <col min="8203" max="8204" width="10.125" style="69" bestFit="1" customWidth="1"/>
    <col min="8205" max="8448" width="10" style="69"/>
    <col min="8449" max="8449" width="28.25" style="69" customWidth="1"/>
    <col min="8450" max="8450" width="10.75" style="69" customWidth="1"/>
    <col min="8451" max="8451" width="11.25" style="69" customWidth="1"/>
    <col min="8452" max="8452" width="10" style="69"/>
    <col min="8453" max="8453" width="11.25" style="69" customWidth="1"/>
    <col min="8454" max="8454" width="11.75" style="69" customWidth="1"/>
    <col min="8455" max="8455" width="10" style="69"/>
    <col min="8456" max="8456" width="10.75" style="69" bestFit="1" customWidth="1"/>
    <col min="8457" max="8458" width="10" style="69"/>
    <col min="8459" max="8460" width="10.125" style="69" bestFit="1" customWidth="1"/>
    <col min="8461" max="8704" width="10" style="69"/>
    <col min="8705" max="8705" width="28.25" style="69" customWidth="1"/>
    <col min="8706" max="8706" width="10.75" style="69" customWidth="1"/>
    <col min="8707" max="8707" width="11.25" style="69" customWidth="1"/>
    <col min="8708" max="8708" width="10" style="69"/>
    <col min="8709" max="8709" width="11.25" style="69" customWidth="1"/>
    <col min="8710" max="8710" width="11.75" style="69" customWidth="1"/>
    <col min="8711" max="8711" width="10" style="69"/>
    <col min="8712" max="8712" width="10.75" style="69" bestFit="1" customWidth="1"/>
    <col min="8713" max="8714" width="10" style="69"/>
    <col min="8715" max="8716" width="10.125" style="69" bestFit="1" customWidth="1"/>
    <col min="8717" max="8960" width="10" style="69"/>
    <col min="8961" max="8961" width="28.25" style="69" customWidth="1"/>
    <col min="8962" max="8962" width="10.75" style="69" customWidth="1"/>
    <col min="8963" max="8963" width="11.25" style="69" customWidth="1"/>
    <col min="8964" max="8964" width="10" style="69"/>
    <col min="8965" max="8965" width="11.25" style="69" customWidth="1"/>
    <col min="8966" max="8966" width="11.75" style="69" customWidth="1"/>
    <col min="8967" max="8967" width="10" style="69"/>
    <col min="8968" max="8968" width="10.75" style="69" bestFit="1" customWidth="1"/>
    <col min="8969" max="8970" width="10" style="69"/>
    <col min="8971" max="8972" width="10.125" style="69" bestFit="1" customWidth="1"/>
    <col min="8973" max="9216" width="11" style="69"/>
    <col min="9217" max="9217" width="28.25" style="69" customWidth="1"/>
    <col min="9218" max="9218" width="10.75" style="69" customWidth="1"/>
    <col min="9219" max="9219" width="11.25" style="69" customWidth="1"/>
    <col min="9220" max="9220" width="10" style="69"/>
    <col min="9221" max="9221" width="11.25" style="69" customWidth="1"/>
    <col min="9222" max="9222" width="11.75" style="69" customWidth="1"/>
    <col min="9223" max="9223" width="10" style="69"/>
    <col min="9224" max="9224" width="10.75" style="69" bestFit="1" customWidth="1"/>
    <col min="9225" max="9226" width="10" style="69"/>
    <col min="9227" max="9228" width="10.125" style="69" bestFit="1" customWidth="1"/>
    <col min="9229" max="9472" width="10" style="69"/>
    <col min="9473" max="9473" width="28.25" style="69" customWidth="1"/>
    <col min="9474" max="9474" width="10.75" style="69" customWidth="1"/>
    <col min="9475" max="9475" width="11.25" style="69" customWidth="1"/>
    <col min="9476" max="9476" width="10" style="69"/>
    <col min="9477" max="9477" width="11.25" style="69" customWidth="1"/>
    <col min="9478" max="9478" width="11.75" style="69" customWidth="1"/>
    <col min="9479" max="9479" width="10" style="69"/>
    <col min="9480" max="9480" width="10.75" style="69" bestFit="1" customWidth="1"/>
    <col min="9481" max="9482" width="10" style="69"/>
    <col min="9483" max="9484" width="10.125" style="69" bestFit="1" customWidth="1"/>
    <col min="9485" max="9728" width="10" style="69"/>
    <col min="9729" max="9729" width="28.25" style="69" customWidth="1"/>
    <col min="9730" max="9730" width="10.75" style="69" customWidth="1"/>
    <col min="9731" max="9731" width="11.25" style="69" customWidth="1"/>
    <col min="9732" max="9732" width="10" style="69"/>
    <col min="9733" max="9733" width="11.25" style="69" customWidth="1"/>
    <col min="9734" max="9734" width="11.75" style="69" customWidth="1"/>
    <col min="9735" max="9735" width="10" style="69"/>
    <col min="9736" max="9736" width="10.75" style="69" bestFit="1" customWidth="1"/>
    <col min="9737" max="9738" width="10" style="69"/>
    <col min="9739" max="9740" width="10.125" style="69" bestFit="1" customWidth="1"/>
    <col min="9741" max="9984" width="10" style="69"/>
    <col min="9985" max="9985" width="28.25" style="69" customWidth="1"/>
    <col min="9986" max="9986" width="10.75" style="69" customWidth="1"/>
    <col min="9987" max="9987" width="11.25" style="69" customWidth="1"/>
    <col min="9988" max="9988" width="10" style="69"/>
    <col min="9989" max="9989" width="11.25" style="69" customWidth="1"/>
    <col min="9990" max="9990" width="11.75" style="69" customWidth="1"/>
    <col min="9991" max="9991" width="10" style="69"/>
    <col min="9992" max="9992" width="10.75" style="69" bestFit="1" customWidth="1"/>
    <col min="9993" max="9994" width="10" style="69"/>
    <col min="9995" max="9996" width="10.125" style="69" bestFit="1" customWidth="1"/>
    <col min="9997" max="10240" width="11" style="69"/>
    <col min="10241" max="10241" width="28.25" style="69" customWidth="1"/>
    <col min="10242" max="10242" width="10.75" style="69" customWidth="1"/>
    <col min="10243" max="10243" width="11.25" style="69" customWidth="1"/>
    <col min="10244" max="10244" width="10" style="69"/>
    <col min="10245" max="10245" width="11.25" style="69" customWidth="1"/>
    <col min="10246" max="10246" width="11.75" style="69" customWidth="1"/>
    <col min="10247" max="10247" width="10" style="69"/>
    <col min="10248" max="10248" width="10.75" style="69" bestFit="1" customWidth="1"/>
    <col min="10249" max="10250" width="10" style="69"/>
    <col min="10251" max="10252" width="10.125" style="69" bestFit="1" customWidth="1"/>
    <col min="10253" max="10496" width="10" style="69"/>
    <col min="10497" max="10497" width="28.25" style="69" customWidth="1"/>
    <col min="10498" max="10498" width="10.75" style="69" customWidth="1"/>
    <col min="10499" max="10499" width="11.25" style="69" customWidth="1"/>
    <col min="10500" max="10500" width="10" style="69"/>
    <col min="10501" max="10501" width="11.25" style="69" customWidth="1"/>
    <col min="10502" max="10502" width="11.75" style="69" customWidth="1"/>
    <col min="10503" max="10503" width="10" style="69"/>
    <col min="10504" max="10504" width="10.75" style="69" bestFit="1" customWidth="1"/>
    <col min="10505" max="10506" width="10" style="69"/>
    <col min="10507" max="10508" width="10.125" style="69" bestFit="1" customWidth="1"/>
    <col min="10509" max="10752" width="10" style="69"/>
    <col min="10753" max="10753" width="28.25" style="69" customWidth="1"/>
    <col min="10754" max="10754" width="10.75" style="69" customWidth="1"/>
    <col min="10755" max="10755" width="11.25" style="69" customWidth="1"/>
    <col min="10756" max="10756" width="10" style="69"/>
    <col min="10757" max="10757" width="11.25" style="69" customWidth="1"/>
    <col min="10758" max="10758" width="11.75" style="69" customWidth="1"/>
    <col min="10759" max="10759" width="10" style="69"/>
    <col min="10760" max="10760" width="10.75" style="69" bestFit="1" customWidth="1"/>
    <col min="10761" max="10762" width="10" style="69"/>
    <col min="10763" max="10764" width="10.125" style="69" bestFit="1" customWidth="1"/>
    <col min="10765" max="11008" width="10" style="69"/>
    <col min="11009" max="11009" width="28.25" style="69" customWidth="1"/>
    <col min="11010" max="11010" width="10.75" style="69" customWidth="1"/>
    <col min="11011" max="11011" width="11.25" style="69" customWidth="1"/>
    <col min="11012" max="11012" width="10" style="69"/>
    <col min="11013" max="11013" width="11.25" style="69" customWidth="1"/>
    <col min="11014" max="11014" width="11.75" style="69" customWidth="1"/>
    <col min="11015" max="11015" width="10" style="69"/>
    <col min="11016" max="11016" width="10.75" style="69" bestFit="1" customWidth="1"/>
    <col min="11017" max="11018" width="10" style="69"/>
    <col min="11019" max="11020" width="10.125" style="69" bestFit="1" customWidth="1"/>
    <col min="11021" max="11264" width="11" style="69"/>
    <col min="11265" max="11265" width="28.25" style="69" customWidth="1"/>
    <col min="11266" max="11266" width="10.75" style="69" customWidth="1"/>
    <col min="11267" max="11267" width="11.25" style="69" customWidth="1"/>
    <col min="11268" max="11268" width="10" style="69"/>
    <col min="11269" max="11269" width="11.25" style="69" customWidth="1"/>
    <col min="11270" max="11270" width="11.75" style="69" customWidth="1"/>
    <col min="11271" max="11271" width="10" style="69"/>
    <col min="11272" max="11272" width="10.75" style="69" bestFit="1" customWidth="1"/>
    <col min="11273" max="11274" width="10" style="69"/>
    <col min="11275" max="11276" width="10.125" style="69" bestFit="1" customWidth="1"/>
    <col min="11277" max="11520" width="10" style="69"/>
    <col min="11521" max="11521" width="28.25" style="69" customWidth="1"/>
    <col min="11522" max="11522" width="10.75" style="69" customWidth="1"/>
    <col min="11523" max="11523" width="11.25" style="69" customWidth="1"/>
    <col min="11524" max="11524" width="10" style="69"/>
    <col min="11525" max="11525" width="11.25" style="69" customWidth="1"/>
    <col min="11526" max="11526" width="11.75" style="69" customWidth="1"/>
    <col min="11527" max="11527" width="10" style="69"/>
    <col min="11528" max="11528" width="10.75" style="69" bestFit="1" customWidth="1"/>
    <col min="11529" max="11530" width="10" style="69"/>
    <col min="11531" max="11532" width="10.125" style="69" bestFit="1" customWidth="1"/>
    <col min="11533" max="11776" width="10" style="69"/>
    <col min="11777" max="11777" width="28.25" style="69" customWidth="1"/>
    <col min="11778" max="11778" width="10.75" style="69" customWidth="1"/>
    <col min="11779" max="11779" width="11.25" style="69" customWidth="1"/>
    <col min="11780" max="11780" width="10" style="69"/>
    <col min="11781" max="11781" width="11.25" style="69" customWidth="1"/>
    <col min="11782" max="11782" width="11.75" style="69" customWidth="1"/>
    <col min="11783" max="11783" width="10" style="69"/>
    <col min="11784" max="11784" width="10.75" style="69" bestFit="1" customWidth="1"/>
    <col min="11785" max="11786" width="10" style="69"/>
    <col min="11787" max="11788" width="10.125" style="69" bestFit="1" customWidth="1"/>
    <col min="11789" max="12032" width="10" style="69"/>
    <col min="12033" max="12033" width="28.25" style="69" customWidth="1"/>
    <col min="12034" max="12034" width="10.75" style="69" customWidth="1"/>
    <col min="12035" max="12035" width="11.25" style="69" customWidth="1"/>
    <col min="12036" max="12036" width="10" style="69"/>
    <col min="12037" max="12037" width="11.25" style="69" customWidth="1"/>
    <col min="12038" max="12038" width="11.75" style="69" customWidth="1"/>
    <col min="12039" max="12039" width="10" style="69"/>
    <col min="12040" max="12040" width="10.75" style="69" bestFit="1" customWidth="1"/>
    <col min="12041" max="12042" width="10" style="69"/>
    <col min="12043" max="12044" width="10.125" style="69" bestFit="1" customWidth="1"/>
    <col min="12045" max="12288" width="11" style="69"/>
    <col min="12289" max="12289" width="28.25" style="69" customWidth="1"/>
    <col min="12290" max="12290" width="10.75" style="69" customWidth="1"/>
    <col min="12291" max="12291" width="11.25" style="69" customWidth="1"/>
    <col min="12292" max="12292" width="10" style="69"/>
    <col min="12293" max="12293" width="11.25" style="69" customWidth="1"/>
    <col min="12294" max="12294" width="11.75" style="69" customWidth="1"/>
    <col min="12295" max="12295" width="10" style="69"/>
    <col min="12296" max="12296" width="10.75" style="69" bestFit="1" customWidth="1"/>
    <col min="12297" max="12298" width="10" style="69"/>
    <col min="12299" max="12300" width="10.125" style="69" bestFit="1" customWidth="1"/>
    <col min="12301" max="12544" width="10" style="69"/>
    <col min="12545" max="12545" width="28.25" style="69" customWidth="1"/>
    <col min="12546" max="12546" width="10.75" style="69" customWidth="1"/>
    <col min="12547" max="12547" width="11.25" style="69" customWidth="1"/>
    <col min="12548" max="12548" width="10" style="69"/>
    <col min="12549" max="12549" width="11.25" style="69" customWidth="1"/>
    <col min="12550" max="12550" width="11.75" style="69" customWidth="1"/>
    <col min="12551" max="12551" width="10" style="69"/>
    <col min="12552" max="12552" width="10.75" style="69" bestFit="1" customWidth="1"/>
    <col min="12553" max="12554" width="10" style="69"/>
    <col min="12555" max="12556" width="10.125" style="69" bestFit="1" customWidth="1"/>
    <col min="12557" max="12800" width="10" style="69"/>
    <col min="12801" max="12801" width="28.25" style="69" customWidth="1"/>
    <col min="12802" max="12802" width="10.75" style="69" customWidth="1"/>
    <col min="12803" max="12803" width="11.25" style="69" customWidth="1"/>
    <col min="12804" max="12804" width="10" style="69"/>
    <col min="12805" max="12805" width="11.25" style="69" customWidth="1"/>
    <col min="12806" max="12806" width="11.75" style="69" customWidth="1"/>
    <col min="12807" max="12807" width="10" style="69"/>
    <col min="12808" max="12808" width="10.75" style="69" bestFit="1" customWidth="1"/>
    <col min="12809" max="12810" width="10" style="69"/>
    <col min="12811" max="12812" width="10.125" style="69" bestFit="1" customWidth="1"/>
    <col min="12813" max="13056" width="10" style="69"/>
    <col min="13057" max="13057" width="28.25" style="69" customWidth="1"/>
    <col min="13058" max="13058" width="10.75" style="69" customWidth="1"/>
    <col min="13059" max="13059" width="11.25" style="69" customWidth="1"/>
    <col min="13060" max="13060" width="10" style="69"/>
    <col min="13061" max="13061" width="11.25" style="69" customWidth="1"/>
    <col min="13062" max="13062" width="11.75" style="69" customWidth="1"/>
    <col min="13063" max="13063" width="10" style="69"/>
    <col min="13064" max="13064" width="10.75" style="69" bestFit="1" customWidth="1"/>
    <col min="13065" max="13066" width="10" style="69"/>
    <col min="13067" max="13068" width="10.125" style="69" bestFit="1" customWidth="1"/>
    <col min="13069" max="13312" width="11" style="69"/>
    <col min="13313" max="13313" width="28.25" style="69" customWidth="1"/>
    <col min="13314" max="13314" width="10.75" style="69" customWidth="1"/>
    <col min="13315" max="13315" width="11.25" style="69" customWidth="1"/>
    <col min="13316" max="13316" width="10" style="69"/>
    <col min="13317" max="13317" width="11.25" style="69" customWidth="1"/>
    <col min="13318" max="13318" width="11.75" style="69" customWidth="1"/>
    <col min="13319" max="13319" width="10" style="69"/>
    <col min="13320" max="13320" width="10.75" style="69" bestFit="1" customWidth="1"/>
    <col min="13321" max="13322" width="10" style="69"/>
    <col min="13323" max="13324" width="10.125" style="69" bestFit="1" customWidth="1"/>
    <col min="13325" max="13568" width="10" style="69"/>
    <col min="13569" max="13569" width="28.25" style="69" customWidth="1"/>
    <col min="13570" max="13570" width="10.75" style="69" customWidth="1"/>
    <col min="13571" max="13571" width="11.25" style="69" customWidth="1"/>
    <col min="13572" max="13572" width="10" style="69"/>
    <col min="13573" max="13573" width="11.25" style="69" customWidth="1"/>
    <col min="13574" max="13574" width="11.75" style="69" customWidth="1"/>
    <col min="13575" max="13575" width="10" style="69"/>
    <col min="13576" max="13576" width="10.75" style="69" bestFit="1" customWidth="1"/>
    <col min="13577" max="13578" width="10" style="69"/>
    <col min="13579" max="13580" width="10.125" style="69" bestFit="1" customWidth="1"/>
    <col min="13581" max="13824" width="10" style="69"/>
    <col min="13825" max="13825" width="28.25" style="69" customWidth="1"/>
    <col min="13826" max="13826" width="10.75" style="69" customWidth="1"/>
    <col min="13827" max="13827" width="11.25" style="69" customWidth="1"/>
    <col min="13828" max="13828" width="10" style="69"/>
    <col min="13829" max="13829" width="11.25" style="69" customWidth="1"/>
    <col min="13830" max="13830" width="11.75" style="69" customWidth="1"/>
    <col min="13831" max="13831" width="10" style="69"/>
    <col min="13832" max="13832" width="10.75" style="69" bestFit="1" customWidth="1"/>
    <col min="13833" max="13834" width="10" style="69"/>
    <col min="13835" max="13836" width="10.125" style="69" bestFit="1" customWidth="1"/>
    <col min="13837" max="14080" width="10" style="69"/>
    <col min="14081" max="14081" width="28.25" style="69" customWidth="1"/>
    <col min="14082" max="14082" width="10.75" style="69" customWidth="1"/>
    <col min="14083" max="14083" width="11.25" style="69" customWidth="1"/>
    <col min="14084" max="14084" width="10" style="69"/>
    <col min="14085" max="14085" width="11.25" style="69" customWidth="1"/>
    <col min="14086" max="14086" width="11.75" style="69" customWidth="1"/>
    <col min="14087" max="14087" width="10" style="69"/>
    <col min="14088" max="14088" width="10.75" style="69" bestFit="1" customWidth="1"/>
    <col min="14089" max="14090" width="10" style="69"/>
    <col min="14091" max="14092" width="10.125" style="69" bestFit="1" customWidth="1"/>
    <col min="14093" max="14336" width="11" style="69"/>
    <col min="14337" max="14337" width="28.25" style="69" customWidth="1"/>
    <col min="14338" max="14338" width="10.75" style="69" customWidth="1"/>
    <col min="14339" max="14339" width="11.25" style="69" customWidth="1"/>
    <col min="14340" max="14340" width="10" style="69"/>
    <col min="14341" max="14341" width="11.25" style="69" customWidth="1"/>
    <col min="14342" max="14342" width="11.75" style="69" customWidth="1"/>
    <col min="14343" max="14343" width="10" style="69"/>
    <col min="14344" max="14344" width="10.75" style="69" bestFit="1" customWidth="1"/>
    <col min="14345" max="14346" width="10" style="69"/>
    <col min="14347" max="14348" width="10.125" style="69" bestFit="1" customWidth="1"/>
    <col min="14349" max="14592" width="10" style="69"/>
    <col min="14593" max="14593" width="28.25" style="69" customWidth="1"/>
    <col min="14594" max="14594" width="10.75" style="69" customWidth="1"/>
    <col min="14595" max="14595" width="11.25" style="69" customWidth="1"/>
    <col min="14596" max="14596" width="10" style="69"/>
    <col min="14597" max="14597" width="11.25" style="69" customWidth="1"/>
    <col min="14598" max="14598" width="11.75" style="69" customWidth="1"/>
    <col min="14599" max="14599" width="10" style="69"/>
    <col min="14600" max="14600" width="10.75" style="69" bestFit="1" customWidth="1"/>
    <col min="14601" max="14602" width="10" style="69"/>
    <col min="14603" max="14604" width="10.125" style="69" bestFit="1" customWidth="1"/>
    <col min="14605" max="14848" width="10" style="69"/>
    <col min="14849" max="14849" width="28.25" style="69" customWidth="1"/>
    <col min="14850" max="14850" width="10.75" style="69" customWidth="1"/>
    <col min="14851" max="14851" width="11.25" style="69" customWidth="1"/>
    <col min="14852" max="14852" width="10" style="69"/>
    <col min="14853" max="14853" width="11.25" style="69" customWidth="1"/>
    <col min="14854" max="14854" width="11.75" style="69" customWidth="1"/>
    <col min="14855" max="14855" width="10" style="69"/>
    <col min="14856" max="14856" width="10.75" style="69" bestFit="1" customWidth="1"/>
    <col min="14857" max="14858" width="10" style="69"/>
    <col min="14859" max="14860" width="10.125" style="69" bestFit="1" customWidth="1"/>
    <col min="14861" max="15104" width="10" style="69"/>
    <col min="15105" max="15105" width="28.25" style="69" customWidth="1"/>
    <col min="15106" max="15106" width="10.75" style="69" customWidth="1"/>
    <col min="15107" max="15107" width="11.25" style="69" customWidth="1"/>
    <col min="15108" max="15108" width="10" style="69"/>
    <col min="15109" max="15109" width="11.25" style="69" customWidth="1"/>
    <col min="15110" max="15110" width="11.75" style="69" customWidth="1"/>
    <col min="15111" max="15111" width="10" style="69"/>
    <col min="15112" max="15112" width="10.75" style="69" bestFit="1" customWidth="1"/>
    <col min="15113" max="15114" width="10" style="69"/>
    <col min="15115" max="15116" width="10.125" style="69" bestFit="1" customWidth="1"/>
    <col min="15117" max="15360" width="11" style="69"/>
    <col min="15361" max="15361" width="28.25" style="69" customWidth="1"/>
    <col min="15362" max="15362" width="10.75" style="69" customWidth="1"/>
    <col min="15363" max="15363" width="11.25" style="69" customWidth="1"/>
    <col min="15364" max="15364" width="10" style="69"/>
    <col min="15365" max="15365" width="11.25" style="69" customWidth="1"/>
    <col min="15366" max="15366" width="11.75" style="69" customWidth="1"/>
    <col min="15367" max="15367" width="10" style="69"/>
    <col min="15368" max="15368" width="10.75" style="69" bestFit="1" customWidth="1"/>
    <col min="15369" max="15370" width="10" style="69"/>
    <col min="15371" max="15372" width="10.125" style="69" bestFit="1" customWidth="1"/>
    <col min="15373" max="15616" width="10" style="69"/>
    <col min="15617" max="15617" width="28.25" style="69" customWidth="1"/>
    <col min="15618" max="15618" width="10.75" style="69" customWidth="1"/>
    <col min="15619" max="15619" width="11.25" style="69" customWidth="1"/>
    <col min="15620" max="15620" width="10" style="69"/>
    <col min="15621" max="15621" width="11.25" style="69" customWidth="1"/>
    <col min="15622" max="15622" width="11.75" style="69" customWidth="1"/>
    <col min="15623" max="15623" width="10" style="69"/>
    <col min="15624" max="15624" width="10.75" style="69" bestFit="1" customWidth="1"/>
    <col min="15625" max="15626" width="10" style="69"/>
    <col min="15627" max="15628" width="10.125" style="69" bestFit="1" customWidth="1"/>
    <col min="15629" max="15872" width="10" style="69"/>
    <col min="15873" max="15873" width="28.25" style="69" customWidth="1"/>
    <col min="15874" max="15874" width="10.75" style="69" customWidth="1"/>
    <col min="15875" max="15875" width="11.25" style="69" customWidth="1"/>
    <col min="15876" max="15876" width="10" style="69"/>
    <col min="15877" max="15877" width="11.25" style="69" customWidth="1"/>
    <col min="15878" max="15878" width="11.75" style="69" customWidth="1"/>
    <col min="15879" max="15879" width="10" style="69"/>
    <col min="15880" max="15880" width="10.75" style="69" bestFit="1" customWidth="1"/>
    <col min="15881" max="15882" width="10" style="69"/>
    <col min="15883" max="15884" width="10.125" style="69" bestFit="1" customWidth="1"/>
    <col min="15885" max="16128" width="10" style="69"/>
    <col min="16129" max="16129" width="28.25" style="69" customWidth="1"/>
    <col min="16130" max="16130" width="10.75" style="69" customWidth="1"/>
    <col min="16131" max="16131" width="11.25" style="69" customWidth="1"/>
    <col min="16132" max="16132" width="10" style="69"/>
    <col min="16133" max="16133" width="11.25" style="69" customWidth="1"/>
    <col min="16134" max="16134" width="11.75" style="69" customWidth="1"/>
    <col min="16135" max="16135" width="10" style="69"/>
    <col min="16136" max="16136" width="10.7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766">
        <f>INDICE!A3</f>
        <v>44713</v>
      </c>
      <c r="C3" s="767"/>
      <c r="D3" s="767" t="s">
        <v>115</v>
      </c>
      <c r="E3" s="767"/>
      <c r="F3" s="767" t="s">
        <v>116</v>
      </c>
      <c r="G3" s="767"/>
      <c r="H3" s="767"/>
      <c r="I3"/>
    </row>
    <row r="4" spans="1:9" ht="14.25" x14ac:dyDescent="0.2">
      <c r="A4" s="66"/>
      <c r="B4" s="63" t="s">
        <v>47</v>
      </c>
      <c r="C4" s="63" t="s">
        <v>421</v>
      </c>
      <c r="D4" s="63" t="s">
        <v>47</v>
      </c>
      <c r="E4" s="63" t="s">
        <v>421</v>
      </c>
      <c r="F4" s="63" t="s">
        <v>47</v>
      </c>
      <c r="G4" s="64" t="s">
        <v>421</v>
      </c>
      <c r="H4" s="64" t="s">
        <v>121</v>
      </c>
      <c r="I4"/>
    </row>
    <row r="5" spans="1:9" ht="14.25" x14ac:dyDescent="0.2">
      <c r="A5" s="3" t="s">
        <v>510</v>
      </c>
      <c r="B5" s="305">
        <v>142.97403999999997</v>
      </c>
      <c r="C5" s="72">
        <v>17.288791595347469</v>
      </c>
      <c r="D5" s="71">
        <v>1003.5179900000002</v>
      </c>
      <c r="E5" s="72">
        <v>9.3774608125077226</v>
      </c>
      <c r="F5" s="71">
        <v>1887.0432000000003</v>
      </c>
      <c r="G5" s="72">
        <v>-2.161628410915843</v>
      </c>
      <c r="H5" s="308">
        <v>3.3293125027075527</v>
      </c>
      <c r="I5"/>
    </row>
    <row r="6" spans="1:9" ht="14.25" x14ac:dyDescent="0.2">
      <c r="A6" s="3" t="s">
        <v>48</v>
      </c>
      <c r="B6" s="306">
        <v>500.88561999999916</v>
      </c>
      <c r="C6" s="59">
        <v>3.5956884838473044</v>
      </c>
      <c r="D6" s="58">
        <v>2696.3606800000002</v>
      </c>
      <c r="E6" s="59">
        <v>17.551675393674635</v>
      </c>
      <c r="F6" s="58">
        <v>5650.5617899999961</v>
      </c>
      <c r="G6" s="59">
        <v>17.848563917546432</v>
      </c>
      <c r="H6" s="309">
        <v>9.9692927087035184</v>
      </c>
      <c r="I6"/>
    </row>
    <row r="7" spans="1:9" ht="14.25" x14ac:dyDescent="0.2">
      <c r="A7" s="3" t="s">
        <v>49</v>
      </c>
      <c r="B7" s="306">
        <v>540.59497000000022</v>
      </c>
      <c r="C7" s="59">
        <v>117.6951522712429</v>
      </c>
      <c r="D7" s="58">
        <v>2654.4300000000007</v>
      </c>
      <c r="E7" s="59">
        <v>188.49821356804034</v>
      </c>
      <c r="F7" s="58">
        <v>5075.7058500000012</v>
      </c>
      <c r="G7" s="59">
        <v>157.28022437352251</v>
      </c>
      <c r="H7" s="309">
        <v>8.9550737081540426</v>
      </c>
      <c r="I7"/>
    </row>
    <row r="8" spans="1:9" ht="14.25" x14ac:dyDescent="0.2">
      <c r="A8" s="3" t="s">
        <v>122</v>
      </c>
      <c r="B8" s="306">
        <v>2643.5870199999999</v>
      </c>
      <c r="C8" s="59">
        <v>0.55539517262353844</v>
      </c>
      <c r="D8" s="58">
        <v>15773.47107</v>
      </c>
      <c r="E8" s="59">
        <v>4.9515670601488653</v>
      </c>
      <c r="F8" s="58">
        <v>32048.615359999996</v>
      </c>
      <c r="G8" s="59">
        <v>7.2633325503797446</v>
      </c>
      <c r="H8" s="309">
        <v>56.543409187724635</v>
      </c>
      <c r="I8"/>
    </row>
    <row r="9" spans="1:9" ht="14.25" x14ac:dyDescent="0.2">
      <c r="A9" s="3" t="s">
        <v>123</v>
      </c>
      <c r="B9" s="306">
        <v>662.79647000000011</v>
      </c>
      <c r="C9" s="59">
        <v>30.25966384259015</v>
      </c>
      <c r="D9" s="58">
        <v>3758.2757799999999</v>
      </c>
      <c r="E9" s="59">
        <v>27.483249648654713</v>
      </c>
      <c r="F9" s="58">
        <v>7083.3656600000004</v>
      </c>
      <c r="G9" s="73">
        <v>19.905286044931159</v>
      </c>
      <c r="H9" s="309">
        <v>12.497190235542744</v>
      </c>
      <c r="I9"/>
    </row>
    <row r="10" spans="1:9" ht="14.25" x14ac:dyDescent="0.2">
      <c r="A10" s="3" t="s">
        <v>603</v>
      </c>
      <c r="B10" s="306">
        <v>416.74099999999999</v>
      </c>
      <c r="C10" s="334">
        <v>-19.01321274284415</v>
      </c>
      <c r="D10" s="58">
        <v>2598.9729408333101</v>
      </c>
      <c r="E10" s="334">
        <v>-16.314309183905966</v>
      </c>
      <c r="F10" s="58">
        <v>4934.3739408333095</v>
      </c>
      <c r="G10" s="59">
        <v>-19.122121421221394</v>
      </c>
      <c r="H10" s="309">
        <v>8.7057216571675067</v>
      </c>
      <c r="I10"/>
    </row>
    <row r="11" spans="1:9" ht="14.25" x14ac:dyDescent="0.2">
      <c r="A11" s="60" t="s">
        <v>604</v>
      </c>
      <c r="B11" s="61">
        <v>4907.5791199999994</v>
      </c>
      <c r="C11" s="62">
        <v>8.9092441577085673</v>
      </c>
      <c r="D11" s="61">
        <v>28485.02846083331</v>
      </c>
      <c r="E11" s="62">
        <v>12.971676841624868</v>
      </c>
      <c r="F11" s="61">
        <v>56679.665800833303</v>
      </c>
      <c r="G11" s="62">
        <v>12.052215518169271</v>
      </c>
      <c r="H11" s="62">
        <v>100</v>
      </c>
      <c r="I11"/>
    </row>
    <row r="12" spans="1:9" ht="14.25" x14ac:dyDescent="0.2">
      <c r="A12" s="3"/>
      <c r="B12" s="3"/>
      <c r="C12" s="3"/>
      <c r="D12" s="3"/>
      <c r="E12" s="3"/>
      <c r="F12" s="3"/>
      <c r="G12" s="3"/>
      <c r="H12" s="79" t="s">
        <v>220</v>
      </c>
      <c r="I12"/>
    </row>
    <row r="13" spans="1:9" ht="14.25" x14ac:dyDescent="0.2">
      <c r="A13" s="80" t="s">
        <v>478</v>
      </c>
      <c r="B13" s="3"/>
      <c r="C13" s="3"/>
      <c r="D13" s="3"/>
      <c r="E13" s="3"/>
      <c r="F13" s="3"/>
      <c r="G13" s="3"/>
      <c r="H13" s="3"/>
      <c r="I13"/>
    </row>
    <row r="14" spans="1:9" ht="14.25" x14ac:dyDescent="0.2">
      <c r="A14" s="80" t="s">
        <v>422</v>
      </c>
      <c r="B14" s="58"/>
      <c r="C14" s="3"/>
      <c r="D14" s="3"/>
      <c r="E14" s="3"/>
      <c r="F14" s="3"/>
      <c r="G14" s="3"/>
      <c r="H14" s="3"/>
      <c r="I14"/>
    </row>
    <row r="15" spans="1:9" ht="14.25" x14ac:dyDescent="0.2">
      <c r="A15" s="80" t="s">
        <v>423</v>
      </c>
      <c r="B15" s="3"/>
      <c r="C15" s="3"/>
      <c r="D15" s="3"/>
      <c r="E15" s="3"/>
      <c r="F15" s="3"/>
      <c r="G15" s="3"/>
      <c r="H15" s="3"/>
      <c r="I15"/>
    </row>
    <row r="16" spans="1:9" ht="14.25" x14ac:dyDescent="0.2">
      <c r="A16" s="133" t="s">
        <v>531</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E10">
    <cfRule type="cellIs" dxfId="271" priority="8" operator="equal">
      <formula>0</formula>
    </cfRule>
  </conditionalFormatting>
  <conditionalFormatting sqref="E10">
    <cfRule type="cellIs" dxfId="270" priority="9" operator="between">
      <formula>0</formula>
      <formula>0.5</formula>
    </cfRule>
  </conditionalFormatting>
  <conditionalFormatting sqref="C10">
    <cfRule type="cellIs" dxfId="269" priority="7" operator="between">
      <formula>0</formula>
      <formula>0.5</formula>
    </cfRule>
  </conditionalFormatting>
  <conditionalFormatting sqref="C10">
    <cfRule type="cellIs" dxfId="268" priority="6" operator="equal">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election activeCell="E15" sqref="E15"/>
    </sheetView>
  </sheetViews>
  <sheetFormatPr baseColWidth="10" defaultColWidth="11" defaultRowHeight="14.25" x14ac:dyDescent="0.2"/>
  <cols>
    <col min="1" max="1" width="26.75" style="1" customWidth="1"/>
    <col min="2" max="13" width="8.625" style="1" customWidth="1"/>
    <col min="14" max="16384" width="11" style="1"/>
  </cols>
  <sheetData>
    <row r="1" spans="1:13" x14ac:dyDescent="0.2">
      <c r="A1" s="158" t="s">
        <v>363</v>
      </c>
    </row>
    <row r="2" spans="1:13" x14ac:dyDescent="0.2">
      <c r="A2" s="158"/>
      <c r="M2" s="161"/>
    </row>
    <row r="3" spans="1:13" x14ac:dyDescent="0.2">
      <c r="A3" s="191"/>
      <c r="B3" s="145">
        <v>2021</v>
      </c>
      <c r="C3" s="145" t="s">
        <v>508</v>
      </c>
      <c r="D3" s="145" t="s">
        <v>508</v>
      </c>
      <c r="E3" s="145" t="s">
        <v>508</v>
      </c>
      <c r="F3" s="145" t="s">
        <v>508</v>
      </c>
      <c r="G3" s="145" t="s">
        <v>508</v>
      </c>
      <c r="H3" s="145">
        <v>2022</v>
      </c>
      <c r="I3" s="145" t="s">
        <v>508</v>
      </c>
      <c r="J3" s="145" t="s">
        <v>508</v>
      </c>
      <c r="K3" s="145" t="s">
        <v>508</v>
      </c>
      <c r="L3" s="145" t="s">
        <v>508</v>
      </c>
      <c r="M3" s="145" t="s">
        <v>508</v>
      </c>
    </row>
    <row r="4" spans="1:13" x14ac:dyDescent="0.2">
      <c r="B4" s="542">
        <v>44378</v>
      </c>
      <c r="C4" s="542">
        <v>44409</v>
      </c>
      <c r="D4" s="542">
        <v>44440</v>
      </c>
      <c r="E4" s="542">
        <v>44470</v>
      </c>
      <c r="F4" s="542">
        <v>44501</v>
      </c>
      <c r="G4" s="542">
        <v>44531</v>
      </c>
      <c r="H4" s="542">
        <v>44562</v>
      </c>
      <c r="I4" s="542">
        <v>44593</v>
      </c>
      <c r="J4" s="542">
        <v>44621</v>
      </c>
      <c r="K4" s="542">
        <v>44652</v>
      </c>
      <c r="L4" s="542">
        <v>44682</v>
      </c>
      <c r="M4" s="542">
        <v>44713</v>
      </c>
    </row>
    <row r="5" spans="1:13" x14ac:dyDescent="0.2">
      <c r="A5" s="557" t="s">
        <v>539</v>
      </c>
      <c r="B5" s="544">
        <v>3.8396190476190473</v>
      </c>
      <c r="C5" s="544">
        <v>4.0652727272727276</v>
      </c>
      <c r="D5" s="544">
        <v>5.1609047619047619</v>
      </c>
      <c r="E5" s="544">
        <v>5.5246666666666666</v>
      </c>
      <c r="F5" s="544">
        <v>5.0506500000000001</v>
      </c>
      <c r="G5" s="544">
        <v>3.7578181818181817</v>
      </c>
      <c r="H5" s="544">
        <v>4.3823999999999996</v>
      </c>
      <c r="I5" s="544">
        <v>4.6904210526315779</v>
      </c>
      <c r="J5" s="544">
        <v>4.8973478260869561</v>
      </c>
      <c r="K5" s="544">
        <v>6.5949</v>
      </c>
      <c r="L5" s="544">
        <v>8.1437619047619041</v>
      </c>
      <c r="M5" s="544">
        <v>7.7029047619047617</v>
      </c>
    </row>
    <row r="6" spans="1:13" x14ac:dyDescent="0.2">
      <c r="A6" s="18" t="s">
        <v>540</v>
      </c>
      <c r="B6" s="544">
        <v>90.462727272727264</v>
      </c>
      <c r="C6" s="544">
        <v>109.64761904761906</v>
      </c>
      <c r="D6" s="544">
        <v>157.72499999999999</v>
      </c>
      <c r="E6" s="544">
        <v>207.20714285714288</v>
      </c>
      <c r="F6" s="544">
        <v>200.98863636363637</v>
      </c>
      <c r="G6" s="544">
        <v>276.63809523809522</v>
      </c>
      <c r="H6" s="544">
        <v>202.77249999999998</v>
      </c>
      <c r="I6" s="544">
        <v>189.36250000000001</v>
      </c>
      <c r="J6" s="544">
        <v>299.10869565217394</v>
      </c>
      <c r="K6" s="544">
        <v>172.56736842105263</v>
      </c>
      <c r="L6" s="544">
        <v>94.19047619047619</v>
      </c>
      <c r="M6" s="544">
        <v>141.57142857142858</v>
      </c>
    </row>
    <row r="7" spans="1:13" x14ac:dyDescent="0.2">
      <c r="A7" s="519" t="s">
        <v>541</v>
      </c>
      <c r="B7" s="544">
        <v>36.212727272727271</v>
      </c>
      <c r="C7" s="544">
        <v>44.306666666666665</v>
      </c>
      <c r="D7" s="544">
        <v>64.826363636363638</v>
      </c>
      <c r="E7" s="544">
        <v>87.698095238095249</v>
      </c>
      <c r="F7" s="544">
        <v>81.949090909090913</v>
      </c>
      <c r="G7" s="544">
        <v>113.03428571428573</v>
      </c>
      <c r="H7" s="544">
        <v>85.078000000000003</v>
      </c>
      <c r="I7" s="544">
        <v>80.030999999999992</v>
      </c>
      <c r="J7" s="544">
        <v>129.28086956521739</v>
      </c>
      <c r="K7" s="544">
        <v>101.24299999999999</v>
      </c>
      <c r="L7" s="544">
        <v>88.359523809523822</v>
      </c>
      <c r="M7" s="584">
        <v>107.96809523809523</v>
      </c>
    </row>
    <row r="8" spans="1:13" x14ac:dyDescent="0.2">
      <c r="A8" s="444" t="s">
        <v>542</v>
      </c>
      <c r="B8" s="585">
        <v>36.558709677419358</v>
      </c>
      <c r="C8" s="585">
        <v>44.841935483870984</v>
      </c>
      <c r="D8" s="585">
        <v>65.238</v>
      </c>
      <c r="E8" s="585">
        <v>86.793548387096806</v>
      </c>
      <c r="F8" s="585">
        <v>84.291000000000011</v>
      </c>
      <c r="G8" s="585">
        <v>111.13838709677421</v>
      </c>
      <c r="H8" s="585">
        <v>83.622580645161264</v>
      </c>
      <c r="I8" s="585">
        <v>81.350714285714275</v>
      </c>
      <c r="J8" s="585">
        <v>124.35516129032258</v>
      </c>
      <c r="K8" s="585">
        <v>87.852333333333334</v>
      </c>
      <c r="L8" s="585">
        <v>77.260645161290327</v>
      </c>
      <c r="M8" s="585">
        <v>96.655333333333346</v>
      </c>
    </row>
    <row r="9" spans="1:13" x14ac:dyDescent="0.2">
      <c r="M9" s="161" t="s">
        <v>543</v>
      </c>
    </row>
    <row r="10" spans="1:13" x14ac:dyDescent="0.2">
      <c r="A10" s="447"/>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7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7"/>
      <c r="H2" s="249"/>
      <c r="I2" s="248" t="s">
        <v>151</v>
      </c>
    </row>
    <row r="3" spans="1:71" s="69" customFormat="1" ht="12.75" x14ac:dyDescent="0.2">
      <c r="A3" s="70"/>
      <c r="B3" s="808">
        <f>INDICE!A3</f>
        <v>44713</v>
      </c>
      <c r="C3" s="809">
        <v>41671</v>
      </c>
      <c r="D3" s="808">
        <f>DATE(YEAR(B3),MONTH(B3)-1,1)</f>
        <v>44682</v>
      </c>
      <c r="E3" s="809"/>
      <c r="F3" s="808">
        <f>DATE(YEAR(B3)-1,MONTH(B3),1)</f>
        <v>44348</v>
      </c>
      <c r="G3" s="809"/>
      <c r="H3" s="759" t="s">
        <v>421</v>
      </c>
      <c r="I3" s="759"/>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32">
        <f>D3</f>
        <v>44682</v>
      </c>
      <c r="I4" s="285">
        <f>F3</f>
        <v>44348</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6" t="s">
        <v>365</v>
      </c>
      <c r="B5" s="239">
        <v>5153.7240000000002</v>
      </c>
      <c r="C5" s="449">
        <v>35.23829515191089</v>
      </c>
      <c r="D5" s="239">
        <v>5325.4219999999996</v>
      </c>
      <c r="E5" s="449">
        <v>36.056655581957394</v>
      </c>
      <c r="F5" s="239">
        <v>5577.4110000000001</v>
      </c>
      <c r="G5" s="449">
        <v>34.821783606772719</v>
      </c>
      <c r="H5" s="634">
        <v>-3.2241200791223572</v>
      </c>
      <c r="I5" s="245">
        <v>-7.5964815933414256</v>
      </c>
      <c r="K5" s="244"/>
    </row>
    <row r="6" spans="1:71" s="13" customFormat="1" ht="15" x14ac:dyDescent="0.2">
      <c r="A6" s="16" t="s">
        <v>117</v>
      </c>
      <c r="B6" s="239">
        <v>9471.6260000000002</v>
      </c>
      <c r="C6" s="449">
        <v>64.76170484808911</v>
      </c>
      <c r="D6" s="239">
        <v>9444.1730000000007</v>
      </c>
      <c r="E6" s="449">
        <v>63.943344418042614</v>
      </c>
      <c r="F6" s="239">
        <v>10439.606</v>
      </c>
      <c r="G6" s="449">
        <v>65.178216393227274</v>
      </c>
      <c r="H6" s="245">
        <v>0.29068717822089368</v>
      </c>
      <c r="I6" s="245">
        <v>-9.2721890078993372</v>
      </c>
      <c r="K6" s="244"/>
    </row>
    <row r="7" spans="1:71" s="69" customFormat="1" ht="12.75" x14ac:dyDescent="0.2">
      <c r="A7" s="76" t="s">
        <v>114</v>
      </c>
      <c r="B7" s="77">
        <v>14625.35</v>
      </c>
      <c r="C7" s="78">
        <v>100</v>
      </c>
      <c r="D7" s="77">
        <v>14769.594999999999</v>
      </c>
      <c r="E7" s="78">
        <v>100</v>
      </c>
      <c r="F7" s="77">
        <v>16017.017</v>
      </c>
      <c r="G7" s="78">
        <v>100</v>
      </c>
      <c r="H7" s="78">
        <v>-0.97663476892899892</v>
      </c>
      <c r="I7" s="635">
        <v>-8.6886777981193344</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42"/>
      <c r="I8" s="161" t="s">
        <v>220</v>
      </c>
      <c r="J8" s="13"/>
      <c r="K8" s="244"/>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41" customFormat="1" ht="12.75" x14ac:dyDescent="0.2">
      <c r="A9" s="447" t="s">
        <v>492</v>
      </c>
      <c r="B9" s="242"/>
      <c r="C9" s="243"/>
      <c r="D9" s="242"/>
      <c r="E9" s="242"/>
      <c r="F9" s="242"/>
      <c r="G9" s="242"/>
      <c r="H9" s="242"/>
      <c r="I9" s="242"/>
      <c r="J9" s="242"/>
      <c r="K9" s="242"/>
      <c r="L9" s="242"/>
    </row>
    <row r="10" spans="1:71" x14ac:dyDescent="0.2">
      <c r="A10" s="448" t="s">
        <v>463</v>
      </c>
    </row>
    <row r="11" spans="1:71" x14ac:dyDescent="0.2">
      <c r="A11" s="447" t="s">
        <v>531</v>
      </c>
    </row>
  </sheetData>
  <mergeCells count="4">
    <mergeCell ref="B3:C3"/>
    <mergeCell ref="D3:E3"/>
    <mergeCell ref="F3:G3"/>
    <mergeCell ref="H3:I3"/>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7"/>
      <c r="H2" s="249"/>
      <c r="I2" s="248" t="s">
        <v>151</v>
      </c>
    </row>
    <row r="3" spans="1:71" s="69" customFormat="1" ht="12.75" x14ac:dyDescent="0.2">
      <c r="A3" s="70"/>
      <c r="B3" s="808">
        <f>INDICE!A3</f>
        <v>44713</v>
      </c>
      <c r="C3" s="809">
        <v>41671</v>
      </c>
      <c r="D3" s="808">
        <f>DATE(YEAR(B3),MONTH(B3)-1,1)</f>
        <v>44682</v>
      </c>
      <c r="E3" s="809"/>
      <c r="F3" s="808">
        <f>DATE(YEAR(B3)-1,MONTH(B3),1)</f>
        <v>44348</v>
      </c>
      <c r="G3" s="809"/>
      <c r="H3" s="759" t="s">
        <v>421</v>
      </c>
      <c r="I3" s="759"/>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5">
        <f>D3</f>
        <v>44682</v>
      </c>
      <c r="I4" s="285">
        <f>F3</f>
        <v>44348</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6" t="s">
        <v>465</v>
      </c>
      <c r="B5" s="239">
        <v>5579.5450000000001</v>
      </c>
      <c r="C5" s="449">
        <v>38.828657382107522</v>
      </c>
      <c r="D5" s="239">
        <v>5579.5450000000001</v>
      </c>
      <c r="E5" s="449">
        <v>38.523237948344565</v>
      </c>
      <c r="F5" s="239">
        <v>5827.3770000000004</v>
      </c>
      <c r="G5" s="449">
        <v>38.42216373111043</v>
      </c>
      <c r="H5" s="473" t="s">
        <v>142</v>
      </c>
      <c r="I5" s="73">
        <v>-4.252891137813811</v>
      </c>
      <c r="K5" s="244"/>
    </row>
    <row r="6" spans="1:71" s="13" customFormat="1" ht="15" x14ac:dyDescent="0.2">
      <c r="A6" s="16" t="s">
        <v>514</v>
      </c>
      <c r="B6" s="239">
        <v>8790.1122999999934</v>
      </c>
      <c r="C6" s="449">
        <v>61.171342617892478</v>
      </c>
      <c r="D6" s="239">
        <v>8904.0376299999934</v>
      </c>
      <c r="E6" s="449">
        <v>61.476762051655435</v>
      </c>
      <c r="F6" s="239">
        <v>9339.3300099999924</v>
      </c>
      <c r="G6" s="449">
        <v>61.577836268889577</v>
      </c>
      <c r="H6" s="399">
        <v>-1.2794794309511484</v>
      </c>
      <c r="I6" s="399">
        <v>-5.8806971100917274</v>
      </c>
      <c r="K6" s="244"/>
    </row>
    <row r="7" spans="1:71" s="69" customFormat="1" ht="12.75" x14ac:dyDescent="0.2">
      <c r="A7" s="76" t="s">
        <v>114</v>
      </c>
      <c r="B7" s="77">
        <v>14369.657299999993</v>
      </c>
      <c r="C7" s="78">
        <v>100</v>
      </c>
      <c r="D7" s="77">
        <v>14483.582629999994</v>
      </c>
      <c r="E7" s="78">
        <v>100</v>
      </c>
      <c r="F7" s="77">
        <v>15166.707009999993</v>
      </c>
      <c r="G7" s="78">
        <v>100</v>
      </c>
      <c r="H7" s="78">
        <v>-0.78658252526571237</v>
      </c>
      <c r="I7" s="78">
        <v>-5.2552588341983117</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42"/>
      <c r="I8" s="161" t="s">
        <v>124</v>
      </c>
      <c r="J8" s="13"/>
      <c r="K8" s="244"/>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47" t="s">
        <v>492</v>
      </c>
    </row>
    <row r="10" spans="1:71" x14ac:dyDescent="0.2">
      <c r="A10" s="447" t="s">
        <v>463</v>
      </c>
    </row>
    <row r="11" spans="1:71" x14ac:dyDescent="0.2">
      <c r="A11" s="433" t="s">
        <v>531</v>
      </c>
    </row>
    <row r="12" spans="1:71" x14ac:dyDescent="0.2">
      <c r="C12" s="1" t="s">
        <v>369</v>
      </c>
    </row>
  </sheetData>
  <mergeCells count="4">
    <mergeCell ref="B3:C3"/>
    <mergeCell ref="D3:E3"/>
    <mergeCell ref="F3:G3"/>
    <mergeCell ref="H3:I3"/>
  </mergeCells>
  <conditionalFormatting sqref="I5">
    <cfRule type="cellIs" dxfId="8" priority="3" operator="between">
      <formula>-0.5</formula>
      <formula>0.5</formula>
    </cfRule>
    <cfRule type="cellIs" dxfId="7" priority="4" operator="between">
      <formula>0</formula>
      <formula>0.49</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25" style="1" customWidth="1"/>
    <col min="6" max="6" width="11" style="1"/>
    <col min="7" max="7" width="11.75" style="1" customWidth="1"/>
    <col min="8" max="8" width="11" style="1"/>
    <col min="9" max="9" width="11.75" style="1" customWidth="1"/>
    <col min="10" max="16384" width="11" style="1"/>
  </cols>
  <sheetData>
    <row r="1" spans="1:9" x14ac:dyDescent="0.2">
      <c r="A1" s="798" t="s">
        <v>501</v>
      </c>
      <c r="B1" s="798"/>
      <c r="C1" s="798"/>
      <c r="D1" s="798"/>
      <c r="E1" s="798"/>
      <c r="F1" s="798"/>
    </row>
    <row r="2" spans="1:9" x14ac:dyDescent="0.2">
      <c r="A2" s="799"/>
      <c r="B2" s="799"/>
      <c r="C2" s="799"/>
      <c r="D2" s="799"/>
      <c r="E2" s="799"/>
      <c r="F2" s="799"/>
      <c r="I2" s="161" t="s">
        <v>464</v>
      </c>
    </row>
    <row r="3" spans="1:9" x14ac:dyDescent="0.2">
      <c r="A3" s="253"/>
      <c r="B3" s="255"/>
      <c r="C3" s="255"/>
      <c r="D3" s="766">
        <f>INDICE!A3</f>
        <v>44713</v>
      </c>
      <c r="E3" s="766">
        <v>41671</v>
      </c>
      <c r="F3" s="766">
        <f>DATE(YEAR(D3),MONTH(D3)-1,1)</f>
        <v>44682</v>
      </c>
      <c r="G3" s="766"/>
      <c r="H3" s="769">
        <f>DATE(YEAR(D3)-1,MONTH(D3),1)</f>
        <v>44348</v>
      </c>
      <c r="I3" s="769"/>
    </row>
    <row r="4" spans="1:9" x14ac:dyDescent="0.2">
      <c r="A4" s="219"/>
      <c r="B4" s="220"/>
      <c r="C4" s="220"/>
      <c r="D4" s="82" t="s">
        <v>368</v>
      </c>
      <c r="E4" s="184" t="s">
        <v>106</v>
      </c>
      <c r="F4" s="82" t="s">
        <v>368</v>
      </c>
      <c r="G4" s="184" t="s">
        <v>106</v>
      </c>
      <c r="H4" s="82" t="s">
        <v>368</v>
      </c>
      <c r="I4" s="184" t="s">
        <v>106</v>
      </c>
    </row>
    <row r="5" spans="1:9" x14ac:dyDescent="0.2">
      <c r="A5" s="545" t="s">
        <v>367</v>
      </c>
      <c r="B5" s="166"/>
      <c r="C5" s="166"/>
      <c r="D5" s="399">
        <v>118.75722135038093</v>
      </c>
      <c r="E5" s="452">
        <v>100</v>
      </c>
      <c r="F5" s="399">
        <v>119.50238210000875</v>
      </c>
      <c r="G5" s="452">
        <v>100</v>
      </c>
      <c r="H5" s="399">
        <v>97.420025031289114</v>
      </c>
      <c r="I5" s="452">
        <v>100</v>
      </c>
    </row>
    <row r="6" spans="1:9" x14ac:dyDescent="0.2">
      <c r="A6" s="586" t="s">
        <v>461</v>
      </c>
      <c r="B6" s="166"/>
      <c r="C6" s="166"/>
      <c r="D6" s="399">
        <v>73.239788225764073</v>
      </c>
      <c r="E6" s="452">
        <v>61.671860787040167</v>
      </c>
      <c r="F6" s="399">
        <v>73.984948975391887</v>
      </c>
      <c r="G6" s="452">
        <v>61.910857068502303</v>
      </c>
      <c r="H6" s="399">
        <v>59.624906132665828</v>
      </c>
      <c r="I6" s="452">
        <v>61.203952794628883</v>
      </c>
    </row>
    <row r="7" spans="1:9" x14ac:dyDescent="0.2">
      <c r="A7" s="586" t="s">
        <v>462</v>
      </c>
      <c r="B7" s="166"/>
      <c r="C7" s="166"/>
      <c r="D7" s="399">
        <v>45.517433124616872</v>
      </c>
      <c r="E7" s="452">
        <v>38.328139212959847</v>
      </c>
      <c r="F7" s="399">
        <v>45.517433124616872</v>
      </c>
      <c r="G7" s="452">
        <v>38.089142931497719</v>
      </c>
      <c r="H7" s="399">
        <v>37.795118898623286</v>
      </c>
      <c r="I7" s="452">
        <v>38.796047205371117</v>
      </c>
    </row>
    <row r="8" spans="1:9" x14ac:dyDescent="0.2">
      <c r="A8" s="546" t="s">
        <v>610</v>
      </c>
      <c r="B8" s="252"/>
      <c r="C8" s="252"/>
      <c r="D8" s="445">
        <v>90</v>
      </c>
      <c r="E8" s="453"/>
      <c r="F8" s="445">
        <v>90</v>
      </c>
      <c r="G8" s="453"/>
      <c r="H8" s="445">
        <v>90</v>
      </c>
      <c r="I8" s="453"/>
    </row>
    <row r="9" spans="1:9" x14ac:dyDescent="0.2">
      <c r="B9" s="133"/>
      <c r="C9" s="133"/>
      <c r="D9" s="133"/>
      <c r="E9" s="224"/>
      <c r="I9" s="161" t="s">
        <v>220</v>
      </c>
    </row>
    <row r="10" spans="1:9" x14ac:dyDescent="0.2">
      <c r="A10" s="406" t="s">
        <v>574</v>
      </c>
      <c r="B10" s="250"/>
      <c r="C10" s="250"/>
      <c r="D10" s="250"/>
      <c r="E10" s="250"/>
      <c r="F10" s="250"/>
      <c r="G10" s="250"/>
      <c r="H10" s="250"/>
      <c r="I10" s="250"/>
    </row>
    <row r="11" spans="1:9" x14ac:dyDescent="0.2">
      <c r="A11" s="406" t="s">
        <v>552</v>
      </c>
      <c r="B11" s="250"/>
      <c r="C11" s="250"/>
      <c r="D11" s="250"/>
      <c r="E11" s="250"/>
      <c r="F11" s="250"/>
      <c r="G11" s="250"/>
      <c r="H11" s="250"/>
      <c r="I11" s="250"/>
    </row>
    <row r="12" spans="1:9" x14ac:dyDescent="0.2">
      <c r="A12" s="250"/>
      <c r="B12" s="250"/>
      <c r="C12" s="250"/>
      <c r="D12" s="250"/>
      <c r="E12" s="250"/>
      <c r="F12" s="250"/>
      <c r="G12" s="250"/>
      <c r="H12" s="250"/>
      <c r="I12" s="250"/>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25" x14ac:dyDescent="0.2"/>
  <cols>
    <col min="1" max="1" width="14.25" customWidth="1"/>
    <col min="2" max="3" width="11.75" customWidth="1"/>
    <col min="4" max="5" width="12.5" customWidth="1"/>
    <col min="6" max="7" width="15.125" customWidth="1"/>
    <col min="8" max="9" width="10.25" customWidth="1"/>
    <col min="10" max="38" width="11" style="1"/>
  </cols>
  <sheetData>
    <row r="1" spans="1:40" x14ac:dyDescent="0.2">
      <c r="A1" s="798" t="s">
        <v>465</v>
      </c>
      <c r="B1" s="798"/>
      <c r="C1" s="798"/>
      <c r="D1" s="798"/>
      <c r="E1" s="254"/>
      <c r="F1" s="1"/>
      <c r="G1" s="1"/>
      <c r="H1" s="1"/>
      <c r="I1" s="1"/>
    </row>
    <row r="2" spans="1:40" ht="15" x14ac:dyDescent="0.2">
      <c r="A2" s="798"/>
      <c r="B2" s="798"/>
      <c r="C2" s="798"/>
      <c r="D2" s="798"/>
      <c r="E2" s="254"/>
      <c r="F2" s="1"/>
      <c r="G2" s="212"/>
      <c r="H2" s="249"/>
      <c r="I2" s="248" t="s">
        <v>151</v>
      </c>
    </row>
    <row r="3" spans="1:40" x14ac:dyDescent="0.2">
      <c r="A3" s="253"/>
      <c r="B3" s="808">
        <f>INDICE!A3</f>
        <v>44713</v>
      </c>
      <c r="C3" s="809">
        <v>41671</v>
      </c>
      <c r="D3" s="808">
        <f>DATE(YEAR(B3),MONTH(B3)-1,1)</f>
        <v>44682</v>
      </c>
      <c r="E3" s="809"/>
      <c r="F3" s="808">
        <f>DATE(YEAR(B3)-1,MONTH(B3),1)</f>
        <v>44348</v>
      </c>
      <c r="G3" s="809"/>
      <c r="H3" s="759" t="s">
        <v>421</v>
      </c>
      <c r="I3" s="759"/>
    </row>
    <row r="4" spans="1:40" x14ac:dyDescent="0.2">
      <c r="A4" s="219"/>
      <c r="B4" s="184" t="s">
        <v>47</v>
      </c>
      <c r="C4" s="184" t="s">
        <v>106</v>
      </c>
      <c r="D4" s="184" t="s">
        <v>47</v>
      </c>
      <c r="E4" s="184" t="s">
        <v>106</v>
      </c>
      <c r="F4" s="184" t="s">
        <v>47</v>
      </c>
      <c r="G4" s="184" t="s">
        <v>106</v>
      </c>
      <c r="H4" s="692">
        <f>D3</f>
        <v>44682</v>
      </c>
      <c r="I4" s="692">
        <f>F3</f>
        <v>44348</v>
      </c>
    </row>
    <row r="5" spans="1:40" x14ac:dyDescent="0.2">
      <c r="A5" s="545" t="s">
        <v>48</v>
      </c>
      <c r="B5" s="238">
        <v>441.37799999999999</v>
      </c>
      <c r="C5" s="245">
        <v>7.9106450436370697</v>
      </c>
      <c r="D5" s="238">
        <v>441.37799999999999</v>
      </c>
      <c r="E5" s="245">
        <v>7.9106450436370697</v>
      </c>
      <c r="F5" s="238">
        <v>435.53</v>
      </c>
      <c r="G5" s="245">
        <v>7.4738600231287586</v>
      </c>
      <c r="H5" s="434">
        <v>0</v>
      </c>
      <c r="I5" s="399">
        <v>1.3427318439602354</v>
      </c>
    </row>
    <row r="6" spans="1:40" x14ac:dyDescent="0.2">
      <c r="A6" s="586" t="s">
        <v>49</v>
      </c>
      <c r="B6" s="238">
        <v>333.65899999999999</v>
      </c>
      <c r="C6" s="245">
        <v>5.9800395910419217</v>
      </c>
      <c r="D6" s="238">
        <v>333.65899999999999</v>
      </c>
      <c r="E6" s="245">
        <v>5.9800395910419217</v>
      </c>
      <c r="F6" s="238">
        <v>336.11700000000002</v>
      </c>
      <c r="G6" s="245">
        <v>5.767895229706264</v>
      </c>
      <c r="H6" s="442">
        <v>0</v>
      </c>
      <c r="I6" s="399">
        <v>-0.73129297238759916</v>
      </c>
    </row>
    <row r="7" spans="1:40" x14ac:dyDescent="0.2">
      <c r="A7" s="586" t="s">
        <v>122</v>
      </c>
      <c r="B7" s="238">
        <v>3178.4160000000002</v>
      </c>
      <c r="C7" s="245">
        <v>56.965505251772321</v>
      </c>
      <c r="D7" s="238">
        <v>3178.4160000000002</v>
      </c>
      <c r="E7" s="245">
        <v>56.965505251772321</v>
      </c>
      <c r="F7" s="238">
        <v>3415.692</v>
      </c>
      <c r="G7" s="245">
        <v>58.614570500587135</v>
      </c>
      <c r="H7" s="442">
        <v>0</v>
      </c>
      <c r="I7" s="73">
        <v>-6.9466450722137667</v>
      </c>
    </row>
    <row r="8" spans="1:40" x14ac:dyDescent="0.2">
      <c r="A8" s="586" t="s">
        <v>123</v>
      </c>
      <c r="B8" s="238">
        <v>35</v>
      </c>
      <c r="C8" s="245">
        <v>0.6272912934656858</v>
      </c>
      <c r="D8" s="238">
        <v>35</v>
      </c>
      <c r="E8" s="245">
        <v>0.6272912934656858</v>
      </c>
      <c r="F8" s="238">
        <v>48.250999999999998</v>
      </c>
      <c r="G8" s="245">
        <v>0.82800546455120361</v>
      </c>
      <c r="H8" s="434">
        <v>0</v>
      </c>
      <c r="I8" s="399">
        <v>-27.462643261279553</v>
      </c>
    </row>
    <row r="9" spans="1:40" x14ac:dyDescent="0.2">
      <c r="A9" s="546" t="s">
        <v>366</v>
      </c>
      <c r="B9" s="445">
        <v>1591.0920000000001</v>
      </c>
      <c r="C9" s="450">
        <v>28.516518820083004</v>
      </c>
      <c r="D9" s="445">
        <v>1591.0920000000001</v>
      </c>
      <c r="E9" s="450">
        <v>28.516518820083004</v>
      </c>
      <c r="F9" s="445">
        <v>1591.787</v>
      </c>
      <c r="G9" s="450">
        <v>27.315668782026631</v>
      </c>
      <c r="H9" s="434">
        <v>0</v>
      </c>
      <c r="I9" s="96">
        <v>-4.3661620556012602E-2</v>
      </c>
    </row>
    <row r="10" spans="1:40" s="69" customFormat="1" x14ac:dyDescent="0.2">
      <c r="A10" s="76" t="s">
        <v>114</v>
      </c>
      <c r="B10" s="77">
        <v>5579.5450000000001</v>
      </c>
      <c r="C10" s="251">
        <v>100</v>
      </c>
      <c r="D10" s="77">
        <v>5579.5450000000001</v>
      </c>
      <c r="E10" s="251">
        <v>100</v>
      </c>
      <c r="F10" s="77">
        <v>5827.3770000000004</v>
      </c>
      <c r="G10" s="251">
        <v>100</v>
      </c>
      <c r="H10" s="635">
        <v>0</v>
      </c>
      <c r="I10" s="78">
        <v>-4.252891137813811</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220</v>
      </c>
    </row>
    <row r="12" spans="1:40" s="241" customFormat="1" ht="12.75" x14ac:dyDescent="0.2">
      <c r="A12" s="448" t="s">
        <v>492</v>
      </c>
      <c r="B12" s="242"/>
      <c r="C12" s="242"/>
      <c r="D12" s="243"/>
      <c r="E12" s="243"/>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row>
    <row r="13" spans="1:40" x14ac:dyDescent="0.2">
      <c r="A13" s="133" t="s">
        <v>463</v>
      </c>
      <c r="B13" s="250"/>
      <c r="C13" s="250"/>
      <c r="D13" s="250"/>
      <c r="E13" s="250"/>
      <c r="F13" s="250"/>
      <c r="G13" s="250"/>
      <c r="H13" s="250"/>
      <c r="I13" s="250"/>
    </row>
    <row r="14" spans="1:40" x14ac:dyDescent="0.2">
      <c r="A14" s="433" t="s">
        <v>530</v>
      </c>
      <c r="B14" s="250"/>
      <c r="C14" s="250"/>
      <c r="D14" s="250"/>
      <c r="E14" s="250"/>
      <c r="F14" s="250"/>
      <c r="G14" s="250"/>
      <c r="H14" s="250"/>
      <c r="I14" s="250"/>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I5:I6 I8">
    <cfRule type="cellIs" dxfId="6" priority="26" operator="equal">
      <formula>0</formula>
    </cfRule>
  </conditionalFormatting>
  <conditionalFormatting sqref="I7">
    <cfRule type="cellIs" dxfId="5" priority="7" operator="between">
      <formula>-0.5</formula>
      <formula>0.5</formula>
    </cfRule>
    <cfRule type="cellIs" dxfId="4" priority="8" operator="between">
      <formula>0</formula>
      <formula>0.49</formula>
    </cfRule>
  </conditionalFormatting>
  <conditionalFormatting sqref="I9">
    <cfRule type="cellIs" dxfId="3" priority="1" operator="between">
      <formula>-0.5</formula>
      <formula>0.5</formula>
    </cfRule>
    <cfRule type="cellIs" dxfId="2" priority="2" operator="between">
      <formula>0</formula>
      <formula>0.49</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75" x14ac:dyDescent="0.2"/>
  <cols>
    <col min="1" max="1" width="30.125" style="225" customWidth="1"/>
    <col min="2" max="2" width="11" style="225"/>
    <col min="3" max="3" width="11.625" style="225" customWidth="1"/>
    <col min="4" max="4" width="11" style="225"/>
    <col min="5" max="5" width="11.625" style="225" customWidth="1"/>
    <col min="6" max="6" width="11" style="225"/>
    <col min="7" max="7" width="11.625" style="225" customWidth="1"/>
    <col min="8" max="9" width="10.5" style="225" customWidth="1"/>
    <col min="10" max="12" width="11" style="225"/>
    <col min="13" max="47" width="11" style="11"/>
    <col min="48" max="16384" width="11" style="225"/>
  </cols>
  <sheetData>
    <row r="1" spans="1:47" x14ac:dyDescent="0.2">
      <c r="A1" s="798" t="s">
        <v>40</v>
      </c>
      <c r="B1" s="798"/>
      <c r="C1" s="798"/>
      <c r="D1" s="11"/>
      <c r="E1" s="11"/>
      <c r="F1" s="11"/>
      <c r="G1" s="11"/>
      <c r="H1" s="11"/>
      <c r="I1" s="11"/>
      <c r="J1" s="11"/>
      <c r="K1" s="11"/>
      <c r="L1" s="11"/>
    </row>
    <row r="2" spans="1:47" x14ac:dyDescent="0.2">
      <c r="A2" s="798"/>
      <c r="B2" s="798"/>
      <c r="C2" s="798"/>
      <c r="D2" s="259"/>
      <c r="E2" s="11"/>
      <c r="F2" s="11"/>
      <c r="H2" s="11"/>
      <c r="I2" s="11"/>
      <c r="J2" s="11"/>
      <c r="K2" s="11"/>
    </row>
    <row r="3" spans="1:47" x14ac:dyDescent="0.2">
      <c r="A3" s="258"/>
      <c r="B3" s="11"/>
      <c r="C3" s="11"/>
      <c r="D3" s="11"/>
      <c r="E3" s="11"/>
      <c r="F3" s="11"/>
      <c r="G3" s="11"/>
      <c r="H3" s="226"/>
      <c r="I3" s="248" t="s">
        <v>494</v>
      </c>
      <c r="J3" s="11"/>
      <c r="K3" s="11"/>
      <c r="L3" s="11"/>
    </row>
    <row r="4" spans="1:47" x14ac:dyDescent="0.2">
      <c r="A4" s="11"/>
      <c r="B4" s="808">
        <f>INDICE!A3</f>
        <v>44713</v>
      </c>
      <c r="C4" s="809">
        <v>41671</v>
      </c>
      <c r="D4" s="808">
        <f>DATE(YEAR(B4),MONTH(B4)-1,1)</f>
        <v>44682</v>
      </c>
      <c r="E4" s="809"/>
      <c r="F4" s="808">
        <f>DATE(YEAR(B4)-1,MONTH(B4),1)</f>
        <v>44348</v>
      </c>
      <c r="G4" s="809"/>
      <c r="H4" s="759" t="s">
        <v>421</v>
      </c>
      <c r="I4" s="759"/>
      <c r="J4" s="11"/>
      <c r="K4" s="11"/>
      <c r="L4" s="11"/>
    </row>
    <row r="5" spans="1:47" x14ac:dyDescent="0.2">
      <c r="A5" s="258"/>
      <c r="B5" s="184" t="s">
        <v>54</v>
      </c>
      <c r="C5" s="184" t="s">
        <v>106</v>
      </c>
      <c r="D5" s="184" t="s">
        <v>54</v>
      </c>
      <c r="E5" s="184" t="s">
        <v>106</v>
      </c>
      <c r="F5" s="184" t="s">
        <v>54</v>
      </c>
      <c r="G5" s="184" t="s">
        <v>106</v>
      </c>
      <c r="H5" s="285">
        <f>D4</f>
        <v>44682</v>
      </c>
      <c r="I5" s="285">
        <f>F4</f>
        <v>44348</v>
      </c>
      <c r="J5" s="11"/>
      <c r="K5" s="11"/>
      <c r="L5" s="11"/>
    </row>
    <row r="6" spans="1:47" ht="15" customHeight="1" x14ac:dyDescent="0.2">
      <c r="A6" s="11" t="s">
        <v>371</v>
      </c>
      <c r="B6" s="228">
        <v>16274.459959999998</v>
      </c>
      <c r="C6" s="227">
        <v>38.908147774111754</v>
      </c>
      <c r="D6" s="228">
        <v>15850.701949999999</v>
      </c>
      <c r="E6" s="227">
        <v>40.328351285560458</v>
      </c>
      <c r="F6" s="228">
        <v>13169.552119999998</v>
      </c>
      <c r="G6" s="227">
        <v>36.072823006995321</v>
      </c>
      <c r="H6" s="227">
        <v>2.673433715028624</v>
      </c>
      <c r="I6" s="227">
        <v>23.576411799796272</v>
      </c>
      <c r="J6" s="11"/>
      <c r="K6" s="11"/>
      <c r="L6" s="11"/>
    </row>
    <row r="7" spans="1:47" x14ac:dyDescent="0.2">
      <c r="A7" s="257" t="s">
        <v>370</v>
      </c>
      <c r="B7" s="228">
        <v>25553.436999999998</v>
      </c>
      <c r="C7" s="227">
        <v>61.091852225888246</v>
      </c>
      <c r="D7" s="228">
        <v>23453.414000000001</v>
      </c>
      <c r="E7" s="227">
        <v>59.671648714439542</v>
      </c>
      <c r="F7" s="228">
        <v>23338.686000000002</v>
      </c>
      <c r="G7" s="227">
        <v>63.927176993004664</v>
      </c>
      <c r="H7" s="726">
        <v>8.9540183787315453</v>
      </c>
      <c r="I7" s="663">
        <v>9.4896130827587992</v>
      </c>
      <c r="J7" s="11"/>
      <c r="K7" s="11"/>
      <c r="L7" s="11"/>
    </row>
    <row r="8" spans="1:47" x14ac:dyDescent="0.2">
      <c r="A8" s="173" t="s">
        <v>114</v>
      </c>
      <c r="B8" s="174">
        <v>41827.896959999998</v>
      </c>
      <c r="C8" s="175">
        <v>100</v>
      </c>
      <c r="D8" s="174">
        <v>39304.115949999999</v>
      </c>
      <c r="E8" s="175">
        <v>100</v>
      </c>
      <c r="F8" s="174">
        <v>36508.238120000002</v>
      </c>
      <c r="G8" s="175">
        <v>100</v>
      </c>
      <c r="H8" s="78">
        <v>6.4211621327664004</v>
      </c>
      <c r="I8" s="78">
        <v>14.571119051307416</v>
      </c>
      <c r="J8" s="228"/>
      <c r="K8" s="11"/>
    </row>
    <row r="9" spans="1:47" s="241" customFormat="1" x14ac:dyDescent="0.2">
      <c r="A9" s="11"/>
      <c r="B9" s="11"/>
      <c r="C9" s="11"/>
      <c r="D9" s="11"/>
      <c r="E9" s="11"/>
      <c r="F9" s="11"/>
      <c r="H9" s="11"/>
      <c r="I9" s="161" t="s">
        <v>220</v>
      </c>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42"/>
      <c r="AT9" s="242"/>
      <c r="AU9" s="242"/>
    </row>
    <row r="10" spans="1:47" x14ac:dyDescent="0.2">
      <c r="A10" s="448" t="s">
        <v>492</v>
      </c>
      <c r="B10" s="242"/>
      <c r="C10" s="243"/>
      <c r="D10" s="242"/>
      <c r="E10" s="242"/>
      <c r="F10" s="242"/>
      <c r="G10" s="242"/>
      <c r="H10" s="11"/>
      <c r="I10" s="11"/>
      <c r="J10" s="11"/>
      <c r="K10" s="11"/>
      <c r="L10" s="11"/>
    </row>
    <row r="11" spans="1:47" x14ac:dyDescent="0.2">
      <c r="A11" s="133" t="s">
        <v>493</v>
      </c>
      <c r="B11" s="11"/>
      <c r="C11" s="256"/>
      <c r="D11" s="11"/>
      <c r="E11" s="11"/>
      <c r="F11" s="11"/>
      <c r="G11" s="11"/>
      <c r="H11" s="11"/>
      <c r="I11" s="11"/>
      <c r="J11" s="11"/>
      <c r="K11" s="11"/>
      <c r="L11" s="11"/>
    </row>
    <row r="12" spans="1:47" x14ac:dyDescent="0.2">
      <c r="A12" s="133" t="s">
        <v>463</v>
      </c>
      <c r="B12" s="11"/>
      <c r="C12" s="11"/>
      <c r="D12" s="11"/>
      <c r="E12" s="11"/>
      <c r="F12" s="11"/>
      <c r="G12" s="11"/>
      <c r="H12" s="11"/>
      <c r="I12" s="11"/>
      <c r="J12" s="11"/>
      <c r="K12" s="11"/>
      <c r="L12" s="11"/>
    </row>
    <row r="13" spans="1:47" x14ac:dyDescent="0.2">
      <c r="A13" s="11"/>
      <c r="B13" s="11"/>
      <c r="C13" s="11"/>
      <c r="D13" s="228"/>
      <c r="E13" s="11"/>
      <c r="F13" s="11"/>
      <c r="G13" s="11"/>
      <c r="H13" s="11"/>
      <c r="I13" s="11"/>
      <c r="J13" s="11"/>
      <c r="K13" s="11"/>
      <c r="L13" s="11"/>
    </row>
    <row r="14" spans="1:47" x14ac:dyDescent="0.2">
      <c r="A14" s="11"/>
      <c r="B14" s="228"/>
      <c r="C14" s="11"/>
      <c r="D14" s="228"/>
      <c r="E14" s="228"/>
      <c r="F14" s="626"/>
      <c r="G14" s="11"/>
      <c r="H14" s="11"/>
      <c r="I14" s="11"/>
      <c r="J14" s="11"/>
      <c r="K14" s="11"/>
      <c r="L14" s="11"/>
    </row>
    <row r="15" spans="1:47" x14ac:dyDescent="0.2">
      <c r="A15" s="11"/>
      <c r="B15" s="228"/>
      <c r="C15" s="11"/>
      <c r="D15" s="11"/>
      <c r="E15" s="11"/>
      <c r="F15" s="11"/>
      <c r="G15" s="11"/>
      <c r="H15" s="11"/>
      <c r="I15" s="11"/>
      <c r="J15" s="11"/>
      <c r="K15" s="11"/>
      <c r="L15" s="11"/>
    </row>
    <row r="16" spans="1:47" s="11" customFormat="1" x14ac:dyDescent="0.2"/>
    <row r="17" spans="2:13" s="11" customFormat="1" x14ac:dyDescent="0.2">
      <c r="B17" s="228"/>
    </row>
    <row r="18" spans="2:13" s="11" customFormat="1" x14ac:dyDescent="0.2">
      <c r="B18" s="228"/>
    </row>
    <row r="19" spans="2:13" s="11" customFormat="1" x14ac:dyDescent="0.2">
      <c r="M19" s="11" t="s">
        <v>369</v>
      </c>
    </row>
    <row r="20" spans="2:13" s="11" customFormat="1" x14ac:dyDescent="0.2"/>
    <row r="21" spans="2:13" s="11" customFormat="1" x14ac:dyDescent="0.2">
      <c r="C21" s="228"/>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conditionalFormatting sqref="H7">
    <cfRule type="cellIs" dxfId="1" priority="1" operator="between">
      <formula>-0.5</formula>
      <formula>0.5</formula>
    </cfRule>
    <cfRule type="cellIs" dxfId="0" priority="2" operator="between">
      <formula>0</formula>
      <formula>0.49</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75" customWidth="1"/>
    <col min="6" max="6" width="12.75" customWidth="1"/>
    <col min="8" max="47" width="11" style="1"/>
  </cols>
  <sheetData>
    <row r="1" spans="1:7" x14ac:dyDescent="0.2">
      <c r="A1" s="810" t="s">
        <v>1</v>
      </c>
      <c r="B1" s="810"/>
      <c r="C1" s="810"/>
      <c r="D1" s="810"/>
      <c r="E1" s="260"/>
      <c r="F1" s="260"/>
      <c r="G1" s="261"/>
    </row>
    <row r="2" spans="1:7" x14ac:dyDescent="0.2">
      <c r="A2" s="810"/>
      <c r="B2" s="810"/>
      <c r="C2" s="810"/>
      <c r="D2" s="810"/>
      <c r="E2" s="261"/>
      <c r="F2" s="261"/>
      <c r="G2" s="261"/>
    </row>
    <row r="3" spans="1:7" x14ac:dyDescent="0.2">
      <c r="A3" s="405"/>
      <c r="B3" s="405"/>
      <c r="C3" s="405"/>
      <c r="D3" s="261"/>
      <c r="E3" s="261"/>
      <c r="F3" s="261"/>
      <c r="G3" s="261"/>
    </row>
    <row r="4" spans="1:7" x14ac:dyDescent="0.2">
      <c r="A4" s="260" t="s">
        <v>372</v>
      </c>
      <c r="B4" s="261"/>
      <c r="C4" s="261"/>
      <c r="D4" s="261"/>
      <c r="E4" s="261"/>
      <c r="F4" s="261"/>
      <c r="G4" s="261"/>
    </row>
    <row r="5" spans="1:7" x14ac:dyDescent="0.2">
      <c r="A5" s="262"/>
      <c r="B5" s="262" t="s">
        <v>373</v>
      </c>
      <c r="C5" s="262" t="s">
        <v>374</v>
      </c>
      <c r="D5" s="262" t="s">
        <v>375</v>
      </c>
      <c r="E5" s="262" t="s">
        <v>376</v>
      </c>
      <c r="F5" s="262" t="s">
        <v>54</v>
      </c>
      <c r="G5" s="261"/>
    </row>
    <row r="6" spans="1:7" x14ac:dyDescent="0.2">
      <c r="A6" s="263" t="s">
        <v>373</v>
      </c>
      <c r="B6" s="264">
        <v>1</v>
      </c>
      <c r="C6" s="264">
        <v>238.8</v>
      </c>
      <c r="D6" s="264">
        <v>0.23880000000000001</v>
      </c>
      <c r="E6" s="265" t="s">
        <v>377</v>
      </c>
      <c r="F6" s="265">
        <v>0.27779999999999999</v>
      </c>
      <c r="G6" s="261"/>
    </row>
    <row r="7" spans="1:7" x14ac:dyDescent="0.2">
      <c r="A7" s="260" t="s">
        <v>374</v>
      </c>
      <c r="B7" s="266" t="s">
        <v>378</v>
      </c>
      <c r="C7" s="261">
        <v>1</v>
      </c>
      <c r="D7" s="267" t="s">
        <v>379</v>
      </c>
      <c r="E7" s="267" t="s">
        <v>380</v>
      </c>
      <c r="F7" s="266" t="s">
        <v>381</v>
      </c>
      <c r="G7" s="261"/>
    </row>
    <row r="8" spans="1:7" x14ac:dyDescent="0.2">
      <c r="A8" s="260" t="s">
        <v>375</v>
      </c>
      <c r="B8" s="266">
        <v>4.1867999999999999</v>
      </c>
      <c r="C8" s="267" t="s">
        <v>382</v>
      </c>
      <c r="D8" s="261">
        <v>1</v>
      </c>
      <c r="E8" s="267" t="s">
        <v>383</v>
      </c>
      <c r="F8" s="266">
        <v>1.163</v>
      </c>
      <c r="G8" s="261"/>
    </row>
    <row r="9" spans="1:7" x14ac:dyDescent="0.2">
      <c r="A9" s="260" t="s">
        <v>376</v>
      </c>
      <c r="B9" s="266" t="s">
        <v>384</v>
      </c>
      <c r="C9" s="267" t="s">
        <v>385</v>
      </c>
      <c r="D9" s="267" t="s">
        <v>386</v>
      </c>
      <c r="E9" s="266">
        <v>1</v>
      </c>
      <c r="F9" s="268">
        <v>11630</v>
      </c>
      <c r="G9" s="261"/>
    </row>
    <row r="10" spans="1:7" x14ac:dyDescent="0.2">
      <c r="A10" s="269" t="s">
        <v>54</v>
      </c>
      <c r="B10" s="270">
        <v>3.6</v>
      </c>
      <c r="C10" s="270">
        <v>860</v>
      </c>
      <c r="D10" s="270">
        <v>0.86</v>
      </c>
      <c r="E10" s="271" t="s">
        <v>387</v>
      </c>
      <c r="F10" s="270">
        <v>1</v>
      </c>
      <c r="G10" s="261"/>
    </row>
    <row r="11" spans="1:7" x14ac:dyDescent="0.2">
      <c r="A11" s="260"/>
      <c r="B11" s="261"/>
      <c r="C11" s="261"/>
      <c r="D11" s="261"/>
      <c r="E11" s="266"/>
      <c r="F11" s="261"/>
      <c r="G11" s="261"/>
    </row>
    <row r="12" spans="1:7" x14ac:dyDescent="0.2">
      <c r="A12" s="260"/>
      <c r="B12" s="261"/>
      <c r="C12" s="261"/>
      <c r="D12" s="261"/>
      <c r="E12" s="266"/>
      <c r="F12" s="261"/>
      <c r="G12" s="261"/>
    </row>
    <row r="13" spans="1:7" x14ac:dyDescent="0.2">
      <c r="A13" s="260" t="s">
        <v>388</v>
      </c>
      <c r="B13" s="261"/>
      <c r="C13" s="261"/>
      <c r="D13" s="261"/>
      <c r="E13" s="261"/>
      <c r="F13" s="261"/>
      <c r="G13" s="261"/>
    </row>
    <row r="14" spans="1:7" x14ac:dyDescent="0.2">
      <c r="A14" s="262"/>
      <c r="B14" s="272" t="s">
        <v>389</v>
      </c>
      <c r="C14" s="262" t="s">
        <v>390</v>
      </c>
      <c r="D14" s="262" t="s">
        <v>391</v>
      </c>
      <c r="E14" s="262" t="s">
        <v>392</v>
      </c>
      <c r="F14" s="262" t="s">
        <v>393</v>
      </c>
      <c r="G14" s="261"/>
    </row>
    <row r="15" spans="1:7" x14ac:dyDescent="0.2">
      <c r="A15" s="263" t="s">
        <v>389</v>
      </c>
      <c r="B15" s="264">
        <v>1</v>
      </c>
      <c r="C15" s="264">
        <v>2.3810000000000001E-2</v>
      </c>
      <c r="D15" s="264">
        <v>0.13370000000000001</v>
      </c>
      <c r="E15" s="264">
        <v>3.7850000000000001</v>
      </c>
      <c r="F15" s="264">
        <v>3.8E-3</v>
      </c>
      <c r="G15" s="261"/>
    </row>
    <row r="16" spans="1:7" x14ac:dyDescent="0.2">
      <c r="A16" s="260" t="s">
        <v>390</v>
      </c>
      <c r="B16" s="261">
        <v>42</v>
      </c>
      <c r="C16" s="261">
        <v>1</v>
      </c>
      <c r="D16" s="261">
        <v>5.6150000000000002</v>
      </c>
      <c r="E16" s="261">
        <v>159</v>
      </c>
      <c r="F16" s="261">
        <v>0.159</v>
      </c>
      <c r="G16" s="261"/>
    </row>
    <row r="17" spans="1:7" x14ac:dyDescent="0.2">
      <c r="A17" s="260" t="s">
        <v>391</v>
      </c>
      <c r="B17" s="261">
        <v>7.48</v>
      </c>
      <c r="C17" s="261">
        <v>0.17810000000000001</v>
      </c>
      <c r="D17" s="261">
        <v>1</v>
      </c>
      <c r="E17" s="261">
        <v>28.3</v>
      </c>
      <c r="F17" s="261">
        <v>2.8299999999999999E-2</v>
      </c>
      <c r="G17" s="261"/>
    </row>
    <row r="18" spans="1:7" x14ac:dyDescent="0.2">
      <c r="A18" s="260" t="s">
        <v>392</v>
      </c>
      <c r="B18" s="261">
        <v>0.26419999999999999</v>
      </c>
      <c r="C18" s="261">
        <v>6.3E-3</v>
      </c>
      <c r="D18" s="261">
        <v>3.5299999999999998E-2</v>
      </c>
      <c r="E18" s="261">
        <v>1</v>
      </c>
      <c r="F18" s="261">
        <v>1E-3</v>
      </c>
      <c r="G18" s="261"/>
    </row>
    <row r="19" spans="1:7" x14ac:dyDescent="0.2">
      <c r="A19" s="269" t="s">
        <v>393</v>
      </c>
      <c r="B19" s="270">
        <v>264.2</v>
      </c>
      <c r="C19" s="270">
        <v>6.2889999999999997</v>
      </c>
      <c r="D19" s="270">
        <v>35.314700000000002</v>
      </c>
      <c r="E19" s="273">
        <v>1000</v>
      </c>
      <c r="F19" s="270">
        <v>1</v>
      </c>
      <c r="G19" s="261"/>
    </row>
    <row r="20" spans="1:7" x14ac:dyDescent="0.2">
      <c r="A20" s="261"/>
      <c r="B20" s="261"/>
      <c r="C20" s="261"/>
      <c r="D20" s="261"/>
      <c r="E20" s="261"/>
      <c r="F20" s="261"/>
      <c r="G20" s="261"/>
    </row>
    <row r="21" spans="1:7" x14ac:dyDescent="0.2">
      <c r="A21" s="261"/>
      <c r="B21" s="261"/>
      <c r="C21" s="261"/>
      <c r="D21" s="261"/>
      <c r="E21" s="261"/>
      <c r="F21" s="261"/>
      <c r="G21" s="261"/>
    </row>
    <row r="22" spans="1:7" x14ac:dyDescent="0.2">
      <c r="A22" s="260" t="s">
        <v>394</v>
      </c>
      <c r="B22" s="261"/>
      <c r="C22" s="261"/>
      <c r="D22" s="261"/>
      <c r="E22" s="261"/>
      <c r="F22" s="261"/>
      <c r="G22" s="261"/>
    </row>
    <row r="23" spans="1:7" x14ac:dyDescent="0.2">
      <c r="A23" s="274" t="s">
        <v>268</v>
      </c>
      <c r="B23" s="274"/>
      <c r="C23" s="274"/>
      <c r="D23" s="274"/>
      <c r="E23" s="274"/>
      <c r="F23" s="274"/>
      <c r="G23" s="261"/>
    </row>
    <row r="24" spans="1:7" x14ac:dyDescent="0.2">
      <c r="A24" s="811" t="s">
        <v>395</v>
      </c>
      <c r="B24" s="811"/>
      <c r="C24" s="811"/>
      <c r="D24" s="812" t="s">
        <v>396</v>
      </c>
      <c r="E24" s="812"/>
      <c r="F24" s="812"/>
      <c r="G24" s="261"/>
    </row>
    <row r="25" spans="1:7" x14ac:dyDescent="0.2">
      <c r="A25" s="261"/>
      <c r="B25" s="261"/>
      <c r="C25" s="261"/>
      <c r="D25" s="261"/>
      <c r="E25" s="261"/>
      <c r="F25" s="261"/>
      <c r="G25" s="261"/>
    </row>
    <row r="26" spans="1:7" x14ac:dyDescent="0.2">
      <c r="A26" s="261"/>
      <c r="B26" s="261"/>
      <c r="C26" s="261"/>
      <c r="D26" s="261"/>
      <c r="E26" s="261"/>
      <c r="F26" s="261"/>
      <c r="G26" s="261"/>
    </row>
    <row r="27" spans="1:7" x14ac:dyDescent="0.2">
      <c r="A27" s="6" t="s">
        <v>397</v>
      </c>
      <c r="B27" s="261"/>
      <c r="C27" s="6"/>
      <c r="D27" s="260" t="s">
        <v>398</v>
      </c>
      <c r="E27" s="261"/>
      <c r="F27" s="261"/>
      <c r="G27" s="261"/>
    </row>
    <row r="28" spans="1:7" x14ac:dyDescent="0.2">
      <c r="A28" s="272" t="s">
        <v>268</v>
      </c>
      <c r="B28" s="262" t="s">
        <v>400</v>
      </c>
      <c r="C28" s="3"/>
      <c r="D28" s="263" t="s">
        <v>109</v>
      </c>
      <c r="E28" s="264"/>
      <c r="F28" s="265" t="s">
        <v>401</v>
      </c>
      <c r="G28" s="261"/>
    </row>
    <row r="29" spans="1:7" x14ac:dyDescent="0.2">
      <c r="A29" s="275" t="s">
        <v>553</v>
      </c>
      <c r="B29" s="276" t="s">
        <v>405</v>
      </c>
      <c r="C29" s="3"/>
      <c r="D29" s="269" t="s">
        <v>366</v>
      </c>
      <c r="E29" s="270"/>
      <c r="F29" s="271" t="s">
        <v>406</v>
      </c>
      <c r="G29" s="261"/>
    </row>
    <row r="30" spans="1:7" x14ac:dyDescent="0.2">
      <c r="A30" s="6" t="s">
        <v>656</v>
      </c>
      <c r="B30" s="704" t="s">
        <v>407</v>
      </c>
      <c r="C30" s="3"/>
      <c r="D30" s="260"/>
      <c r="E30" s="261"/>
      <c r="F30" s="266"/>
      <c r="G30" s="261"/>
    </row>
    <row r="31" spans="1:7" x14ac:dyDescent="0.2">
      <c r="A31" s="6" t="s">
        <v>657</v>
      </c>
      <c r="B31" s="704" t="s">
        <v>658</v>
      </c>
      <c r="C31" s="3"/>
      <c r="D31" s="260"/>
      <c r="E31" s="261"/>
      <c r="F31" s="266"/>
      <c r="G31" s="261"/>
    </row>
    <row r="32" spans="1:7" x14ac:dyDescent="0.2">
      <c r="A32" s="65" t="s">
        <v>655</v>
      </c>
      <c r="B32" s="277" t="s">
        <v>659</v>
      </c>
      <c r="C32" s="261"/>
      <c r="D32" s="261"/>
      <c r="E32" s="261"/>
      <c r="F32" s="261"/>
      <c r="G32" s="261"/>
    </row>
    <row r="33" spans="1:7" x14ac:dyDescent="0.2">
      <c r="A33" s="261" t="s">
        <v>653</v>
      </c>
      <c r="B33" s="704"/>
      <c r="C33" s="261"/>
      <c r="D33" s="261"/>
      <c r="E33" s="261"/>
      <c r="F33" s="261"/>
      <c r="G33" s="261"/>
    </row>
    <row r="34" spans="1:7" x14ac:dyDescent="0.2">
      <c r="A34" s="261" t="s">
        <v>654</v>
      </c>
      <c r="B34" s="261"/>
      <c r="C34" s="261"/>
      <c r="D34" s="261"/>
      <c r="E34" s="261"/>
      <c r="F34" s="261"/>
      <c r="G34" s="261"/>
    </row>
    <row r="35" spans="1:7" x14ac:dyDescent="0.2">
      <c r="A35" s="261"/>
      <c r="B35" s="261"/>
      <c r="C35" s="261"/>
      <c r="D35" s="261"/>
      <c r="E35" s="261"/>
      <c r="F35" s="261"/>
      <c r="G35" s="261"/>
    </row>
    <row r="36" spans="1:7" x14ac:dyDescent="0.2">
      <c r="A36" s="260" t="s">
        <v>399</v>
      </c>
      <c r="B36" s="261"/>
      <c r="C36" s="261"/>
      <c r="D36" s="261"/>
      <c r="E36" s="260" t="s">
        <v>408</v>
      </c>
      <c r="F36" s="261"/>
      <c r="G36" s="261"/>
    </row>
    <row r="37" spans="1:7" x14ac:dyDescent="0.2">
      <c r="A37" s="274" t="s">
        <v>402</v>
      </c>
      <c r="B37" s="274" t="s">
        <v>403</v>
      </c>
      <c r="C37" s="274" t="s">
        <v>404</v>
      </c>
      <c r="D37" s="261"/>
      <c r="E37" s="262"/>
      <c r="F37" s="262" t="s">
        <v>409</v>
      </c>
      <c r="G37" s="261"/>
    </row>
    <row r="38" spans="1:7" x14ac:dyDescent="0.2">
      <c r="A38" s="1"/>
      <c r="B38" s="1"/>
      <c r="C38" s="1"/>
      <c r="D38" s="1"/>
      <c r="E38" s="263" t="s">
        <v>410</v>
      </c>
      <c r="F38" s="278">
        <v>11.6</v>
      </c>
      <c r="G38" s="261"/>
    </row>
    <row r="39" spans="1:7" x14ac:dyDescent="0.2">
      <c r="A39" s="1"/>
      <c r="B39" s="1"/>
      <c r="C39" s="1"/>
      <c r="D39" s="1"/>
      <c r="E39" s="260" t="s">
        <v>48</v>
      </c>
      <c r="F39" s="278">
        <v>8.5299999999999994</v>
      </c>
      <c r="G39" s="261"/>
    </row>
    <row r="40" spans="1:7" ht="14.25" customHeight="1" x14ac:dyDescent="0.2">
      <c r="A40" s="1"/>
      <c r="B40" s="1"/>
      <c r="C40" s="1"/>
      <c r="D40" s="1"/>
      <c r="E40" s="260" t="s">
        <v>49</v>
      </c>
      <c r="F40" s="278">
        <v>7.88</v>
      </c>
      <c r="G40" s="261"/>
    </row>
    <row r="41" spans="1:7" ht="14.25" customHeight="1" x14ac:dyDescent="0.2">
      <c r="A41" s="1"/>
      <c r="B41" s="1"/>
      <c r="C41" s="1"/>
      <c r="D41" s="1"/>
      <c r="E41" s="591" t="s">
        <v>411</v>
      </c>
      <c r="F41" s="278">
        <v>7.93</v>
      </c>
      <c r="G41" s="261"/>
    </row>
    <row r="42" spans="1:7" x14ac:dyDescent="0.2">
      <c r="A42" s="1"/>
      <c r="B42" s="1"/>
      <c r="C42" s="1"/>
      <c r="D42" s="1"/>
      <c r="E42" s="260" t="s">
        <v>122</v>
      </c>
      <c r="F42" s="278">
        <v>7.46</v>
      </c>
      <c r="G42" s="261"/>
    </row>
    <row r="43" spans="1:7" x14ac:dyDescent="0.2">
      <c r="A43" s="1"/>
      <c r="B43" s="1"/>
      <c r="C43" s="1"/>
      <c r="D43" s="1"/>
      <c r="E43" s="260" t="s">
        <v>123</v>
      </c>
      <c r="F43" s="278">
        <v>6.66</v>
      </c>
      <c r="G43" s="261"/>
    </row>
    <row r="44" spans="1:7" x14ac:dyDescent="0.2">
      <c r="A44" s="1"/>
      <c r="B44" s="1"/>
      <c r="C44" s="1"/>
      <c r="D44" s="1"/>
      <c r="E44" s="269" t="s">
        <v>412</v>
      </c>
      <c r="F44" s="279">
        <v>8</v>
      </c>
      <c r="G44" s="261"/>
    </row>
    <row r="45" spans="1:7" x14ac:dyDescent="0.2">
      <c r="A45" s="261"/>
      <c r="B45" s="261"/>
      <c r="C45" s="261"/>
      <c r="D45" s="261"/>
      <c r="E45" s="261"/>
      <c r="F45" s="261"/>
      <c r="G45" s="261"/>
    </row>
    <row r="46" spans="1:7" ht="15" x14ac:dyDescent="0.25">
      <c r="A46" s="280" t="s">
        <v>563</v>
      </c>
      <c r="B46" s="261"/>
      <c r="C46" s="261"/>
      <c r="D46" s="261"/>
      <c r="E46" s="261"/>
      <c r="F46" s="261"/>
      <c r="G46" s="261"/>
    </row>
    <row r="47" spans="1:7" x14ac:dyDescent="0.2">
      <c r="A47" s="1" t="s">
        <v>564</v>
      </c>
      <c r="B47" s="261"/>
      <c r="C47" s="261"/>
      <c r="D47" s="261"/>
      <c r="E47" s="261"/>
      <c r="F47" s="261"/>
      <c r="G47" s="261"/>
    </row>
    <row r="48" spans="1:7" x14ac:dyDescent="0.2">
      <c r="A48" s="261"/>
      <c r="B48" s="261"/>
      <c r="C48" s="261"/>
      <c r="D48" s="261"/>
      <c r="E48" s="261"/>
      <c r="F48" s="261"/>
      <c r="G48" s="261"/>
    </row>
    <row r="49" spans="1:200" ht="15" x14ac:dyDescent="0.25">
      <c r="A49" s="280" t="s">
        <v>413</v>
      </c>
      <c r="B49" s="1"/>
      <c r="C49" s="1"/>
      <c r="D49" s="1"/>
      <c r="E49" s="1"/>
      <c r="F49" s="1"/>
      <c r="G49" s="1"/>
    </row>
    <row r="50" spans="1:200" ht="14.25" customHeight="1" x14ac:dyDescent="0.2">
      <c r="A50" s="813" t="s">
        <v>601</v>
      </c>
      <c r="B50" s="813"/>
      <c r="C50" s="813"/>
      <c r="D50" s="813"/>
      <c r="E50" s="813"/>
      <c r="F50" s="813"/>
      <c r="G50" s="813"/>
    </row>
    <row r="51" spans="1:200" x14ac:dyDescent="0.2">
      <c r="A51" s="813"/>
      <c r="B51" s="813"/>
      <c r="C51" s="813"/>
      <c r="D51" s="813"/>
      <c r="E51" s="813"/>
      <c r="F51" s="813"/>
      <c r="G51" s="813"/>
    </row>
    <row r="52" spans="1:200" x14ac:dyDescent="0.2">
      <c r="A52" s="813"/>
      <c r="B52" s="813"/>
      <c r="C52" s="813"/>
      <c r="D52" s="813"/>
      <c r="E52" s="813"/>
      <c r="F52" s="813"/>
      <c r="G52" s="813"/>
    </row>
    <row r="53" spans="1:200" ht="15" x14ac:dyDescent="0.25">
      <c r="A53" s="280" t="s">
        <v>414</v>
      </c>
      <c r="B53" s="1"/>
      <c r="C53" s="1"/>
      <c r="D53" s="1"/>
      <c r="E53" s="1"/>
      <c r="F53" s="1"/>
      <c r="G53" s="1"/>
    </row>
    <row r="54" spans="1:200" x14ac:dyDescent="0.2">
      <c r="A54" s="1" t="s">
        <v>558</v>
      </c>
      <c r="B54" s="1"/>
      <c r="C54" s="1"/>
      <c r="D54" s="1"/>
      <c r="E54" s="1"/>
      <c r="F54" s="1"/>
      <c r="G54" s="1"/>
    </row>
    <row r="55" spans="1:200" x14ac:dyDescent="0.2">
      <c r="A55" s="1" t="s">
        <v>674</v>
      </c>
      <c r="B55" s="1"/>
      <c r="C55" s="1"/>
      <c r="D55" s="1"/>
      <c r="E55" s="1"/>
      <c r="F55" s="1"/>
      <c r="G55" s="1"/>
    </row>
    <row r="56" spans="1:200" x14ac:dyDescent="0.2">
      <c r="A56" s="1" t="s">
        <v>559</v>
      </c>
      <c r="B56" s="1"/>
      <c r="C56" s="1"/>
      <c r="D56" s="1"/>
      <c r="E56" s="1"/>
      <c r="F56" s="1"/>
      <c r="G56" s="1"/>
    </row>
    <row r="57" spans="1:200" x14ac:dyDescent="0.2">
      <c r="A57" s="1"/>
      <c r="B57" s="1"/>
      <c r="C57" s="1"/>
      <c r="D57" s="1"/>
      <c r="E57" s="1"/>
      <c r="F57" s="1"/>
      <c r="G57" s="1"/>
    </row>
    <row r="58" spans="1:200" ht="15" x14ac:dyDescent="0.25">
      <c r="A58" s="280" t="s">
        <v>415</v>
      </c>
      <c r="B58" s="1"/>
      <c r="C58" s="1"/>
      <c r="D58" s="1"/>
      <c r="E58" s="1"/>
      <c r="F58" s="1"/>
      <c r="G58" s="1"/>
    </row>
    <row r="59" spans="1:200" ht="14.25" customHeight="1" x14ac:dyDescent="0.2">
      <c r="A59" s="813" t="s">
        <v>633</v>
      </c>
      <c r="B59" s="813"/>
      <c r="C59" s="813"/>
      <c r="D59" s="813"/>
      <c r="E59" s="813"/>
      <c r="F59" s="813"/>
      <c r="G59" s="813"/>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13"/>
      <c r="B60" s="813"/>
      <c r="C60" s="813"/>
      <c r="D60" s="813"/>
      <c r="E60" s="813"/>
      <c r="F60" s="813"/>
      <c r="G60" s="813"/>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13"/>
      <c r="B61" s="813"/>
      <c r="C61" s="813"/>
      <c r="D61" s="813"/>
      <c r="E61" s="813"/>
      <c r="F61" s="813"/>
      <c r="G61" s="813"/>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13"/>
      <c r="B62" s="813"/>
      <c r="C62" s="813"/>
      <c r="D62" s="813"/>
      <c r="E62" s="813"/>
      <c r="F62" s="813"/>
      <c r="G62" s="813"/>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13"/>
      <c r="B63" s="813"/>
      <c r="C63" s="813"/>
      <c r="D63" s="813"/>
      <c r="E63" s="813"/>
      <c r="F63" s="813"/>
      <c r="G63" s="813"/>
    </row>
    <row r="64" spans="1:200" ht="15" x14ac:dyDescent="0.25">
      <c r="A64" s="280" t="s">
        <v>529</v>
      </c>
      <c r="B64" s="1"/>
      <c r="C64" s="1"/>
      <c r="D64" s="1"/>
      <c r="E64" s="1"/>
      <c r="F64" s="1"/>
      <c r="G64" s="1"/>
    </row>
    <row r="65" spans="1:7" x14ac:dyDescent="0.2">
      <c r="A65" s="1" t="s">
        <v>555</v>
      </c>
      <c r="B65" s="1"/>
      <c r="C65" s="1"/>
      <c r="D65" s="1"/>
      <c r="E65" s="1"/>
      <c r="F65" s="1"/>
      <c r="G65" s="1"/>
    </row>
    <row r="66" spans="1:7" x14ac:dyDescent="0.2">
      <c r="A66" s="1" t="s">
        <v>554</v>
      </c>
      <c r="B66" s="1"/>
      <c r="C66" s="1"/>
      <c r="D66" s="1"/>
      <c r="E66" s="1"/>
      <c r="F66" s="1"/>
      <c r="G66" s="1"/>
    </row>
    <row r="67" spans="1:7" x14ac:dyDescent="0.2">
      <c r="A67" s="1"/>
      <c r="B67" s="1"/>
      <c r="C67" s="1"/>
      <c r="D67" s="1"/>
      <c r="E67" s="1"/>
      <c r="F67" s="1"/>
      <c r="G67" s="1"/>
    </row>
    <row r="68" spans="1:7" ht="15" x14ac:dyDescent="0.25">
      <c r="A68" s="280" t="s">
        <v>617</v>
      </c>
      <c r="B68" s="1"/>
      <c r="C68" s="1"/>
      <c r="D68" s="1"/>
      <c r="E68" s="1"/>
      <c r="F68" s="1"/>
      <c r="G68" s="1"/>
    </row>
    <row r="69" spans="1:7" x14ac:dyDescent="0.2">
      <c r="A69" s="1" t="s">
        <v>556</v>
      </c>
      <c r="B69" s="1"/>
      <c r="C69" s="1"/>
      <c r="D69" s="1"/>
      <c r="E69" s="1"/>
      <c r="F69" s="1"/>
      <c r="G69" s="1"/>
    </row>
    <row r="70" spans="1:7" x14ac:dyDescent="0.2">
      <c r="A70" s="1" t="s">
        <v>557</v>
      </c>
      <c r="B70" s="1"/>
      <c r="C70" s="1"/>
      <c r="D70" s="1"/>
      <c r="E70" s="1"/>
      <c r="F70" s="1"/>
      <c r="G70" s="1"/>
    </row>
    <row r="71" spans="1:7" x14ac:dyDescent="0.2">
      <c r="A71" s="1" t="s">
        <v>618</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25" defaultRowHeight="12.75" x14ac:dyDescent="0.2"/>
  <cols>
    <col min="1" max="1" width="11" style="18" customWidth="1"/>
    <col min="2" max="16384" width="11.25" style="18"/>
  </cols>
  <sheetData>
    <row r="1" spans="1:18" s="3" customFormat="1" ht="13.5" thickTop="1" x14ac:dyDescent="0.2">
      <c r="A1" s="291" t="s">
        <v>424</v>
      </c>
      <c r="B1" s="560"/>
      <c r="C1" s="560"/>
      <c r="D1" s="560"/>
    </row>
    <row r="2" spans="1:18" x14ac:dyDescent="0.2">
      <c r="A2" s="561"/>
      <c r="B2" s="444"/>
      <c r="C2" s="444"/>
      <c r="D2" s="562"/>
    </row>
    <row r="3" spans="1:18" x14ac:dyDescent="0.2">
      <c r="A3" s="667"/>
      <c r="B3" s="667">
        <v>2020</v>
      </c>
      <c r="C3" s="667">
        <v>2021</v>
      </c>
      <c r="D3" s="667">
        <v>2022</v>
      </c>
    </row>
    <row r="4" spans="1:18" x14ac:dyDescent="0.2">
      <c r="A4" s="18" t="s">
        <v>126</v>
      </c>
      <c r="B4" s="564">
        <v>-1.3834465118535726</v>
      </c>
      <c r="C4" s="564">
        <v>-19.300291604592918</v>
      </c>
      <c r="D4" s="564">
        <v>12.449345752391938</v>
      </c>
      <c r="Q4" s="565"/>
      <c r="R4" s="565"/>
    </row>
    <row r="5" spans="1:18" x14ac:dyDescent="0.2">
      <c r="A5" s="18" t="s">
        <v>127</v>
      </c>
      <c r="B5" s="564">
        <v>-1.192087513788624</v>
      </c>
      <c r="C5" s="564">
        <v>-20.697321101453703</v>
      </c>
      <c r="D5" s="564">
        <v>16.057384644096416</v>
      </c>
    </row>
    <row r="6" spans="1:18" x14ac:dyDescent="0.2">
      <c r="A6" s="18" t="s">
        <v>128</v>
      </c>
      <c r="B6" s="564">
        <v>-2.4650981855077378</v>
      </c>
      <c r="C6" s="564">
        <v>-19.037234594431357</v>
      </c>
      <c r="D6" s="564">
        <v>15.297941738333764</v>
      </c>
    </row>
    <row r="7" spans="1:18" x14ac:dyDescent="0.2">
      <c r="A7" s="18" t="s">
        <v>129</v>
      </c>
      <c r="B7" s="564">
        <v>-6.2499167722701383</v>
      </c>
      <c r="C7" s="564">
        <v>-13.590271903299938</v>
      </c>
      <c r="D7" s="564">
        <v>13.722149950507873</v>
      </c>
    </row>
    <row r="8" spans="1:18" x14ac:dyDescent="0.2">
      <c r="A8" s="18" t="s">
        <v>130</v>
      </c>
      <c r="B8" s="564">
        <v>-9.9157566737326146</v>
      </c>
      <c r="C8" s="564">
        <v>-8.4715577450841213</v>
      </c>
      <c r="D8" s="566">
        <v>12.96659495154586</v>
      </c>
    </row>
    <row r="9" spans="1:18" x14ac:dyDescent="0.2">
      <c r="A9" s="18" t="s">
        <v>131</v>
      </c>
      <c r="B9" s="564">
        <v>-11.730373128456444</v>
      </c>
      <c r="C9" s="564">
        <v>-5.0542899003671558</v>
      </c>
      <c r="D9" s="566">
        <v>12.052215518169319</v>
      </c>
    </row>
    <row r="10" spans="1:18" x14ac:dyDescent="0.2">
      <c r="A10" s="18" t="s">
        <v>132</v>
      </c>
      <c r="B10" s="564">
        <v>-13.400060711958696</v>
      </c>
      <c r="C10" s="564">
        <v>-2.6720684640551675</v>
      </c>
      <c r="D10" s="697" t="s">
        <v>508</v>
      </c>
    </row>
    <row r="11" spans="1:18" x14ac:dyDescent="0.2">
      <c r="A11" s="18" t="s">
        <v>133</v>
      </c>
      <c r="B11" s="564">
        <v>-14.646959424478666</v>
      </c>
      <c r="C11" s="564">
        <v>-4.8119880424169542E-3</v>
      </c>
      <c r="D11" s="698" t="s">
        <v>508</v>
      </c>
    </row>
    <row r="12" spans="1:18" x14ac:dyDescent="0.2">
      <c r="A12" s="18" t="s">
        <v>134</v>
      </c>
      <c r="B12" s="564">
        <v>-15.603977611828453</v>
      </c>
      <c r="C12" s="564">
        <v>2.2549542959629951</v>
      </c>
      <c r="D12" s="566" t="s">
        <v>508</v>
      </c>
    </row>
    <row r="13" spans="1:18" x14ac:dyDescent="0.2">
      <c r="A13" s="18" t="s">
        <v>135</v>
      </c>
      <c r="B13" s="564">
        <v>-16.791264416427705</v>
      </c>
      <c r="C13" s="564">
        <v>4.5992963958450161</v>
      </c>
      <c r="D13" s="566" t="s">
        <v>508</v>
      </c>
    </row>
    <row r="14" spans="1:18" x14ac:dyDescent="0.2">
      <c r="A14" s="18" t="s">
        <v>136</v>
      </c>
      <c r="B14" s="564">
        <v>-17.940809286069378</v>
      </c>
      <c r="C14" s="564">
        <v>7.9829269680796617</v>
      </c>
      <c r="D14" s="564" t="s">
        <v>508</v>
      </c>
    </row>
    <row r="15" spans="1:18" x14ac:dyDescent="0.2">
      <c r="A15" s="444" t="s">
        <v>137</v>
      </c>
      <c r="B15" s="450">
        <v>-18.522349811599476</v>
      </c>
      <c r="C15" s="450">
        <v>9.6082861345480985</v>
      </c>
      <c r="D15" s="450" t="s">
        <v>508</v>
      </c>
    </row>
    <row r="16" spans="1:18" x14ac:dyDescent="0.2">
      <c r="A16" s="568"/>
      <c r="D16" s="79" t="s">
        <v>220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110" zoomScaleNormal="110" zoomScaleSheetLayoutView="100" workbookViewId="0"/>
  </sheetViews>
  <sheetFormatPr baseColWidth="10" defaultRowHeight="12.75" x14ac:dyDescent="0.2"/>
  <cols>
    <col min="1" max="1" width="27.25" style="81" customWidth="1"/>
    <col min="2" max="2" width="9.25" style="81" customWidth="1"/>
    <col min="3" max="3" width="12" style="81" customWidth="1"/>
    <col min="4" max="4" width="9.25" style="81" customWidth="1"/>
    <col min="5" max="5" width="10.5" style="81" customWidth="1"/>
    <col min="6" max="6" width="9.25" style="81" customWidth="1"/>
    <col min="7" max="7" width="10.625" style="81" customWidth="1"/>
    <col min="8" max="8" width="15.625" style="81" customWidth="1"/>
    <col min="9" max="9" width="11" style="81"/>
    <col min="10" max="10" width="10.7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75" style="81" bestFit="1" customWidth="1"/>
    <col min="265" max="265" width="10" style="81"/>
    <col min="266" max="266" width="10.7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75" style="81" bestFit="1" customWidth="1"/>
    <col min="521" max="521" width="10" style="81"/>
    <col min="522" max="522" width="10.7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75" style="81" bestFit="1" customWidth="1"/>
    <col min="777" max="777" width="10" style="81"/>
    <col min="778" max="778" width="10.7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75" style="81" bestFit="1" customWidth="1"/>
    <col min="1033" max="1033" width="10" style="81"/>
    <col min="1034" max="1034" width="10.7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75" style="81" bestFit="1" customWidth="1"/>
    <col min="1289" max="1289" width="10" style="81"/>
    <col min="1290" max="1290" width="10.7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75" style="81" bestFit="1" customWidth="1"/>
    <col min="1545" max="1545" width="10" style="81"/>
    <col min="1546" max="1546" width="10.7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75" style="81" bestFit="1" customWidth="1"/>
    <col min="1801" max="1801" width="10" style="81"/>
    <col min="1802" max="1802" width="10.7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75" style="81" bestFit="1" customWidth="1"/>
    <col min="2057" max="2057" width="10" style="81"/>
    <col min="2058" max="2058" width="10.7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75" style="81" bestFit="1" customWidth="1"/>
    <col min="2313" max="2313" width="10" style="81"/>
    <col min="2314" max="2314" width="10.7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75" style="81" bestFit="1" customWidth="1"/>
    <col min="2569" max="2569" width="10" style="81"/>
    <col min="2570" max="2570" width="10.7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75" style="81" bestFit="1" customWidth="1"/>
    <col min="2825" max="2825" width="10" style="81"/>
    <col min="2826" max="2826" width="10.7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75" style="81" bestFit="1" customWidth="1"/>
    <col min="3081" max="3081" width="10" style="81"/>
    <col min="3082" max="3082" width="10.7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75" style="81" bestFit="1" customWidth="1"/>
    <col min="3337" max="3337" width="10" style="81"/>
    <col min="3338" max="3338" width="10.7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75" style="81" bestFit="1" customWidth="1"/>
    <col min="3593" max="3593" width="10" style="81"/>
    <col min="3594" max="3594" width="10.7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75" style="81" bestFit="1" customWidth="1"/>
    <col min="3849" max="3849" width="10" style="81"/>
    <col min="3850" max="3850" width="10.7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75" style="81" bestFit="1" customWidth="1"/>
    <col min="4105" max="4105" width="10" style="81"/>
    <col min="4106" max="4106" width="10.7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75" style="81" bestFit="1" customWidth="1"/>
    <col min="4361" max="4361" width="10" style="81"/>
    <col min="4362" max="4362" width="10.7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75" style="81" bestFit="1" customWidth="1"/>
    <col min="4617" max="4617" width="10" style="81"/>
    <col min="4618" max="4618" width="10.7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75" style="81" bestFit="1" customWidth="1"/>
    <col min="4873" max="4873" width="10" style="81"/>
    <col min="4874" max="4874" width="10.7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75" style="81" bestFit="1" customWidth="1"/>
    <col min="5129" max="5129" width="10" style="81"/>
    <col min="5130" max="5130" width="10.7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75" style="81" bestFit="1" customWidth="1"/>
    <col min="5385" max="5385" width="10" style="81"/>
    <col min="5386" max="5386" width="10.7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75" style="81" bestFit="1" customWidth="1"/>
    <col min="5641" max="5641" width="10" style="81"/>
    <col min="5642" max="5642" width="10.7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75" style="81" bestFit="1" customWidth="1"/>
    <col min="5897" max="5897" width="10" style="81"/>
    <col min="5898" max="5898" width="10.7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75" style="81" bestFit="1" customWidth="1"/>
    <col min="6153" max="6153" width="10" style="81"/>
    <col min="6154" max="6154" width="10.7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75" style="81" bestFit="1" customWidth="1"/>
    <col min="6409" max="6409" width="10" style="81"/>
    <col min="6410" max="6410" width="10.7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75" style="81" bestFit="1" customWidth="1"/>
    <col min="6665" max="6665" width="10" style="81"/>
    <col min="6666" max="6666" width="10.7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75" style="81" bestFit="1" customWidth="1"/>
    <col min="6921" max="6921" width="10" style="81"/>
    <col min="6922" max="6922" width="10.7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75" style="81" bestFit="1" customWidth="1"/>
    <col min="7177" max="7177" width="10" style="81"/>
    <col min="7178" max="7178" width="10.7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75" style="81" bestFit="1" customWidth="1"/>
    <col min="7433" max="7433" width="10" style="81"/>
    <col min="7434" max="7434" width="10.7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75" style="81" bestFit="1" customWidth="1"/>
    <col min="7689" max="7689" width="10" style="81"/>
    <col min="7690" max="7690" width="10.7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75" style="81" bestFit="1" customWidth="1"/>
    <col min="7945" max="7945" width="10" style="81"/>
    <col min="7946" max="7946" width="10.7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75" style="81" bestFit="1" customWidth="1"/>
    <col min="8201" max="8201" width="10" style="81"/>
    <col min="8202" max="8202" width="10.7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75" style="81" bestFit="1" customWidth="1"/>
    <col min="8457" max="8457" width="10" style="81"/>
    <col min="8458" max="8458" width="10.7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75" style="81" bestFit="1" customWidth="1"/>
    <col min="8713" max="8713" width="10" style="81"/>
    <col min="8714" max="8714" width="10.7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75" style="81" bestFit="1" customWidth="1"/>
    <col min="8969" max="8969" width="10" style="81"/>
    <col min="8970" max="8970" width="10.7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75" style="81" bestFit="1" customWidth="1"/>
    <col min="9225" max="9225" width="10" style="81"/>
    <col min="9226" max="9226" width="10.7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75" style="81" bestFit="1" customWidth="1"/>
    <col min="9481" max="9481" width="10" style="81"/>
    <col min="9482" max="9482" width="10.7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75" style="81" bestFit="1" customWidth="1"/>
    <col min="9737" max="9737" width="10" style="81"/>
    <col min="9738" max="9738" width="10.7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75" style="81" bestFit="1" customWidth="1"/>
    <col min="9993" max="9993" width="10" style="81"/>
    <col min="9994" max="9994" width="10.7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75" style="81" bestFit="1" customWidth="1"/>
    <col min="10249" max="10249" width="10" style="81"/>
    <col min="10250" max="10250" width="10.7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75" style="81" bestFit="1" customWidth="1"/>
    <col min="10505" max="10505" width="10" style="81"/>
    <col min="10506" max="10506" width="10.7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75" style="81" bestFit="1" customWidth="1"/>
    <col min="10761" max="10761" width="10" style="81"/>
    <col min="10762" max="10762" width="10.7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75" style="81" bestFit="1" customWidth="1"/>
    <col min="11017" max="11017" width="10" style="81"/>
    <col min="11018" max="11018" width="10.7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75" style="81" bestFit="1" customWidth="1"/>
    <col min="11273" max="11273" width="10" style="81"/>
    <col min="11274" max="11274" width="10.7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75" style="81" bestFit="1" customWidth="1"/>
    <col min="11529" max="11529" width="10" style="81"/>
    <col min="11530" max="11530" width="10.7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75" style="81" bestFit="1" customWidth="1"/>
    <col min="11785" max="11785" width="10" style="81"/>
    <col min="11786" max="11786" width="10.7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75" style="81" bestFit="1" customWidth="1"/>
    <col min="12041" max="12041" width="10" style="81"/>
    <col min="12042" max="12042" width="10.7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75" style="81" bestFit="1" customWidth="1"/>
    <col min="12297" max="12297" width="10" style="81"/>
    <col min="12298" max="12298" width="10.7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75" style="81" bestFit="1" customWidth="1"/>
    <col min="12553" max="12553" width="10" style="81"/>
    <col min="12554" max="12554" width="10.7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75" style="81" bestFit="1" customWidth="1"/>
    <col min="12809" max="12809" width="10" style="81"/>
    <col min="12810" max="12810" width="10.7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75" style="81" bestFit="1" customWidth="1"/>
    <col min="13065" max="13065" width="10" style="81"/>
    <col min="13066" max="13066" width="10.7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75" style="81" bestFit="1" customWidth="1"/>
    <col min="13321" max="13321" width="10" style="81"/>
    <col min="13322" max="13322" width="10.7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75" style="81" bestFit="1" customWidth="1"/>
    <col min="13577" max="13577" width="10" style="81"/>
    <col min="13578" max="13578" width="10.7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75" style="81" bestFit="1" customWidth="1"/>
    <col min="13833" max="13833" width="10" style="81"/>
    <col min="13834" max="13834" width="10.7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75" style="81" bestFit="1" customWidth="1"/>
    <col min="14089" max="14089" width="10" style="81"/>
    <col min="14090" max="14090" width="10.7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75" style="81" bestFit="1" customWidth="1"/>
    <col min="14345" max="14345" width="10" style="81"/>
    <col min="14346" max="14346" width="10.7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75" style="81" bestFit="1" customWidth="1"/>
    <col min="14601" max="14601" width="10" style="81"/>
    <col min="14602" max="14602" width="10.7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75" style="81" bestFit="1" customWidth="1"/>
    <col min="14857" max="14857" width="10" style="81"/>
    <col min="14858" max="14858" width="10.7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75" style="81" bestFit="1" customWidth="1"/>
    <col min="15113" max="15113" width="10" style="81"/>
    <col min="15114" max="15114" width="10.7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75" style="81" bestFit="1" customWidth="1"/>
    <col min="15369" max="15369" width="10" style="81"/>
    <col min="15370" max="15370" width="10.7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75" style="81" bestFit="1" customWidth="1"/>
    <col min="15625" max="15625" width="10" style="81"/>
    <col min="15626" max="15626" width="10.7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75" style="81" bestFit="1" customWidth="1"/>
    <col min="15881" max="15881" width="10" style="81"/>
    <col min="15882" max="15882" width="10.7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75" style="81" bestFit="1" customWidth="1"/>
    <col min="16137" max="16137" width="10" style="81"/>
    <col min="16138" max="16138" width="10.75" style="81" bestFit="1" customWidth="1"/>
    <col min="16139" max="16384" width="11" style="81"/>
  </cols>
  <sheetData>
    <row r="1" spans="1:8" ht="13.5" thickTop="1" x14ac:dyDescent="0.2">
      <c r="A1" s="313" t="s">
        <v>24</v>
      </c>
      <c r="B1" s="314"/>
      <c r="C1" s="314"/>
      <c r="D1" s="314"/>
      <c r="E1" s="314"/>
      <c r="F1" s="314"/>
      <c r="G1" s="314"/>
      <c r="H1" s="314"/>
    </row>
    <row r="2" spans="1:8" ht="15.75" x14ac:dyDescent="0.25">
      <c r="A2" s="315"/>
      <c r="B2" s="316"/>
      <c r="C2" s="317"/>
      <c r="D2" s="317"/>
      <c r="E2" s="317"/>
      <c r="F2" s="317"/>
      <c r="G2" s="317"/>
      <c r="H2" s="339" t="s">
        <v>151</v>
      </c>
    </row>
    <row r="3" spans="1:8" s="69" customFormat="1" x14ac:dyDescent="0.2">
      <c r="A3" s="286"/>
      <c r="B3" s="766">
        <f>INDICE!A3</f>
        <v>44713</v>
      </c>
      <c r="C3" s="767"/>
      <c r="D3" s="767" t="s">
        <v>115</v>
      </c>
      <c r="E3" s="767"/>
      <c r="F3" s="767" t="s">
        <v>116</v>
      </c>
      <c r="G3" s="767"/>
      <c r="H3" s="767"/>
    </row>
    <row r="4" spans="1:8" s="69" customFormat="1" x14ac:dyDescent="0.2">
      <c r="A4" s="287"/>
      <c r="B4" s="82" t="s">
        <v>47</v>
      </c>
      <c r="C4" s="82" t="s">
        <v>421</v>
      </c>
      <c r="D4" s="82" t="s">
        <v>47</v>
      </c>
      <c r="E4" s="82" t="s">
        <v>421</v>
      </c>
      <c r="F4" s="82" t="s">
        <v>47</v>
      </c>
      <c r="G4" s="83" t="s">
        <v>421</v>
      </c>
      <c r="H4" s="83" t="s">
        <v>121</v>
      </c>
    </row>
    <row r="5" spans="1:8" x14ac:dyDescent="0.2">
      <c r="A5" s="318" t="s">
        <v>138</v>
      </c>
      <c r="B5" s="327">
        <v>48.541259999999987</v>
      </c>
      <c r="C5" s="320">
        <v>0.81861594213733269</v>
      </c>
      <c r="D5" s="319">
        <v>428.61245000000014</v>
      </c>
      <c r="E5" s="320">
        <v>0.1492357849229301</v>
      </c>
      <c r="F5" s="319">
        <v>811.21916000000022</v>
      </c>
      <c r="G5" s="320">
        <v>1.6718788567066962</v>
      </c>
      <c r="H5" s="325">
        <v>42.988902426823088</v>
      </c>
    </row>
    <row r="6" spans="1:8" x14ac:dyDescent="0.2">
      <c r="A6" s="318" t="s">
        <v>139</v>
      </c>
      <c r="B6" s="327">
        <v>27.908279999999994</v>
      </c>
      <c r="C6" s="320">
        <v>21.256996820881</v>
      </c>
      <c r="D6" s="319">
        <v>300.73768000000001</v>
      </c>
      <c r="E6" s="320">
        <v>18.693530694851908</v>
      </c>
      <c r="F6" s="319">
        <v>521.84010999999998</v>
      </c>
      <c r="G6" s="320">
        <v>17.586477666077453</v>
      </c>
      <c r="H6" s="325">
        <v>27.653850743851539</v>
      </c>
    </row>
    <row r="7" spans="1:8" x14ac:dyDescent="0.2">
      <c r="A7" s="318" t="s">
        <v>140</v>
      </c>
      <c r="B7" s="327">
        <v>9.0029300000000063</v>
      </c>
      <c r="C7" s="320">
        <v>20.534705375169445</v>
      </c>
      <c r="D7" s="319">
        <v>47.894880000000008</v>
      </c>
      <c r="E7" s="320">
        <v>30.896771532839356</v>
      </c>
      <c r="F7" s="319">
        <v>94.486190000000022</v>
      </c>
      <c r="G7" s="320">
        <v>29.011728129145308</v>
      </c>
      <c r="H7" s="325">
        <v>5.0071026460867456</v>
      </c>
    </row>
    <row r="8" spans="1:8" x14ac:dyDescent="0.2">
      <c r="A8" s="321" t="s">
        <v>441</v>
      </c>
      <c r="B8" s="326">
        <v>57.52156999999999</v>
      </c>
      <c r="C8" s="323">
        <v>32.945409279021952</v>
      </c>
      <c r="D8" s="322">
        <v>226.27297999999999</v>
      </c>
      <c r="E8" s="324">
        <v>13.394644247092927</v>
      </c>
      <c r="F8" s="322">
        <v>459.49773999999996</v>
      </c>
      <c r="G8" s="324">
        <v>-25.141854846361351</v>
      </c>
      <c r="H8" s="488">
        <v>24.350144183238616</v>
      </c>
    </row>
    <row r="9" spans="1:8" s="69" customFormat="1" x14ac:dyDescent="0.2">
      <c r="A9" s="288" t="s">
        <v>114</v>
      </c>
      <c r="B9" s="61">
        <v>142.97403999999997</v>
      </c>
      <c r="C9" s="62">
        <v>17.288791595347469</v>
      </c>
      <c r="D9" s="61">
        <v>1003.5179900000002</v>
      </c>
      <c r="E9" s="62">
        <v>9.3774608125077226</v>
      </c>
      <c r="F9" s="61">
        <v>1887.0432000000003</v>
      </c>
      <c r="G9" s="62">
        <v>-2.161628410915843</v>
      </c>
      <c r="H9" s="62">
        <v>100</v>
      </c>
    </row>
    <row r="10" spans="1:8" x14ac:dyDescent="0.2">
      <c r="A10" s="312"/>
      <c r="B10" s="311"/>
      <c r="C10" s="317"/>
      <c r="D10" s="311"/>
      <c r="E10" s="317"/>
      <c r="F10" s="311"/>
      <c r="G10" s="317"/>
      <c r="H10" s="79" t="s">
        <v>220</v>
      </c>
    </row>
    <row r="11" spans="1:8" x14ac:dyDescent="0.2">
      <c r="A11" s="289" t="s">
        <v>478</v>
      </c>
      <c r="B11" s="311"/>
      <c r="C11" s="311"/>
      <c r="D11" s="311"/>
      <c r="E11" s="311"/>
      <c r="F11" s="311"/>
      <c r="G11" s="317"/>
      <c r="H11" s="317"/>
    </row>
    <row r="12" spans="1:8" x14ac:dyDescent="0.2">
      <c r="A12" s="289" t="s">
        <v>517</v>
      </c>
      <c r="B12" s="311"/>
      <c r="C12" s="311"/>
      <c r="D12" s="311"/>
      <c r="E12" s="311"/>
      <c r="F12" s="311"/>
      <c r="G12" s="317"/>
      <c r="H12" s="317"/>
    </row>
    <row r="13" spans="1:8" ht="14.25" x14ac:dyDescent="0.2">
      <c r="A13" s="133" t="s">
        <v>531</v>
      </c>
      <c r="B13" s="1"/>
      <c r="C13" s="1"/>
      <c r="D13" s="1"/>
      <c r="E13" s="1"/>
      <c r="F13" s="1"/>
      <c r="G13" s="1"/>
      <c r="H13" s="1"/>
    </row>
    <row r="17" spans="3:21" x14ac:dyDescent="0.2">
      <c r="C17" s="593"/>
      <c r="D17" s="593"/>
      <c r="E17" s="593"/>
      <c r="F17" s="593"/>
      <c r="G17" s="593"/>
      <c r="H17" s="593"/>
      <c r="I17" s="593"/>
      <c r="J17" s="593"/>
      <c r="K17" s="593"/>
      <c r="L17" s="593"/>
      <c r="M17" s="593"/>
      <c r="N17" s="593"/>
      <c r="O17" s="593"/>
      <c r="P17" s="593"/>
      <c r="Q17" s="593"/>
      <c r="R17" s="593"/>
      <c r="S17" s="593"/>
      <c r="T17" s="593"/>
      <c r="U17" s="593"/>
    </row>
  </sheetData>
  <mergeCells count="3">
    <mergeCell ref="B3:C3"/>
    <mergeCell ref="D3:E3"/>
    <mergeCell ref="F3:H3"/>
  </mergeCells>
  <conditionalFormatting sqref="B8">
    <cfRule type="cellIs" dxfId="267" priority="7" operator="between">
      <formula>0</formula>
      <formula>0.5</formula>
    </cfRule>
  </conditionalFormatting>
  <conditionalFormatting sqref="D8">
    <cfRule type="cellIs" dxfId="266" priority="6" operator="between">
      <formula>0</formula>
      <formula>0.5</formula>
    </cfRule>
  </conditionalFormatting>
  <conditionalFormatting sqref="F8">
    <cfRule type="cellIs" dxfId="265" priority="5" operator="between">
      <formula>0</formula>
      <formula>0.5</formula>
    </cfRule>
  </conditionalFormatting>
  <conditionalFormatting sqref="H8">
    <cfRule type="cellIs" dxfId="264" priority="4" operator="between">
      <formula>0</formula>
      <formula>0.5</formula>
    </cfRule>
  </conditionalFormatting>
  <conditionalFormatting sqref="C17:U17">
    <cfRule type="cellIs" dxfId="263" priority="2" operator="between">
      <formula>-0.0499999</formula>
      <formula>0.0499999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18"/>
  <sheetViews>
    <sheetView zoomScale="115" zoomScaleNormal="115" zoomScaleSheetLayoutView="100" workbookViewId="0"/>
  </sheetViews>
  <sheetFormatPr baseColWidth="10" defaultRowHeight="12.75" x14ac:dyDescent="0.2"/>
  <cols>
    <col min="1" max="1" width="20.5" style="81" customWidth="1"/>
    <col min="2" max="2" width="10" style="81" customWidth="1"/>
    <col min="3" max="3" width="11.75" style="81" customWidth="1"/>
    <col min="4" max="4" width="10" style="81" customWidth="1"/>
    <col min="5" max="5" width="10.75" style="81" customWidth="1"/>
    <col min="6" max="6" width="9.5" style="81" customWidth="1"/>
    <col min="7" max="7" width="11" style="81" customWidth="1"/>
    <col min="8" max="8" width="14.75" style="81" customWidth="1"/>
    <col min="9" max="9" width="11.5" style="81" customWidth="1"/>
    <col min="10" max="10" width="12.5" style="81" customWidth="1"/>
    <col min="11" max="15" width="11" style="81"/>
    <col min="16" max="256" width="10" style="81"/>
    <col min="257" max="257" width="18" style="81" customWidth="1"/>
    <col min="258" max="259" width="8.125" style="81" bestFit="1" customWidth="1"/>
    <col min="260" max="260" width="8.25" style="81" bestFit="1" customWidth="1"/>
    <col min="261" max="261" width="8.25" style="81" customWidth="1"/>
    <col min="262" max="262" width="8.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5" width="8.125" style="81" bestFit="1" customWidth="1"/>
    <col min="516" max="516" width="8.25" style="81" bestFit="1" customWidth="1"/>
    <col min="517" max="517" width="8.25" style="81" customWidth="1"/>
    <col min="518" max="518" width="8.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1" width="8.125" style="81" bestFit="1" customWidth="1"/>
    <col min="772" max="772" width="8.25" style="81" bestFit="1" customWidth="1"/>
    <col min="773" max="773" width="8.25" style="81" customWidth="1"/>
    <col min="774" max="774" width="8.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7" width="8.125" style="81" bestFit="1" customWidth="1"/>
    <col min="1028" max="1028" width="8.25" style="81" bestFit="1" customWidth="1"/>
    <col min="1029" max="1029" width="8.25" style="81" customWidth="1"/>
    <col min="1030" max="1030" width="8.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3" width="8.125" style="81" bestFit="1" customWidth="1"/>
    <col min="1284" max="1284" width="8.25" style="81" bestFit="1" customWidth="1"/>
    <col min="1285" max="1285" width="8.25" style="81" customWidth="1"/>
    <col min="1286" max="1286" width="8.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39" width="8.125" style="81" bestFit="1" customWidth="1"/>
    <col min="1540" max="1540" width="8.25" style="81" bestFit="1" customWidth="1"/>
    <col min="1541" max="1541" width="8.25" style="81" customWidth="1"/>
    <col min="1542" max="1542" width="8.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5" width="8.125" style="81" bestFit="1" customWidth="1"/>
    <col min="1796" max="1796" width="8.25" style="81" bestFit="1" customWidth="1"/>
    <col min="1797" max="1797" width="8.25" style="81" customWidth="1"/>
    <col min="1798" max="1798" width="8.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1" width="8.125" style="81" bestFit="1" customWidth="1"/>
    <col min="2052" max="2052" width="8.25" style="81" bestFit="1" customWidth="1"/>
    <col min="2053" max="2053" width="8.25" style="81" customWidth="1"/>
    <col min="2054" max="2054" width="8.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7" width="8.125" style="81" bestFit="1" customWidth="1"/>
    <col min="2308" max="2308" width="8.25" style="81" bestFit="1" customWidth="1"/>
    <col min="2309" max="2309" width="8.25" style="81" customWidth="1"/>
    <col min="2310" max="2310" width="8.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3" width="8.125" style="81" bestFit="1" customWidth="1"/>
    <col min="2564" max="2564" width="8.25" style="81" bestFit="1" customWidth="1"/>
    <col min="2565" max="2565" width="8.25" style="81" customWidth="1"/>
    <col min="2566" max="2566" width="8.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19" width="8.125" style="81" bestFit="1" customWidth="1"/>
    <col min="2820" max="2820" width="8.25" style="81" bestFit="1" customWidth="1"/>
    <col min="2821" max="2821" width="8.25" style="81" customWidth="1"/>
    <col min="2822" max="2822" width="8.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5" width="8.125" style="81" bestFit="1" customWidth="1"/>
    <col min="3076" max="3076" width="8.25" style="81" bestFit="1" customWidth="1"/>
    <col min="3077" max="3077" width="8.25" style="81" customWidth="1"/>
    <col min="3078" max="3078" width="8.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1" width="8.125" style="81" bestFit="1" customWidth="1"/>
    <col min="3332" max="3332" width="8.25" style="81" bestFit="1" customWidth="1"/>
    <col min="3333" max="3333" width="8.25" style="81" customWidth="1"/>
    <col min="3334" max="3334" width="8.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7" width="8.125" style="81" bestFit="1" customWidth="1"/>
    <col min="3588" max="3588" width="8.25" style="81" bestFit="1" customWidth="1"/>
    <col min="3589" max="3589" width="8.25" style="81" customWidth="1"/>
    <col min="3590" max="3590" width="8.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3" width="8.125" style="81" bestFit="1" customWidth="1"/>
    <col min="3844" max="3844" width="8.25" style="81" bestFit="1" customWidth="1"/>
    <col min="3845" max="3845" width="8.25" style="81" customWidth="1"/>
    <col min="3846" max="3846" width="8.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099" width="8.125" style="81" bestFit="1" customWidth="1"/>
    <col min="4100" max="4100" width="8.25" style="81" bestFit="1" customWidth="1"/>
    <col min="4101" max="4101" width="8.25" style="81" customWidth="1"/>
    <col min="4102" max="4102" width="8.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5" width="8.125" style="81" bestFit="1" customWidth="1"/>
    <col min="4356" max="4356" width="8.25" style="81" bestFit="1" customWidth="1"/>
    <col min="4357" max="4357" width="8.25" style="81" customWidth="1"/>
    <col min="4358" max="4358" width="8.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1" width="8.125" style="81" bestFit="1" customWidth="1"/>
    <col min="4612" max="4612" width="8.25" style="81" bestFit="1" customWidth="1"/>
    <col min="4613" max="4613" width="8.25" style="81" customWidth="1"/>
    <col min="4614" max="4614" width="8.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7" width="8.125" style="81" bestFit="1" customWidth="1"/>
    <col min="4868" max="4868" width="8.25" style="81" bestFit="1" customWidth="1"/>
    <col min="4869" max="4869" width="8.25" style="81" customWidth="1"/>
    <col min="4870" max="4870" width="8.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3" width="8.125" style="81" bestFit="1" customWidth="1"/>
    <col min="5124" max="5124" width="8.25" style="81" bestFit="1" customWidth="1"/>
    <col min="5125" max="5125" width="8.25" style="81" customWidth="1"/>
    <col min="5126" max="5126" width="8.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79" width="8.125" style="81" bestFit="1" customWidth="1"/>
    <col min="5380" max="5380" width="8.25" style="81" bestFit="1" customWidth="1"/>
    <col min="5381" max="5381" width="8.25" style="81" customWidth="1"/>
    <col min="5382" max="5382" width="8.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5" width="8.125" style="81" bestFit="1" customWidth="1"/>
    <col min="5636" max="5636" width="8.25" style="81" bestFit="1" customWidth="1"/>
    <col min="5637" max="5637" width="8.25" style="81" customWidth="1"/>
    <col min="5638" max="5638" width="8.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1" width="8.125" style="81" bestFit="1" customWidth="1"/>
    <col min="5892" max="5892" width="8.25" style="81" bestFit="1" customWidth="1"/>
    <col min="5893" max="5893" width="8.25" style="81" customWidth="1"/>
    <col min="5894" max="5894" width="8.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7" width="8.125" style="81" bestFit="1" customWidth="1"/>
    <col min="6148" max="6148" width="8.25" style="81" bestFit="1" customWidth="1"/>
    <col min="6149" max="6149" width="8.25" style="81" customWidth="1"/>
    <col min="6150" max="6150" width="8.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3" width="8.125" style="81" bestFit="1" customWidth="1"/>
    <col min="6404" max="6404" width="8.25" style="81" bestFit="1" customWidth="1"/>
    <col min="6405" max="6405" width="8.25" style="81" customWidth="1"/>
    <col min="6406" max="6406" width="8.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59" width="8.125" style="81" bestFit="1" customWidth="1"/>
    <col min="6660" max="6660" width="8.25" style="81" bestFit="1" customWidth="1"/>
    <col min="6661" max="6661" width="8.25" style="81" customWidth="1"/>
    <col min="6662" max="6662" width="8.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5" width="8.125" style="81" bestFit="1" customWidth="1"/>
    <col min="6916" max="6916" width="8.25" style="81" bestFit="1" customWidth="1"/>
    <col min="6917" max="6917" width="8.25" style="81" customWidth="1"/>
    <col min="6918" max="6918" width="8.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1" width="8.125" style="81" bestFit="1" customWidth="1"/>
    <col min="7172" max="7172" width="8.25" style="81" bestFit="1" customWidth="1"/>
    <col min="7173" max="7173" width="8.25" style="81" customWidth="1"/>
    <col min="7174" max="7174" width="8.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7" width="8.125" style="81" bestFit="1" customWidth="1"/>
    <col min="7428" max="7428" width="8.25" style="81" bestFit="1" customWidth="1"/>
    <col min="7429" max="7429" width="8.25" style="81" customWidth="1"/>
    <col min="7430" max="7430" width="8.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3" width="8.125" style="81" bestFit="1" customWidth="1"/>
    <col min="7684" max="7684" width="8.25" style="81" bestFit="1" customWidth="1"/>
    <col min="7685" max="7685" width="8.25" style="81" customWidth="1"/>
    <col min="7686" max="7686" width="8.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39" width="8.125" style="81" bestFit="1" customWidth="1"/>
    <col min="7940" max="7940" width="8.25" style="81" bestFit="1" customWidth="1"/>
    <col min="7941" max="7941" width="8.25" style="81" customWidth="1"/>
    <col min="7942" max="7942" width="8.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5" width="8.125" style="81" bestFit="1" customWidth="1"/>
    <col min="8196" max="8196" width="8.25" style="81" bestFit="1" customWidth="1"/>
    <col min="8197" max="8197" width="8.25" style="81" customWidth="1"/>
    <col min="8198" max="8198" width="8.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1" width="8.125" style="81" bestFit="1" customWidth="1"/>
    <col min="8452" max="8452" width="8.25" style="81" bestFit="1" customWidth="1"/>
    <col min="8453" max="8453" width="8.25" style="81" customWidth="1"/>
    <col min="8454" max="8454" width="8.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7" width="8.125" style="81" bestFit="1" customWidth="1"/>
    <col min="8708" max="8708" width="8.25" style="81" bestFit="1" customWidth="1"/>
    <col min="8709" max="8709" width="8.25" style="81" customWidth="1"/>
    <col min="8710" max="8710" width="8.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3" width="8.125" style="81" bestFit="1" customWidth="1"/>
    <col min="8964" max="8964" width="8.25" style="81" bestFit="1" customWidth="1"/>
    <col min="8965" max="8965" width="8.25" style="81" customWidth="1"/>
    <col min="8966" max="8966" width="8.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19" width="8.125" style="81" bestFit="1" customWidth="1"/>
    <col min="9220" max="9220" width="8.25" style="81" bestFit="1" customWidth="1"/>
    <col min="9221" max="9221" width="8.25" style="81" customWidth="1"/>
    <col min="9222" max="9222" width="8.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5" width="8.125" style="81" bestFit="1" customWidth="1"/>
    <col min="9476" max="9476" width="8.25" style="81" bestFit="1" customWidth="1"/>
    <col min="9477" max="9477" width="8.25" style="81" customWidth="1"/>
    <col min="9478" max="9478" width="8.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1" width="8.125" style="81" bestFit="1" customWidth="1"/>
    <col min="9732" max="9732" width="8.25" style="81" bestFit="1" customWidth="1"/>
    <col min="9733" max="9733" width="8.25" style="81" customWidth="1"/>
    <col min="9734" max="9734" width="8.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7" width="8.125" style="81" bestFit="1" customWidth="1"/>
    <col min="9988" max="9988" width="8.25" style="81" bestFit="1" customWidth="1"/>
    <col min="9989" max="9989" width="8.25" style="81" customWidth="1"/>
    <col min="9990" max="9990" width="8.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3" width="8.125" style="81" bestFit="1" customWidth="1"/>
    <col min="10244" max="10244" width="8.25" style="81" bestFit="1" customWidth="1"/>
    <col min="10245" max="10245" width="8.25" style="81" customWidth="1"/>
    <col min="10246" max="10246" width="8.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499" width="8.125" style="81" bestFit="1" customWidth="1"/>
    <col min="10500" max="10500" width="8.25" style="81" bestFit="1" customWidth="1"/>
    <col min="10501" max="10501" width="8.25" style="81" customWidth="1"/>
    <col min="10502" max="10502" width="8.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5" width="8.125" style="81" bestFit="1" customWidth="1"/>
    <col min="10756" max="10756" width="8.25" style="81" bestFit="1" customWidth="1"/>
    <col min="10757" max="10757" width="8.25" style="81" customWidth="1"/>
    <col min="10758" max="10758" width="8.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1" width="8.125" style="81" bestFit="1" customWidth="1"/>
    <col min="11012" max="11012" width="8.25" style="81" bestFit="1" customWidth="1"/>
    <col min="11013" max="11013" width="8.25" style="81" customWidth="1"/>
    <col min="11014" max="11014" width="8.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7" width="8.125" style="81" bestFit="1" customWidth="1"/>
    <col min="11268" max="11268" width="8.25" style="81" bestFit="1" customWidth="1"/>
    <col min="11269" max="11269" width="8.25" style="81" customWidth="1"/>
    <col min="11270" max="11270" width="8.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3" width="8.125" style="81" bestFit="1" customWidth="1"/>
    <col min="11524" max="11524" width="8.25" style="81" bestFit="1" customWidth="1"/>
    <col min="11525" max="11525" width="8.25" style="81" customWidth="1"/>
    <col min="11526" max="11526" width="8.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79" width="8.125" style="81" bestFit="1" customWidth="1"/>
    <col min="11780" max="11780" width="8.25" style="81" bestFit="1" customWidth="1"/>
    <col min="11781" max="11781" width="8.25" style="81" customWidth="1"/>
    <col min="11782" max="11782" width="8.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5" width="8.125" style="81" bestFit="1" customWidth="1"/>
    <col min="12036" max="12036" width="8.25" style="81" bestFit="1" customWidth="1"/>
    <col min="12037" max="12037" width="8.25" style="81" customWidth="1"/>
    <col min="12038" max="12038" width="8.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1" width="8.125" style="81" bestFit="1" customWidth="1"/>
    <col min="12292" max="12292" width="8.25" style="81" bestFit="1" customWidth="1"/>
    <col min="12293" max="12293" width="8.25" style="81" customWidth="1"/>
    <col min="12294" max="12294" width="8.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7" width="8.125" style="81" bestFit="1" customWidth="1"/>
    <col min="12548" max="12548" width="8.25" style="81" bestFit="1" customWidth="1"/>
    <col min="12549" max="12549" width="8.25" style="81" customWidth="1"/>
    <col min="12550" max="12550" width="8.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3" width="8.125" style="81" bestFit="1" customWidth="1"/>
    <col min="12804" max="12804" width="8.25" style="81" bestFit="1" customWidth="1"/>
    <col min="12805" max="12805" width="8.25" style="81" customWidth="1"/>
    <col min="12806" max="12806" width="8.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59" width="8.125" style="81" bestFit="1" customWidth="1"/>
    <col min="13060" max="13060" width="8.25" style="81" bestFit="1" customWidth="1"/>
    <col min="13061" max="13061" width="8.25" style="81" customWidth="1"/>
    <col min="13062" max="13062" width="8.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5" width="8.125" style="81" bestFit="1" customWidth="1"/>
    <col min="13316" max="13316" width="8.25" style="81" bestFit="1" customWidth="1"/>
    <col min="13317" max="13317" width="8.25" style="81" customWidth="1"/>
    <col min="13318" max="13318" width="8.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1" width="8.125" style="81" bestFit="1" customWidth="1"/>
    <col min="13572" max="13572" width="8.25" style="81" bestFit="1" customWidth="1"/>
    <col min="13573" max="13573" width="8.25" style="81" customWidth="1"/>
    <col min="13574" max="13574" width="8.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7" width="8.125" style="81" bestFit="1" customWidth="1"/>
    <col min="13828" max="13828" width="8.25" style="81" bestFit="1" customWidth="1"/>
    <col min="13829" max="13829" width="8.25" style="81" customWidth="1"/>
    <col min="13830" max="13830" width="8.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3" width="8.125" style="81" bestFit="1" customWidth="1"/>
    <col min="14084" max="14084" width="8.25" style="81" bestFit="1" customWidth="1"/>
    <col min="14085" max="14085" width="8.25" style="81" customWidth="1"/>
    <col min="14086" max="14086" width="8.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39" width="8.125" style="81" bestFit="1" customWidth="1"/>
    <col min="14340" max="14340" width="8.25" style="81" bestFit="1" customWidth="1"/>
    <col min="14341" max="14341" width="8.25" style="81" customWidth="1"/>
    <col min="14342" max="14342" width="8.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5" width="8.125" style="81" bestFit="1" customWidth="1"/>
    <col min="14596" max="14596" width="8.25" style="81" bestFit="1" customWidth="1"/>
    <col min="14597" max="14597" width="8.25" style="81" customWidth="1"/>
    <col min="14598" max="14598" width="8.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1" width="8.125" style="81" bestFit="1" customWidth="1"/>
    <col min="14852" max="14852" width="8.25" style="81" bestFit="1" customWidth="1"/>
    <col min="14853" max="14853" width="8.25" style="81" customWidth="1"/>
    <col min="14854" max="14854" width="8.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7" width="8.125" style="81" bestFit="1" customWidth="1"/>
    <col min="15108" max="15108" width="8.25" style="81" bestFit="1" customWidth="1"/>
    <col min="15109" max="15109" width="8.25" style="81" customWidth="1"/>
    <col min="15110" max="15110" width="8.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3" width="8.125" style="81" bestFit="1" customWidth="1"/>
    <col min="15364" max="15364" width="8.25" style="81" bestFit="1" customWidth="1"/>
    <col min="15365" max="15365" width="8.25" style="81" customWidth="1"/>
    <col min="15366" max="15366" width="8.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19" width="8.125" style="81" bestFit="1" customWidth="1"/>
    <col min="15620" max="15620" width="8.25" style="81" bestFit="1" customWidth="1"/>
    <col min="15621" max="15621" width="8.25" style="81" customWidth="1"/>
    <col min="15622" max="15622" width="8.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5" width="8.125" style="81" bestFit="1" customWidth="1"/>
    <col min="15876" max="15876" width="8.25" style="81" bestFit="1" customWidth="1"/>
    <col min="15877" max="15877" width="8.25" style="81" customWidth="1"/>
    <col min="15878" max="15878" width="8.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1" width="8.125" style="81" bestFit="1" customWidth="1"/>
    <col min="16132" max="16132" width="8.25" style="81" bestFit="1" customWidth="1"/>
    <col min="16133" max="16133" width="8.25" style="81" customWidth="1"/>
    <col min="16134" max="16134" width="8.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39" t="s">
        <v>151</v>
      </c>
    </row>
    <row r="3" spans="1:14" x14ac:dyDescent="0.2">
      <c r="A3" s="70"/>
      <c r="B3" s="766">
        <f>INDICE!A3</f>
        <v>44713</v>
      </c>
      <c r="C3" s="767"/>
      <c r="D3" s="768" t="s">
        <v>115</v>
      </c>
      <c r="E3" s="768"/>
      <c r="F3" s="768" t="s">
        <v>116</v>
      </c>
      <c r="G3" s="768"/>
      <c r="H3" s="768"/>
    </row>
    <row r="4" spans="1:14" x14ac:dyDescent="0.2">
      <c r="A4" s="66"/>
      <c r="B4" s="82" t="s">
        <v>47</v>
      </c>
      <c r="C4" s="82" t="s">
        <v>425</v>
      </c>
      <c r="D4" s="82" t="s">
        <v>47</v>
      </c>
      <c r="E4" s="82" t="s">
        <v>421</v>
      </c>
      <c r="F4" s="82" t="s">
        <v>47</v>
      </c>
      <c r="G4" s="83" t="s">
        <v>421</v>
      </c>
      <c r="H4" s="83" t="s">
        <v>106</v>
      </c>
    </row>
    <row r="5" spans="1:14" x14ac:dyDescent="0.2">
      <c r="A5" s="84" t="s">
        <v>183</v>
      </c>
      <c r="B5" s="341">
        <v>475.6041299999992</v>
      </c>
      <c r="C5" s="337">
        <v>6.076559445146767</v>
      </c>
      <c r="D5" s="336">
        <v>2548.4625000000001</v>
      </c>
      <c r="E5" s="338">
        <v>20.349734817015218</v>
      </c>
      <c r="F5" s="336">
        <v>5300.9345099999982</v>
      </c>
      <c r="G5" s="338">
        <v>19.988402879125225</v>
      </c>
      <c r="H5" s="343">
        <v>93.812521781130755</v>
      </c>
    </row>
    <row r="6" spans="1:14" x14ac:dyDescent="0.2">
      <c r="A6" s="84" t="s">
        <v>184</v>
      </c>
      <c r="B6" s="327">
        <v>24.769520000000028</v>
      </c>
      <c r="C6" s="320">
        <v>-28.518662704574844</v>
      </c>
      <c r="D6" s="319">
        <v>145.53665000000009</v>
      </c>
      <c r="E6" s="320">
        <v>-16.276327843766587</v>
      </c>
      <c r="F6" s="319">
        <v>344.71234000000004</v>
      </c>
      <c r="G6" s="320">
        <v>-7.3257164807206872</v>
      </c>
      <c r="H6" s="325">
        <v>6.1004967790999105</v>
      </c>
    </row>
    <row r="7" spans="1:14" x14ac:dyDescent="0.2">
      <c r="A7" s="84" t="s">
        <v>188</v>
      </c>
      <c r="B7" s="342">
        <v>0</v>
      </c>
      <c r="C7" s="334">
        <v>0</v>
      </c>
      <c r="D7" s="333">
        <v>0</v>
      </c>
      <c r="E7" s="590">
        <v>0</v>
      </c>
      <c r="F7" s="333">
        <v>1.5720000000000001E-2</v>
      </c>
      <c r="G7" s="590">
        <v>-67.580944524644266</v>
      </c>
      <c r="H7" s="342">
        <v>2.782024263113139E-4</v>
      </c>
    </row>
    <row r="8" spans="1:14" x14ac:dyDescent="0.2">
      <c r="A8" s="84" t="s">
        <v>145</v>
      </c>
      <c r="B8" s="342">
        <v>0</v>
      </c>
      <c r="C8" s="334">
        <v>0</v>
      </c>
      <c r="D8" s="333">
        <v>0</v>
      </c>
      <c r="E8" s="590">
        <v>0</v>
      </c>
      <c r="F8" s="333">
        <v>0.21531</v>
      </c>
      <c r="G8" s="334">
        <v>446.33341791423504</v>
      </c>
      <c r="H8" s="342">
        <v>3.810417583275382E-3</v>
      </c>
    </row>
    <row r="9" spans="1:14" x14ac:dyDescent="0.2">
      <c r="A9" s="340" t="s">
        <v>146</v>
      </c>
      <c r="B9" s="328">
        <v>500.3736499999992</v>
      </c>
      <c r="C9" s="329">
        <v>3.5924799244322854</v>
      </c>
      <c r="D9" s="328">
        <v>2693.9991500000001</v>
      </c>
      <c r="E9" s="329">
        <v>17.570112090001089</v>
      </c>
      <c r="F9" s="328">
        <v>5645.8778799999973</v>
      </c>
      <c r="G9" s="329">
        <v>17.869947361808851</v>
      </c>
      <c r="H9" s="329">
        <v>99.917107180240237</v>
      </c>
    </row>
    <row r="10" spans="1:14" x14ac:dyDescent="0.2">
      <c r="A10" s="84" t="s">
        <v>147</v>
      </c>
      <c r="B10" s="342">
        <v>0.51197000000000004</v>
      </c>
      <c r="C10" s="334">
        <v>6.82956347550292</v>
      </c>
      <c r="D10" s="333">
        <v>2.3615299999999997</v>
      </c>
      <c r="E10" s="334">
        <v>-0.28628009002198812</v>
      </c>
      <c r="F10" s="333">
        <v>4.6839100000000009</v>
      </c>
      <c r="G10" s="334">
        <v>-3.2977265032083034</v>
      </c>
      <c r="H10" s="325">
        <v>8.2892819759785408E-2</v>
      </c>
    </row>
    <row r="11" spans="1:14" x14ac:dyDescent="0.2">
      <c r="A11" s="60" t="s">
        <v>148</v>
      </c>
      <c r="B11" s="330">
        <v>500.88561999999916</v>
      </c>
      <c r="C11" s="331">
        <v>3.5956884838473044</v>
      </c>
      <c r="D11" s="330">
        <v>2696.3606800000002</v>
      </c>
      <c r="E11" s="331">
        <v>17.551675393674635</v>
      </c>
      <c r="F11" s="330">
        <v>5650.5617899999961</v>
      </c>
      <c r="G11" s="331">
        <v>17.848563917546432</v>
      </c>
      <c r="H11" s="331">
        <v>100</v>
      </c>
    </row>
    <row r="12" spans="1:14" x14ac:dyDescent="0.2">
      <c r="A12" s="367" t="s">
        <v>149</v>
      </c>
      <c r="B12" s="332"/>
      <c r="C12" s="332"/>
      <c r="D12" s="332"/>
      <c r="E12" s="332"/>
      <c r="F12" s="332"/>
      <c r="G12" s="332"/>
      <c r="H12" s="332"/>
    </row>
    <row r="13" spans="1:14" x14ac:dyDescent="0.2">
      <c r="A13" s="594" t="s">
        <v>188</v>
      </c>
      <c r="B13" s="595">
        <v>12.949350000000006</v>
      </c>
      <c r="C13" s="596">
        <v>-18.420812241902357</v>
      </c>
      <c r="D13" s="597">
        <v>79.325549999999993</v>
      </c>
      <c r="E13" s="596">
        <v>-8.1673265954724403</v>
      </c>
      <c r="F13" s="597">
        <v>169.49947999999995</v>
      </c>
      <c r="G13" s="596">
        <v>9.9127251377787005</v>
      </c>
      <c r="H13" s="598">
        <v>2.9996925314571254</v>
      </c>
    </row>
    <row r="14" spans="1:14" x14ac:dyDescent="0.2">
      <c r="A14" s="599" t="s">
        <v>150</v>
      </c>
      <c r="B14" s="600">
        <v>2.5852908294712131</v>
      </c>
      <c r="C14" s="601"/>
      <c r="D14" s="602">
        <v>2.9419487751913067</v>
      </c>
      <c r="E14" s="601"/>
      <c r="F14" s="602">
        <v>2.9996925314571254</v>
      </c>
      <c r="G14" s="601"/>
      <c r="H14" s="603"/>
    </row>
    <row r="15" spans="1:14" x14ac:dyDescent="0.2">
      <c r="A15" s="84"/>
      <c r="B15" s="84"/>
      <c r="C15" s="84"/>
      <c r="D15" s="84"/>
      <c r="E15" s="84"/>
      <c r="F15" s="84"/>
      <c r="G15" s="84"/>
      <c r="H15" s="79" t="s">
        <v>220</v>
      </c>
    </row>
    <row r="16" spans="1:14" x14ac:dyDescent="0.2">
      <c r="A16" s="80" t="s">
        <v>478</v>
      </c>
      <c r="B16" s="84"/>
      <c r="C16" s="84"/>
      <c r="D16" s="84"/>
      <c r="E16" s="84"/>
      <c r="F16" s="85"/>
      <c r="G16" s="84"/>
      <c r="H16" s="84"/>
      <c r="I16" s="88"/>
      <c r="J16" s="88"/>
      <c r="K16" s="88"/>
      <c r="L16" s="88"/>
      <c r="M16" s="88"/>
      <c r="N16" s="88"/>
    </row>
    <row r="17" spans="1:14" x14ac:dyDescent="0.2">
      <c r="A17" s="80" t="s">
        <v>426</v>
      </c>
      <c r="B17" s="84"/>
      <c r="C17" s="84"/>
      <c r="D17" s="84"/>
      <c r="E17" s="84"/>
      <c r="F17" s="84"/>
      <c r="G17" s="84"/>
      <c r="H17" s="84"/>
      <c r="I17" s="88"/>
      <c r="J17" s="88"/>
      <c r="K17" s="88"/>
      <c r="L17" s="88"/>
      <c r="M17" s="88"/>
      <c r="N17" s="88"/>
    </row>
    <row r="18" spans="1:14" x14ac:dyDescent="0.2">
      <c r="A18" s="133" t="s">
        <v>531</v>
      </c>
      <c r="B18" s="84"/>
      <c r="C18" s="84"/>
      <c r="D18" s="84"/>
      <c r="E18" s="84"/>
      <c r="F18" s="84"/>
      <c r="G18" s="84"/>
      <c r="H18" s="84"/>
    </row>
  </sheetData>
  <mergeCells count="3">
    <mergeCell ref="B3:C3"/>
    <mergeCell ref="D3:E3"/>
    <mergeCell ref="F3:H3"/>
  </mergeCells>
  <conditionalFormatting sqref="H8">
    <cfRule type="cellIs" dxfId="262" priority="22" operator="between">
      <formula>0</formula>
      <formula>0.5</formula>
    </cfRule>
  </conditionalFormatting>
  <conditionalFormatting sqref="B10 D10 F10:G10">
    <cfRule type="cellIs" dxfId="261" priority="24" operator="between">
      <formula>0</formula>
      <formula>0.5</formula>
    </cfRule>
  </conditionalFormatting>
  <conditionalFormatting sqref="B8:C8 F8:G8">
    <cfRule type="cellIs" dxfId="260" priority="23" operator="between">
      <formula>0</formula>
      <formula>0.5</formula>
    </cfRule>
  </conditionalFormatting>
  <conditionalFormatting sqref="C8">
    <cfRule type="cellIs" dxfId="259" priority="21" operator="equal">
      <formula>0</formula>
    </cfRule>
  </conditionalFormatting>
  <conditionalFormatting sqref="B8">
    <cfRule type="cellIs" dxfId="258" priority="20" operator="equal">
      <formula>0</formula>
    </cfRule>
  </conditionalFormatting>
  <conditionalFormatting sqref="D8">
    <cfRule type="cellIs" dxfId="257" priority="18" operator="between">
      <formula>0</formula>
      <formula>0.5</formula>
    </cfRule>
  </conditionalFormatting>
  <conditionalFormatting sqref="D8">
    <cfRule type="cellIs" dxfId="256" priority="17" operator="equal">
      <formula>0</formula>
    </cfRule>
  </conditionalFormatting>
  <conditionalFormatting sqref="B7">
    <cfRule type="cellIs" dxfId="255" priority="15" operator="between">
      <formula>0</formula>
      <formula>0.5</formula>
    </cfRule>
  </conditionalFormatting>
  <conditionalFormatting sqref="B7">
    <cfRule type="cellIs" dxfId="254" priority="14" operator="equal">
      <formula>0</formula>
    </cfRule>
  </conditionalFormatting>
  <conditionalFormatting sqref="C7">
    <cfRule type="cellIs" dxfId="253" priority="13" operator="between">
      <formula>0</formula>
      <formula>0.5</formula>
    </cfRule>
  </conditionalFormatting>
  <conditionalFormatting sqref="C7">
    <cfRule type="cellIs" dxfId="252" priority="12" operator="equal">
      <formula>0</formula>
    </cfRule>
  </conditionalFormatting>
  <conditionalFormatting sqref="D7">
    <cfRule type="cellIs" dxfId="251" priority="11" operator="between">
      <formula>0</formula>
      <formula>0.5</formula>
    </cfRule>
  </conditionalFormatting>
  <conditionalFormatting sqref="D7">
    <cfRule type="cellIs" dxfId="250" priority="10" operator="equal">
      <formula>0</formula>
    </cfRule>
  </conditionalFormatting>
  <conditionalFormatting sqref="H7">
    <cfRule type="cellIs" dxfId="249" priority="9" operator="between">
      <formula>0</formula>
      <formula>0.5</formula>
    </cfRule>
  </conditionalFormatting>
  <conditionalFormatting sqref="F7">
    <cfRule type="cellIs" dxfId="248" priority="8" operator="between">
      <formula>0</formula>
      <formula>0.5</formula>
    </cfRule>
  </conditionalFormatting>
  <conditionalFormatting sqref="F7">
    <cfRule type="cellIs" dxfId="247" priority="7" operator="equal">
      <formula>0</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75" style="3" customWidth="1"/>
    <col min="3" max="3" width="6.75" style="3" customWidth="1"/>
    <col min="4" max="4" width="8.625" style="3" customWidth="1"/>
    <col min="5" max="5" width="0.5" style="3" customWidth="1"/>
    <col min="6" max="6" width="6.5" style="3" customWidth="1"/>
    <col min="7" max="7" width="8.625" style="3" customWidth="1"/>
    <col min="8" max="8" width="11.75" style="3" customWidth="1"/>
    <col min="9" max="9" width="8.5" style="3" customWidth="1"/>
    <col min="10" max="10" width="11" style="3"/>
    <col min="11" max="11" width="10.25" style="3" customWidth="1"/>
    <col min="12" max="12" width="11.7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7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7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7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7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7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7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7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7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7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7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7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7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7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7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7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7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7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7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7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7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7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7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7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7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7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7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7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7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7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7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7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7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7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7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7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7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7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7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7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7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7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7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7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7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7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7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7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7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7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7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7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7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7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7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7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7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7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7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7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7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7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7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7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605</v>
      </c>
    </row>
    <row r="2" spans="1:12" ht="15.75" x14ac:dyDescent="0.25">
      <c r="A2" s="2"/>
      <c r="B2" s="89"/>
      <c r="H2" s="79" t="s">
        <v>151</v>
      </c>
    </row>
    <row r="3" spans="1:12" ht="13.9" customHeight="1" x14ac:dyDescent="0.2">
      <c r="A3" s="90"/>
      <c r="B3" s="769">
        <f>INDICE!A3</f>
        <v>44713</v>
      </c>
      <c r="C3" s="769"/>
      <c r="D3" s="769"/>
      <c r="E3" s="91"/>
      <c r="F3" s="770" t="s">
        <v>116</v>
      </c>
      <c r="G3" s="770"/>
      <c r="H3" s="770"/>
    </row>
    <row r="4" spans="1:12" x14ac:dyDescent="0.2">
      <c r="A4" s="92"/>
      <c r="B4" s="93" t="s">
        <v>143</v>
      </c>
      <c r="C4" s="494" t="s">
        <v>144</v>
      </c>
      <c r="D4" s="93" t="s">
        <v>152</v>
      </c>
      <c r="E4" s="93"/>
      <c r="F4" s="93" t="s">
        <v>143</v>
      </c>
      <c r="G4" s="494" t="s">
        <v>144</v>
      </c>
      <c r="H4" s="93" t="s">
        <v>152</v>
      </c>
    </row>
    <row r="5" spans="1:12" x14ac:dyDescent="0.2">
      <c r="A5" s="90" t="s">
        <v>153</v>
      </c>
      <c r="B5" s="94">
        <v>73.06091000000005</v>
      </c>
      <c r="C5" s="96">
        <v>2.2982</v>
      </c>
      <c r="D5" s="344">
        <v>75.359110000000044</v>
      </c>
      <c r="E5" s="94"/>
      <c r="F5" s="94">
        <v>809.65451000000064</v>
      </c>
      <c r="G5" s="96">
        <v>33.371160000000025</v>
      </c>
      <c r="H5" s="344">
        <v>843.02567000000067</v>
      </c>
    </row>
    <row r="6" spans="1:12" x14ac:dyDescent="0.2">
      <c r="A6" s="92" t="s">
        <v>154</v>
      </c>
      <c r="B6" s="95">
        <v>13.318629999999999</v>
      </c>
      <c r="C6" s="96">
        <v>0.50688</v>
      </c>
      <c r="D6" s="345">
        <v>13.82551</v>
      </c>
      <c r="E6" s="95"/>
      <c r="F6" s="95">
        <v>155.8634900000001</v>
      </c>
      <c r="G6" s="96">
        <v>7.1522499999999978</v>
      </c>
      <c r="H6" s="345">
        <v>163.01574000000011</v>
      </c>
    </row>
    <row r="7" spans="1:12" x14ac:dyDescent="0.2">
      <c r="A7" s="92" t="s">
        <v>155</v>
      </c>
      <c r="B7" s="95">
        <v>8.0762199999999993</v>
      </c>
      <c r="C7" s="96">
        <v>0.44117000000000001</v>
      </c>
      <c r="D7" s="345">
        <v>8.5173899999999989</v>
      </c>
      <c r="E7" s="95"/>
      <c r="F7" s="95">
        <v>96.955699999999936</v>
      </c>
      <c r="G7" s="96">
        <v>6.5091900000000003</v>
      </c>
      <c r="H7" s="345">
        <v>103.46488999999994</v>
      </c>
    </row>
    <row r="8" spans="1:12" x14ac:dyDescent="0.2">
      <c r="A8" s="92" t="s">
        <v>156</v>
      </c>
      <c r="B8" s="95">
        <v>23.848069999999996</v>
      </c>
      <c r="C8" s="96">
        <v>0.97133000000000003</v>
      </c>
      <c r="D8" s="345">
        <v>24.819399999999995</v>
      </c>
      <c r="E8" s="95"/>
      <c r="F8" s="95">
        <v>232.91671999999994</v>
      </c>
      <c r="G8" s="96">
        <v>11.339850000000004</v>
      </c>
      <c r="H8" s="345">
        <v>244.25656999999995</v>
      </c>
    </row>
    <row r="9" spans="1:12" x14ac:dyDescent="0.2">
      <c r="A9" s="92" t="s">
        <v>157</v>
      </c>
      <c r="B9" s="95">
        <v>33.168930000000003</v>
      </c>
      <c r="C9" s="96">
        <v>7.6478700000000002</v>
      </c>
      <c r="D9" s="345">
        <v>40.816800000000001</v>
      </c>
      <c r="E9" s="95"/>
      <c r="F9" s="95">
        <v>393.89807999999994</v>
      </c>
      <c r="G9" s="96">
        <v>108.65333000000001</v>
      </c>
      <c r="H9" s="345">
        <v>502.55140999999992</v>
      </c>
    </row>
    <row r="10" spans="1:12" x14ac:dyDescent="0.2">
      <c r="A10" s="92" t="s">
        <v>158</v>
      </c>
      <c r="B10" s="95">
        <v>5.8750600000000013</v>
      </c>
      <c r="C10" s="96">
        <v>0.28573000000000004</v>
      </c>
      <c r="D10" s="345">
        <v>6.1607900000000013</v>
      </c>
      <c r="E10" s="95"/>
      <c r="F10" s="95">
        <v>70.892010000000028</v>
      </c>
      <c r="G10" s="96">
        <v>3.7414299999999989</v>
      </c>
      <c r="H10" s="345">
        <v>74.633440000000022</v>
      </c>
    </row>
    <row r="11" spans="1:12" x14ac:dyDescent="0.2">
      <c r="A11" s="92" t="s">
        <v>159</v>
      </c>
      <c r="B11" s="95">
        <v>23.838999999999984</v>
      </c>
      <c r="C11" s="96">
        <v>1.05047</v>
      </c>
      <c r="D11" s="345">
        <v>24.889469999999985</v>
      </c>
      <c r="E11" s="95"/>
      <c r="F11" s="95">
        <v>288.78794999999968</v>
      </c>
      <c r="G11" s="96">
        <v>16.437600000000025</v>
      </c>
      <c r="H11" s="345">
        <v>305.22554999999971</v>
      </c>
    </row>
    <row r="12" spans="1:12" x14ac:dyDescent="0.2">
      <c r="A12" s="92" t="s">
        <v>511</v>
      </c>
      <c r="B12" s="95">
        <v>18.420230000000007</v>
      </c>
      <c r="C12" s="96">
        <v>0.66440000000000043</v>
      </c>
      <c r="D12" s="345">
        <v>19.084630000000008</v>
      </c>
      <c r="E12" s="95"/>
      <c r="F12" s="95">
        <v>212.92982000000032</v>
      </c>
      <c r="G12" s="96">
        <v>9.3672799999999956</v>
      </c>
      <c r="H12" s="345">
        <v>222.29710000000031</v>
      </c>
      <c r="J12" s="96"/>
    </row>
    <row r="13" spans="1:12" x14ac:dyDescent="0.2">
      <c r="A13" s="92" t="s">
        <v>160</v>
      </c>
      <c r="B13" s="95">
        <v>86.36456000000004</v>
      </c>
      <c r="C13" s="96">
        <v>3.7900099999999997</v>
      </c>
      <c r="D13" s="345">
        <v>90.154570000000035</v>
      </c>
      <c r="E13" s="95"/>
      <c r="F13" s="95">
        <v>918.63924999999927</v>
      </c>
      <c r="G13" s="96">
        <v>51.95594999999998</v>
      </c>
      <c r="H13" s="345">
        <v>970.59519999999929</v>
      </c>
      <c r="J13" s="96"/>
      <c r="L13" s="705"/>
    </row>
    <row r="14" spans="1:12" x14ac:dyDescent="0.2">
      <c r="A14" s="92" t="s">
        <v>161</v>
      </c>
      <c r="B14" s="95">
        <v>0.50175999999999998</v>
      </c>
      <c r="C14" s="96">
        <v>4.2480000000000004E-2</v>
      </c>
      <c r="D14" s="346">
        <v>0.54423999999999995</v>
      </c>
      <c r="E14" s="96"/>
      <c r="F14" s="95">
        <v>5.3092000000000015</v>
      </c>
      <c r="G14" s="96">
        <v>0.57808999999999999</v>
      </c>
      <c r="H14" s="346">
        <v>5.8872900000000019</v>
      </c>
      <c r="J14" s="96"/>
    </row>
    <row r="15" spans="1:12" x14ac:dyDescent="0.2">
      <c r="A15" s="92" t="s">
        <v>162</v>
      </c>
      <c r="B15" s="95">
        <v>55.362989999999989</v>
      </c>
      <c r="C15" s="96">
        <v>1.9660900000000003</v>
      </c>
      <c r="D15" s="345">
        <v>57.32907999999999</v>
      </c>
      <c r="E15" s="95"/>
      <c r="F15" s="95">
        <v>597.27967999999953</v>
      </c>
      <c r="G15" s="96">
        <v>25.387379999999975</v>
      </c>
      <c r="H15" s="345">
        <v>622.66705999999954</v>
      </c>
      <c r="J15" s="96"/>
    </row>
    <row r="16" spans="1:12" x14ac:dyDescent="0.2">
      <c r="A16" s="92" t="s">
        <v>163</v>
      </c>
      <c r="B16" s="95">
        <v>8.8467899999999986</v>
      </c>
      <c r="C16" s="96">
        <v>0.25766999999999995</v>
      </c>
      <c r="D16" s="345">
        <v>9.1044599999999978</v>
      </c>
      <c r="E16" s="95"/>
      <c r="F16" s="95">
        <v>103.14138999999997</v>
      </c>
      <c r="G16" s="96">
        <v>3.5617099999999979</v>
      </c>
      <c r="H16" s="345">
        <v>106.70309999999998</v>
      </c>
      <c r="J16" s="96"/>
    </row>
    <row r="17" spans="1:11" x14ac:dyDescent="0.2">
      <c r="A17" s="92" t="s">
        <v>164</v>
      </c>
      <c r="B17" s="95">
        <v>22.196030000000007</v>
      </c>
      <c r="C17" s="96">
        <v>1.1031500000000001</v>
      </c>
      <c r="D17" s="345">
        <v>23.299180000000007</v>
      </c>
      <c r="E17" s="95"/>
      <c r="F17" s="95">
        <v>264.42195000000009</v>
      </c>
      <c r="G17" s="96">
        <v>15.302780000000011</v>
      </c>
      <c r="H17" s="345">
        <v>279.72473000000008</v>
      </c>
      <c r="J17" s="96"/>
    </row>
    <row r="18" spans="1:11" x14ac:dyDescent="0.2">
      <c r="A18" s="92" t="s">
        <v>165</v>
      </c>
      <c r="B18" s="95">
        <v>2.0996300000000003</v>
      </c>
      <c r="C18" s="96">
        <v>8.4009999999999987E-2</v>
      </c>
      <c r="D18" s="345">
        <v>2.1836400000000005</v>
      </c>
      <c r="E18" s="95"/>
      <c r="F18" s="95">
        <v>24.773119999999992</v>
      </c>
      <c r="G18" s="96">
        <v>1.3592799999999996</v>
      </c>
      <c r="H18" s="345">
        <v>26.13239999999999</v>
      </c>
      <c r="J18" s="96"/>
    </row>
    <row r="19" spans="1:11" x14ac:dyDescent="0.2">
      <c r="A19" s="92" t="s">
        <v>166</v>
      </c>
      <c r="B19" s="95">
        <v>62.523560000000003</v>
      </c>
      <c r="C19" s="96">
        <v>2.1200399999999999</v>
      </c>
      <c r="D19" s="345">
        <v>64.643600000000006</v>
      </c>
      <c r="E19" s="95"/>
      <c r="F19" s="95">
        <v>687.53746000000046</v>
      </c>
      <c r="G19" s="96">
        <v>28.836919999999996</v>
      </c>
      <c r="H19" s="345">
        <v>716.37438000000043</v>
      </c>
      <c r="J19" s="96"/>
    </row>
    <row r="20" spans="1:11" x14ac:dyDescent="0.2">
      <c r="A20" s="92" t="s">
        <v>167</v>
      </c>
      <c r="B20" s="96">
        <v>0.56008999999999998</v>
      </c>
      <c r="C20" s="96">
        <v>0</v>
      </c>
      <c r="D20" s="346">
        <v>0.56008999999999998</v>
      </c>
      <c r="E20" s="96"/>
      <c r="F20" s="95">
        <v>6.1021600000000005</v>
      </c>
      <c r="G20" s="96">
        <v>0</v>
      </c>
      <c r="H20" s="346">
        <v>6.1021600000000005</v>
      </c>
      <c r="J20" s="96"/>
    </row>
    <row r="21" spans="1:11" x14ac:dyDescent="0.2">
      <c r="A21" s="92" t="s">
        <v>168</v>
      </c>
      <c r="B21" s="95">
        <v>13.67414</v>
      </c>
      <c r="C21" s="96">
        <v>0.48125000000000001</v>
      </c>
      <c r="D21" s="345">
        <v>14.155389999999999</v>
      </c>
      <c r="E21" s="95"/>
      <c r="F21" s="95">
        <v>152.77613999999997</v>
      </c>
      <c r="G21" s="96">
        <v>6.926840000000003</v>
      </c>
      <c r="H21" s="345">
        <v>159.70297999999997</v>
      </c>
      <c r="J21" s="96"/>
      <c r="K21" s="96"/>
    </row>
    <row r="22" spans="1:11" x14ac:dyDescent="0.2">
      <c r="A22" s="92" t="s">
        <v>169</v>
      </c>
      <c r="B22" s="95">
        <v>6.6986499999999989</v>
      </c>
      <c r="C22" s="96">
        <v>0.24720000000000003</v>
      </c>
      <c r="D22" s="345">
        <v>6.9458499999999992</v>
      </c>
      <c r="E22" s="95"/>
      <c r="F22" s="95">
        <v>93.933109999999971</v>
      </c>
      <c r="G22" s="96">
        <v>3.0296899999999996</v>
      </c>
      <c r="H22" s="345">
        <v>96.962799999999973</v>
      </c>
      <c r="J22" s="96"/>
    </row>
    <row r="23" spans="1:11" x14ac:dyDescent="0.2">
      <c r="A23" s="97" t="s">
        <v>170</v>
      </c>
      <c r="B23" s="98">
        <v>17.168879999999994</v>
      </c>
      <c r="C23" s="96">
        <v>0.81157000000000001</v>
      </c>
      <c r="D23" s="347">
        <v>17.980449999999994</v>
      </c>
      <c r="E23" s="98"/>
      <c r="F23" s="98">
        <v>185.12276999999983</v>
      </c>
      <c r="G23" s="96">
        <v>11.201610000000011</v>
      </c>
      <c r="H23" s="347">
        <v>196.32437999999985</v>
      </c>
      <c r="J23" s="96"/>
    </row>
    <row r="24" spans="1:11" x14ac:dyDescent="0.2">
      <c r="A24" s="99" t="s">
        <v>430</v>
      </c>
      <c r="B24" s="100">
        <v>475.60412999999983</v>
      </c>
      <c r="C24" s="100">
        <v>24.769520000000007</v>
      </c>
      <c r="D24" s="100">
        <v>500.37364999999983</v>
      </c>
      <c r="E24" s="100"/>
      <c r="F24" s="100">
        <v>5300.9345100000128</v>
      </c>
      <c r="G24" s="100">
        <v>344.7123400000014</v>
      </c>
      <c r="H24" s="100">
        <v>5645.6468500000137</v>
      </c>
      <c r="J24" s="96"/>
    </row>
    <row r="25" spans="1:11" x14ac:dyDescent="0.2">
      <c r="H25" s="79" t="s">
        <v>220</v>
      </c>
      <c r="J25" s="96"/>
    </row>
    <row r="26" spans="1:11" x14ac:dyDescent="0.2">
      <c r="A26" s="348" t="s">
        <v>560</v>
      </c>
      <c r="G26" s="58"/>
      <c r="H26" s="58"/>
      <c r="J26" s="96"/>
    </row>
    <row r="27" spans="1:11" x14ac:dyDescent="0.2">
      <c r="A27" s="101" t="s">
        <v>221</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500"/>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46" priority="11" operator="between">
      <formula>0</formula>
      <formula>0.5</formula>
    </cfRule>
    <cfRule type="cellIs" dxfId="245" priority="12" operator="between">
      <formula>0</formula>
      <formula>0.49</formula>
    </cfRule>
  </conditionalFormatting>
  <conditionalFormatting sqref="C5:C23">
    <cfRule type="cellIs" dxfId="244" priority="10" stopIfTrue="1" operator="equal">
      <formula>0</formula>
    </cfRule>
  </conditionalFormatting>
  <conditionalFormatting sqref="G20">
    <cfRule type="cellIs" dxfId="243" priority="9" stopIfTrue="1" operator="equal">
      <formula>0</formula>
    </cfRule>
  </conditionalFormatting>
  <conditionalFormatting sqref="G5:G23">
    <cfRule type="cellIs" dxfId="242" priority="8" stopIfTrue="1" operator="equal">
      <formula>0</formula>
    </cfRule>
  </conditionalFormatting>
  <conditionalFormatting sqref="J12:J30">
    <cfRule type="cellIs" dxfId="241" priority="6" operator="between">
      <formula>0</formula>
      <formula>0.5</formula>
    </cfRule>
    <cfRule type="cellIs" dxfId="240" priority="7" operator="between">
      <formula>0</formula>
      <formula>0.49</formula>
    </cfRule>
  </conditionalFormatting>
  <conditionalFormatting sqref="J27">
    <cfRule type="cellIs" dxfId="239" priority="5" stopIfTrue="1" operator="equal">
      <formula>0</formula>
    </cfRule>
  </conditionalFormatting>
  <conditionalFormatting sqref="J12:J30">
    <cfRule type="cellIs" dxfId="238" priority="4"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CORES</cp:lastModifiedBy>
  <cp:lastPrinted>2019-09-24T11:28:59Z</cp:lastPrinted>
  <dcterms:created xsi:type="dcterms:W3CDTF">2014-01-27T14:19:56Z</dcterms:created>
  <dcterms:modified xsi:type="dcterms:W3CDTF">2022-08-29T07:36:24Z</dcterms:modified>
</cp:coreProperties>
</file>