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mc:AlternateContent xmlns:mc="http://schemas.openxmlformats.org/markup-compatibility/2006">
    <mc:Choice Requires="x15">
      <x15ac:absPath xmlns:x15ac="http://schemas.microsoft.com/office/spreadsheetml/2010/11/ac" url="U:\INFORMES CORES WEB\BEH\BEH 2014\2022\12.DICIEMBRE\"/>
    </mc:Choice>
  </mc:AlternateContent>
  <xr:revisionPtr revIDLastSave="0" documentId="13_ncr:1_{DDA1B0CD-8995-418B-A640-47620AFF75F3}" xr6:coauthVersionLast="47" xr6:coauthVersionMax="47" xr10:uidLastSave="{00000000-0000-0000-0000-000000000000}"/>
  <bookViews>
    <workbookView xWindow="-120" yWindow="-120" windowWidth="29040" windowHeight="15840"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GN por tramos presión"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46" l="1"/>
  <c r="F10" i="25" l="1"/>
  <c r="D10" i="25"/>
  <c r="B10" i="25"/>
  <c r="F10" i="46" l="1"/>
  <c r="D10" i="46"/>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<sst xmlns="http://schemas.openxmlformats.org/spreadsheetml/2006/main" count="1895" uniqueCount="706">
  <si>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</si>
  <si>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</si>
  <si>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</si>
  <si>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</si>
  <si>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</si>
  <si>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</si>
  <si>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</si>
  <si>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</si>
  <si>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</si>
  <si>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</si>
  <si>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</si>
  <si>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</si>
  <si>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</si>
  <si>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</si>
  <si>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</si>
  <si>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</si>
  <si>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</si>
  <si>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</si>
  <si>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</si>
  <si>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</si>
  <si>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</si>
  <si>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</si>
  <si>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</si>
  <si>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</si>
  <si>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</si>
  <si>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</si>
  <si>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</si>
  <si>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</si>
  <si>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</si>
  <si>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</si>
  <si>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</si>
  <si>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</si>
  <si>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</si>
  <si>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</si>
  <si>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</si>
  <si>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</si>
  <si>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</si>
  <si>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</si>
  <si>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</si>
  <si>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</si>
  <si>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</si>
  <si>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</si>
  <si>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</si>
  <si>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</si>
  <si>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</si>
  <si>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</si>
  <si>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</si>
  <si>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</si>
  <si>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</si>
  <si>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</si>
  <si>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</si>
  <si>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</si>
  <si>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</si>
  <si>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</si>
  <si>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</si>
  <si>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</si>
  <si>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</si>
  <si>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</si>
  <si>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</si>
  <si>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</si>
  <si>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</si>
  <si>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</si>
  <si>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</si>
  <si>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</si>
  <si>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</si>
  <si>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</si>
  <si>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</si>
  <si>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</si>
  <si>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</si>
  <si>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</si>
  <si>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</si>
  <si>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</si>
  <si>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</si>
  <si>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</si>
  <si>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</si>
  <si>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</si>
  <si>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</si>
  <si>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</si>
  <si>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</si>
  <si>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</si>
  <si>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</si>
  <si>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</si>
  <si>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</si>
  <si>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</si>
  <si>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</si>
  <si>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</si>
  <si>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</si>
  <si>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</si>
  <si>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</si>
  <si>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</si>
  <si>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</si>
  <si>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</si>
  <si>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</si>
  <si>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</si>
  <si>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</si>
  <si>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</si>
  <si>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</si>
  <si>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</si>
  <si>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</si>
  <si>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</si>
  <si>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</si>
  <si>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</si>
  <si>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</si>
  <si>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</si>
  <si>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</si>
  <si>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</si>
  <si>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</si>
  <si>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</si>
  <si>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</si>
  <si>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</si>
  <si>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</si>
  <si>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</si>
  <si>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</si>
  <si>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</si>
  <si>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</si>
  <si>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</si>
  <si>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</si>
  <si>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</si>
  <si>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</si>
  <si>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</si>
  <si>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</si>
  <si>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</si>
  <si>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</si>
  <si>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</si>
  <si>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</si>
  <si>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</si>
  <si>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</si>
  <si>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</si>
  <si>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</si>
  <si>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</si>
  <si>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</si>
  <si>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</si>
  <si>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</si>
  <si>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</si>
  <si>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</si>
  <si>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</si>
  <si>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</si>
  <si>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</si>
  <si>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</si>
  <si>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</si>
  <si>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</si>
  <si>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</si>
  <si>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</si>
  <si>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</si>
  <si>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</si>
  <si>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</si>
  <si>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</si>
  <si>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</si>
  <si>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</si>
  <si>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</si>
  <si>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</si>
  <si>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</si>
  <si>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</si>
  <si>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</si>
  <si>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</si>
  <si>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</si>
  <si>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</si>
  <si>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</si>
  <si>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</si>
  <si>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</si>
  <si>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</si>
  <si>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</si>
  <si>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</si>
  <si>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</si>
  <si>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</si>
  <si>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</si>
  <si>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</si>
  <si>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</si>
  <si>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</si>
  <si>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</si>
  <si>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</si>
  <si>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</si>
  <si>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</si>
  <si>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</si>
  <si>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</si>
  <si>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</si>
  <si>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</si>
  <si>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</si>
  <si>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</si>
  <si>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</si>
  <si>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</si>
  <si>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</si>
  <si>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</si>
  <si>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</si>
  <si>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</si>
  <si>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</si>
  <si>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</si>
  <si>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</si>
  <si>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</si>
  <si>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</si>
  <si>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</si>
  <si>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</si>
  <si>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</si>
  <si>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</si>
  <si>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</si>
  <si>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</si>
  <si>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</si>
  <si>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</si>
  <si>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</si>
  <si>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</si>
  <si>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</si>
  <si>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</si>
  <si>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</si>
  <si>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</si>
  <si>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</si>
  <si>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</si>
  <si>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</si>
  <si>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</si>
  <si>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</si>
  <si>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</si>
  <si>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</si>
  <si>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</si>
  <si>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</si>
  <si>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</si>
  <si>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</si>
  <si>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Egipto</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</si>
  <si>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</si>
  <si>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</si>
  <si>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</si>
  <si>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</si>
  <si>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</si>
  <si>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</si>
  <si>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</si>
  <si>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</si>
  <si>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</si>
  <si>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</si>
  <si>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</si>
  <si>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</si>
  <si>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</si>
  <si>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</si>
  <si>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</si>
  <si>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</si>
  <si>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</si>
  <si>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</si>
  <si>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</si>
  <si>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</si>
  <si>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</si>
  <si>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</si>
  <si>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</si>
  <si>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</si>
  <si>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</si>
  <si>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Marruecos</t>
  </si>
  <si>
    <t>Otros Asia</t>
  </si>
  <si>
    <t>Importaciones de crudo por países y zonas económicas</t>
  </si>
  <si>
    <t>Casablanca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</si>
  <si>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</si>
  <si>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</si>
  <si>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</si>
  <si>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</si>
  <si>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</si>
  <si>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</si>
  <si>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</si>
  <si>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</si>
  <si>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</si>
  <si>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</si>
  <si>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</si>
  <si>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</si>
  <si>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</si>
  <si>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</si>
  <si>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</si>
  <si>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</si>
  <si>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</si>
  <si>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</si>
  <si>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</si>
  <si>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</si>
  <si>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</si>
  <si>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</si>
  <si>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</si>
  <si>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</si>
  <si>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</si>
  <si>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</si>
  <si>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</si>
  <si>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</si>
  <si>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</si>
  <si>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</si>
  <si>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</si>
  <si>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</si>
  <si>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</si>
  <si>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</si>
  <si>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</si>
  <si>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</si>
  <si>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</si>
  <si>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</si>
  <si>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</si>
  <si>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</si>
  <si>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</si>
  <si>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</si>
  <si>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</si>
  <si>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</si>
  <si>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</si>
  <si>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</si>
  <si>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</si>
  <si>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</si>
  <si>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</si>
  <si>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</si>
  <si>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</si>
  <si>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</si>
  <si>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</si>
  <si>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</si>
  <si>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</si>
  <si>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</si>
  <si>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</si>
  <si>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</si>
  <si>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</si>
  <si>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</si>
  <si>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</si>
  <si>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</si>
  <si>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</si>
  <si>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</si>
  <si>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</si>
  <si>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</si>
  <si>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</si>
  <si>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</si>
  <si>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</si>
  <si>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</si>
  <si>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</si>
  <si>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</si>
  <si>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</si>
  <si>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</si>
  <si>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</si>
  <si>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</si>
  <si>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</si>
  <si>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</si>
  <si>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</si>
  <si>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</si>
  <si>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</si>
  <si>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</si>
  <si>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</si>
  <si>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</si>
  <si>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</si>
  <si>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</si>
  <si>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</si>
  <si>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</si>
  <si>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</si>
  <si>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</si>
  <si>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</si>
  <si>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</si>
  <si>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</si>
  <si>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</si>
  <si>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</si>
  <si>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</si>
  <si>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</si>
  <si>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</si>
  <si>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</si>
  <si>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</si>
  <si>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</si>
  <si>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</si>
  <si>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</si>
  <si>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</si>
  <si>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</si>
  <si>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</si>
  <si>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</si>
  <si>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</si>
  <si>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</si>
  <si>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</si>
  <si>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</si>
  <si>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</si>
  <si>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</si>
  <si>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</si>
  <si>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</si>
  <si>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</si>
  <si>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</si>
  <si>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</si>
  <si>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</si>
  <si>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</si>
  <si>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</si>
  <si>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</si>
  <si>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</si>
  <si>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</si>
  <si>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</si>
  <si>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</si>
  <si>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</si>
  <si>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</si>
  <si>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</si>
  <si>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</si>
  <si>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</si>
  <si>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</si>
  <si>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</si>
  <si>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</si>
  <si>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</si>
  <si>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</si>
  <si>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</si>
  <si>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</si>
  <si>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</si>
  <si>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</si>
  <si>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</si>
  <si>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</si>
  <si>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</si>
  <si>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</si>
  <si>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</si>
  <si>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</si>
  <si>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</si>
  <si>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</si>
  <si>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</si>
  <si>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</si>
  <si>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</si>
  <si>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</si>
  <si>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</si>
  <si>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</si>
  <si>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</si>
  <si>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</si>
  <si>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</si>
  <si>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</si>
  <si>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</si>
  <si>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</si>
  <si>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</si>
  <si>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</si>
  <si>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</si>
  <si>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</si>
  <si>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</si>
  <si>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</si>
  <si>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</si>
  <si>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</si>
  <si>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</si>
  <si>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</si>
  <si>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</si>
  <si>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</si>
  <si>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</si>
  <si>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</si>
  <si>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</si>
  <si>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</si>
  <si>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</si>
  <si>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</si>
  <si>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</si>
  <si>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</si>
  <si>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</si>
  <si>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</si>
  <si>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</si>
  <si>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</si>
  <si>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</si>
  <si>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</si>
  <si>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</si>
  <si>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</si>
  <si>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</si>
  <si>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</si>
  <si>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</si>
  <si>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</si>
  <si>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</si>
  <si>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</si>
  <si>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</si>
  <si>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</si>
  <si>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</si>
  <si>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</si>
  <si>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</si>
  <si>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</si>
  <si>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</si>
  <si>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</si>
  <si>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</si>
  <si>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</si>
  <si>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</si>
  <si>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</si>
  <si>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</si>
  <si>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</si>
  <si>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</si>
  <si>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</si>
  <si>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</si>
  <si>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</si>
  <si>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</si>
  <si>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</si>
  <si>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</si>
  <si>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</si>
  <si>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</si>
  <si>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</si>
  <si>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</si>
  <si>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</si>
  <si>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</si>
  <si>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</si>
  <si>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</si>
  <si>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</si>
  <si>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</si>
  <si>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</si>
  <si>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</si>
  <si>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</si>
  <si>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</si>
  <si>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</si>
  <si>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</si>
  <si>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</si>
  <si>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</si>
  <si>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</si>
  <si>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</si>
  <si>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</si>
  <si>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</si>
  <si>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</si>
  <si>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</si>
  <si>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</si>
  <si>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</si>
  <si>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</si>
  <si>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</si>
  <si>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</si>
  <si>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Importaciones de gas natural por países y zonas económicas</t>
  </si>
  <si>
    <t>TUR1</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</si>
  <si>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</si>
  <si>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</si>
  <si>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</si>
  <si>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</si>
  <si>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</si>
  <si>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</si>
  <si>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</si>
  <si>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</si>
  <si>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</si>
  <si>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</si>
  <si>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</si>
  <si>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</si>
  <si>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</si>
  <si>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</si>
  <si>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</si>
  <si>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</si>
  <si>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</si>
  <si>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</si>
  <si>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</si>
  <si>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</si>
  <si>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</si>
  <si>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</si>
  <si>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</si>
  <si>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</si>
  <si>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</si>
  <si>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</si>
  <si>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</si>
  <si>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</si>
  <si>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</si>
  <si>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</si>
  <si>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</si>
  <si>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</si>
  <si>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</si>
  <si>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</si>
  <si>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</si>
  <si>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</si>
  <si>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</si>
  <si>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</si>
  <si>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Países de la Eurozona</t>
  </si>
  <si>
    <t>- igual que 0,0 / ^ distinto de 0,0</t>
  </si>
  <si>
    <t>'- igual que 0,0 / ^ distinto de 0,0</t>
  </si>
  <si>
    <t>Azerbaiyán</t>
  </si>
  <si>
    <t>Cores</t>
  </si>
  <si>
    <t xml:space="preserve">Biogás </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</si>
  <si>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</si>
  <si>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</si>
  <si>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</si>
  <si>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</si>
  <si>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</si>
  <si>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</si>
  <si>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</si>
  <si>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</si>
  <si>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</si>
  <si>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</si>
  <si>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</si>
  <si>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</si>
  <si>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</si>
  <si>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</si>
  <si>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</si>
  <si>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</si>
  <si>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</si>
  <si>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</si>
  <si>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</si>
  <si>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</si>
  <si>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</si>
  <si>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</si>
  <si>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</si>
  <si>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</si>
  <si>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</si>
  <si>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</si>
  <si>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</si>
  <si>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</si>
  <si>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Diferencias de redondeo</t>
  </si>
  <si>
    <t>Debido al redondeo de cifras, los totales podrían diferir de la suma de las cuantías individuales.</t>
  </si>
  <si>
    <t>Argentina</t>
  </si>
  <si>
    <t>Gasóleos de automoción</t>
  </si>
  <si>
    <t xml:space="preserve">Canarias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</si>
  <si>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</si>
  <si>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</si>
  <si>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</si>
  <si>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</si>
  <si>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</si>
  <si>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</si>
  <si>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</si>
  <si>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Malasia</t>
  </si>
  <si>
    <t>Fuente: Elaboración Cores</t>
  </si>
  <si>
    <t>Consumo anual de energía primaria en España</t>
  </si>
  <si>
    <t>Otras gasolinas de automoción **</t>
  </si>
  <si>
    <t>Otros gasóleos de automoción ***</t>
  </si>
  <si>
    <t>** Bioetanol puro + bioetanol mezcla.</t>
  </si>
  <si>
    <t>*** Biodiésel puro + biodiésel mezcla.</t>
  </si>
  <si>
    <t>% ∆*</t>
  </si>
  <si>
    <t>Boquerón</t>
  </si>
  <si>
    <t>€/Bombona</t>
  </si>
  <si>
    <r>
      <t>%</t>
    </r>
    <r>
      <rPr>
        <b/>
        <sz val="10"/>
        <rFont val="Calibri"/>
        <family val="2"/>
      </rPr>
      <t>∆</t>
    </r>
    <r>
      <rPr>
        <b/>
        <sz val="10"/>
        <rFont val="Arial"/>
        <family val="2"/>
      </rPr>
      <t>*</t>
    </r>
  </si>
  <si>
    <t>17 Julio</t>
  </si>
  <si>
    <t>18 Septiembre</t>
  </si>
  <si>
    <t>20 Noviembre</t>
  </si>
  <si>
    <t>15 Enero</t>
  </si>
  <si>
    <t>19 Marzo</t>
  </si>
  <si>
    <t>América Central y del Sur</t>
  </si>
  <si>
    <t>21 Mayo</t>
  </si>
  <si>
    <t>16 Julio</t>
  </si>
  <si>
    <t>Gibraltar</t>
  </si>
  <si>
    <t>17 Septiembre</t>
  </si>
  <si>
    <t>Trinidad y Tobago</t>
  </si>
  <si>
    <t>19 Noviembre</t>
  </si>
  <si>
    <t>Andorra</t>
  </si>
  <si>
    <t>Suiza</t>
  </si>
  <si>
    <t>Angola, Arabia Saudí, Argelia, Congo, Emiratos Árabes Unidos, Gabón, Guinea Ecuatorial, Irak, Irán, Kuwait, Libia, Nigeria y Venezuela.</t>
  </si>
  <si>
    <t>Guinea Ecuatorial</t>
  </si>
  <si>
    <t>Otros productos **</t>
  </si>
  <si>
    <t>Total ***</t>
  </si>
  <si>
    <t>Consumo de gasolinas por Comunidades Autónomas *</t>
  </si>
  <si>
    <t>Cogeneración **</t>
  </si>
  <si>
    <t>** Se incluyen puestas en frío y suministro directo a buques consumidores</t>
  </si>
  <si>
    <t xml:space="preserve"> OCDE</t>
  </si>
  <si>
    <t xml:space="preserve"> No-OCDE</t>
  </si>
  <si>
    <t>Obligación *</t>
  </si>
  <si>
    <t>Viura **</t>
  </si>
  <si>
    <t>Lubricantes **</t>
  </si>
  <si>
    <t>Otros ***</t>
  </si>
  <si>
    <t>*** Incluye naftas, condensados, parafinas, disolventes y otros.</t>
  </si>
  <si>
    <t>21 Enero</t>
  </si>
  <si>
    <t>** Datos provisionales</t>
  </si>
  <si>
    <t>Países del grupo Unión Europea 27</t>
  </si>
  <si>
    <t>Portugal, República Checa, Rumanía y Suecia.</t>
  </si>
  <si>
    <t>^ distinto de 0,0</t>
  </si>
  <si>
    <t>* Tasa de variación respecto al mismo periodo del año anterior   //   - igual que 0,0 / ^ distinto de 0,0
** Reino Unido no incluido desde el 1 de febrero de 2020 por su salida de la UE (31 enero 2020).</t>
  </si>
  <si>
    <t>21 Julio</t>
  </si>
  <si>
    <t>15 Septiembre</t>
  </si>
  <si>
    <t>17 Noviembre</t>
  </si>
  <si>
    <t>19 Enero</t>
  </si>
  <si>
    <t>16 Marzo</t>
  </si>
  <si>
    <t>Japón</t>
  </si>
  <si>
    <t>** Reino Unido no incluido desde el 1 de febrero de 2020 por su salida de la UE (31 enero 2020).</t>
  </si>
  <si>
    <t>Año 2020</t>
  </si>
  <si>
    <t>* Reino Unido no incluido desde el 1 de febrero de 2020 por su salida de la UE (31 enero 2020).</t>
  </si>
  <si>
    <t>18 Mayo</t>
  </si>
  <si>
    <t>Singapur</t>
  </si>
  <si>
    <t xml:space="preserve">Alemania, Australia, Austria, Bélgica, Canadá, Colombia, Corea del Sur, Costa Rica,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</si>
  <si>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Kuwait</t>
  </si>
  <si>
    <t>Puerto Rico</t>
  </si>
  <si>
    <t>America Central y Sur</t>
  </si>
  <si>
    <t>Gabón</t>
  </si>
  <si>
    <t>20 Julio</t>
  </si>
  <si>
    <t>India</t>
  </si>
  <si>
    <t>Papúa Nueva Guinea</t>
  </si>
  <si>
    <t>Omán</t>
  </si>
  <si>
    <t>Otras salidas del sistema**</t>
  </si>
  <si>
    <t>21 Septiembre</t>
  </si>
  <si>
    <t>Pakistán</t>
  </si>
  <si>
    <t>TUR3</t>
  </si>
  <si>
    <t>TUR2**</t>
  </si>
  <si>
    <t>Consumo de gas natural por tramos de presión</t>
  </si>
  <si>
    <t>Presión &gt; 4 bares y ≤ 60 bares</t>
  </si>
  <si>
    <t>Presión &gt; 60 bares**</t>
  </si>
  <si>
    <t>Presión ≤ 4 bares</t>
  </si>
  <si>
    <t>A partir del 1 de octubre de 2021 dejan de estar vigentes los grupos de peaje previos a la Circular 6/2020, de 22 de julio, de la Comisión Nacional de los Mercados y la Competencia, por la que se establece la metodología para el cálculo de los peajes de transporte, redes locales y regasificación de gas natural, manteniéndose el mismo desglose por tramos de presión y cantidad.</t>
  </si>
  <si>
    <t>Consumo de gas natural por Comunidades Autónomas y tramos de presión</t>
  </si>
  <si>
    <t>* hasta 30 de septiembre de 2021</t>
  </si>
  <si>
    <t>** desde el 1 de octubre de 2021</t>
  </si>
  <si>
    <t>Tarifa TUR3</t>
  </si>
  <si>
    <t>Tarifa TUR2*</t>
  </si>
  <si>
    <t>Tarifa TUR2**</t>
  </si>
  <si>
    <t>&gt;5.000 ≤15.000</t>
  </si>
  <si>
    <t>&gt;15.000 ≤50.000</t>
  </si>
  <si>
    <t>16 Noviembre</t>
  </si>
  <si>
    <t>Australia</t>
  </si>
  <si>
    <t>Tarifa de último recurso de gas natural (TUR1)</t>
  </si>
  <si>
    <t>Entrada de turistas (FRONTUR)</t>
  </si>
  <si>
    <t xml:space="preserve">        UE **</t>
  </si>
  <si>
    <t>1 Enero</t>
  </si>
  <si>
    <t>1 Abril</t>
  </si>
  <si>
    <t>1 Octubre</t>
  </si>
  <si>
    <t>1 Julio</t>
  </si>
  <si>
    <t>Otros Amércia Central y del Sur</t>
  </si>
  <si>
    <t>18 Enero</t>
  </si>
  <si>
    <t>Bahréin</t>
  </si>
  <si>
    <t xml:space="preserve">Plantas de regasificación </t>
  </si>
  <si>
    <t>Otras salidas</t>
  </si>
  <si>
    <t xml:space="preserve">Estonia, Finlandia, Francia, Grecia, Hungría, Irlanda, Italia, Japón, Lituania, Luxemburgo, México, Noruega, Nueva Zelanda, </t>
  </si>
  <si>
    <t>15 Marzo</t>
  </si>
  <si>
    <t>Albania</t>
  </si>
  <si>
    <t>Corea del Sur</t>
  </si>
  <si>
    <t>*Desde abril de 2022 los descuentos aplicados a los carburantes en los distintos EEMM se han reportado con disparidad de criterios al Boletín Petrolero Europeo. Es por ello que la comparativa de estos precios puede ser incorrecta. El precio de España no incluyen el descuento de 20 c€/l aprobado por el RD-ley 6/2022.</t>
  </si>
  <si>
    <t>* El precio no incluye el descuento de 20 c€/l aprobado por el RD-ley 6/2022</t>
  </si>
  <si>
    <t>PVP gasolina 95 I.O. y gasóleo de automoción *</t>
  </si>
  <si>
    <t>PVP medio de la gasolina 95 I.O.  *</t>
  </si>
  <si>
    <t>PVP medio del gasóleo de automoción *</t>
  </si>
  <si>
    <t>PVP medio del gasóleo calefacción*</t>
  </si>
  <si>
    <t>**Tarifa TUR 2: consumo estimado de 12.000 kWh/año hasta 30 de septiembre de 2021 y de 8.000 kWh/año desde 1 de octubre de 2021.</t>
  </si>
  <si>
    <t>Ghana</t>
  </si>
  <si>
    <t>Año 2021*</t>
  </si>
  <si>
    <t>Tv (%)
2021/2020</t>
  </si>
  <si>
    <t>*Datos provisionales</t>
  </si>
  <si>
    <t>Emiratos Árabes Unidos</t>
  </si>
  <si>
    <t>Marruecos GN</t>
  </si>
  <si>
    <t>,</t>
  </si>
  <si>
    <t>Indonesia</t>
  </si>
  <si>
    <t>Bélgica GN</t>
  </si>
  <si>
    <t>nov-22</t>
  </si>
  <si>
    <t>15 Noviembre</t>
  </si>
  <si>
    <t>(*) Tasa de variación respecto al mismo periodo del año anterior // '- igual que 0,0 / ^ distinto de 0,0</t>
  </si>
  <si>
    <t xml:space="preserve">** Otras Salidas: Se incluyen puestas en frío y suministro directo a buques consumidores.
Nota: Las exportaciones corresponden a GNL salvo en los casos en los que está especificado                   
***Reino Unido no incluido desde el 1 de febrero de 2020 por su salida de la UE (31 enero 2020).                                                                                                                                                                                                                    </t>
  </si>
  <si>
    <t>*** Se incluye suministro directo a buques consumidores y cisternas o asimilables cuyo punto de salida declarado no forma parte del sistema gasista.</t>
  </si>
  <si>
    <t>dic-22</t>
  </si>
  <si>
    <t>Mozambique</t>
  </si>
  <si>
    <t>12 Mayo</t>
  </si>
  <si>
    <t>dic-21</t>
  </si>
  <si>
    <t>4º 2022</t>
  </si>
  <si>
    <t>BOLETÍN ESTADÍSTICO HIDROCARBUROS DICIEMBRE 2022</t>
  </si>
  <si>
    <t>UE**</t>
  </si>
  <si>
    <t>UE***</t>
  </si>
  <si>
    <t>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</si>
</sst>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00"/>
    <numFmt numFmtId="182" formatCode="#,##0.0;\-##,##0.0;&quot;-&quot;"/>
    <numFmt numFmtId="183" formatCode="\^;&quot;^&quot;"/>
    <numFmt numFmtId="184" formatCode="#,##0.0;\-#,##0.0;&quot;&quot;"/>
    <numFmt numFmtId="185" formatCode="_-* #,##0.00\ _P_t_s_-;\-* #,##0.00\ _P_t_s_-;_-* &quot;-&quot;??\ _P_t_s_-;_-@_-"/>
    <numFmt numFmtId="186" formatCode="_(* #,##0_);_(* \(#,##0\);_(* &quot;-&quot;??_);_(@_)"/>
    <numFmt numFmtId="187" formatCode="#,##0.0;\-#,###;&quot;-&quot;"/>
  </numFmts>
  <fonts count="78"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
      <sz val="18"/>
      <color theme="2" tint="-0.499984740745262"/>
      <name val="Mic 32 New Rounded Lt"/>
      <family val="2"/>
    </font>
    <font>
      <sz val="10"/>
      <name val="Tahoma"/>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s>
  <fills count="3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top style="thin">
        <color indexed="8"/>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33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2" fillId="0" borderId="0">
      <alignment horizontal="left" vertical="top"/>
    </xf>
    <xf numFmtId="164" fontId="2" fillId="0" borderId="0" applyFont="0" applyFill="0" applyBorder="0" applyAlignment="0" applyProtection="0"/>
    <xf numFmtId="164" fontId="2" fillId="0" borderId="0" applyFont="0" applyFill="0" applyBorder="0" applyAlignment="0" applyProtection="0"/>
    <xf numFmtId="0" fontId="57" fillId="0" borderId="0"/>
    <xf numFmtId="0" fontId="57" fillId="0" borderId="0"/>
    <xf numFmtId="164" fontId="2" fillId="0" borderId="0" applyFont="0" applyFill="0" applyBorder="0" applyAlignment="0" applyProtection="0"/>
    <xf numFmtId="0" fontId="58"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4" fillId="0" borderId="0"/>
    <xf numFmtId="164" fontId="2" fillId="0" borderId="0" applyFont="0" applyFill="0" applyBorder="0" applyAlignment="0" applyProtection="0"/>
    <xf numFmtId="0" fontId="59" fillId="0" borderId="0" applyFont="0">
      <alignment horizontal="left" vertical="center"/>
    </xf>
    <xf numFmtId="0" fontId="33"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6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16" borderId="26" applyNumberFormat="0" applyFont="0" applyAlignment="0" applyProtection="0"/>
    <xf numFmtId="0" fontId="4" fillId="16" borderId="26" applyNumberFormat="0" applyFont="0" applyAlignment="0" applyProtection="0"/>
    <xf numFmtId="0" fontId="4" fillId="16" borderId="26"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2" fillId="0" borderId="0"/>
    <xf numFmtId="0" fontId="61" fillId="0" borderId="0"/>
    <xf numFmtId="0" fontId="2" fillId="0" borderId="0"/>
    <xf numFmtId="0" fontId="2" fillId="0" borderId="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61" fillId="0" borderId="0" applyFont="0" applyFill="0" applyBorder="0" applyAlignment="0" applyProtection="0"/>
    <xf numFmtId="9" fontId="2" fillId="0" borderId="0" applyFont="0" applyFill="0" applyBorder="0" applyAlignment="0" applyProtection="0"/>
    <xf numFmtId="0" fontId="2" fillId="0" borderId="0"/>
    <xf numFmtId="0" fontId="4" fillId="0" borderId="0"/>
    <xf numFmtId="0" fontId="4" fillId="0" borderId="0"/>
    <xf numFmtId="0" fontId="2" fillId="0" borderId="0"/>
    <xf numFmtId="0" fontId="61" fillId="17" borderId="0" applyNumberFormat="0" applyBorder="0" applyAlignment="0" applyProtection="0"/>
    <xf numFmtId="0" fontId="61" fillId="17" borderId="0" applyNumberFormat="0" applyBorder="0" applyAlignment="0" applyProtection="0"/>
    <xf numFmtId="0" fontId="61" fillId="18" borderId="0" applyNumberFormat="0" applyBorder="0" applyAlignment="0" applyProtection="0"/>
    <xf numFmtId="0" fontId="61" fillId="18" borderId="0" applyNumberFormat="0" applyBorder="0" applyAlignment="0" applyProtection="0"/>
    <xf numFmtId="0" fontId="61" fillId="19" borderId="0" applyNumberFormat="0" applyBorder="0" applyAlignment="0" applyProtection="0"/>
    <xf numFmtId="0" fontId="61" fillId="19"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1" borderId="0" applyNumberFormat="0" applyBorder="0" applyAlignment="0" applyProtection="0"/>
    <xf numFmtId="0" fontId="61" fillId="21" borderId="0" applyNumberFormat="0" applyBorder="0" applyAlignment="0" applyProtection="0"/>
    <xf numFmtId="0" fontId="61" fillId="22" borderId="0" applyNumberFormat="0" applyBorder="0" applyAlignment="0" applyProtection="0"/>
    <xf numFmtId="0" fontId="61" fillId="22" borderId="0" applyNumberFormat="0" applyBorder="0" applyAlignment="0" applyProtection="0"/>
    <xf numFmtId="0" fontId="61" fillId="23" borderId="0" applyNumberFormat="0" applyBorder="0" applyAlignment="0" applyProtection="0"/>
    <xf numFmtId="0" fontId="61" fillId="23"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5" borderId="0" applyNumberFormat="0" applyBorder="0" applyAlignment="0" applyProtection="0"/>
    <xf numFmtId="0" fontId="61" fillId="25"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3" borderId="0" applyNumberFormat="0" applyBorder="0" applyAlignment="0" applyProtection="0"/>
    <xf numFmtId="0" fontId="61" fillId="23" borderId="0" applyNumberFormat="0" applyBorder="0" applyAlignment="0" applyProtection="0"/>
    <xf numFmtId="0" fontId="61" fillId="26" borderId="0" applyNumberFormat="0" applyBorder="0" applyAlignment="0" applyProtection="0"/>
    <xf numFmtId="0" fontId="61" fillId="26" borderId="0" applyNumberFormat="0" applyBorder="0" applyAlignment="0" applyProtection="0"/>
    <xf numFmtId="0" fontId="62" fillId="27" borderId="0" applyNumberFormat="0" applyBorder="0" applyAlignment="0" applyProtection="0"/>
    <xf numFmtId="0" fontId="62" fillId="27" borderId="0" applyNumberFormat="0" applyBorder="0" applyAlignment="0" applyProtection="0"/>
    <xf numFmtId="0" fontId="62" fillId="24" borderId="0" applyNumberFormat="0" applyBorder="0" applyAlignment="0" applyProtection="0"/>
    <xf numFmtId="0" fontId="62" fillId="24" borderId="0" applyNumberFormat="0" applyBorder="0" applyAlignment="0" applyProtection="0"/>
    <xf numFmtId="0" fontId="62" fillId="25" borderId="0" applyNumberFormat="0" applyBorder="0" applyAlignment="0" applyProtection="0"/>
    <xf numFmtId="0" fontId="62" fillId="25" borderId="0" applyNumberFormat="0" applyBorder="0" applyAlignment="0" applyProtection="0"/>
    <xf numFmtId="0" fontId="62" fillId="28" borderId="0" applyNumberFormat="0" applyBorder="0" applyAlignment="0" applyProtection="0"/>
    <xf numFmtId="0" fontId="62" fillId="28" borderId="0" applyNumberFormat="0" applyBorder="0" applyAlignment="0" applyProtection="0"/>
    <xf numFmtId="0" fontId="62" fillId="29" borderId="0" applyNumberFormat="0" applyBorder="0" applyAlignment="0" applyProtection="0"/>
    <xf numFmtId="0" fontId="62" fillId="29" borderId="0" applyNumberFormat="0" applyBorder="0" applyAlignment="0" applyProtection="0"/>
    <xf numFmtId="0" fontId="62" fillId="30" borderId="0" applyNumberFormat="0" applyBorder="0" applyAlignment="0" applyProtection="0"/>
    <xf numFmtId="0" fontId="62" fillId="30" borderId="0" applyNumberFormat="0" applyBorder="0" applyAlignment="0" applyProtection="0"/>
    <xf numFmtId="0" fontId="63" fillId="19" borderId="0" applyNumberFormat="0" applyBorder="0" applyAlignment="0" applyProtection="0"/>
    <xf numFmtId="0" fontId="63" fillId="19" borderId="0" applyNumberFormat="0" applyBorder="0" applyAlignment="0" applyProtection="0"/>
    <xf numFmtId="0" fontId="64" fillId="31" borderId="27" applyNumberFormat="0" applyAlignment="0" applyProtection="0"/>
    <xf numFmtId="0" fontId="64" fillId="31" borderId="27" applyNumberFormat="0" applyAlignment="0" applyProtection="0"/>
    <xf numFmtId="0" fontId="65" fillId="32" borderId="28" applyNumberFormat="0" applyAlignment="0" applyProtection="0"/>
    <xf numFmtId="0" fontId="65" fillId="32" borderId="28" applyNumberFormat="0" applyAlignment="0" applyProtection="0"/>
    <xf numFmtId="0" fontId="66" fillId="0" borderId="29" applyNumberFormat="0" applyFill="0" applyAlignment="0" applyProtection="0"/>
    <xf numFmtId="0" fontId="66" fillId="0" borderId="29" applyNumberFormat="0" applyFill="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2" fillId="33" borderId="0" applyNumberFormat="0" applyBorder="0" applyAlignment="0" applyProtection="0"/>
    <xf numFmtId="0" fontId="62" fillId="33" borderId="0" applyNumberFormat="0" applyBorder="0" applyAlignment="0" applyProtection="0"/>
    <xf numFmtId="0" fontId="62" fillId="34" borderId="0" applyNumberFormat="0" applyBorder="0" applyAlignment="0" applyProtection="0"/>
    <xf numFmtId="0" fontId="62" fillId="34" borderId="0" applyNumberFormat="0" applyBorder="0" applyAlignment="0" applyProtection="0"/>
    <xf numFmtId="0" fontId="62" fillId="35" borderId="0" applyNumberFormat="0" applyBorder="0" applyAlignment="0" applyProtection="0"/>
    <xf numFmtId="0" fontId="62" fillId="35" borderId="0" applyNumberFormat="0" applyBorder="0" applyAlignment="0" applyProtection="0"/>
    <xf numFmtId="0" fontId="62" fillId="28" borderId="0" applyNumberFormat="0" applyBorder="0" applyAlignment="0" applyProtection="0"/>
    <xf numFmtId="0" fontId="62" fillId="28" borderId="0" applyNumberFormat="0" applyBorder="0" applyAlignment="0" applyProtection="0"/>
    <xf numFmtId="0" fontId="62" fillId="29" borderId="0" applyNumberFormat="0" applyBorder="0" applyAlignment="0" applyProtection="0"/>
    <xf numFmtId="0" fontId="62" fillId="29" borderId="0" applyNumberFormat="0" applyBorder="0" applyAlignment="0" applyProtection="0"/>
    <xf numFmtId="0" fontId="62" fillId="36" borderId="0" applyNumberFormat="0" applyBorder="0" applyAlignment="0" applyProtection="0"/>
    <xf numFmtId="0" fontId="62" fillId="36" borderId="0" applyNumberFormat="0" applyBorder="0" applyAlignment="0" applyProtection="0"/>
    <xf numFmtId="0" fontId="68" fillId="22" borderId="27" applyNumberFormat="0" applyAlignment="0" applyProtection="0"/>
    <xf numFmtId="0" fontId="68" fillId="22" borderId="27" applyNumberFormat="0" applyAlignment="0" applyProtection="0"/>
    <xf numFmtId="0" fontId="69" fillId="18" borderId="0" applyNumberFormat="0" applyBorder="0" applyAlignment="0" applyProtection="0"/>
    <xf numFmtId="0" fontId="69" fillId="18" borderId="0" applyNumberFormat="0" applyBorder="0" applyAlignment="0" applyProtection="0"/>
    <xf numFmtId="3" fontId="4" fillId="0" borderId="30"/>
    <xf numFmtId="3" fontId="4" fillId="0" borderId="30"/>
    <xf numFmtId="185" fontId="4" fillId="0" borderId="0" applyFont="0" applyFill="0" applyBorder="0" applyAlignment="0" applyProtection="0"/>
    <xf numFmtId="0" fontId="70" fillId="37" borderId="0" applyNumberFormat="0" applyBorder="0" applyAlignment="0" applyProtection="0"/>
    <xf numFmtId="0" fontId="70" fillId="37" borderId="0" applyNumberFormat="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4" fillId="0" borderId="0" applyFont="0" applyFill="0" applyBorder="0" applyAlignment="0" applyProtection="0"/>
    <xf numFmtId="0" fontId="71" fillId="31" borderId="31" applyNumberFormat="0" applyAlignment="0" applyProtection="0"/>
    <xf numFmtId="0" fontId="71" fillId="31" borderId="31" applyNumberFormat="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4" fillId="0" borderId="32" applyNumberFormat="0" applyFill="0" applyAlignment="0" applyProtection="0"/>
    <xf numFmtId="0" fontId="74" fillId="0" borderId="32" applyNumberFormat="0" applyFill="0" applyAlignment="0" applyProtection="0"/>
    <xf numFmtId="0" fontId="75" fillId="0" borderId="33" applyNumberFormat="0" applyFill="0" applyAlignment="0" applyProtection="0"/>
    <xf numFmtId="0" fontId="75" fillId="0" borderId="33"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7" fillId="0" borderId="35" applyNumberFormat="0" applyFill="0" applyAlignment="0" applyProtection="0"/>
    <xf numFmtId="0" fontId="77" fillId="0" borderId="35" applyNumberFormat="0" applyFill="0" applyAlignment="0" applyProtection="0"/>
    <xf numFmtId="0" fontId="33" fillId="0" borderId="0"/>
    <xf numFmtId="0" fontId="33" fillId="0" borderId="0"/>
  </cellStyleXfs>
  <cellXfs count="824">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3"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 fontId="24" fillId="4" borderId="2" xfId="0" applyNumberFormat="1" applyFont="1" applyFill="1" applyBorder="1"/>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0" fontId="4" fillId="2" borderId="1" xfId="1" quotePrefix="1" applyFill="1" applyBorder="1"/>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8" fillId="2" borderId="2" xfId="1" applyFont="1" applyFill="1" applyBorder="1" applyAlignment="1">
      <alignment horizontal="left"/>
    </xf>
    <xf numFmtId="4" fontId="8" fillId="3" borderId="2" xfId="1" applyNumberFormat="1" applyFont="1" applyFill="1" applyBorder="1"/>
    <xf numFmtId="4" fontId="8" fillId="2" borderId="2" xfId="1" applyNumberFormat="1" applyFont="1" applyFill="1" applyBorder="1"/>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0" fontId="0" fillId="2" borderId="1" xfId="0" applyFill="1" applyBorder="1"/>
    <xf numFmtId="168" fontId="0" fillId="2" borderId="1" xfId="0" applyNumberFormat="1" applyFill="1" applyBorder="1"/>
    <xf numFmtId="168" fontId="0" fillId="2" borderId="3" xfId="0" applyNumberFormat="1"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1" xfId="0" applyFont="1" applyFill="1" applyBorder="1" applyAlignment="1">
      <alignment horizontal="right" vertical="center" wrapText="1"/>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3" fontId="43" fillId="4" borderId="2" xfId="0" applyNumberFormat="1" applyFont="1" applyFill="1" applyBorder="1"/>
    <xf numFmtId="3" fontId="17" fillId="2" borderId="0" xfId="0" applyNumberFormat="1" applyFont="1" applyFill="1" applyAlignment="1">
      <alignment horizontal="right"/>
    </xf>
    <xf numFmtId="0" fontId="44" fillId="2" borderId="0" xfId="0" applyFont="1" applyFill="1"/>
    <xf numFmtId="0" fontId="31" fillId="2" borderId="0" xfId="0" applyFont="1" applyFill="1" applyAlignment="1">
      <alignment horizontal="left" indent="2"/>
    </xf>
    <xf numFmtId="0" fontId="44"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5" fillId="2" borderId="0" xfId="0" applyFont="1" applyFill="1"/>
    <xf numFmtId="0" fontId="45"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4" fillId="3" borderId="0" xfId="1" applyNumberFormat="1" applyFill="1"/>
    <xf numFmtId="180" fontId="4" fillId="2" borderId="0" xfId="1" applyNumberFormat="1" applyFill="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7"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0" fontId="0" fillId="0" borderId="2" xfId="0"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3" fontId="6" fillId="2" borderId="0" xfId="0" applyNumberFormat="1" applyFont="1" applyFill="1"/>
    <xf numFmtId="168" fontId="15" fillId="11" borderId="1" xfId="13" quotePrefix="1" applyNumberFormat="1" applyFont="1" applyFill="1" applyBorder="1" applyAlignment="1">
      <alignment horizontal="right"/>
    </xf>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3" fontId="13" fillId="0" borderId="0" xfId="0" applyNumberFormat="1" applyFont="1"/>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1" fontId="0" fillId="0" borderId="0" xfId="0" applyNumberFormat="1"/>
    <xf numFmtId="169" fontId="4" fillId="2" borderId="0" xfId="1" applyNumberFormat="1" applyFill="1"/>
    <xf numFmtId="182"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8" fillId="2" borderId="0" xfId="1" applyNumberFormat="1" applyFont="1" applyFill="1" applyAlignment="1">
      <alignment horizontal="left" vertical="center"/>
    </xf>
    <xf numFmtId="177" fontId="4" fillId="2" borderId="0" xfId="1" quotePrefix="1" applyNumberFormat="1" applyFill="1" applyAlignment="1">
      <alignment horizontal="right"/>
    </xf>
    <xf numFmtId="0" fontId="49"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50" fillId="14" borderId="2" xfId="0" applyFont="1" applyFill="1" applyBorder="1"/>
    <xf numFmtId="1" fontId="50" fillId="14" borderId="2" xfId="0" applyNumberFormat="1" applyFont="1" applyFill="1" applyBorder="1"/>
    <xf numFmtId="169" fontId="50" fillId="14" borderId="2" xfId="0" applyNumberFormat="1" applyFont="1" applyFill="1" applyBorder="1"/>
    <xf numFmtId="3" fontId="50" fillId="14" borderId="2" xfId="0" applyNumberFormat="1" applyFont="1" applyFill="1" applyBorder="1"/>
    <xf numFmtId="2" fontId="4" fillId="2" borderId="0" xfId="0" applyNumberFormat="1" applyFont="1" applyFill="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51" fillId="2" borderId="2" xfId="0" applyNumberFormat="1" applyFon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1" fillId="2" borderId="1" xfId="0" applyFont="1" applyFill="1" applyBorder="1" applyAlignment="1">
      <alignment horizontal="left"/>
    </xf>
    <xf numFmtId="168" fontId="51"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77" fontId="4" fillId="15" borderId="0" xfId="1" applyNumberFormat="1" applyFill="1" applyAlignment="1">
      <alignment horizontal="right"/>
    </xf>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3" fontId="15" fillId="11" borderId="0" xfId="1" quotePrefix="1" applyNumberFormat="1" applyFont="1" applyFill="1"/>
    <xf numFmtId="0" fontId="22" fillId="2" borderId="0" xfId="0" quotePrefix="1" applyFont="1" applyFill="1" applyAlignment="1">
      <alignment vertical="top" wrapText="1"/>
    </xf>
    <xf numFmtId="171" fontId="4" fillId="11" borderId="0" xfId="1" quotePrefix="1" applyNumberFormat="1" applyFill="1" applyAlignment="1">
      <alignment horizontal="right"/>
    </xf>
    <xf numFmtId="177" fontId="15" fillId="2" borderId="0" xfId="13" quotePrefix="1" applyNumberFormat="1" applyFont="1" applyFill="1" applyAlignment="1">
      <alignment horizontal="right"/>
    </xf>
    <xf numFmtId="0" fontId="53" fillId="2" borderId="0" xfId="9" applyFont="1" applyFill="1" applyAlignment="1">
      <alignment horizontal="left"/>
    </xf>
    <xf numFmtId="3" fontId="4" fillId="13" borderId="0" xfId="1" applyNumberFormat="1" applyFill="1" applyAlignment="1">
      <alignment horizontal="right"/>
    </xf>
    <xf numFmtId="183" fontId="54"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1"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4" fontId="4" fillId="11" borderId="1" xfId="1" applyNumberFormat="1" applyFill="1" applyBorder="1" applyAlignment="1">
      <alignment horizontal="right"/>
    </xf>
    <xf numFmtId="164" fontId="13" fillId="2" borderId="0" xfId="24" applyFont="1" applyFill="1"/>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168" fontId="56" fillId="0" borderId="22" xfId="13" applyNumberFormat="1" applyFont="1" applyBorder="1" applyAlignment="1">
      <alignment vertical="center"/>
    </xf>
    <xf numFmtId="38" fontId="12" fillId="2" borderId="0" xfId="5" applyNumberFormat="1" applyFont="1" applyFill="1"/>
    <xf numFmtId="17" fontId="8" fillId="2" borderId="3" xfId="1" applyNumberFormat="1" applyFont="1" applyFill="1" applyBorder="1" applyAlignment="1">
      <alignment horizontal="center"/>
    </xf>
    <xf numFmtId="176" fontId="4" fillId="2" borderId="2" xfId="1" applyNumberFormat="1" applyFill="1" applyBorder="1" applyAlignment="1">
      <alignment horizontal="right"/>
    </xf>
    <xf numFmtId="169" fontId="4" fillId="2" borderId="3" xfId="0" applyNumberFormat="1" applyFont="1" applyFill="1" applyBorder="1"/>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1" fillId="2" borderId="1" xfId="0" applyFont="1" applyFill="1" applyBorder="1"/>
    <xf numFmtId="17" fontId="0" fillId="2" borderId="0" xfId="0" applyNumberFormat="1" applyFill="1"/>
    <xf numFmtId="0" fontId="4" fillId="2" borderId="3" xfId="1" quotePrefix="1" applyFill="1" applyBorder="1"/>
    <xf numFmtId="4" fontId="4" fillId="11" borderId="3" xfId="1" applyNumberFormat="1" applyFill="1" applyBorder="1" applyAlignment="1">
      <alignment horizontal="right"/>
    </xf>
    <xf numFmtId="0" fontId="22" fillId="0" borderId="0" xfId="1" applyFont="1"/>
    <xf numFmtId="171" fontId="17" fillId="2" borderId="0" xfId="0" applyNumberFormat="1" applyFont="1" applyFill="1"/>
    <xf numFmtId="0" fontId="24" fillId="4" borderId="25" xfId="1" applyFont="1" applyFill="1" applyBorder="1"/>
    <xf numFmtId="0" fontId="3" fillId="2" borderId="2" xfId="0" applyFont="1" applyFill="1" applyBorder="1" applyAlignment="1">
      <alignment horizontal="left"/>
    </xf>
    <xf numFmtId="0" fontId="8" fillId="6" borderId="12" xfId="0" applyFont="1" applyFill="1" applyBorder="1" applyAlignment="1">
      <alignment horizontal="left" indent="2"/>
    </xf>
    <xf numFmtId="173" fontId="31" fillId="6" borderId="0" xfId="0" applyNumberFormat="1" applyFont="1" applyFill="1" applyAlignment="1">
      <alignment horizontal="right" vertical="center"/>
    </xf>
    <xf numFmtId="176" fontId="0" fillId="2" borderId="0" xfId="0" applyNumberFormat="1" applyFill="1"/>
    <xf numFmtId="0" fontId="8" fillId="3" borderId="1" xfId="1" applyFont="1" applyFill="1" applyBorder="1" applyAlignment="1">
      <alignment horizontal="left"/>
    </xf>
    <xf numFmtId="4" fontId="8" fillId="3" borderId="0" xfId="1" applyNumberFormat="1" applyFont="1" applyFill="1"/>
    <xf numFmtId="0" fontId="8" fillId="3" borderId="0" xfId="1" applyFont="1" applyFill="1" applyAlignment="1">
      <alignment horizontal="left"/>
    </xf>
    <xf numFmtId="0" fontId="24" fillId="4" borderId="0" xfId="1" applyFont="1" applyFill="1" applyAlignment="1">
      <alignment horizontal="left"/>
    </xf>
    <xf numFmtId="2" fontId="24" fillId="4" borderId="0" xfId="1" applyNumberFormat="1" applyFont="1" applyFill="1"/>
    <xf numFmtId="4" fontId="8" fillId="3" borderId="1" xfId="1" applyNumberFormat="1" applyFont="1" applyFill="1" applyBorder="1"/>
    <xf numFmtId="180" fontId="8" fillId="3" borderId="0" xfId="1" applyNumberFormat="1" applyFont="1" applyFill="1"/>
    <xf numFmtId="180" fontId="24" fillId="4" borderId="0" xfId="1" applyNumberFormat="1" applyFont="1" applyFill="1"/>
    <xf numFmtId="168" fontId="8" fillId="2" borderId="2" xfId="24" applyNumberFormat="1" applyFont="1" applyFill="1" applyBorder="1" applyAlignment="1">
      <alignment horizontal="right"/>
    </xf>
    <xf numFmtId="0" fontId="0" fillId="0" borderId="1" xfId="0" applyBorder="1"/>
    <xf numFmtId="171" fontId="13" fillId="2" borderId="1" xfId="0" quotePrefix="1" applyNumberFormat="1" applyFont="1" applyFill="1" applyBorder="1" applyAlignment="1">
      <alignment horizontal="left"/>
    </xf>
    <xf numFmtId="171" fontId="13" fillId="2" borderId="3" xfId="0" applyNumberFormat="1" applyFont="1" applyFill="1" applyBorder="1" applyAlignment="1">
      <alignment horizontal="left"/>
    </xf>
    <xf numFmtId="0" fontId="8" fillId="2" borderId="3" xfId="0" applyFont="1" applyFill="1" applyBorder="1"/>
    <xf numFmtId="171" fontId="13" fillId="2" borderId="1" xfId="0" applyNumberFormat="1" applyFont="1" applyFill="1" applyBorder="1" applyAlignment="1">
      <alignment horizontal="left"/>
    </xf>
    <xf numFmtId="168" fontId="13" fillId="2" borderId="1" xfId="0" applyNumberFormat="1" applyFont="1" applyFill="1" applyBorder="1"/>
    <xf numFmtId="0" fontId="22" fillId="2" borderId="0" xfId="0" quotePrefix="1" applyFont="1" applyFill="1" applyAlignment="1">
      <alignment wrapText="1"/>
    </xf>
    <xf numFmtId="2" fontId="8" fillId="3" borderId="1" xfId="1" applyNumberFormat="1" applyFont="1" applyFill="1" applyBorder="1"/>
    <xf numFmtId="0" fontId="51" fillId="2" borderId="2" xfId="0" applyFont="1" applyFill="1" applyBorder="1"/>
    <xf numFmtId="168" fontId="8" fillId="2" borderId="2" xfId="1" quotePrefix="1" applyNumberFormat="1" applyFont="1" applyFill="1" applyBorder="1" applyAlignment="1">
      <alignment horizontal="right"/>
    </xf>
    <xf numFmtId="0" fontId="24" fillId="8" borderId="17" xfId="0" applyFont="1" applyFill="1" applyBorder="1"/>
    <xf numFmtId="175" fontId="24" fillId="8" borderId="0" xfId="0" applyNumberFormat="1" applyFont="1" applyFill="1"/>
    <xf numFmtId="168" fontId="24" fillId="8" borderId="0" xfId="0" applyNumberFormat="1" applyFont="1" applyFill="1"/>
    <xf numFmtId="169" fontId="24" fillId="8" borderId="0" xfId="0" applyNumberFormat="1" applyFont="1" applyFill="1"/>
    <xf numFmtId="173" fontId="24" fillId="8" borderId="23" xfId="0" applyNumberFormat="1" applyFont="1" applyFill="1" applyBorder="1"/>
    <xf numFmtId="0" fontId="3" fillId="2" borderId="0" xfId="0" applyFont="1" applyFill="1" applyAlignment="1">
      <alignment horizontal="left"/>
    </xf>
    <xf numFmtId="171" fontId="4" fillId="2" borderId="0" xfId="1" quotePrefix="1" applyNumberFormat="1" applyFill="1" applyAlignment="1">
      <alignment horizontal="right"/>
    </xf>
    <xf numFmtId="3" fontId="18" fillId="6" borderId="0" xfId="1" quotePrefix="1" applyNumberFormat="1" applyFont="1" applyFill="1" applyAlignment="1">
      <alignment horizontal="right"/>
    </xf>
    <xf numFmtId="168" fontId="8" fillId="2" borderId="2" xfId="1" applyNumberFormat="1" applyFont="1" applyFill="1" applyBorder="1" applyAlignment="1">
      <alignment horizontal="right"/>
    </xf>
    <xf numFmtId="169" fontId="16" fillId="2" borderId="1" xfId="0" applyNumberFormat="1" applyFont="1" applyFill="1" applyBorder="1" applyAlignment="1">
      <alignment horizontal="right"/>
    </xf>
    <xf numFmtId="168" fontId="17" fillId="6" borderId="23" xfId="0" applyNumberFormat="1" applyFont="1" applyFill="1" applyBorder="1" applyAlignment="1">
      <alignment horizontal="right"/>
    </xf>
    <xf numFmtId="168" fontId="24" fillId="8" borderId="0" xfId="0" applyNumberFormat="1" applyFont="1" applyFill="1" applyAlignment="1">
      <alignment horizontal="right"/>
    </xf>
    <xf numFmtId="0" fontId="8" fillId="2" borderId="3" xfId="1" applyFont="1" applyFill="1" applyBorder="1" applyAlignment="1">
      <alignment horizontal="left"/>
    </xf>
    <xf numFmtId="180" fontId="8" fillId="12" borderId="3" xfId="1" applyNumberFormat="1" applyFont="1" applyFill="1" applyBorder="1"/>
    <xf numFmtId="180" fontId="8" fillId="2" borderId="3" xfId="1" applyNumberFormat="1" applyFont="1" applyFill="1" applyBorder="1"/>
    <xf numFmtId="168" fontId="24" fillId="4" borderId="2" xfId="1" quotePrefix="1" applyNumberFormat="1" applyFont="1" applyFill="1" applyBorder="1"/>
    <xf numFmtId="168" fontId="4" fillId="11" borderId="1" xfId="1" applyNumberFormat="1" applyFill="1" applyBorder="1" applyAlignment="1">
      <alignment horizontal="right" indent="1"/>
    </xf>
    <xf numFmtId="0" fontId="8" fillId="6" borderId="23" xfId="0" applyFont="1" applyFill="1" applyBorder="1" applyAlignment="1">
      <alignment horizontal="left" indent="2"/>
    </xf>
    <xf numFmtId="0" fontId="8" fillId="9" borderId="20" xfId="0" applyFont="1" applyFill="1" applyBorder="1" applyAlignment="1">
      <alignment horizontal="left" indent="2"/>
    </xf>
    <xf numFmtId="3" fontId="17" fillId="9" borderId="20" xfId="0" applyNumberFormat="1" applyFont="1" applyFill="1" applyBorder="1" applyAlignment="1">
      <alignment horizontal="right"/>
    </xf>
    <xf numFmtId="168" fontId="17" fillId="9" borderId="20" xfId="0" applyNumberFormat="1" applyFont="1" applyFill="1" applyBorder="1" applyAlignment="1">
      <alignment horizontal="right"/>
    </xf>
    <xf numFmtId="168" fontId="8" fillId="9" borderId="20" xfId="0" applyNumberFormat="1" applyFont="1" applyFill="1" applyBorder="1" applyAlignment="1">
      <alignment horizontal="right"/>
    </xf>
    <xf numFmtId="3" fontId="8" fillId="9" borderId="20" xfId="0" applyNumberFormat="1" applyFont="1" applyFill="1" applyBorder="1" applyAlignment="1">
      <alignment horizontal="right"/>
    </xf>
    <xf numFmtId="17" fontId="8" fillId="2" borderId="2" xfId="1" applyNumberFormat="1" applyFont="1" applyFill="1" applyBorder="1" applyAlignment="1">
      <alignment horizontal="right"/>
    </xf>
    <xf numFmtId="170" fontId="4" fillId="11" borderId="0" xfId="1" applyNumberFormat="1" applyFill="1" applyAlignment="1">
      <alignment horizontal="right" indent="1"/>
    </xf>
    <xf numFmtId="49" fontId="22" fillId="2" borderId="0" xfId="1" applyNumberFormat="1" applyFont="1" applyFill="1" applyAlignment="1">
      <alignment horizontal="left" indent="3"/>
    </xf>
    <xf numFmtId="170" fontId="16" fillId="2" borderId="2" xfId="0" applyNumberFormat="1" applyFont="1" applyFill="1" applyBorder="1"/>
    <xf numFmtId="3" fontId="4" fillId="6" borderId="0" xfId="1" quotePrefix="1" applyNumberFormat="1" applyFill="1" applyAlignment="1">
      <alignment horizontal="right"/>
    </xf>
    <xf numFmtId="179" fontId="16" fillId="2" borderId="0" xfId="0" applyNumberFormat="1" applyFont="1" applyFill="1" applyAlignment="1">
      <alignment horizontal="right"/>
    </xf>
    <xf numFmtId="184" fontId="16" fillId="2" borderId="0" xfId="0" applyNumberFormat="1" applyFont="1" applyFill="1" applyAlignment="1">
      <alignment horizontal="right"/>
    </xf>
    <xf numFmtId="170" fontId="4" fillId="2" borderId="0" xfId="1" applyNumberFormat="1" applyFill="1" applyAlignment="1">
      <alignment horizontal="right" indent="1"/>
    </xf>
    <xf numFmtId="0" fontId="18" fillId="2" borderId="0" xfId="1" applyFont="1" applyFill="1"/>
    <xf numFmtId="0" fontId="4" fillId="2" borderId="1" xfId="0" applyFont="1" applyFill="1" applyBorder="1" applyAlignment="1">
      <alignment horizontal="right" vertical="center" wrapText="1"/>
    </xf>
    <xf numFmtId="3" fontId="8" fillId="2" borderId="2" xfId="1" quotePrefix="1" applyNumberFormat="1" applyFont="1" applyFill="1" applyBorder="1" applyAlignment="1">
      <alignment horizontal="right"/>
    </xf>
    <xf numFmtId="3" fontId="4" fillId="3" borderId="0" xfId="1" quotePrefix="1" applyNumberFormat="1" applyFill="1" applyAlignment="1">
      <alignment horizontal="right"/>
    </xf>
    <xf numFmtId="0" fontId="4" fillId="2" borderId="0" xfId="1" applyFill="1" applyAlignment="1">
      <alignment horizontal="right"/>
    </xf>
    <xf numFmtId="1" fontId="4" fillId="2" borderId="0" xfId="1" applyNumberFormat="1" applyFill="1"/>
    <xf numFmtId="0" fontId="8" fillId="2" borderId="0" xfId="0" applyFont="1" applyFill="1" applyAlignment="1">
      <alignment horizontal="left" vertical="top"/>
    </xf>
    <xf numFmtId="3" fontId="4" fillId="10" borderId="0" xfId="1" quotePrefix="1" applyNumberFormat="1" applyFill="1" applyAlignment="1">
      <alignment horizontal="right"/>
    </xf>
    <xf numFmtId="0" fontId="4" fillId="2" borderId="8" xfId="1" quotePrefix="1" applyFill="1" applyBorder="1" applyAlignment="1">
      <alignment horizontal="center" vertical="center"/>
    </xf>
    <xf numFmtId="0" fontId="4" fillId="2" borderId="10" xfId="1" quotePrefix="1" applyFill="1" applyBorder="1" applyAlignment="1">
      <alignment horizontal="center" vertical="center"/>
    </xf>
    <xf numFmtId="0" fontId="22" fillId="2" borderId="0" xfId="0" quotePrefix="1" applyFont="1" applyFill="1" applyAlignment="1">
      <alignment horizontal="left"/>
    </xf>
    <xf numFmtId="4" fontId="4" fillId="11" borderId="0" xfId="1" applyNumberFormat="1" applyFill="1" applyAlignment="1">
      <alignment horizontal="right"/>
    </xf>
    <xf numFmtId="0" fontId="8" fillId="6" borderId="23" xfId="0" applyFont="1" applyFill="1" applyBorder="1" applyAlignment="1">
      <alignment horizontal="left"/>
    </xf>
    <xf numFmtId="0" fontId="3" fillId="2" borderId="1" xfId="0" applyFont="1" applyFill="1" applyBorder="1" applyAlignment="1">
      <alignment horizontal="lef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0" fontId="8" fillId="6" borderId="20" xfId="0" applyFont="1" applyFill="1" applyBorder="1"/>
    <xf numFmtId="3" fontId="17" fillId="6" borderId="20" xfId="0" applyNumberFormat="1" applyFont="1" applyFill="1" applyBorder="1" applyAlignment="1">
      <alignment horizontal="left"/>
    </xf>
    <xf numFmtId="168" fontId="17" fillId="6" borderId="20" xfId="0" applyNumberFormat="1" applyFont="1" applyFill="1" applyBorder="1"/>
    <xf numFmtId="169" fontId="17" fillId="6" borderId="20" xfId="0" applyNumberFormat="1" applyFont="1" applyFill="1" applyBorder="1"/>
    <xf numFmtId="3" fontId="17" fillId="6" borderId="23" xfId="0" applyNumberFormat="1" applyFont="1" applyFill="1" applyBorder="1"/>
    <xf numFmtId="168" fontId="4" fillId="0" borderId="0" xfId="1" quotePrefix="1" applyNumberFormat="1" applyAlignment="1">
      <alignment horizontal="right"/>
    </xf>
    <xf numFmtId="0" fontId="22" fillId="2" borderId="0" xfId="1" applyFont="1" applyFill="1" applyAlignment="1">
      <alignment horizontal="left"/>
    </xf>
    <xf numFmtId="168" fontId="17" fillId="6" borderId="20" xfId="0" applyNumberFormat="1" applyFont="1" applyFill="1" applyBorder="1" applyAlignment="1">
      <alignment horizontal="right"/>
    </xf>
    <xf numFmtId="177" fontId="16" fillId="2" borderId="0" xfId="0" applyNumberFormat="1" applyFont="1" applyFill="1"/>
    <xf numFmtId="173" fontId="4" fillId="2" borderId="0" xfId="1" quotePrefix="1" applyNumberFormat="1" applyFill="1"/>
    <xf numFmtId="186" fontId="4" fillId="2" borderId="0" xfId="24" applyNumberFormat="1" applyFont="1" applyFill="1" applyAlignment="1">
      <alignment horizontal="right"/>
    </xf>
    <xf numFmtId="171" fontId="17" fillId="6" borderId="23" xfId="0" applyNumberFormat="1" applyFont="1" applyFill="1" applyBorder="1" applyAlignment="1">
      <alignment horizontal="right"/>
    </xf>
    <xf numFmtId="3" fontId="8" fillId="2" borderId="0" xfId="1" quotePrefix="1" applyNumberFormat="1" applyFont="1" applyFill="1" applyAlignment="1">
      <alignment horizontal="right"/>
    </xf>
    <xf numFmtId="173" fontId="31" fillId="2" borderId="0" xfId="0" applyNumberFormat="1" applyFont="1" applyFill="1" applyAlignment="1">
      <alignment horizontal="right" vertical="center"/>
    </xf>
    <xf numFmtId="0" fontId="8" fillId="9" borderId="12" xfId="0" applyFont="1" applyFill="1" applyBorder="1" applyAlignment="1">
      <alignment horizontal="left"/>
    </xf>
    <xf numFmtId="175" fontId="17" fillId="6" borderId="12" xfId="0" applyNumberFormat="1" applyFont="1" applyFill="1" applyBorder="1"/>
    <xf numFmtId="3" fontId="8" fillId="6" borderId="0" xfId="1" quotePrefix="1" applyNumberFormat="1" applyFont="1" applyFill="1" applyAlignment="1">
      <alignment horizontal="right"/>
    </xf>
    <xf numFmtId="0" fontId="13" fillId="2" borderId="0" xfId="0" applyFont="1" applyFill="1" applyAlignment="1">
      <alignment horizontal="left" indent="8"/>
    </xf>
    <xf numFmtId="173" fontId="13" fillId="5" borderId="0" xfId="0" applyNumberFormat="1" applyFont="1" applyFill="1" applyAlignment="1">
      <alignment horizontal="right"/>
    </xf>
    <xf numFmtId="173" fontId="13" fillId="2" borderId="0" xfId="0" applyNumberFormat="1" applyFont="1" applyFill="1" applyAlignment="1">
      <alignment horizontal="right"/>
    </xf>
    <xf numFmtId="0" fontId="13" fillId="2" borderId="0" xfId="0" applyFont="1" applyFill="1" applyAlignment="1">
      <alignment horizontal="left" indent="7"/>
    </xf>
    <xf numFmtId="173" fontId="13" fillId="6" borderId="0" xfId="0" quotePrefix="1" applyNumberFormat="1" applyFont="1" applyFill="1" applyAlignment="1">
      <alignment horizontal="right" vertical="center"/>
    </xf>
    <xf numFmtId="168" fontId="27" fillId="2" borderId="2" xfId="7" applyNumberFormat="1" applyFont="1" applyFill="1" applyBorder="1" applyAlignment="1" applyProtection="1">
      <alignment horizontal="left" vertical="center"/>
      <protection locked="0"/>
    </xf>
    <xf numFmtId="173" fontId="17" fillId="2" borderId="2" xfId="0" applyNumberFormat="1" applyFont="1" applyFill="1" applyBorder="1" applyAlignment="1">
      <alignment horizontal="right"/>
    </xf>
    <xf numFmtId="173" fontId="27" fillId="2" borderId="2" xfId="7" applyNumberFormat="1" applyFont="1" applyFill="1" applyBorder="1" applyAlignment="1" applyProtection="1">
      <alignment horizontal="right" vertical="center"/>
      <protection locked="0"/>
    </xf>
    <xf numFmtId="168" fontId="13" fillId="2" borderId="0" xfId="0" applyNumberFormat="1" applyFont="1" applyFill="1" applyAlignment="1">
      <alignment horizontal="left"/>
    </xf>
    <xf numFmtId="0" fontId="24" fillId="8" borderId="0" xfId="0" applyFont="1" applyFill="1"/>
    <xf numFmtId="173" fontId="24" fillId="8" borderId="0" xfId="0" applyNumberFormat="1" applyFont="1" applyFill="1" applyAlignment="1">
      <alignment horizontal="right"/>
    </xf>
    <xf numFmtId="175" fontId="17" fillId="6" borderId="23" xfId="0" applyNumberFormat="1" applyFont="1" applyFill="1" applyBorder="1"/>
    <xf numFmtId="173" fontId="17" fillId="6" borderId="12" xfId="0" applyNumberFormat="1" applyFont="1" applyFill="1" applyBorder="1" applyAlignment="1">
      <alignment horizontal="right"/>
    </xf>
    <xf numFmtId="3" fontId="17" fillId="9" borderId="24" xfId="0" applyNumberFormat="1" applyFont="1" applyFill="1" applyBorder="1" applyAlignment="1">
      <alignment horizontal="left" indent="3"/>
    </xf>
    <xf numFmtId="3" fontId="17" fillId="9" borderId="24" xfId="0" applyNumberFormat="1" applyFont="1" applyFill="1" applyBorder="1" applyAlignment="1">
      <alignment horizontal="left"/>
    </xf>
    <xf numFmtId="173" fontId="17" fillId="9" borderId="12" xfId="0" applyNumberFormat="1" applyFont="1" applyFill="1" applyBorder="1" applyAlignment="1">
      <alignment horizontal="right"/>
    </xf>
    <xf numFmtId="0" fontId="17" fillId="2" borderId="0" xfId="0" applyFont="1" applyFill="1" applyAlignment="1">
      <alignment horizontal="left"/>
    </xf>
    <xf numFmtId="168" fontId="17" fillId="2" borderId="0" xfId="0" applyNumberFormat="1" applyFont="1" applyFill="1" applyAlignment="1">
      <alignment horizontal="left"/>
    </xf>
    <xf numFmtId="173" fontId="17" fillId="5" borderId="0" xfId="0" applyNumberFormat="1" applyFont="1" applyFill="1" applyAlignment="1">
      <alignment horizontal="right"/>
    </xf>
    <xf numFmtId="173" fontId="17" fillId="2" borderId="0" xfId="0" applyNumberFormat="1" applyFont="1" applyFill="1" applyAlignment="1">
      <alignment horizontal="right"/>
    </xf>
    <xf numFmtId="187" fontId="17" fillId="2" borderId="0" xfId="0" applyNumberFormat="1" applyFont="1" applyFill="1" applyAlignment="1">
      <alignment horizontal="right"/>
    </xf>
    <xf numFmtId="168" fontId="17" fillId="2" borderId="0" xfId="0" applyNumberFormat="1" applyFont="1" applyFill="1" applyAlignment="1">
      <alignment horizontal="right"/>
    </xf>
    <xf numFmtId="0" fontId="8" fillId="2" borderId="4" xfId="1" quotePrefix="1" applyFont="1" applyFill="1" applyBorder="1" applyAlignment="1">
      <alignment horizontal="center" vertical="center"/>
    </xf>
    <xf numFmtId="0" fontId="31" fillId="2" borderId="0" xfId="0" applyFont="1" applyFill="1" applyAlignment="1">
      <alignment horizontal="left" indent="1"/>
    </xf>
    <xf numFmtId="173" fontId="31" fillId="5" borderId="0" xfId="0" applyNumberFormat="1" applyFont="1" applyFill="1" applyAlignment="1">
      <alignment horizontal="right"/>
    </xf>
    <xf numFmtId="173" fontId="31" fillId="2" borderId="0" xfId="0" applyNumberFormat="1" applyFont="1" applyFill="1" applyAlignment="1">
      <alignment horizontal="right"/>
    </xf>
    <xf numFmtId="173" fontId="17" fillId="6" borderId="0" xfId="0" quotePrefix="1" applyNumberFormat="1" applyFont="1" applyFill="1" applyAlignment="1">
      <alignment horizontal="right" vertical="center"/>
    </xf>
    <xf numFmtId="173" fontId="24" fillId="8" borderId="0" xfId="0" applyNumberFormat="1" applyFont="1" applyFill="1" applyAlignment="1">
      <alignment horizontal="right" vertical="center"/>
    </xf>
    <xf numFmtId="0" fontId="6" fillId="2" borderId="0" xfId="1" applyFont="1" applyFill="1" applyAlignment="1">
      <alignment horizontal="center"/>
    </xf>
    <xf numFmtId="0" fontId="46" fillId="0" borderId="0" xfId="0" applyFont="1" applyAlignment="1">
      <alignment horizontal="left" vertical="center" wrapText="1"/>
    </xf>
    <xf numFmtId="0" fontId="46"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22" fillId="2" borderId="0" xfId="1" applyFont="1" applyFill="1" applyAlignment="1">
      <alignment horizontal="left" vertical="center" wrapText="1"/>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22" fillId="2" borderId="0" xfId="1" applyFont="1" applyFill="1" applyAlignment="1">
      <alignment horizontal="left" vertical="top"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Alignment="1">
      <alignment horizontal="left" wrapText="1"/>
    </xf>
    <xf numFmtId="0" fontId="22" fillId="2" borderId="0" xfId="0" quotePrefix="1" applyFont="1" applyFill="1" applyAlignment="1">
      <alignment horizontal="left" vertical="top"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cellXfs>
  <cellStyles count="334">
    <cellStyle name="20% - Énfasis1 2" xfId="243" xr:uid="{00000000-0005-0000-0000-000000000000}"/>
    <cellStyle name="20% - Énfasis1 3" xfId="244" xr:uid="{00000000-0005-0000-0000-000001000000}"/>
    <cellStyle name="20% - Énfasis2 2" xfId="245" xr:uid="{00000000-0005-0000-0000-000002000000}"/>
    <cellStyle name="20% - Énfasis2 3" xfId="246" xr:uid="{00000000-0005-0000-0000-000003000000}"/>
    <cellStyle name="20% - Énfasis3 2" xfId="247" xr:uid="{00000000-0005-0000-0000-000004000000}"/>
    <cellStyle name="20% - Énfasis3 3" xfId="248" xr:uid="{00000000-0005-0000-0000-000005000000}"/>
    <cellStyle name="20% - Énfasis4 2" xfId="249" xr:uid="{00000000-0005-0000-0000-000006000000}"/>
    <cellStyle name="20% - Énfasis4 3" xfId="250" xr:uid="{00000000-0005-0000-0000-000007000000}"/>
    <cellStyle name="20% - Énfasis5 2" xfId="251" xr:uid="{00000000-0005-0000-0000-000008000000}"/>
    <cellStyle name="20% - Énfasis5 3" xfId="252" xr:uid="{00000000-0005-0000-0000-000009000000}"/>
    <cellStyle name="20% - Énfasis6 2" xfId="253" xr:uid="{00000000-0005-0000-0000-00000A000000}"/>
    <cellStyle name="20% - Énfasis6 3" xfId="254" xr:uid="{00000000-0005-0000-0000-00000B000000}"/>
    <cellStyle name="40% - Énfasis1 2" xfId="255" xr:uid="{00000000-0005-0000-0000-00000C000000}"/>
    <cellStyle name="40% - Énfasis1 3" xfId="256" xr:uid="{00000000-0005-0000-0000-00000D000000}"/>
    <cellStyle name="40% - Énfasis2 2" xfId="257" xr:uid="{00000000-0005-0000-0000-00000E000000}"/>
    <cellStyle name="40% - Énfasis2 3" xfId="258" xr:uid="{00000000-0005-0000-0000-00000F000000}"/>
    <cellStyle name="40% - Énfasis3 2" xfId="259" xr:uid="{00000000-0005-0000-0000-000010000000}"/>
    <cellStyle name="40% - Énfasis3 3" xfId="260" xr:uid="{00000000-0005-0000-0000-000011000000}"/>
    <cellStyle name="40% - Énfasis4 2" xfId="261" xr:uid="{00000000-0005-0000-0000-000012000000}"/>
    <cellStyle name="40% - Énfasis4 3" xfId="262" xr:uid="{00000000-0005-0000-0000-000013000000}"/>
    <cellStyle name="40% - Énfasis5 2" xfId="263" xr:uid="{00000000-0005-0000-0000-000014000000}"/>
    <cellStyle name="40% - Énfasis5 3" xfId="264" xr:uid="{00000000-0005-0000-0000-000015000000}"/>
    <cellStyle name="40% - Énfasis6 2" xfId="265" xr:uid="{00000000-0005-0000-0000-000016000000}"/>
    <cellStyle name="40% - Énfasis6 3" xfId="266" xr:uid="{00000000-0005-0000-0000-000017000000}"/>
    <cellStyle name="60% - Énfasis1 2" xfId="267" xr:uid="{00000000-0005-0000-0000-000018000000}"/>
    <cellStyle name="60% - Énfasis1 3" xfId="268" xr:uid="{00000000-0005-0000-0000-000019000000}"/>
    <cellStyle name="60% - Énfasis2 2" xfId="269" xr:uid="{00000000-0005-0000-0000-00001A000000}"/>
    <cellStyle name="60% - Énfasis2 3" xfId="270" xr:uid="{00000000-0005-0000-0000-00001B000000}"/>
    <cellStyle name="60% - Énfasis3 2" xfId="271" xr:uid="{00000000-0005-0000-0000-00001C000000}"/>
    <cellStyle name="60% - Énfasis3 3" xfId="272" xr:uid="{00000000-0005-0000-0000-00001D000000}"/>
    <cellStyle name="60% - Énfasis4 2" xfId="273" xr:uid="{00000000-0005-0000-0000-00001E000000}"/>
    <cellStyle name="60% - Énfasis4 3" xfId="274" xr:uid="{00000000-0005-0000-0000-00001F000000}"/>
    <cellStyle name="60% - Énfasis5 2" xfId="275" xr:uid="{00000000-0005-0000-0000-000020000000}"/>
    <cellStyle name="60% - Énfasis5 3" xfId="276" xr:uid="{00000000-0005-0000-0000-000021000000}"/>
    <cellStyle name="60% - Énfasis6 2" xfId="277" xr:uid="{00000000-0005-0000-0000-000022000000}"/>
    <cellStyle name="60% - Énfasis6 3" xfId="278" xr:uid="{00000000-0005-0000-0000-000023000000}"/>
    <cellStyle name="Buena 2" xfId="279" xr:uid="{00000000-0005-0000-0000-000024000000}"/>
    <cellStyle name="Buena 3" xfId="280" xr:uid="{00000000-0005-0000-0000-000025000000}"/>
    <cellStyle name="Cálculo 2" xfId="281" xr:uid="{00000000-0005-0000-0000-000026000000}"/>
    <cellStyle name="Cálculo 3" xfId="282" xr:uid="{00000000-0005-0000-0000-000027000000}"/>
    <cellStyle name="Celda de comprobación 2" xfId="283" xr:uid="{00000000-0005-0000-0000-000028000000}"/>
    <cellStyle name="Celda de comprobación 3" xfId="284" xr:uid="{00000000-0005-0000-0000-000029000000}"/>
    <cellStyle name="Celda vinculada 2" xfId="285" xr:uid="{00000000-0005-0000-0000-00002A000000}"/>
    <cellStyle name="Celda vinculada 3" xfId="286" xr:uid="{00000000-0005-0000-0000-00002B000000}"/>
    <cellStyle name="Encabezado 4 2" xfId="287" xr:uid="{00000000-0005-0000-0000-00002C000000}"/>
    <cellStyle name="Encabezado 4 3" xfId="288" xr:uid="{00000000-0005-0000-0000-00002D000000}"/>
    <cellStyle name="Énfasis1 2" xfId="289" xr:uid="{00000000-0005-0000-0000-00002E000000}"/>
    <cellStyle name="Énfasis1 3" xfId="290" xr:uid="{00000000-0005-0000-0000-00002F000000}"/>
    <cellStyle name="Énfasis2 2" xfId="291" xr:uid="{00000000-0005-0000-0000-000030000000}"/>
    <cellStyle name="Énfasis2 3" xfId="292" xr:uid="{00000000-0005-0000-0000-000031000000}"/>
    <cellStyle name="Énfasis3 2" xfId="293" xr:uid="{00000000-0005-0000-0000-000032000000}"/>
    <cellStyle name="Énfasis3 3" xfId="294" xr:uid="{00000000-0005-0000-0000-000033000000}"/>
    <cellStyle name="Énfasis4 2" xfId="295" xr:uid="{00000000-0005-0000-0000-000034000000}"/>
    <cellStyle name="Énfasis4 3" xfId="296" xr:uid="{00000000-0005-0000-0000-000035000000}"/>
    <cellStyle name="Énfasis5 2" xfId="297" xr:uid="{00000000-0005-0000-0000-000036000000}"/>
    <cellStyle name="Énfasis5 3" xfId="298" xr:uid="{00000000-0005-0000-0000-000037000000}"/>
    <cellStyle name="Énfasis6 2" xfId="299" xr:uid="{00000000-0005-0000-0000-000038000000}"/>
    <cellStyle name="Énfasis6 3" xfId="300" xr:uid="{00000000-0005-0000-0000-000039000000}"/>
    <cellStyle name="Entrada 2" xfId="301" xr:uid="{00000000-0005-0000-0000-00003A000000}"/>
    <cellStyle name="Entrada 3" xfId="302" xr:uid="{00000000-0005-0000-0000-00003B000000}"/>
    <cellStyle name="Hipervínculo" xfId="2" builtinId="8"/>
    <cellStyle name="Incorrecto 2" xfId="303" xr:uid="{00000000-0005-0000-0000-00003D000000}"/>
    <cellStyle name="Incorrecto 3" xfId="304" xr:uid="{00000000-0005-0000-0000-00003E000000}"/>
    <cellStyle name="mes tabla dinámica" xfId="305" xr:uid="{00000000-0005-0000-0000-00003F000000}"/>
    <cellStyle name="mes tabla dinámica 2" xfId="306" xr:uid="{00000000-0005-0000-0000-000040000000}"/>
    <cellStyle name="Millares" xfId="24" builtinId="3"/>
    <cellStyle name="Millares 2" xfId="17" xr:uid="{00000000-0005-0000-0000-000042000000}"/>
    <cellStyle name="Millares 2 2" xfId="31" xr:uid="{00000000-0005-0000-0000-000043000000}"/>
    <cellStyle name="Millares 2 2 2" xfId="35" xr:uid="{00000000-0005-0000-0000-000044000000}"/>
    <cellStyle name="Millares 2 2 2 2" xfId="47" xr:uid="{00000000-0005-0000-0000-000045000000}"/>
    <cellStyle name="Millares 2 2 2 2 2" xfId="71" xr:uid="{00000000-0005-0000-0000-000046000000}"/>
    <cellStyle name="Millares 2 2 2 2 2 2" xfId="119" xr:uid="{00000000-0005-0000-0000-000047000000}"/>
    <cellStyle name="Millares 2 2 2 2 3" xfId="95" xr:uid="{00000000-0005-0000-0000-000048000000}"/>
    <cellStyle name="Millares 2 2 2 3" xfId="59" xr:uid="{00000000-0005-0000-0000-000049000000}"/>
    <cellStyle name="Millares 2 2 2 3 2" xfId="107" xr:uid="{00000000-0005-0000-0000-00004A000000}"/>
    <cellStyle name="Millares 2 2 2 4" xfId="83" xr:uid="{00000000-0005-0000-0000-00004B000000}"/>
    <cellStyle name="Millares 2 2 3" xfId="43" xr:uid="{00000000-0005-0000-0000-00004C000000}"/>
    <cellStyle name="Millares 2 2 3 2" xfId="67" xr:uid="{00000000-0005-0000-0000-00004D000000}"/>
    <cellStyle name="Millares 2 2 3 2 2" xfId="115" xr:uid="{00000000-0005-0000-0000-00004E000000}"/>
    <cellStyle name="Millares 2 2 3 3" xfId="91" xr:uid="{00000000-0005-0000-0000-00004F000000}"/>
    <cellStyle name="Millares 2 2 4" xfId="55" xr:uid="{00000000-0005-0000-0000-000050000000}"/>
    <cellStyle name="Millares 2 2 4 2" xfId="103" xr:uid="{00000000-0005-0000-0000-000051000000}"/>
    <cellStyle name="Millares 2 2 5" xfId="79" xr:uid="{00000000-0005-0000-0000-000052000000}"/>
    <cellStyle name="Millares 2 2 6" xfId="128" xr:uid="{00000000-0005-0000-0000-000053000000}"/>
    <cellStyle name="Millares 2 3" xfId="33" xr:uid="{00000000-0005-0000-0000-000054000000}"/>
    <cellStyle name="Millares 2 3 2" xfId="45" xr:uid="{00000000-0005-0000-0000-000055000000}"/>
    <cellStyle name="Millares 2 3 2 2" xfId="69" xr:uid="{00000000-0005-0000-0000-000056000000}"/>
    <cellStyle name="Millares 2 3 2 2 2" xfId="117" xr:uid="{00000000-0005-0000-0000-000057000000}"/>
    <cellStyle name="Millares 2 3 2 3" xfId="93" xr:uid="{00000000-0005-0000-0000-000058000000}"/>
    <cellStyle name="Millares 2 3 3" xfId="57" xr:uid="{00000000-0005-0000-0000-000059000000}"/>
    <cellStyle name="Millares 2 3 3 2" xfId="105" xr:uid="{00000000-0005-0000-0000-00005A000000}"/>
    <cellStyle name="Millares 2 3 4" xfId="81" xr:uid="{00000000-0005-0000-0000-00005B000000}"/>
    <cellStyle name="Millares 2 3 5" xfId="131" xr:uid="{00000000-0005-0000-0000-00005C000000}"/>
    <cellStyle name="Millares 2 4" xfId="28" xr:uid="{00000000-0005-0000-0000-00005D000000}"/>
    <cellStyle name="Millares 2 4 2" xfId="41" xr:uid="{00000000-0005-0000-0000-00005E000000}"/>
    <cellStyle name="Millares 2 4 2 2" xfId="65" xr:uid="{00000000-0005-0000-0000-00005F000000}"/>
    <cellStyle name="Millares 2 4 2 2 2" xfId="113" xr:uid="{00000000-0005-0000-0000-000060000000}"/>
    <cellStyle name="Millares 2 4 2 3" xfId="89" xr:uid="{00000000-0005-0000-0000-000061000000}"/>
    <cellStyle name="Millares 2 4 3" xfId="53" xr:uid="{00000000-0005-0000-0000-000062000000}"/>
    <cellStyle name="Millares 2 4 3 2" xfId="101" xr:uid="{00000000-0005-0000-0000-000063000000}"/>
    <cellStyle name="Millares 2 4 4" xfId="77" xr:uid="{00000000-0005-0000-0000-000064000000}"/>
    <cellStyle name="Millares 2 4 5" xfId="134" xr:uid="{00000000-0005-0000-0000-000065000000}"/>
    <cellStyle name="Millares 2 5" xfId="37" xr:uid="{00000000-0005-0000-0000-000066000000}"/>
    <cellStyle name="Millares 2 5 2" xfId="61" xr:uid="{00000000-0005-0000-0000-000067000000}"/>
    <cellStyle name="Millares 2 5 2 2" xfId="109" xr:uid="{00000000-0005-0000-0000-000068000000}"/>
    <cellStyle name="Millares 2 5 3" xfId="85" xr:uid="{00000000-0005-0000-0000-000069000000}"/>
    <cellStyle name="Millares 2 5 4" xfId="137" xr:uid="{00000000-0005-0000-0000-00006A000000}"/>
    <cellStyle name="Millares 2 6" xfId="49" xr:uid="{00000000-0005-0000-0000-00006B000000}"/>
    <cellStyle name="Millares 2 6 2" xfId="97" xr:uid="{00000000-0005-0000-0000-00006C000000}"/>
    <cellStyle name="Millares 2 6 3" xfId="140" xr:uid="{00000000-0005-0000-0000-00006D000000}"/>
    <cellStyle name="Millares 2 7" xfId="73" xr:uid="{00000000-0005-0000-0000-00006E000000}"/>
    <cellStyle name="Millares 2 7 2" xfId="143" xr:uid="{00000000-0005-0000-0000-00006F000000}"/>
    <cellStyle name="Millares 2 8" xfId="307" xr:uid="{00000000-0005-0000-0000-000070000000}"/>
    <cellStyle name="Millares 2 9" xfId="125" xr:uid="{00000000-0005-0000-0000-000071000000}"/>
    <cellStyle name="Millares 3" xfId="16" xr:uid="{00000000-0005-0000-0000-000072000000}"/>
    <cellStyle name="Millares 3 2" xfId="34" xr:uid="{00000000-0005-0000-0000-000073000000}"/>
    <cellStyle name="Millares 3 2 2" xfId="46" xr:uid="{00000000-0005-0000-0000-000074000000}"/>
    <cellStyle name="Millares 3 2 2 2" xfId="70" xr:uid="{00000000-0005-0000-0000-000075000000}"/>
    <cellStyle name="Millares 3 2 2 2 2" xfId="118" xr:uid="{00000000-0005-0000-0000-000076000000}"/>
    <cellStyle name="Millares 3 2 2 3" xfId="94" xr:uid="{00000000-0005-0000-0000-000077000000}"/>
    <cellStyle name="Millares 3 2 3" xfId="58" xr:uid="{00000000-0005-0000-0000-000078000000}"/>
    <cellStyle name="Millares 3 2 3 2" xfId="106" xr:uid="{00000000-0005-0000-0000-000079000000}"/>
    <cellStyle name="Millares 3 2 4" xfId="82" xr:uid="{00000000-0005-0000-0000-00007A000000}"/>
    <cellStyle name="Millares 3 2 5" xfId="127" xr:uid="{00000000-0005-0000-0000-00007B000000}"/>
    <cellStyle name="Millares 3 3" xfId="30" xr:uid="{00000000-0005-0000-0000-00007C000000}"/>
    <cellStyle name="Millares 3 3 2" xfId="42" xr:uid="{00000000-0005-0000-0000-00007D000000}"/>
    <cellStyle name="Millares 3 3 2 2" xfId="66" xr:uid="{00000000-0005-0000-0000-00007E000000}"/>
    <cellStyle name="Millares 3 3 2 2 2" xfId="114" xr:uid="{00000000-0005-0000-0000-00007F000000}"/>
    <cellStyle name="Millares 3 3 2 3" xfId="90" xr:uid="{00000000-0005-0000-0000-000080000000}"/>
    <cellStyle name="Millares 3 3 3" xfId="54" xr:uid="{00000000-0005-0000-0000-000081000000}"/>
    <cellStyle name="Millares 3 3 3 2" xfId="102" xr:uid="{00000000-0005-0000-0000-000082000000}"/>
    <cellStyle name="Millares 3 3 4" xfId="78" xr:uid="{00000000-0005-0000-0000-000083000000}"/>
    <cellStyle name="Millares 3 3 5" xfId="130" xr:uid="{00000000-0005-0000-0000-000084000000}"/>
    <cellStyle name="Millares 3 4" xfId="36" xr:uid="{00000000-0005-0000-0000-000085000000}"/>
    <cellStyle name="Millares 3 4 2" xfId="60" xr:uid="{00000000-0005-0000-0000-000086000000}"/>
    <cellStyle name="Millares 3 4 2 2" xfId="108" xr:uid="{00000000-0005-0000-0000-000087000000}"/>
    <cellStyle name="Millares 3 4 3" xfId="84" xr:uid="{00000000-0005-0000-0000-000088000000}"/>
    <cellStyle name="Millares 3 4 4" xfId="133" xr:uid="{00000000-0005-0000-0000-000089000000}"/>
    <cellStyle name="Millares 3 5" xfId="48" xr:uid="{00000000-0005-0000-0000-00008A000000}"/>
    <cellStyle name="Millares 3 5 2" xfId="96" xr:uid="{00000000-0005-0000-0000-00008B000000}"/>
    <cellStyle name="Millares 3 5 3" xfId="136" xr:uid="{00000000-0005-0000-0000-00008C000000}"/>
    <cellStyle name="Millares 3 6" xfId="72" xr:uid="{00000000-0005-0000-0000-00008D000000}"/>
    <cellStyle name="Millares 3 6 2" xfId="139" xr:uid="{00000000-0005-0000-0000-00008E000000}"/>
    <cellStyle name="Millares 3 7" xfId="142" xr:uid="{00000000-0005-0000-0000-00008F000000}"/>
    <cellStyle name="Millares 3 8" xfId="124" xr:uid="{00000000-0005-0000-0000-000090000000}"/>
    <cellStyle name="Millares 4" xfId="32" xr:uid="{00000000-0005-0000-0000-000091000000}"/>
    <cellStyle name="Millares 4 2" xfId="44" xr:uid="{00000000-0005-0000-0000-000092000000}"/>
    <cellStyle name="Millares 4 2 2" xfId="68" xr:uid="{00000000-0005-0000-0000-000093000000}"/>
    <cellStyle name="Millares 4 2 2 2" xfId="116" xr:uid="{00000000-0005-0000-0000-000094000000}"/>
    <cellStyle name="Millares 4 2 3" xfId="92" xr:uid="{00000000-0005-0000-0000-000095000000}"/>
    <cellStyle name="Millares 4 3" xfId="56" xr:uid="{00000000-0005-0000-0000-000096000000}"/>
    <cellStyle name="Millares 4 3 2" xfId="104" xr:uid="{00000000-0005-0000-0000-000097000000}"/>
    <cellStyle name="Millares 4 4" xfId="80" xr:uid="{00000000-0005-0000-0000-000098000000}"/>
    <cellStyle name="Millares 5" xfId="25" xr:uid="{00000000-0005-0000-0000-000099000000}"/>
    <cellStyle name="Millares 5 2" xfId="40" xr:uid="{00000000-0005-0000-0000-00009A000000}"/>
    <cellStyle name="Millares 5 2 2" xfId="64" xr:uid="{00000000-0005-0000-0000-00009B000000}"/>
    <cellStyle name="Millares 5 2 2 2" xfId="112" xr:uid="{00000000-0005-0000-0000-00009C000000}"/>
    <cellStyle name="Millares 5 2 3" xfId="88" xr:uid="{00000000-0005-0000-0000-00009D000000}"/>
    <cellStyle name="Millares 5 3" xfId="52" xr:uid="{00000000-0005-0000-0000-00009E000000}"/>
    <cellStyle name="Millares 5 3 2" xfId="100" xr:uid="{00000000-0005-0000-0000-00009F000000}"/>
    <cellStyle name="Millares 5 4" xfId="76" xr:uid="{00000000-0005-0000-0000-0000A0000000}"/>
    <cellStyle name="Millares 6" xfId="39" xr:uid="{00000000-0005-0000-0000-0000A1000000}"/>
    <cellStyle name="Millares 6 2" xfId="63" xr:uid="{00000000-0005-0000-0000-0000A2000000}"/>
    <cellStyle name="Millares 6 2 2" xfId="111" xr:uid="{00000000-0005-0000-0000-0000A3000000}"/>
    <cellStyle name="Millares 6 3" xfId="87" xr:uid="{00000000-0005-0000-0000-0000A4000000}"/>
    <cellStyle name="Millares 7" xfId="51" xr:uid="{00000000-0005-0000-0000-0000A5000000}"/>
    <cellStyle name="Millares 7 2" xfId="99" xr:uid="{00000000-0005-0000-0000-0000A6000000}"/>
    <cellStyle name="Millares 7 3" xfId="165" xr:uid="{00000000-0005-0000-0000-0000A7000000}"/>
    <cellStyle name="Millares 8" xfId="75" xr:uid="{00000000-0005-0000-0000-0000A8000000}"/>
    <cellStyle name="Millares 9" xfId="121" xr:uid="{00000000-0005-0000-0000-0000A9000000}"/>
    <cellStyle name="Moneda 2" xfId="18" xr:uid="{00000000-0005-0000-0000-0000AA000000}"/>
    <cellStyle name="Moneda 2 2" xfId="38" xr:uid="{00000000-0005-0000-0000-0000AB000000}"/>
    <cellStyle name="Moneda 2 2 2" xfId="62" xr:uid="{00000000-0005-0000-0000-0000AC000000}"/>
    <cellStyle name="Moneda 2 2 2 2" xfId="110" xr:uid="{00000000-0005-0000-0000-0000AD000000}"/>
    <cellStyle name="Moneda 2 2 3" xfId="86" xr:uid="{00000000-0005-0000-0000-0000AE000000}"/>
    <cellStyle name="Moneda 2 2 4" xfId="129" xr:uid="{00000000-0005-0000-0000-0000AF000000}"/>
    <cellStyle name="Moneda 2 3" xfId="50" xr:uid="{00000000-0005-0000-0000-0000B0000000}"/>
    <cellStyle name="Moneda 2 3 2" xfId="98" xr:uid="{00000000-0005-0000-0000-0000B1000000}"/>
    <cellStyle name="Moneda 2 3 3" xfId="132" xr:uid="{00000000-0005-0000-0000-0000B2000000}"/>
    <cellStyle name="Moneda 2 4" xfId="74" xr:uid="{00000000-0005-0000-0000-0000B3000000}"/>
    <cellStyle name="Moneda 2 4 2" xfId="135" xr:uid="{00000000-0005-0000-0000-0000B4000000}"/>
    <cellStyle name="Moneda 2 5" xfId="138" xr:uid="{00000000-0005-0000-0000-0000B5000000}"/>
    <cellStyle name="Moneda 2 6" xfId="141" xr:uid="{00000000-0005-0000-0000-0000B6000000}"/>
    <cellStyle name="Moneda 2 7" xfId="144" xr:uid="{00000000-0005-0000-0000-0000B7000000}"/>
    <cellStyle name="Moneda 2 8" xfId="126" xr:uid="{00000000-0005-0000-0000-0000B8000000}"/>
    <cellStyle name="Neutral 2" xfId="308" xr:uid="{00000000-0005-0000-0000-0000B9000000}"/>
    <cellStyle name="Neutral 3" xfId="309" xr:uid="{00000000-0005-0000-0000-0000BA000000}"/>
    <cellStyle name="Normal" xfId="0" builtinId="0"/>
    <cellStyle name="Normal 10" xfId="166" xr:uid="{00000000-0005-0000-0000-0000BC000000}"/>
    <cellStyle name="Normal 10 2" xfId="242" xr:uid="{00000000-0005-0000-0000-0000BD000000}"/>
    <cellStyle name="Normal 11" xfId="9" xr:uid="{00000000-0005-0000-0000-0000BE000000}"/>
    <cellStyle name="Normal 2" xfId="1" xr:uid="{00000000-0005-0000-0000-0000BF000000}"/>
    <cellStyle name="Normal 2 10" xfId="167" xr:uid="{00000000-0005-0000-0000-0000C0000000}"/>
    <cellStyle name="Normal 2 11" xfId="168" xr:uid="{00000000-0005-0000-0000-0000C1000000}"/>
    <cellStyle name="Normal 2 12" xfId="169" xr:uid="{00000000-0005-0000-0000-0000C2000000}"/>
    <cellStyle name="Normal 2 13" xfId="170" xr:uid="{00000000-0005-0000-0000-0000C3000000}"/>
    <cellStyle name="Normal 2 14" xfId="171" xr:uid="{00000000-0005-0000-0000-0000C4000000}"/>
    <cellStyle name="Normal 2 15" xfId="172" xr:uid="{00000000-0005-0000-0000-0000C5000000}"/>
    <cellStyle name="Normal 2 16" xfId="173" xr:uid="{00000000-0005-0000-0000-0000C6000000}"/>
    <cellStyle name="Normal 2 17" xfId="174" xr:uid="{00000000-0005-0000-0000-0000C7000000}"/>
    <cellStyle name="Normal 2 18" xfId="175" xr:uid="{00000000-0005-0000-0000-0000C8000000}"/>
    <cellStyle name="Normal 2 19" xfId="176" xr:uid="{00000000-0005-0000-0000-0000C9000000}"/>
    <cellStyle name="Normal 2 2" xfId="3" xr:uid="{00000000-0005-0000-0000-0000CA000000}"/>
    <cellStyle name="Normal 2 2 10" xfId="177" xr:uid="{00000000-0005-0000-0000-0000CB000000}"/>
    <cellStyle name="Normal 2 2 11" xfId="178" xr:uid="{00000000-0005-0000-0000-0000CC000000}"/>
    <cellStyle name="Normal 2 2 12" xfId="179" xr:uid="{00000000-0005-0000-0000-0000CD000000}"/>
    <cellStyle name="Normal 2 2 13" xfId="180" xr:uid="{00000000-0005-0000-0000-0000CE000000}"/>
    <cellStyle name="Normal 2 2 14" xfId="181" xr:uid="{00000000-0005-0000-0000-0000CF000000}"/>
    <cellStyle name="Normal 2 2 15" xfId="182" xr:uid="{00000000-0005-0000-0000-0000D0000000}"/>
    <cellStyle name="Normal 2 2 16" xfId="183" xr:uid="{00000000-0005-0000-0000-0000D1000000}"/>
    <cellStyle name="Normal 2 2 17" xfId="184" xr:uid="{00000000-0005-0000-0000-0000D2000000}"/>
    <cellStyle name="Normal 2 2 2" xfId="146" xr:uid="{00000000-0005-0000-0000-0000D3000000}"/>
    <cellStyle name="Normal 2 2 3" xfId="185" xr:uid="{00000000-0005-0000-0000-0000D4000000}"/>
    <cellStyle name="Normal 2 2 4" xfId="186" xr:uid="{00000000-0005-0000-0000-0000D5000000}"/>
    <cellStyle name="Normal 2 2 5" xfId="187" xr:uid="{00000000-0005-0000-0000-0000D6000000}"/>
    <cellStyle name="Normal 2 2 6" xfId="188" xr:uid="{00000000-0005-0000-0000-0000D7000000}"/>
    <cellStyle name="Normal 2 2 7" xfId="189" xr:uid="{00000000-0005-0000-0000-0000D8000000}"/>
    <cellStyle name="Normal 2 2 8" xfId="190" xr:uid="{00000000-0005-0000-0000-0000D9000000}"/>
    <cellStyle name="Normal 2 2 9" xfId="191" xr:uid="{00000000-0005-0000-0000-0000DA000000}"/>
    <cellStyle name="Normal 2 2_Tablas" xfId="147" xr:uid="{00000000-0005-0000-0000-0000DB000000}"/>
    <cellStyle name="Normal 2 20" xfId="192" xr:uid="{00000000-0005-0000-0000-0000DC000000}"/>
    <cellStyle name="Normal 2 21" xfId="193" xr:uid="{00000000-0005-0000-0000-0000DD000000}"/>
    <cellStyle name="Normal 2 22" xfId="194" xr:uid="{00000000-0005-0000-0000-0000DE000000}"/>
    <cellStyle name="Normal 2 23" xfId="195" xr:uid="{00000000-0005-0000-0000-0000DF000000}"/>
    <cellStyle name="Normal 2 24" xfId="196" xr:uid="{00000000-0005-0000-0000-0000E0000000}"/>
    <cellStyle name="Normal 2 25" xfId="197" xr:uid="{00000000-0005-0000-0000-0000E1000000}"/>
    <cellStyle name="Normal 2 26" xfId="145" xr:uid="{00000000-0005-0000-0000-0000E2000000}"/>
    <cellStyle name="Normal 2 3" xfId="12" xr:uid="{00000000-0005-0000-0000-0000E3000000}"/>
    <cellStyle name="Normal 2 3 2" xfId="14" xr:uid="{00000000-0005-0000-0000-0000E4000000}"/>
    <cellStyle name="Normal 2 4" xfId="148" xr:uid="{00000000-0005-0000-0000-0000E5000000}"/>
    <cellStyle name="Normal 2 4 2" xfId="240" xr:uid="{00000000-0005-0000-0000-0000E6000000}"/>
    <cellStyle name="Normal 2 5" xfId="149" xr:uid="{00000000-0005-0000-0000-0000E7000000}"/>
    <cellStyle name="Normal 2 5 2" xfId="241" xr:uid="{00000000-0005-0000-0000-0000E8000000}"/>
    <cellStyle name="Normal 2 6" xfId="150" xr:uid="{00000000-0005-0000-0000-0000E9000000}"/>
    <cellStyle name="Normal 2 7" xfId="151" xr:uid="{00000000-0005-0000-0000-0000EA000000}"/>
    <cellStyle name="Normal 2 8" xfId="152" xr:uid="{00000000-0005-0000-0000-0000EB000000}"/>
    <cellStyle name="Normal 2 9" xfId="198" xr:uid="{00000000-0005-0000-0000-0000EC000000}"/>
    <cellStyle name="Normal 3" xfId="4" xr:uid="{00000000-0005-0000-0000-0000ED000000}"/>
    <cellStyle name="Normal 3 10" xfId="199" xr:uid="{00000000-0005-0000-0000-0000EE000000}"/>
    <cellStyle name="Normal 3 11" xfId="200" xr:uid="{00000000-0005-0000-0000-0000EF000000}"/>
    <cellStyle name="Normal 3 12" xfId="201" xr:uid="{00000000-0005-0000-0000-0000F0000000}"/>
    <cellStyle name="Normal 3 13" xfId="202" xr:uid="{00000000-0005-0000-0000-0000F1000000}"/>
    <cellStyle name="Normal 3 14" xfId="203" xr:uid="{00000000-0005-0000-0000-0000F2000000}"/>
    <cellStyle name="Normal 3 15" xfId="204" xr:uid="{00000000-0005-0000-0000-0000F3000000}"/>
    <cellStyle name="Normal 3 16" xfId="205" xr:uid="{00000000-0005-0000-0000-0000F4000000}"/>
    <cellStyle name="Normal 3 17" xfId="206" xr:uid="{00000000-0005-0000-0000-0000F5000000}"/>
    <cellStyle name="Normal 3 18" xfId="207" xr:uid="{00000000-0005-0000-0000-0000F6000000}"/>
    <cellStyle name="Normal 3 2" xfId="13" xr:uid="{00000000-0005-0000-0000-0000F7000000}"/>
    <cellStyle name="Normal 3 2 2" xfId="27" xr:uid="{00000000-0005-0000-0000-0000F8000000}"/>
    <cellStyle name="Normal 3 2 2 2" xfId="208" xr:uid="{00000000-0005-0000-0000-0000F9000000}"/>
    <cellStyle name="Normal 3 2 2 3" xfId="123" xr:uid="{00000000-0005-0000-0000-0000FA000000}"/>
    <cellStyle name="Normal 3 2 3" xfId="26" xr:uid="{00000000-0005-0000-0000-0000FB000000}"/>
    <cellStyle name="Normal 3 2 3 2" xfId="333" xr:uid="{00000000-0005-0000-0000-0000FC000000}"/>
    <cellStyle name="Normal 3 2 4" xfId="120" xr:uid="{00000000-0005-0000-0000-0000FD000000}"/>
    <cellStyle name="Normal 3 3" xfId="19" xr:uid="{00000000-0005-0000-0000-0000FE000000}"/>
    <cellStyle name="Normal 3 3 2" xfId="209" xr:uid="{00000000-0005-0000-0000-0000FF000000}"/>
    <cellStyle name="Normal 3 4" xfId="29" xr:uid="{00000000-0005-0000-0000-000000010000}"/>
    <cellStyle name="Normal 3 4 2" xfId="210" xr:uid="{00000000-0005-0000-0000-000001010000}"/>
    <cellStyle name="Normal 3 5" xfId="211" xr:uid="{00000000-0005-0000-0000-000002010000}"/>
    <cellStyle name="Normal 3 6" xfId="212" xr:uid="{00000000-0005-0000-0000-000003010000}"/>
    <cellStyle name="Normal 3 7" xfId="213" xr:uid="{00000000-0005-0000-0000-000004010000}"/>
    <cellStyle name="Normal 3 8" xfId="214" xr:uid="{00000000-0005-0000-0000-000005010000}"/>
    <cellStyle name="Normal 3 9" xfId="215" xr:uid="{00000000-0005-0000-0000-000006010000}"/>
    <cellStyle name="Normal 4" xfId="11" xr:uid="{00000000-0005-0000-0000-000007010000}"/>
    <cellStyle name="Normal 4 2" xfId="20" xr:uid="{00000000-0005-0000-0000-000008010000}"/>
    <cellStyle name="Normal 4 2 2" xfId="310" xr:uid="{00000000-0005-0000-0000-000009010000}"/>
    <cellStyle name="Normal 4 2 3" xfId="216" xr:uid="{00000000-0005-0000-0000-00000A010000}"/>
    <cellStyle name="Normal 4 3" xfId="239" xr:uid="{00000000-0005-0000-0000-00000B010000}"/>
    <cellStyle name="Normal 5" xfId="10" xr:uid="{00000000-0005-0000-0000-00000C010000}"/>
    <cellStyle name="Normal 5 2" xfId="21" xr:uid="{00000000-0005-0000-0000-00000D010000}"/>
    <cellStyle name="Normal 5 3" xfId="217" xr:uid="{00000000-0005-0000-0000-00000E010000}"/>
    <cellStyle name="Normal 5 4" xfId="332" xr:uid="{00000000-0005-0000-0000-00000F010000}"/>
    <cellStyle name="Normal 5 5" xfId="153" xr:uid="{00000000-0005-0000-0000-000010010000}"/>
    <cellStyle name="Normal 6" xfId="15" xr:uid="{00000000-0005-0000-0000-000011010000}"/>
    <cellStyle name="Normal 6 2" xfId="154" xr:uid="{00000000-0005-0000-0000-000012010000}"/>
    <cellStyle name="Normal 6 2 2" xfId="218" xr:uid="{00000000-0005-0000-0000-000013010000}"/>
    <cellStyle name="Normal 6 2 2 2" xfId="311" xr:uid="{00000000-0005-0000-0000-000014010000}"/>
    <cellStyle name="Normal 6 2 3" xfId="312" xr:uid="{00000000-0005-0000-0000-000015010000}"/>
    <cellStyle name="Normal 7" xfId="6" xr:uid="{00000000-0005-0000-0000-000016010000}"/>
    <cellStyle name="Normal 8" xfId="5" xr:uid="{00000000-0005-0000-0000-000017010000}"/>
    <cellStyle name="Normal 8 2" xfId="8" xr:uid="{00000000-0005-0000-0000-000018010000}"/>
    <cellStyle name="Normal 9" xfId="219" xr:uid="{00000000-0005-0000-0000-000019010000}"/>
    <cellStyle name="Normal 9 2" xfId="313" xr:uid="{00000000-0005-0000-0000-00001A010000}"/>
    <cellStyle name="Notas 2" xfId="156" xr:uid="{00000000-0005-0000-0000-00001B010000}"/>
    <cellStyle name="Notas 2 2" xfId="157" xr:uid="{00000000-0005-0000-0000-00001C010000}"/>
    <cellStyle name="Notas 3" xfId="155" xr:uid="{00000000-0005-0000-0000-00001D010000}"/>
    <cellStyle name="Porcentaje 2" xfId="22" xr:uid="{00000000-0005-0000-0000-00001E010000}"/>
    <cellStyle name="Porcentual 2" xfId="7" xr:uid="{00000000-0005-0000-0000-00001F010000}"/>
    <cellStyle name="Porcentual 2 10" xfId="220" xr:uid="{00000000-0005-0000-0000-000020010000}"/>
    <cellStyle name="Porcentual 2 11" xfId="221" xr:uid="{00000000-0005-0000-0000-000021010000}"/>
    <cellStyle name="Porcentual 2 12" xfId="222" xr:uid="{00000000-0005-0000-0000-000022010000}"/>
    <cellStyle name="Porcentual 2 13" xfId="223" xr:uid="{00000000-0005-0000-0000-000023010000}"/>
    <cellStyle name="Porcentual 2 14" xfId="224" xr:uid="{00000000-0005-0000-0000-000024010000}"/>
    <cellStyle name="Porcentual 2 15" xfId="225" xr:uid="{00000000-0005-0000-0000-000025010000}"/>
    <cellStyle name="Porcentual 2 16" xfId="226" xr:uid="{00000000-0005-0000-0000-000026010000}"/>
    <cellStyle name="Porcentual 2 17" xfId="227" xr:uid="{00000000-0005-0000-0000-000027010000}"/>
    <cellStyle name="Porcentual 2 18" xfId="228" xr:uid="{00000000-0005-0000-0000-000028010000}"/>
    <cellStyle name="Porcentual 2 19" xfId="229" xr:uid="{00000000-0005-0000-0000-000029010000}"/>
    <cellStyle name="Porcentual 2 2" xfId="158" xr:uid="{00000000-0005-0000-0000-00002A010000}"/>
    <cellStyle name="Porcentual 2 3" xfId="159" xr:uid="{00000000-0005-0000-0000-00002B010000}"/>
    <cellStyle name="Porcentual 2 3 2" xfId="230" xr:uid="{00000000-0005-0000-0000-00002C010000}"/>
    <cellStyle name="Porcentual 2 4" xfId="160" xr:uid="{00000000-0005-0000-0000-00002D010000}"/>
    <cellStyle name="Porcentual 2 4 2" xfId="231" xr:uid="{00000000-0005-0000-0000-00002E010000}"/>
    <cellStyle name="Porcentual 2 5" xfId="161" xr:uid="{00000000-0005-0000-0000-00002F010000}"/>
    <cellStyle name="Porcentual 2 5 2" xfId="232" xr:uid="{00000000-0005-0000-0000-000030010000}"/>
    <cellStyle name="Porcentual 2 6" xfId="233" xr:uid="{00000000-0005-0000-0000-000031010000}"/>
    <cellStyle name="Porcentual 2 7" xfId="234" xr:uid="{00000000-0005-0000-0000-000032010000}"/>
    <cellStyle name="Porcentual 2 8" xfId="235" xr:uid="{00000000-0005-0000-0000-000033010000}"/>
    <cellStyle name="Porcentual 2 9" xfId="236" xr:uid="{00000000-0005-0000-0000-000034010000}"/>
    <cellStyle name="Porcentual 3" xfId="162" xr:uid="{00000000-0005-0000-0000-000035010000}"/>
    <cellStyle name="Porcentual 3 2" xfId="238" xr:uid="{00000000-0005-0000-0000-000036010000}"/>
    <cellStyle name="Porcentual 3 2 2" xfId="314" xr:uid="{00000000-0005-0000-0000-000037010000}"/>
    <cellStyle name="Porcentual 3 3" xfId="237" xr:uid="{00000000-0005-0000-0000-000038010000}"/>
    <cellStyle name="Porcentual 4" xfId="163" xr:uid="{00000000-0005-0000-0000-000039010000}"/>
    <cellStyle name="Porcentual 5" xfId="164" xr:uid="{00000000-0005-0000-0000-00003A010000}"/>
    <cellStyle name="Porcentual 6" xfId="315" xr:uid="{00000000-0005-0000-0000-00003B010000}"/>
    <cellStyle name="Salida 2" xfId="316" xr:uid="{00000000-0005-0000-0000-00003C010000}"/>
    <cellStyle name="Salida 3" xfId="317" xr:uid="{00000000-0005-0000-0000-00003D010000}"/>
    <cellStyle name="Texto de advertencia 2" xfId="318" xr:uid="{00000000-0005-0000-0000-00003E010000}"/>
    <cellStyle name="Texto de advertencia 3" xfId="319" xr:uid="{00000000-0005-0000-0000-00003F010000}"/>
    <cellStyle name="Texto explicativo 2" xfId="320" xr:uid="{00000000-0005-0000-0000-000040010000}"/>
    <cellStyle name="Texto explicativo 3" xfId="321" xr:uid="{00000000-0005-0000-0000-000041010000}"/>
    <cellStyle name="Titular Publicación" xfId="122" xr:uid="{00000000-0005-0000-0000-000042010000}"/>
    <cellStyle name="Titular_gráfico" xfId="23" xr:uid="{00000000-0005-0000-0000-000043010000}"/>
    <cellStyle name="Título 1 2" xfId="322" xr:uid="{00000000-0005-0000-0000-000044010000}"/>
    <cellStyle name="Título 1 3" xfId="323" xr:uid="{00000000-0005-0000-0000-000045010000}"/>
    <cellStyle name="Título 2 2" xfId="324" xr:uid="{00000000-0005-0000-0000-000046010000}"/>
    <cellStyle name="Título 2 3" xfId="325" xr:uid="{00000000-0005-0000-0000-000047010000}"/>
    <cellStyle name="Título 3 2" xfId="326" xr:uid="{00000000-0005-0000-0000-000048010000}"/>
    <cellStyle name="Título 3 3" xfId="327" xr:uid="{00000000-0005-0000-0000-000049010000}"/>
    <cellStyle name="Título 4" xfId="328" xr:uid="{00000000-0005-0000-0000-00004A010000}"/>
    <cellStyle name="Título 5" xfId="329" xr:uid="{00000000-0005-0000-0000-00004B010000}"/>
    <cellStyle name="Total 2" xfId="330" xr:uid="{00000000-0005-0000-0000-00004C010000}"/>
    <cellStyle name="Total 3" xfId="331" xr:uid="{00000000-0005-0000-0000-00004D010000}"/>
  </cellStyles>
  <dxfs count="294">
    <dxf>
      <numFmt numFmtId="188" formatCode="\^"/>
    </dxf>
    <dxf>
      <numFmt numFmtId="189" formatCode="\^;\^;\^"/>
    </dxf>
    <dxf>
      <numFmt numFmtId="188" formatCode="\^"/>
    </dxf>
    <dxf>
      <numFmt numFmtId="189" formatCode="\^;\^;\^"/>
    </dxf>
    <dxf>
      <numFmt numFmtId="190" formatCode="&quot;-&quot;"/>
    </dxf>
    <dxf>
      <numFmt numFmtId="188" formatCode="\^"/>
    </dxf>
    <dxf>
      <numFmt numFmtId="189" formatCode="\^;\^;\^"/>
    </dxf>
    <dxf>
      <numFmt numFmtId="189" formatCode="\^;\^;\^"/>
    </dxf>
    <dxf>
      <numFmt numFmtId="190" formatCode="&quot;-&quot;"/>
    </dxf>
    <dxf>
      <numFmt numFmtId="189" formatCode="\^;\^;\^"/>
    </dxf>
    <dxf>
      <numFmt numFmtId="190" formatCode="&quot;-&quot;"/>
    </dxf>
    <dxf>
      <numFmt numFmtId="189" formatCode="\^;\^;\^"/>
    </dxf>
    <dxf>
      <numFmt numFmtId="190" formatCode="&quot;-&quot;"/>
    </dxf>
    <dxf>
      <numFmt numFmtId="189" formatCode="\^;\^;\^"/>
    </dxf>
    <dxf>
      <numFmt numFmtId="190" formatCode="&quot;-&quot;"/>
    </dxf>
    <dxf>
      <numFmt numFmtId="189" formatCode="\^;\^;\^"/>
    </dxf>
    <dxf>
      <numFmt numFmtId="190" formatCode="&quot;-&quot;"/>
    </dxf>
    <dxf>
      <numFmt numFmtId="188" formatCode="\^"/>
    </dxf>
    <dxf>
      <numFmt numFmtId="189" formatCode="\^;\^;\^"/>
    </dxf>
    <dxf>
      <numFmt numFmtId="190" formatCode="&quot;-&quot;"/>
    </dxf>
    <dxf>
      <numFmt numFmtId="188" formatCode="\^"/>
    </dxf>
    <dxf>
      <numFmt numFmtId="188" formatCode="\^"/>
    </dxf>
    <dxf>
      <numFmt numFmtId="188" formatCode="\^"/>
    </dxf>
    <dxf>
      <numFmt numFmtId="188" formatCode="\^"/>
    </dxf>
    <dxf>
      <numFmt numFmtId="188" formatCode="\^"/>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88" formatCode="\^"/>
    </dxf>
    <dxf>
      <numFmt numFmtId="188" formatCode="\^"/>
    </dxf>
    <dxf>
      <numFmt numFmtId="188" formatCode="\^"/>
    </dxf>
    <dxf>
      <numFmt numFmtId="188" formatCode="\^"/>
    </dxf>
    <dxf>
      <numFmt numFmtId="188" formatCode="\^"/>
    </dxf>
    <dxf>
      <numFmt numFmtId="189" formatCode="\^;\^;\^"/>
    </dxf>
    <dxf>
      <numFmt numFmtId="189" formatCode="\^;\^;\^"/>
    </dxf>
    <dxf>
      <numFmt numFmtId="189" formatCode="\^;\^;\^"/>
    </dxf>
    <dxf>
      <numFmt numFmtId="188" formatCode="\^"/>
    </dxf>
    <dxf>
      <numFmt numFmtId="189"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3" formatCode="\^;&quot;^&quot;"/>
    </dxf>
    <dxf>
      <numFmt numFmtId="188" formatCode="\^"/>
    </dxf>
    <dxf>
      <numFmt numFmtId="183" formatCode="\^;&quot;^&quot;"/>
    </dxf>
    <dxf>
      <numFmt numFmtId="188" formatCode="\^"/>
    </dxf>
    <dxf>
      <numFmt numFmtId="183" formatCode="\^;&quot;^&quot;"/>
    </dxf>
    <dxf>
      <numFmt numFmtId="188" formatCode="\^"/>
    </dxf>
    <dxf>
      <numFmt numFmtId="183" formatCode="\^;&quot;^&quot;"/>
    </dxf>
    <dxf>
      <numFmt numFmtId="190" formatCode="&quot;-&quot;"/>
    </dxf>
    <dxf>
      <numFmt numFmtId="189" formatCode="\^;\^;\^"/>
    </dxf>
    <dxf>
      <numFmt numFmtId="190" formatCode="&quot;-&quot;"/>
    </dxf>
    <dxf>
      <numFmt numFmtId="189" formatCode="\^;\^;\^"/>
    </dxf>
    <dxf>
      <numFmt numFmtId="188" formatCode="\^"/>
    </dxf>
    <dxf>
      <numFmt numFmtId="189"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90" formatCode="&quot;-&quot;"/>
    </dxf>
    <dxf>
      <numFmt numFmtId="188" formatCode="\^"/>
    </dxf>
    <dxf>
      <numFmt numFmtId="188" formatCode="\^"/>
    </dxf>
    <dxf>
      <numFmt numFmtId="188" formatCode="\^"/>
    </dxf>
    <dxf>
      <numFmt numFmtId="188" formatCode="\^"/>
    </dxf>
    <dxf>
      <numFmt numFmtId="190" formatCode="&quot;-&quot;"/>
    </dxf>
    <dxf>
      <numFmt numFmtId="188" formatCode="\^"/>
    </dxf>
    <dxf>
      <numFmt numFmtId="188" formatCode="\^"/>
    </dxf>
    <dxf>
      <numFmt numFmtId="188" formatCode="\^"/>
    </dxf>
    <dxf>
      <numFmt numFmtId="188" formatCode="\^"/>
    </dxf>
    <dxf>
      <numFmt numFmtId="190" formatCode="&quot;-&quot;"/>
    </dxf>
    <dxf>
      <numFmt numFmtId="188" formatCode="\^"/>
    </dxf>
    <dxf>
      <numFmt numFmtId="188" formatCode="\^"/>
    </dxf>
    <dxf>
      <numFmt numFmtId="190" formatCode="&quot;-&quot;"/>
    </dxf>
    <dxf>
      <numFmt numFmtId="188" formatCode="\^"/>
    </dxf>
    <dxf>
      <numFmt numFmtId="188" formatCode="\^"/>
    </dxf>
    <dxf>
      <numFmt numFmtId="190" formatCode="&quot;-&quot;"/>
    </dxf>
    <dxf>
      <numFmt numFmtId="188" formatCode="\^"/>
    </dxf>
    <dxf>
      <numFmt numFmtId="188" formatCode="\^"/>
    </dxf>
    <dxf>
      <numFmt numFmtId="190" formatCode="&quot;-&quot;"/>
    </dxf>
    <dxf>
      <numFmt numFmtId="188" formatCode="\^"/>
    </dxf>
    <dxf>
      <numFmt numFmtId="188" formatCode="\^"/>
    </dxf>
    <dxf>
      <numFmt numFmtId="190" formatCode="&quot;-&quot;"/>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90" formatCode="&quot;-&quot;"/>
    </dxf>
    <dxf>
      <numFmt numFmtId="188" formatCode="\^"/>
    </dxf>
    <dxf>
      <numFmt numFmtId="188" formatCode="\^"/>
    </dxf>
    <dxf>
      <numFmt numFmtId="190" formatCode="&quot;-&quot;"/>
    </dxf>
    <dxf>
      <numFmt numFmtId="189" formatCode="\^;\^;\^"/>
    </dxf>
    <dxf>
      <numFmt numFmtId="190" formatCode="&quot;-&quot;"/>
    </dxf>
    <dxf>
      <numFmt numFmtId="190" formatCode="&quot;-&quot;"/>
    </dxf>
    <dxf>
      <numFmt numFmtId="188" formatCode="\^"/>
    </dxf>
    <dxf>
      <numFmt numFmtId="188" formatCode="\^"/>
    </dxf>
    <dxf>
      <numFmt numFmtId="188" formatCode="\^"/>
    </dxf>
    <dxf>
      <numFmt numFmtId="188" formatCode="\^"/>
    </dxf>
    <dxf>
      <numFmt numFmtId="188" formatCode="\^"/>
    </dxf>
    <dxf>
      <numFmt numFmtId="188" formatCode="\^"/>
    </dxf>
    <dxf>
      <numFmt numFmtId="190" formatCode="&quot;-&quot;"/>
    </dxf>
    <dxf>
      <numFmt numFmtId="190" formatCode="&quot;-&quot;"/>
    </dxf>
    <dxf>
      <numFmt numFmtId="188" formatCode="\^"/>
    </dxf>
    <dxf>
      <numFmt numFmtId="188" formatCode="\^"/>
    </dxf>
    <dxf>
      <numFmt numFmtId="190" formatCode="&quot;-&quot;"/>
    </dxf>
    <dxf>
      <numFmt numFmtId="188" formatCode="\^"/>
    </dxf>
    <dxf>
      <numFmt numFmtId="190" formatCode="&quot;-&quot;"/>
    </dxf>
    <dxf>
      <numFmt numFmtId="189" formatCode="\^;\^;\^"/>
    </dxf>
    <dxf>
      <numFmt numFmtId="190" formatCode="&quot;-&quot;"/>
    </dxf>
    <dxf>
      <numFmt numFmtId="189" formatCode="\^;\^;\^"/>
    </dxf>
    <dxf>
      <numFmt numFmtId="188" formatCode="\^"/>
    </dxf>
    <dxf>
      <numFmt numFmtId="188" formatCode="\^"/>
    </dxf>
    <dxf>
      <numFmt numFmtId="189" formatCode="\^;\^;\^"/>
    </dxf>
    <dxf>
      <numFmt numFmtId="188" formatCode="\^"/>
    </dxf>
    <dxf>
      <numFmt numFmtId="188" formatCode="\^"/>
    </dxf>
    <dxf>
      <numFmt numFmtId="188" formatCode="\^"/>
    </dxf>
    <dxf>
      <numFmt numFmtId="188" formatCode="\^"/>
    </dxf>
    <dxf>
      <numFmt numFmtId="190" formatCode="&quot;-&quot;"/>
    </dxf>
    <dxf>
      <numFmt numFmtId="190" formatCode="&quot;-&quot;"/>
    </dxf>
    <dxf>
      <numFmt numFmtId="188" formatCode="\^"/>
    </dxf>
    <dxf>
      <numFmt numFmtId="188" formatCode="\^"/>
    </dxf>
    <dxf>
      <numFmt numFmtId="190" formatCode="&quot;-&quot;"/>
    </dxf>
    <dxf>
      <numFmt numFmtId="190" formatCode="&quot;-&quot;"/>
    </dxf>
    <dxf>
      <numFmt numFmtId="190" formatCode="&quot;-&quot;"/>
    </dxf>
    <dxf>
      <numFmt numFmtId="188" formatCode="\^"/>
    </dxf>
    <dxf>
      <numFmt numFmtId="188" formatCode="\^"/>
    </dxf>
    <dxf>
      <numFmt numFmtId="190" formatCode="&quot;-&quot;"/>
    </dxf>
    <dxf>
      <numFmt numFmtId="188" formatCode="\^"/>
    </dxf>
    <dxf>
      <numFmt numFmtId="190" formatCode="&quot;-&quot;"/>
    </dxf>
    <dxf>
      <numFmt numFmtId="188" formatCode="\^"/>
    </dxf>
    <dxf>
      <numFmt numFmtId="190" formatCode="&quot;-&quot;"/>
    </dxf>
    <dxf>
      <numFmt numFmtId="188" formatCode="\^"/>
    </dxf>
    <dxf>
      <numFmt numFmtId="190" formatCode="&quot;-&quot;"/>
    </dxf>
    <dxf>
      <numFmt numFmtId="188" formatCode="\^"/>
    </dxf>
    <dxf>
      <numFmt numFmtId="190" formatCode="&quot;-&quot;"/>
    </dxf>
    <dxf>
      <numFmt numFmtId="188" formatCode="\^"/>
    </dxf>
    <dxf>
      <numFmt numFmtId="190" formatCode="&quot;-&quot;"/>
    </dxf>
    <dxf>
      <numFmt numFmtId="190" formatCode="&quot;-&quot;"/>
    </dxf>
    <dxf>
      <numFmt numFmtId="188" formatCode="\^"/>
    </dxf>
    <dxf>
      <numFmt numFmtId="188" formatCode="\^"/>
    </dxf>
    <dxf>
      <numFmt numFmtId="188" formatCode="\^"/>
    </dxf>
    <dxf>
      <numFmt numFmtId="183" formatCode="\^;&quot;^&quot;"/>
    </dxf>
    <dxf>
      <numFmt numFmtId="183" formatCode="\^;&quot;^&quot;"/>
    </dxf>
    <dxf>
      <numFmt numFmtId="188" formatCode="\^"/>
    </dxf>
    <dxf>
      <numFmt numFmtId="188" formatCode="\^"/>
    </dxf>
    <dxf>
      <numFmt numFmtId="188" formatCode="\^"/>
    </dxf>
    <dxf>
      <numFmt numFmtId="188" formatCode="\^"/>
    </dxf>
    <dxf>
      <numFmt numFmtId="190" formatCode="&quot;-&quot;"/>
    </dxf>
    <dxf>
      <numFmt numFmtId="188" formatCode="\^"/>
    </dxf>
    <dxf>
      <numFmt numFmtId="188" formatCode="\^"/>
    </dxf>
    <dxf>
      <numFmt numFmtId="190" formatCode="&quot;-&quot;"/>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1.xml"/><Relationship Id="rId61"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idor\trabajos%20en%20curso\CORES\BOLETIN\Datos%20Enero\D_4C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heetViews>
  <sheetFormatPr baseColWidth="10" defaultColWidth="11.125" defaultRowHeight="15" customHeight="1" x14ac:dyDescent="0.2"/>
  <cols>
    <col min="1" max="1" width="9" style="3" customWidth="1"/>
    <col min="2" max="2" width="3.625" style="3" customWidth="1"/>
    <col min="3" max="3" width="7.5" style="3" customWidth="1"/>
    <col min="4" max="4" width="4.625" style="3" customWidth="1"/>
    <col min="5" max="5" width="8.125" style="3" customWidth="1"/>
    <col min="6" max="9" width="11.125" style="3"/>
    <col min="10" max="10" width="12.625" style="3" customWidth="1"/>
    <col min="11" max="16384" width="11.125" style="3"/>
  </cols>
  <sheetData>
    <row r="2" spans="1:9" ht="15" customHeight="1" x14ac:dyDescent="0.25">
      <c r="A2" s="2" t="s">
        <v>702</v>
      </c>
    </row>
    <row r="3" spans="1:9" ht="15" customHeight="1" x14ac:dyDescent="0.2">
      <c r="A3" s="509">
        <v>44896</v>
      </c>
    </row>
    <row r="4" spans="1:9" ht="15" customHeight="1" x14ac:dyDescent="0.25">
      <c r="A4" s="763" t="s">
        <v>19</v>
      </c>
      <c r="B4" s="763"/>
      <c r="C4" s="763"/>
      <c r="D4" s="763"/>
      <c r="E4" s="763"/>
      <c r="F4" s="763"/>
      <c r="G4" s="763"/>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7" t="s">
        <v>0</v>
      </c>
      <c r="D8" s="9"/>
      <c r="E8" s="14"/>
      <c r="F8" s="14"/>
      <c r="G8" s="14"/>
    </row>
    <row r="9" spans="1:9" ht="15" customHeight="1" x14ac:dyDescent="0.2">
      <c r="A9" s="14"/>
      <c r="B9" s="14"/>
      <c r="C9" s="68" t="s">
        <v>104</v>
      </c>
      <c r="D9" s="9"/>
      <c r="E9" s="9"/>
      <c r="F9" s="9"/>
      <c r="G9" s="9"/>
      <c r="H9" s="8"/>
      <c r="I9" s="8"/>
    </row>
    <row r="10" spans="1:9" ht="15" customHeight="1" x14ac:dyDescent="0.2">
      <c r="A10" s="14"/>
      <c r="B10" s="14"/>
      <c r="C10" s="68"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15" t="s">
        <v>495</v>
      </c>
      <c r="D17" s="215"/>
      <c r="E17" s="215"/>
      <c r="F17" s="215"/>
      <c r="G17" s="215"/>
      <c r="H17" s="215"/>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503</v>
      </c>
      <c r="D20" s="8"/>
      <c r="E20" s="8"/>
      <c r="F20" s="8"/>
      <c r="G20" s="8"/>
      <c r="H20" s="8"/>
      <c r="I20" s="8"/>
    </row>
    <row r="21" spans="2:9" ht="15" customHeight="1" x14ac:dyDescent="0.2">
      <c r="C21" s="8" t="s">
        <v>27</v>
      </c>
      <c r="D21" s="8"/>
      <c r="E21" s="8"/>
      <c r="F21" s="11"/>
      <c r="G21" s="11"/>
      <c r="H21" s="11"/>
      <c r="I21" s="11"/>
    </row>
    <row r="22" spans="2:9" ht="15" customHeight="1" x14ac:dyDescent="0.2">
      <c r="C22" s="8" t="s">
        <v>199</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15" t="s">
        <v>505</v>
      </c>
      <c r="D25" s="215"/>
      <c r="E25" s="215"/>
      <c r="F25" s="215"/>
      <c r="G25" s="8"/>
      <c r="H25" s="8"/>
    </row>
    <row r="26" spans="2:9" ht="15" customHeight="1" x14ac:dyDescent="0.2">
      <c r="C26" s="215" t="s">
        <v>33</v>
      </c>
      <c r="D26" s="215"/>
      <c r="E26" s="215"/>
      <c r="F26" s="215"/>
      <c r="G26" s="8"/>
      <c r="H26" s="8"/>
    </row>
    <row r="27" spans="2:9" ht="15" customHeight="1" x14ac:dyDescent="0.2">
      <c r="C27" s="215" t="s">
        <v>436</v>
      </c>
      <c r="D27" s="215"/>
      <c r="E27" s="215"/>
      <c r="F27" s="215"/>
      <c r="G27" s="215"/>
      <c r="H27" s="215"/>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440</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243</v>
      </c>
      <c r="D35" s="8"/>
      <c r="E35" s="8"/>
      <c r="F35" s="8"/>
      <c r="G35" s="8"/>
    </row>
    <row r="36" spans="1:9" ht="15" customHeight="1" x14ac:dyDescent="0.2">
      <c r="C36" s="8" t="s">
        <v>222</v>
      </c>
      <c r="D36" s="8"/>
      <c r="E36" s="8"/>
      <c r="F36" s="8"/>
      <c r="G36" s="11"/>
    </row>
    <row r="37" spans="1:9" ht="15" customHeight="1" x14ac:dyDescent="0.2">
      <c r="A37" s="6"/>
      <c r="C37" s="215" t="s">
        <v>34</v>
      </c>
      <c r="D37" s="215"/>
      <c r="E37" s="215"/>
      <c r="F37" s="215"/>
      <c r="G37" s="215"/>
      <c r="H37" s="8"/>
      <c r="I37" s="8"/>
    </row>
    <row r="38" spans="1:9" ht="15" customHeight="1" x14ac:dyDescent="0.2">
      <c r="A38" s="6"/>
      <c r="C38" s="215" t="s">
        <v>498</v>
      </c>
      <c r="D38" s="215"/>
      <c r="E38" s="215"/>
      <c r="F38" s="215"/>
      <c r="G38" s="215"/>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248</v>
      </c>
      <c r="D43" s="8"/>
      <c r="E43" s="8"/>
      <c r="F43" s="8"/>
      <c r="H43" s="11"/>
      <c r="I43" s="11"/>
    </row>
    <row r="44" spans="1:9" ht="15" customHeight="1" x14ac:dyDescent="0.2">
      <c r="C44" s="8" t="s">
        <v>497</v>
      </c>
      <c r="D44" s="8"/>
      <c r="E44" s="8"/>
      <c r="F44" s="8"/>
      <c r="G44" s="11"/>
    </row>
    <row r="45" spans="1:9" ht="15" customHeight="1" x14ac:dyDescent="0.2">
      <c r="C45" s="8" t="s">
        <v>250</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496</v>
      </c>
      <c r="D49" s="8"/>
      <c r="E49" s="8"/>
      <c r="F49" s="8"/>
      <c r="G49" s="8"/>
    </row>
    <row r="50" spans="1:8" ht="15" customHeight="1" x14ac:dyDescent="0.2">
      <c r="B50" s="6"/>
      <c r="C50" s="8" t="s">
        <v>480</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15" t="s">
        <v>22</v>
      </c>
      <c r="D56" s="215"/>
      <c r="E56" s="215"/>
      <c r="F56" s="215"/>
      <c r="G56" s="215"/>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8" t="s">
        <v>645</v>
      </c>
      <c r="D63" s="8"/>
      <c r="E63" s="8"/>
      <c r="F63" s="8"/>
      <c r="G63" s="8"/>
    </row>
    <row r="64" spans="1:8" ht="15" customHeight="1" x14ac:dyDescent="0.2">
      <c r="B64" s="6"/>
      <c r="C64" s="8" t="s">
        <v>364</v>
      </c>
      <c r="D64" s="8"/>
      <c r="E64" s="8"/>
      <c r="F64" s="8"/>
      <c r="G64" s="8"/>
    </row>
    <row r="65" spans="2:9" ht="15" customHeight="1" x14ac:dyDescent="0.2">
      <c r="B65" s="6"/>
      <c r="C65" s="8" t="s">
        <v>650</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489</v>
      </c>
      <c r="D69" s="8"/>
      <c r="E69" s="8"/>
      <c r="F69" s="8"/>
      <c r="G69" s="10"/>
      <c r="H69" s="10"/>
    </row>
    <row r="70" spans="2:9" ht="15" customHeight="1" x14ac:dyDescent="0.2">
      <c r="B70" s="6"/>
      <c r="C70" s="8" t="s">
        <v>18</v>
      </c>
      <c r="D70" s="8"/>
      <c r="E70" s="8"/>
      <c r="F70" s="8"/>
      <c r="G70" s="10"/>
    </row>
    <row r="71" spans="2:9" ht="15" customHeight="1" x14ac:dyDescent="0.2">
      <c r="C71" s="215" t="s">
        <v>500</v>
      </c>
      <c r="D71" s="215"/>
      <c r="E71" s="215"/>
      <c r="F71" s="8"/>
      <c r="G71" s="8"/>
    </row>
    <row r="72" spans="2:9" ht="15" customHeight="1" x14ac:dyDescent="0.2">
      <c r="C72" s="8" t="s">
        <v>499</v>
      </c>
      <c r="D72" s="8"/>
      <c r="E72" s="8"/>
      <c r="F72" s="8"/>
      <c r="G72" s="8"/>
      <c r="H72" s="8"/>
    </row>
    <row r="73" spans="2:9" ht="15" customHeight="1" x14ac:dyDescent="0.2">
      <c r="C73" s="8" t="s">
        <v>341</v>
      </c>
      <c r="D73" s="8"/>
      <c r="E73" s="8"/>
      <c r="F73" s="8"/>
    </row>
    <row r="74" spans="2:9" ht="15" customHeight="1" x14ac:dyDescent="0.2">
      <c r="C74" s="8" t="s">
        <v>521</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15" t="s">
        <v>348</v>
      </c>
      <c r="D79" s="215"/>
      <c r="E79" s="215"/>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15" t="s">
        <v>363</v>
      </c>
      <c r="D84" s="215"/>
      <c r="E84" s="215"/>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501</v>
      </c>
      <c r="D90" s="8"/>
      <c r="E90" s="8"/>
      <c r="F90" s="8"/>
      <c r="G90" s="8"/>
      <c r="H90" s="8"/>
      <c r="I90" s="10"/>
      <c r="J90" s="10"/>
    </row>
    <row r="91" spans="1:10" ht="15" customHeight="1" x14ac:dyDescent="0.2">
      <c r="C91" s="215" t="s">
        <v>502</v>
      </c>
      <c r="D91" s="215"/>
      <c r="E91" s="215"/>
      <c r="F91" s="215"/>
      <c r="G91" s="10"/>
      <c r="H91" s="10"/>
      <c r="I91" s="10"/>
    </row>
    <row r="92" spans="1:10" ht="15" customHeight="1" x14ac:dyDescent="0.2">
      <c r="C92" s="215" t="s">
        <v>40</v>
      </c>
      <c r="D92" s="215"/>
      <c r="E92" s="215"/>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64" t="s">
        <v>507</v>
      </c>
      <c r="B98" s="765"/>
      <c r="C98" s="765"/>
      <c r="D98" s="765"/>
      <c r="E98" s="765"/>
      <c r="F98" s="765"/>
      <c r="G98" s="765"/>
      <c r="H98" s="765"/>
      <c r="I98" s="765"/>
      <c r="J98" s="765"/>
      <c r="K98" s="765"/>
    </row>
    <row r="99" spans="1:11" ht="15" customHeight="1" x14ac:dyDescent="0.2">
      <c r="A99" s="765"/>
      <c r="B99" s="765"/>
      <c r="C99" s="765"/>
      <c r="D99" s="765"/>
      <c r="E99" s="765"/>
      <c r="F99" s="765"/>
      <c r="G99" s="765"/>
      <c r="H99" s="765"/>
      <c r="I99" s="765"/>
      <c r="J99" s="765"/>
      <c r="K99" s="765"/>
    </row>
    <row r="100" spans="1:11" ht="15" customHeight="1" x14ac:dyDescent="0.2">
      <c r="A100" s="765"/>
      <c r="B100" s="765"/>
      <c r="C100" s="765"/>
      <c r="D100" s="765"/>
      <c r="E100" s="765"/>
      <c r="F100" s="765"/>
      <c r="G100" s="765"/>
      <c r="H100" s="765"/>
      <c r="I100" s="765"/>
      <c r="J100" s="765"/>
      <c r="K100" s="765"/>
    </row>
    <row r="101" spans="1:11" ht="15" customHeight="1" x14ac:dyDescent="0.2">
      <c r="A101" s="765"/>
      <c r="B101" s="765"/>
      <c r="C101" s="765"/>
      <c r="D101" s="765"/>
      <c r="E101" s="765"/>
      <c r="F101" s="765"/>
      <c r="G101" s="765"/>
      <c r="H101" s="765"/>
      <c r="I101" s="765"/>
      <c r="J101" s="765"/>
      <c r="K101" s="765"/>
    </row>
    <row r="102" spans="1:11" ht="15" customHeight="1" x14ac:dyDescent="0.2">
      <c r="A102" s="765"/>
      <c r="B102" s="765"/>
      <c r="C102" s="765"/>
      <c r="D102" s="765"/>
      <c r="E102" s="765"/>
      <c r="F102" s="765"/>
      <c r="G102" s="765"/>
      <c r="H102" s="765"/>
      <c r="I102" s="765"/>
      <c r="J102" s="765"/>
      <c r="K102" s="765"/>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3:G63" location="'Consumo de gas natural grupos'!A1" display="Consumo de gas natural por grupos de presión" xr:uid="{00000000-0004-0000-0100-00001D000000}"/>
    <hyperlink ref="C64:G64" location="'Tasa variación año móvil GN '!A1" display="Tasa variación año móvil de consumo gas natural " xr:uid="{00000000-0004-0000-0100-00001E000000}"/>
    <hyperlink ref="C65:H65" location="'Consumo de gas natural por CCAA'!A1" display="Consumo de gas natural por Comunidad Autónoma y grupos de presión" xr:uid="{00000000-0004-0000-0100-00001F000000}"/>
    <hyperlink ref="C69:F69" location="'import. GN paises'!A1" display="Importaciones de gas natural por países" xr:uid="{00000000-0004-0000-0100-000020000000}"/>
    <hyperlink ref="C70:F70" location="'import. GN puntos entrada '!A1" display="Importaciones por punto de entrada" xr:uid="{00000000-0004-0000-0100-000021000000}"/>
    <hyperlink ref="C72:H72" location="'export. GN paises'!A1" display="Exportaciones de gas natural por países y zonas económicas" xr:uid="{00000000-0004-0000-0100-000022000000}"/>
    <hyperlink ref="C73:F73" location="'export. GN puntos salida'!A1" display="Exportaciones por punto de salida" xr:uid="{00000000-0004-0000-0100-000023000000}"/>
    <hyperlink ref="C78:F78" location="'Producción interior GN'!A1" display="Producción interior de gas natural" xr:uid="{00000000-0004-0000-0100-000024000000}"/>
    <hyperlink ref="C83:G83" location="'PVP máximo TUR'!A1" display="PVP máximo de las tarifas último recurso de gas natural " xr:uid="{00000000-0004-0000-0100-000025000000}"/>
    <hyperlink ref="C88:G88" location="'Stocks mat. primas y PP'!A1" display="Stocks de crudo, materias primas y productos petrolíferos" xr:uid="{00000000-0004-0000-0100-000026000000}"/>
    <hyperlink ref="C89:G89" location="'EMS prod. pet.'!A1" display="Existencias mínimas de seguridad de productos petroliferos" xr:uid="{00000000-0004-0000-0100-000027000000}"/>
    <hyperlink ref="C90:H90" location="'Nivel Stocks España'!A1" display="Nivel de Stocks en España calculado en días de importaciones netas" xr:uid="{00000000-0004-0000-0100-000028000000}"/>
    <hyperlink ref="A94:F94" location="'Unidades y factores conversión'!A1" display="Unidades y factores de conversión utilizados " xr:uid="{00000000-0004-0000-0100-000029000000}"/>
    <hyperlink ref="C27:I27" location="'Consumo Comb. Auto CCAA'!A1" display="Consumo de combustibles de automoción por Comunidades Autónomas" xr:uid="{00000000-0004-0000-0100-00002A000000}"/>
    <hyperlink ref="C37:I37" location="'imp-exp PP'!A1" display="Importaciones - Exportaciones de productos petrolíferos por productos" xr:uid="{00000000-0004-0000-0100-00002B000000}"/>
    <hyperlink ref="C38:H38" location="'imp-exp PP paises'!A1" display="Importaciones - Exportaciones de productos petrolíferos por países " xr:uid="{00000000-0004-0000-0100-00002C000000}"/>
    <hyperlink ref="C17:H17" location="'Tv año móvil cons. PP'!A1" display="Tasa variación año móvil del consumo de productos petrolíferos" xr:uid="{00000000-0004-0000-0100-00002D000000}"/>
    <hyperlink ref="C25:H25" location="'Tv año móvil cons. auto'!A1" display="Tasa de variación año móvil combustibles de automoción" xr:uid="{00000000-0004-0000-0100-00002E000000}"/>
    <hyperlink ref="C26:H26" location="'Consumo Comb. Auto Canales'!A1" display="Consumo de combustibles de automoción por canales" xr:uid="{00000000-0004-0000-0100-00002F000000}"/>
    <hyperlink ref="C71:G71" location="'Coste de aprov'!A1" display="Coste de aprovisionamiento gas natural" xr:uid="{00000000-0004-0000-0100-000030000000}"/>
    <hyperlink ref="C79:G79" location="'Balance  Gas natural'!A1" display="Balance de producción y consumo de gas natural " xr:uid="{00000000-0004-0000-0100-000031000000}"/>
    <hyperlink ref="C84:F84" location="'Cotizaciones GN'!A1" display="Cotizaciones del gas natural" xr:uid="{00000000-0004-0000-0100-000032000000}"/>
    <hyperlink ref="C91:F91" location="'RREE Cores'!A1" display="Reservas estrategicas Cores" xr:uid="{00000000-0004-0000-0100-000033000000}"/>
    <hyperlink ref="C92:E92" location="'Existencias GN'!A1" display="Existencias gas natural" xr:uid="{00000000-0004-0000-0100-000034000000}"/>
    <hyperlink ref="C54:G54" location="'Cotizaciones de los crudos'!A1" display="Cotizaciones de los crudos de referencia y tipo de cambio" xr:uid="{00000000-0004-0000-0100-000035000000}"/>
    <hyperlink ref="C74" location="'importaciones netas GN'!A1" display="Importaciones netas de gas natural " xr:uid="{00000000-0004-0000-0100-000036000000}"/>
    <hyperlink ref="C63" location="'Consumo de gas natural grupos'!A1" display="Consumo de gas natural por tramos de presión" xr:uid="{00000000-0004-0000-0100-000037000000}"/>
    <hyperlink ref="C65" location="'Consumo de gas natural por CCAA'!A1" display="Consumo de gas natural por Comunidades Autónomas y tramos de presión" xr:uid="{00000000-0004-0000-0100-000038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Normal="100" zoomScaleSheetLayoutView="100" workbookViewId="0"/>
  </sheetViews>
  <sheetFormatPr baseColWidth="10" defaultRowHeight="12.75" x14ac:dyDescent="0.2"/>
  <cols>
    <col min="1" max="1" width="32.5" style="81" customWidth="1"/>
    <col min="2" max="2" width="10.125" style="81" customWidth="1"/>
    <col min="3" max="3" width="14.125" style="81" customWidth="1"/>
    <col min="4" max="4" width="12.5" style="81" customWidth="1"/>
    <col min="5" max="5" width="11.125" style="81" customWidth="1"/>
    <col min="6" max="6" width="9.125" style="81" customWidth="1"/>
    <col min="7" max="7" width="12.625" style="81" customWidth="1"/>
    <col min="8" max="8" width="15.125" style="81" customWidth="1"/>
    <col min="9" max="10" width="12.125" style="81" customWidth="1"/>
    <col min="11" max="15" width="11" style="81"/>
    <col min="16" max="256" width="10" style="81"/>
    <col min="257" max="257" width="19.625" style="81" customWidth="1"/>
    <col min="258" max="258" width="9.125" style="81" customWidth="1"/>
    <col min="259" max="260" width="11" style="81" bestFit="1" customWidth="1"/>
    <col min="261" max="262" width="8.125" style="81" bestFit="1" customWidth="1"/>
    <col min="263" max="263" width="10.125" style="81" bestFit="1" customWidth="1"/>
    <col min="264" max="264" width="11" style="81" bestFit="1" customWidth="1"/>
    <col min="265" max="266" width="10.625" style="81" bestFit="1" customWidth="1"/>
    <col min="267" max="512" width="10" style="81"/>
    <col min="513" max="513" width="19.625" style="81" customWidth="1"/>
    <col min="514" max="514" width="9.125" style="81" customWidth="1"/>
    <col min="515" max="516" width="11" style="81" bestFit="1" customWidth="1"/>
    <col min="517" max="518" width="8.125" style="81" bestFit="1" customWidth="1"/>
    <col min="519" max="519" width="10.125" style="81" bestFit="1" customWidth="1"/>
    <col min="520" max="520" width="11" style="81" bestFit="1" customWidth="1"/>
    <col min="521" max="522" width="10.625" style="81" bestFit="1" customWidth="1"/>
    <col min="523" max="768" width="10" style="81"/>
    <col min="769" max="769" width="19.625" style="81" customWidth="1"/>
    <col min="770" max="770" width="9.125" style="81" customWidth="1"/>
    <col min="771" max="772" width="11" style="81" bestFit="1" customWidth="1"/>
    <col min="773" max="774" width="8.125" style="81" bestFit="1" customWidth="1"/>
    <col min="775" max="775" width="10.125" style="81" bestFit="1" customWidth="1"/>
    <col min="776" max="776" width="11" style="81" bestFit="1" customWidth="1"/>
    <col min="777" max="778" width="10.625" style="81" bestFit="1" customWidth="1"/>
    <col min="779" max="1024" width="11" style="81"/>
    <col min="1025" max="1025" width="19.625" style="81" customWidth="1"/>
    <col min="1026" max="1026" width="9.125" style="81" customWidth="1"/>
    <col min="1027" max="1028" width="11" style="81" bestFit="1" customWidth="1"/>
    <col min="1029" max="1030" width="8.125" style="81" bestFit="1" customWidth="1"/>
    <col min="1031" max="1031" width="10.125" style="81" bestFit="1" customWidth="1"/>
    <col min="1032" max="1032" width="11" style="81" bestFit="1" customWidth="1"/>
    <col min="1033" max="1034" width="10.625" style="81" bestFit="1" customWidth="1"/>
    <col min="1035" max="1280" width="10" style="81"/>
    <col min="1281" max="1281" width="19.625" style="81" customWidth="1"/>
    <col min="1282" max="1282" width="9.125" style="81" customWidth="1"/>
    <col min="1283" max="1284" width="11" style="81" bestFit="1" customWidth="1"/>
    <col min="1285" max="1286" width="8.125" style="81" bestFit="1" customWidth="1"/>
    <col min="1287" max="1287" width="10.125" style="81" bestFit="1" customWidth="1"/>
    <col min="1288" max="1288" width="11" style="81" bestFit="1" customWidth="1"/>
    <col min="1289" max="1290" width="10.625" style="81" bestFit="1" customWidth="1"/>
    <col min="1291" max="1536" width="10" style="81"/>
    <col min="1537" max="1537" width="19.625" style="81" customWidth="1"/>
    <col min="1538" max="1538" width="9.125" style="81" customWidth="1"/>
    <col min="1539" max="1540" width="11" style="81" bestFit="1" customWidth="1"/>
    <col min="1541" max="1542" width="8.125" style="81" bestFit="1" customWidth="1"/>
    <col min="1543" max="1543" width="10.125" style="81" bestFit="1" customWidth="1"/>
    <col min="1544" max="1544" width="11" style="81" bestFit="1" customWidth="1"/>
    <col min="1545" max="1546" width="10.625" style="81" bestFit="1" customWidth="1"/>
    <col min="1547" max="1792" width="10" style="81"/>
    <col min="1793" max="1793" width="19.625" style="81" customWidth="1"/>
    <col min="1794" max="1794" width="9.125" style="81" customWidth="1"/>
    <col min="1795" max="1796" width="11" style="81" bestFit="1" customWidth="1"/>
    <col min="1797" max="1798" width="8.125" style="81" bestFit="1" customWidth="1"/>
    <col min="1799" max="1799" width="10.125" style="81" bestFit="1" customWidth="1"/>
    <col min="1800" max="1800" width="11" style="81" bestFit="1" customWidth="1"/>
    <col min="1801" max="1802" width="10.625" style="81" bestFit="1" customWidth="1"/>
    <col min="1803" max="2048" width="11" style="81"/>
    <col min="2049" max="2049" width="19.625" style="81" customWidth="1"/>
    <col min="2050" max="2050" width="9.125" style="81" customWidth="1"/>
    <col min="2051" max="2052" width="11" style="81" bestFit="1" customWidth="1"/>
    <col min="2053" max="2054" width="8.125" style="81" bestFit="1" customWidth="1"/>
    <col min="2055" max="2055" width="10.125" style="81" bestFit="1" customWidth="1"/>
    <col min="2056" max="2056" width="11" style="81" bestFit="1" customWidth="1"/>
    <col min="2057" max="2058" width="10.625" style="81" bestFit="1" customWidth="1"/>
    <col min="2059" max="2304" width="10" style="81"/>
    <col min="2305" max="2305" width="19.625" style="81" customWidth="1"/>
    <col min="2306" max="2306" width="9.125" style="81" customWidth="1"/>
    <col min="2307" max="2308" width="11" style="81" bestFit="1" customWidth="1"/>
    <col min="2309" max="2310" width="8.125" style="81" bestFit="1" customWidth="1"/>
    <col min="2311" max="2311" width="10.125" style="81" bestFit="1" customWidth="1"/>
    <col min="2312" max="2312" width="11" style="81" bestFit="1" customWidth="1"/>
    <col min="2313" max="2314" width="10.625" style="81" bestFit="1" customWidth="1"/>
    <col min="2315" max="2560" width="10" style="81"/>
    <col min="2561" max="2561" width="19.625" style="81" customWidth="1"/>
    <col min="2562" max="2562" width="9.125" style="81" customWidth="1"/>
    <col min="2563" max="2564" width="11" style="81" bestFit="1" customWidth="1"/>
    <col min="2565" max="2566" width="8.125" style="81" bestFit="1" customWidth="1"/>
    <col min="2567" max="2567" width="10.125" style="81" bestFit="1" customWidth="1"/>
    <col min="2568" max="2568" width="11" style="81" bestFit="1" customWidth="1"/>
    <col min="2569" max="2570" width="10.625" style="81" bestFit="1" customWidth="1"/>
    <col min="2571" max="2816" width="10" style="81"/>
    <col min="2817" max="2817" width="19.625" style="81" customWidth="1"/>
    <col min="2818" max="2818" width="9.125" style="81" customWidth="1"/>
    <col min="2819" max="2820" width="11" style="81" bestFit="1" customWidth="1"/>
    <col min="2821" max="2822" width="8.125" style="81" bestFit="1" customWidth="1"/>
    <col min="2823" max="2823" width="10.125" style="81" bestFit="1" customWidth="1"/>
    <col min="2824" max="2824" width="11" style="81" bestFit="1" customWidth="1"/>
    <col min="2825" max="2826" width="10.625" style="81" bestFit="1" customWidth="1"/>
    <col min="2827" max="3072" width="11" style="81"/>
    <col min="3073" max="3073" width="19.625" style="81" customWidth="1"/>
    <col min="3074" max="3074" width="9.125" style="81" customWidth="1"/>
    <col min="3075" max="3076" width="11" style="81" bestFit="1" customWidth="1"/>
    <col min="3077" max="3078" width="8.125" style="81" bestFit="1" customWidth="1"/>
    <col min="3079" max="3079" width="10.125" style="81" bestFit="1" customWidth="1"/>
    <col min="3080" max="3080" width="11" style="81" bestFit="1" customWidth="1"/>
    <col min="3081" max="3082" width="10.625" style="81" bestFit="1" customWidth="1"/>
    <col min="3083" max="3328" width="10" style="81"/>
    <col min="3329" max="3329" width="19.625" style="81" customWidth="1"/>
    <col min="3330" max="3330" width="9.125" style="81" customWidth="1"/>
    <col min="3331" max="3332" width="11" style="81" bestFit="1" customWidth="1"/>
    <col min="3333" max="3334" width="8.125" style="81" bestFit="1" customWidth="1"/>
    <col min="3335" max="3335" width="10.125" style="81" bestFit="1" customWidth="1"/>
    <col min="3336" max="3336" width="11" style="81" bestFit="1" customWidth="1"/>
    <col min="3337" max="3338" width="10.625" style="81" bestFit="1" customWidth="1"/>
    <col min="3339" max="3584" width="10" style="81"/>
    <col min="3585" max="3585" width="19.625" style="81" customWidth="1"/>
    <col min="3586" max="3586" width="9.125" style="81" customWidth="1"/>
    <col min="3587" max="3588" width="11" style="81" bestFit="1" customWidth="1"/>
    <col min="3589" max="3590" width="8.125" style="81" bestFit="1" customWidth="1"/>
    <col min="3591" max="3591" width="10.125" style="81" bestFit="1" customWidth="1"/>
    <col min="3592" max="3592" width="11" style="81" bestFit="1" customWidth="1"/>
    <col min="3593" max="3594" width="10.625" style="81" bestFit="1" customWidth="1"/>
    <col min="3595" max="3840" width="10" style="81"/>
    <col min="3841" max="3841" width="19.625" style="81" customWidth="1"/>
    <col min="3842" max="3842" width="9.125" style="81" customWidth="1"/>
    <col min="3843" max="3844" width="11" style="81" bestFit="1" customWidth="1"/>
    <col min="3845" max="3846" width="8.125" style="81" bestFit="1" customWidth="1"/>
    <col min="3847" max="3847" width="10.125" style="81" bestFit="1" customWidth="1"/>
    <col min="3848" max="3848" width="11" style="81" bestFit="1" customWidth="1"/>
    <col min="3849" max="3850" width="10.625" style="81" bestFit="1" customWidth="1"/>
    <col min="3851" max="4096" width="11" style="81"/>
    <col min="4097" max="4097" width="19.625" style="81" customWidth="1"/>
    <col min="4098" max="4098" width="9.125" style="81" customWidth="1"/>
    <col min="4099" max="4100" width="11" style="81" bestFit="1" customWidth="1"/>
    <col min="4101" max="4102" width="8.125" style="81" bestFit="1" customWidth="1"/>
    <col min="4103" max="4103" width="10.125" style="81" bestFit="1" customWidth="1"/>
    <col min="4104" max="4104" width="11" style="81" bestFit="1" customWidth="1"/>
    <col min="4105" max="4106" width="10.625" style="81" bestFit="1" customWidth="1"/>
    <col min="4107" max="4352" width="10" style="81"/>
    <col min="4353" max="4353" width="19.625" style="81" customWidth="1"/>
    <col min="4354" max="4354" width="9.125" style="81" customWidth="1"/>
    <col min="4355" max="4356" width="11" style="81" bestFit="1" customWidth="1"/>
    <col min="4357" max="4358" width="8.125" style="81" bestFit="1" customWidth="1"/>
    <col min="4359" max="4359" width="10.125" style="81" bestFit="1" customWidth="1"/>
    <col min="4360" max="4360" width="11" style="81" bestFit="1" customWidth="1"/>
    <col min="4361" max="4362" width="10.625" style="81" bestFit="1" customWidth="1"/>
    <col min="4363" max="4608" width="10" style="81"/>
    <col min="4609" max="4609" width="19.625" style="81" customWidth="1"/>
    <col min="4610" max="4610" width="9.125" style="81" customWidth="1"/>
    <col min="4611" max="4612" width="11" style="81" bestFit="1" customWidth="1"/>
    <col min="4613" max="4614" width="8.125" style="81" bestFit="1" customWidth="1"/>
    <col min="4615" max="4615" width="10.125" style="81" bestFit="1" customWidth="1"/>
    <col min="4616" max="4616" width="11" style="81" bestFit="1" customWidth="1"/>
    <col min="4617" max="4618" width="10.625" style="81" bestFit="1" customWidth="1"/>
    <col min="4619" max="4864" width="10" style="81"/>
    <col min="4865" max="4865" width="19.625" style="81" customWidth="1"/>
    <col min="4866" max="4866" width="9.125" style="81" customWidth="1"/>
    <col min="4867" max="4868" width="11" style="81" bestFit="1" customWidth="1"/>
    <col min="4869" max="4870" width="8.125" style="81" bestFit="1" customWidth="1"/>
    <col min="4871" max="4871" width="10.125" style="81" bestFit="1" customWidth="1"/>
    <col min="4872" max="4872" width="11" style="81" bestFit="1" customWidth="1"/>
    <col min="4873" max="4874" width="10.625" style="81" bestFit="1" customWidth="1"/>
    <col min="4875" max="5120" width="11" style="81"/>
    <col min="5121" max="5121" width="19.625" style="81" customWidth="1"/>
    <col min="5122" max="5122" width="9.125" style="81" customWidth="1"/>
    <col min="5123" max="5124" width="11" style="81" bestFit="1" customWidth="1"/>
    <col min="5125" max="5126" width="8.125" style="81" bestFit="1" customWidth="1"/>
    <col min="5127" max="5127" width="10.125" style="81" bestFit="1" customWidth="1"/>
    <col min="5128" max="5128" width="11" style="81" bestFit="1" customWidth="1"/>
    <col min="5129" max="5130" width="10.625" style="81" bestFit="1" customWidth="1"/>
    <col min="5131" max="5376" width="10" style="81"/>
    <col min="5377" max="5377" width="19.625" style="81" customWidth="1"/>
    <col min="5378" max="5378" width="9.125" style="81" customWidth="1"/>
    <col min="5379" max="5380" width="11" style="81" bestFit="1" customWidth="1"/>
    <col min="5381" max="5382" width="8.125" style="81" bestFit="1" customWidth="1"/>
    <col min="5383" max="5383" width="10.125" style="81" bestFit="1" customWidth="1"/>
    <col min="5384" max="5384" width="11" style="81" bestFit="1" customWidth="1"/>
    <col min="5385" max="5386" width="10.625" style="81" bestFit="1" customWidth="1"/>
    <col min="5387" max="5632" width="10" style="81"/>
    <col min="5633" max="5633" width="19.625" style="81" customWidth="1"/>
    <col min="5634" max="5634" width="9.125" style="81" customWidth="1"/>
    <col min="5635" max="5636" width="11" style="81" bestFit="1" customWidth="1"/>
    <col min="5637" max="5638" width="8.125" style="81" bestFit="1" customWidth="1"/>
    <col min="5639" max="5639" width="10.125" style="81" bestFit="1" customWidth="1"/>
    <col min="5640" max="5640" width="11" style="81" bestFit="1" customWidth="1"/>
    <col min="5641" max="5642" width="10.625" style="81" bestFit="1" customWidth="1"/>
    <col min="5643" max="5888" width="10" style="81"/>
    <col min="5889" max="5889" width="19.625" style="81" customWidth="1"/>
    <col min="5890" max="5890" width="9.125" style="81" customWidth="1"/>
    <col min="5891" max="5892" width="11" style="81" bestFit="1" customWidth="1"/>
    <col min="5893" max="5894" width="8.125" style="81" bestFit="1" customWidth="1"/>
    <col min="5895" max="5895" width="10.125" style="81" bestFit="1" customWidth="1"/>
    <col min="5896" max="5896" width="11" style="81" bestFit="1" customWidth="1"/>
    <col min="5897" max="5898" width="10.625" style="81" bestFit="1" customWidth="1"/>
    <col min="5899" max="6144" width="11" style="81"/>
    <col min="6145" max="6145" width="19.625" style="81" customWidth="1"/>
    <col min="6146" max="6146" width="9.125" style="81" customWidth="1"/>
    <col min="6147" max="6148" width="11" style="81" bestFit="1" customWidth="1"/>
    <col min="6149" max="6150" width="8.125" style="81" bestFit="1" customWidth="1"/>
    <col min="6151" max="6151" width="10.125" style="81" bestFit="1" customWidth="1"/>
    <col min="6152" max="6152" width="11" style="81" bestFit="1" customWidth="1"/>
    <col min="6153" max="6154" width="10.625" style="81" bestFit="1" customWidth="1"/>
    <col min="6155" max="6400" width="10" style="81"/>
    <col min="6401" max="6401" width="19.625" style="81" customWidth="1"/>
    <col min="6402" max="6402" width="9.125" style="81" customWidth="1"/>
    <col min="6403" max="6404" width="11" style="81" bestFit="1" customWidth="1"/>
    <col min="6405" max="6406" width="8.125" style="81" bestFit="1" customWidth="1"/>
    <col min="6407" max="6407" width="10.125" style="81" bestFit="1" customWidth="1"/>
    <col min="6408" max="6408" width="11" style="81" bestFit="1" customWidth="1"/>
    <col min="6409" max="6410" width="10.625" style="81" bestFit="1" customWidth="1"/>
    <col min="6411" max="6656" width="10" style="81"/>
    <col min="6657" max="6657" width="19.625" style="81" customWidth="1"/>
    <col min="6658" max="6658" width="9.125" style="81" customWidth="1"/>
    <col min="6659" max="6660" width="11" style="81" bestFit="1" customWidth="1"/>
    <col min="6661" max="6662" width="8.125" style="81" bestFit="1" customWidth="1"/>
    <col min="6663" max="6663" width="10.125" style="81" bestFit="1" customWidth="1"/>
    <col min="6664" max="6664" width="11" style="81" bestFit="1" customWidth="1"/>
    <col min="6665" max="6666" width="10.625" style="81" bestFit="1" customWidth="1"/>
    <col min="6667" max="6912" width="10" style="81"/>
    <col min="6913" max="6913" width="19.625" style="81" customWidth="1"/>
    <col min="6914" max="6914" width="9.125" style="81" customWidth="1"/>
    <col min="6915" max="6916" width="11" style="81" bestFit="1" customWidth="1"/>
    <col min="6917" max="6918" width="8.125" style="81" bestFit="1" customWidth="1"/>
    <col min="6919" max="6919" width="10.125" style="81" bestFit="1" customWidth="1"/>
    <col min="6920" max="6920" width="11" style="81" bestFit="1" customWidth="1"/>
    <col min="6921" max="6922" width="10.625" style="81" bestFit="1" customWidth="1"/>
    <col min="6923" max="7168" width="11" style="81"/>
    <col min="7169" max="7169" width="19.625" style="81" customWidth="1"/>
    <col min="7170" max="7170" width="9.125" style="81" customWidth="1"/>
    <col min="7171" max="7172" width="11" style="81" bestFit="1" customWidth="1"/>
    <col min="7173" max="7174" width="8.125" style="81" bestFit="1" customWidth="1"/>
    <col min="7175" max="7175" width="10.125" style="81" bestFit="1" customWidth="1"/>
    <col min="7176" max="7176" width="11" style="81" bestFit="1" customWidth="1"/>
    <col min="7177" max="7178" width="10.625" style="81" bestFit="1" customWidth="1"/>
    <col min="7179" max="7424" width="10" style="81"/>
    <col min="7425" max="7425" width="19.625" style="81" customWidth="1"/>
    <col min="7426" max="7426" width="9.125" style="81" customWidth="1"/>
    <col min="7427" max="7428" width="11" style="81" bestFit="1" customWidth="1"/>
    <col min="7429" max="7430" width="8.125" style="81" bestFit="1" customWidth="1"/>
    <col min="7431" max="7431" width="10.125" style="81" bestFit="1" customWidth="1"/>
    <col min="7432" max="7432" width="11" style="81" bestFit="1" customWidth="1"/>
    <col min="7433" max="7434" width="10.625" style="81" bestFit="1" customWidth="1"/>
    <col min="7435" max="7680" width="10" style="81"/>
    <col min="7681" max="7681" width="19.625" style="81" customWidth="1"/>
    <col min="7682" max="7682" width="9.125" style="81" customWidth="1"/>
    <col min="7683" max="7684" width="11" style="81" bestFit="1" customWidth="1"/>
    <col min="7685" max="7686" width="8.125" style="81" bestFit="1" customWidth="1"/>
    <col min="7687" max="7687" width="10.125" style="81" bestFit="1" customWidth="1"/>
    <col min="7688" max="7688" width="11" style="81" bestFit="1" customWidth="1"/>
    <col min="7689" max="7690" width="10.625" style="81" bestFit="1" customWidth="1"/>
    <col min="7691" max="7936" width="10" style="81"/>
    <col min="7937" max="7937" width="19.625" style="81" customWidth="1"/>
    <col min="7938" max="7938" width="9.125" style="81" customWidth="1"/>
    <col min="7939" max="7940" width="11" style="81" bestFit="1" customWidth="1"/>
    <col min="7941" max="7942" width="8.125" style="81" bestFit="1" customWidth="1"/>
    <col min="7943" max="7943" width="10.125" style="81" bestFit="1" customWidth="1"/>
    <col min="7944" max="7944" width="11" style="81" bestFit="1" customWidth="1"/>
    <col min="7945" max="7946" width="10.625" style="81" bestFit="1" customWidth="1"/>
    <col min="7947" max="8192" width="11" style="81"/>
    <col min="8193" max="8193" width="19.625" style="81" customWidth="1"/>
    <col min="8194" max="8194" width="9.125" style="81" customWidth="1"/>
    <col min="8195" max="8196" width="11" style="81" bestFit="1" customWidth="1"/>
    <col min="8197" max="8198" width="8.125" style="81" bestFit="1" customWidth="1"/>
    <col min="8199" max="8199" width="10.125" style="81" bestFit="1" customWidth="1"/>
    <col min="8200" max="8200" width="11" style="81" bestFit="1" customWidth="1"/>
    <col min="8201" max="8202" width="10.625" style="81" bestFit="1" customWidth="1"/>
    <col min="8203" max="8448" width="10" style="81"/>
    <col min="8449" max="8449" width="19.625" style="81" customWidth="1"/>
    <col min="8450" max="8450" width="9.125" style="81" customWidth="1"/>
    <col min="8451" max="8452" width="11" style="81" bestFit="1" customWidth="1"/>
    <col min="8453" max="8454" width="8.125" style="81" bestFit="1" customWidth="1"/>
    <col min="8455" max="8455" width="10.125" style="81" bestFit="1" customWidth="1"/>
    <col min="8456" max="8456" width="11" style="81" bestFit="1" customWidth="1"/>
    <col min="8457" max="8458" width="10.625" style="81" bestFit="1" customWidth="1"/>
    <col min="8459" max="8704" width="10" style="81"/>
    <col min="8705" max="8705" width="19.625" style="81" customWidth="1"/>
    <col min="8706" max="8706" width="9.125" style="81" customWidth="1"/>
    <col min="8707" max="8708" width="11" style="81" bestFit="1" customWidth="1"/>
    <col min="8709" max="8710" width="8.125" style="81" bestFit="1" customWidth="1"/>
    <col min="8711" max="8711" width="10.125" style="81" bestFit="1" customWidth="1"/>
    <col min="8712" max="8712" width="11" style="81" bestFit="1" customWidth="1"/>
    <col min="8713" max="8714" width="10.625" style="81" bestFit="1" customWidth="1"/>
    <col min="8715" max="8960" width="10" style="81"/>
    <col min="8961" max="8961" width="19.625" style="81" customWidth="1"/>
    <col min="8962" max="8962" width="9.125" style="81" customWidth="1"/>
    <col min="8963" max="8964" width="11" style="81" bestFit="1" customWidth="1"/>
    <col min="8965" max="8966" width="8.125" style="81" bestFit="1" customWidth="1"/>
    <col min="8967" max="8967" width="10.125" style="81" bestFit="1" customWidth="1"/>
    <col min="8968" max="8968" width="11" style="81" bestFit="1" customWidth="1"/>
    <col min="8969" max="8970" width="10.625" style="81" bestFit="1" customWidth="1"/>
    <col min="8971" max="9216" width="11" style="81"/>
    <col min="9217" max="9217" width="19.625" style="81" customWidth="1"/>
    <col min="9218" max="9218" width="9.125" style="81" customWidth="1"/>
    <col min="9219" max="9220" width="11" style="81" bestFit="1" customWidth="1"/>
    <col min="9221" max="9222" width="8.125" style="81" bestFit="1" customWidth="1"/>
    <col min="9223" max="9223" width="10.125" style="81" bestFit="1" customWidth="1"/>
    <col min="9224" max="9224" width="11" style="81" bestFit="1" customWidth="1"/>
    <col min="9225" max="9226" width="10.625" style="81" bestFit="1" customWidth="1"/>
    <col min="9227" max="9472" width="10" style="81"/>
    <col min="9473" max="9473" width="19.625" style="81" customWidth="1"/>
    <col min="9474" max="9474" width="9.125" style="81" customWidth="1"/>
    <col min="9475" max="9476" width="11" style="81" bestFit="1" customWidth="1"/>
    <col min="9477" max="9478" width="8.125" style="81" bestFit="1" customWidth="1"/>
    <col min="9479" max="9479" width="10.125" style="81" bestFit="1" customWidth="1"/>
    <col min="9480" max="9480" width="11" style="81" bestFit="1" customWidth="1"/>
    <col min="9481" max="9482" width="10.625" style="81" bestFit="1" customWidth="1"/>
    <col min="9483" max="9728" width="10" style="81"/>
    <col min="9729" max="9729" width="19.625" style="81" customWidth="1"/>
    <col min="9730" max="9730" width="9.125" style="81" customWidth="1"/>
    <col min="9731" max="9732" width="11" style="81" bestFit="1" customWidth="1"/>
    <col min="9733" max="9734" width="8.125" style="81" bestFit="1" customWidth="1"/>
    <col min="9735" max="9735" width="10.125" style="81" bestFit="1" customWidth="1"/>
    <col min="9736" max="9736" width="11" style="81" bestFit="1" customWidth="1"/>
    <col min="9737" max="9738" width="10.625" style="81" bestFit="1" customWidth="1"/>
    <col min="9739" max="9984" width="10" style="81"/>
    <col min="9985" max="9985" width="19.625" style="81" customWidth="1"/>
    <col min="9986" max="9986" width="9.125" style="81" customWidth="1"/>
    <col min="9987" max="9988" width="11" style="81" bestFit="1" customWidth="1"/>
    <col min="9989" max="9990" width="8.125" style="81" bestFit="1" customWidth="1"/>
    <col min="9991" max="9991" width="10.125" style="81" bestFit="1" customWidth="1"/>
    <col min="9992" max="9992" width="11" style="81" bestFit="1" customWidth="1"/>
    <col min="9993" max="9994" width="10.625" style="81" bestFit="1" customWidth="1"/>
    <col min="9995" max="10240" width="11" style="81"/>
    <col min="10241" max="10241" width="19.625" style="81" customWidth="1"/>
    <col min="10242" max="10242" width="9.125" style="81" customWidth="1"/>
    <col min="10243" max="10244" width="11" style="81" bestFit="1" customWidth="1"/>
    <col min="10245" max="10246" width="8.125" style="81" bestFit="1" customWidth="1"/>
    <col min="10247" max="10247" width="10.125" style="81" bestFit="1" customWidth="1"/>
    <col min="10248" max="10248" width="11" style="81" bestFit="1" customWidth="1"/>
    <col min="10249" max="10250" width="10.625" style="81" bestFit="1" customWidth="1"/>
    <col min="10251" max="10496" width="10" style="81"/>
    <col min="10497" max="10497" width="19.625" style="81" customWidth="1"/>
    <col min="10498" max="10498" width="9.125" style="81" customWidth="1"/>
    <col min="10499" max="10500" width="11" style="81" bestFit="1" customWidth="1"/>
    <col min="10501" max="10502" width="8.125" style="81" bestFit="1" customWidth="1"/>
    <col min="10503" max="10503" width="10.125" style="81" bestFit="1" customWidth="1"/>
    <col min="10504" max="10504" width="11" style="81" bestFit="1" customWidth="1"/>
    <col min="10505" max="10506" width="10.625" style="81" bestFit="1" customWidth="1"/>
    <col min="10507" max="10752" width="10" style="81"/>
    <col min="10753" max="10753" width="19.625" style="81" customWidth="1"/>
    <col min="10754" max="10754" width="9.125" style="81" customWidth="1"/>
    <col min="10755" max="10756" width="11" style="81" bestFit="1" customWidth="1"/>
    <col min="10757" max="10758" width="8.125" style="81" bestFit="1" customWidth="1"/>
    <col min="10759" max="10759" width="10.125" style="81" bestFit="1" customWidth="1"/>
    <col min="10760" max="10760" width="11" style="81" bestFit="1" customWidth="1"/>
    <col min="10761" max="10762" width="10.625" style="81" bestFit="1" customWidth="1"/>
    <col min="10763" max="11008" width="10" style="81"/>
    <col min="11009" max="11009" width="19.625" style="81" customWidth="1"/>
    <col min="11010" max="11010" width="9.125" style="81" customWidth="1"/>
    <col min="11011" max="11012" width="11" style="81" bestFit="1" customWidth="1"/>
    <col min="11013" max="11014" width="8.125" style="81" bestFit="1" customWidth="1"/>
    <col min="11015" max="11015" width="10.125" style="81" bestFit="1" customWidth="1"/>
    <col min="11016" max="11016" width="11" style="81" bestFit="1" customWidth="1"/>
    <col min="11017" max="11018" width="10.625" style="81" bestFit="1" customWidth="1"/>
    <col min="11019" max="11264" width="11" style="81"/>
    <col min="11265" max="11265" width="19.625" style="81" customWidth="1"/>
    <col min="11266" max="11266" width="9.125" style="81" customWidth="1"/>
    <col min="11267" max="11268" width="11" style="81" bestFit="1" customWidth="1"/>
    <col min="11269" max="11270" width="8.125" style="81" bestFit="1" customWidth="1"/>
    <col min="11271" max="11271" width="10.125" style="81" bestFit="1" customWidth="1"/>
    <col min="11272" max="11272" width="11" style="81" bestFit="1" customWidth="1"/>
    <col min="11273" max="11274" width="10.625" style="81" bestFit="1" customWidth="1"/>
    <col min="11275" max="11520" width="10" style="81"/>
    <col min="11521" max="11521" width="19.625" style="81" customWidth="1"/>
    <col min="11522" max="11522" width="9.125" style="81" customWidth="1"/>
    <col min="11523" max="11524" width="11" style="81" bestFit="1" customWidth="1"/>
    <col min="11525" max="11526" width="8.125" style="81" bestFit="1" customWidth="1"/>
    <col min="11527" max="11527" width="10.125" style="81" bestFit="1" customWidth="1"/>
    <col min="11528" max="11528" width="11" style="81" bestFit="1" customWidth="1"/>
    <col min="11529" max="11530" width="10.625" style="81" bestFit="1" customWidth="1"/>
    <col min="11531" max="11776" width="10" style="81"/>
    <col min="11777" max="11777" width="19.625" style="81" customWidth="1"/>
    <col min="11778" max="11778" width="9.125" style="81" customWidth="1"/>
    <col min="11779" max="11780" width="11" style="81" bestFit="1" customWidth="1"/>
    <col min="11781" max="11782" width="8.125" style="81" bestFit="1" customWidth="1"/>
    <col min="11783" max="11783" width="10.125" style="81" bestFit="1" customWidth="1"/>
    <col min="11784" max="11784" width="11" style="81" bestFit="1" customWidth="1"/>
    <col min="11785" max="11786" width="10.625" style="81" bestFit="1" customWidth="1"/>
    <col min="11787" max="12032" width="10" style="81"/>
    <col min="12033" max="12033" width="19.625" style="81" customWidth="1"/>
    <col min="12034" max="12034" width="9.125" style="81" customWidth="1"/>
    <col min="12035" max="12036" width="11" style="81" bestFit="1" customWidth="1"/>
    <col min="12037" max="12038" width="8.125" style="81" bestFit="1" customWidth="1"/>
    <col min="12039" max="12039" width="10.125" style="81" bestFit="1" customWidth="1"/>
    <col min="12040" max="12040" width="11" style="81" bestFit="1" customWidth="1"/>
    <col min="12041" max="12042" width="10.625" style="81" bestFit="1" customWidth="1"/>
    <col min="12043" max="12288" width="11" style="81"/>
    <col min="12289" max="12289" width="19.625" style="81" customWidth="1"/>
    <col min="12290" max="12290" width="9.125" style="81" customWidth="1"/>
    <col min="12291" max="12292" width="11" style="81" bestFit="1" customWidth="1"/>
    <col min="12293" max="12294" width="8.125" style="81" bestFit="1" customWidth="1"/>
    <col min="12295" max="12295" width="10.125" style="81" bestFit="1" customWidth="1"/>
    <col min="12296" max="12296" width="11" style="81" bestFit="1" customWidth="1"/>
    <col min="12297" max="12298" width="10.625" style="81" bestFit="1" customWidth="1"/>
    <col min="12299" max="12544" width="10" style="81"/>
    <col min="12545" max="12545" width="19.625" style="81" customWidth="1"/>
    <col min="12546" max="12546" width="9.125" style="81" customWidth="1"/>
    <col min="12547" max="12548" width="11" style="81" bestFit="1" customWidth="1"/>
    <col min="12549" max="12550" width="8.125" style="81" bestFit="1" customWidth="1"/>
    <col min="12551" max="12551" width="10.125" style="81" bestFit="1" customWidth="1"/>
    <col min="12552" max="12552" width="11" style="81" bestFit="1" customWidth="1"/>
    <col min="12553" max="12554" width="10.625" style="81" bestFit="1" customWidth="1"/>
    <col min="12555" max="12800" width="10" style="81"/>
    <col min="12801" max="12801" width="19.625" style="81" customWidth="1"/>
    <col min="12802" max="12802" width="9.125" style="81" customWidth="1"/>
    <col min="12803" max="12804" width="11" style="81" bestFit="1" customWidth="1"/>
    <col min="12805" max="12806" width="8.125" style="81" bestFit="1" customWidth="1"/>
    <col min="12807" max="12807" width="10.125" style="81" bestFit="1" customWidth="1"/>
    <col min="12808" max="12808" width="11" style="81" bestFit="1" customWidth="1"/>
    <col min="12809" max="12810" width="10.625" style="81" bestFit="1" customWidth="1"/>
    <col min="12811" max="13056" width="10" style="81"/>
    <col min="13057" max="13057" width="19.625" style="81" customWidth="1"/>
    <col min="13058" max="13058" width="9.125" style="81" customWidth="1"/>
    <col min="13059" max="13060" width="11" style="81" bestFit="1" customWidth="1"/>
    <col min="13061" max="13062" width="8.125" style="81" bestFit="1" customWidth="1"/>
    <col min="13063" max="13063" width="10.125" style="81" bestFit="1" customWidth="1"/>
    <col min="13064" max="13064" width="11" style="81" bestFit="1" customWidth="1"/>
    <col min="13065" max="13066" width="10.625" style="81" bestFit="1" customWidth="1"/>
    <col min="13067" max="13312" width="11" style="81"/>
    <col min="13313" max="13313" width="19.625" style="81" customWidth="1"/>
    <col min="13314" max="13314" width="9.125" style="81" customWidth="1"/>
    <col min="13315" max="13316" width="11" style="81" bestFit="1" customWidth="1"/>
    <col min="13317" max="13318" width="8.125" style="81" bestFit="1" customWidth="1"/>
    <col min="13319" max="13319" width="10.125" style="81" bestFit="1" customWidth="1"/>
    <col min="13320" max="13320" width="11" style="81" bestFit="1" customWidth="1"/>
    <col min="13321" max="13322" width="10.625" style="81" bestFit="1" customWidth="1"/>
    <col min="13323" max="13568" width="10" style="81"/>
    <col min="13569" max="13569" width="19.625" style="81" customWidth="1"/>
    <col min="13570" max="13570" width="9.125" style="81" customWidth="1"/>
    <col min="13571" max="13572" width="11" style="81" bestFit="1" customWidth="1"/>
    <col min="13573" max="13574" width="8.125" style="81" bestFit="1" customWidth="1"/>
    <col min="13575" max="13575" width="10.125" style="81" bestFit="1" customWidth="1"/>
    <col min="13576" max="13576" width="11" style="81" bestFit="1" customWidth="1"/>
    <col min="13577" max="13578" width="10.625" style="81" bestFit="1" customWidth="1"/>
    <col min="13579" max="13824" width="10" style="81"/>
    <col min="13825" max="13825" width="19.625" style="81" customWidth="1"/>
    <col min="13826" max="13826" width="9.125" style="81" customWidth="1"/>
    <col min="13827" max="13828" width="11" style="81" bestFit="1" customWidth="1"/>
    <col min="13829" max="13830" width="8.125" style="81" bestFit="1" customWidth="1"/>
    <col min="13831" max="13831" width="10.125" style="81" bestFit="1" customWidth="1"/>
    <col min="13832" max="13832" width="11" style="81" bestFit="1" customWidth="1"/>
    <col min="13833" max="13834" width="10.625" style="81" bestFit="1" customWidth="1"/>
    <col min="13835" max="14080" width="10" style="81"/>
    <col min="14081" max="14081" width="19.625" style="81" customWidth="1"/>
    <col min="14082" max="14082" width="9.125" style="81" customWidth="1"/>
    <col min="14083" max="14084" width="11" style="81" bestFit="1" customWidth="1"/>
    <col min="14085" max="14086" width="8.125" style="81" bestFit="1" customWidth="1"/>
    <col min="14087" max="14087" width="10.125" style="81" bestFit="1" customWidth="1"/>
    <col min="14088" max="14088" width="11" style="81" bestFit="1" customWidth="1"/>
    <col min="14089" max="14090" width="10.625" style="81" bestFit="1" customWidth="1"/>
    <col min="14091" max="14336" width="11" style="81"/>
    <col min="14337" max="14337" width="19.625" style="81" customWidth="1"/>
    <col min="14338" max="14338" width="9.125" style="81" customWidth="1"/>
    <col min="14339" max="14340" width="11" style="81" bestFit="1" customWidth="1"/>
    <col min="14341" max="14342" width="8.125" style="81" bestFit="1" customWidth="1"/>
    <col min="14343" max="14343" width="10.125" style="81" bestFit="1" customWidth="1"/>
    <col min="14344" max="14344" width="11" style="81" bestFit="1" customWidth="1"/>
    <col min="14345" max="14346" width="10.625" style="81" bestFit="1" customWidth="1"/>
    <col min="14347" max="14592" width="10" style="81"/>
    <col min="14593" max="14593" width="19.625" style="81" customWidth="1"/>
    <col min="14594" max="14594" width="9.125" style="81" customWidth="1"/>
    <col min="14595" max="14596" width="11" style="81" bestFit="1" customWidth="1"/>
    <col min="14597" max="14598" width="8.125" style="81" bestFit="1" customWidth="1"/>
    <col min="14599" max="14599" width="10.125" style="81" bestFit="1" customWidth="1"/>
    <col min="14600" max="14600" width="11" style="81" bestFit="1" customWidth="1"/>
    <col min="14601" max="14602" width="10.625" style="81" bestFit="1" customWidth="1"/>
    <col min="14603" max="14848" width="10" style="81"/>
    <col min="14849" max="14849" width="19.625" style="81" customWidth="1"/>
    <col min="14850" max="14850" width="9.125" style="81" customWidth="1"/>
    <col min="14851" max="14852" width="11" style="81" bestFit="1" customWidth="1"/>
    <col min="14853" max="14854" width="8.125" style="81" bestFit="1" customWidth="1"/>
    <col min="14855" max="14855" width="10.125" style="81" bestFit="1" customWidth="1"/>
    <col min="14856" max="14856" width="11" style="81" bestFit="1" customWidth="1"/>
    <col min="14857" max="14858" width="10.625" style="81" bestFit="1" customWidth="1"/>
    <col min="14859" max="15104" width="10" style="81"/>
    <col min="15105" max="15105" width="19.625" style="81" customWidth="1"/>
    <col min="15106" max="15106" width="9.125" style="81" customWidth="1"/>
    <col min="15107" max="15108" width="11" style="81" bestFit="1" customWidth="1"/>
    <col min="15109" max="15110" width="8.125" style="81" bestFit="1" customWidth="1"/>
    <col min="15111" max="15111" width="10.125" style="81" bestFit="1" customWidth="1"/>
    <col min="15112" max="15112" width="11" style="81" bestFit="1" customWidth="1"/>
    <col min="15113" max="15114" width="10.625" style="81" bestFit="1" customWidth="1"/>
    <col min="15115" max="15360" width="11" style="81"/>
    <col min="15361" max="15361" width="19.625" style="81" customWidth="1"/>
    <col min="15362" max="15362" width="9.125" style="81" customWidth="1"/>
    <col min="15363" max="15364" width="11" style="81" bestFit="1" customWidth="1"/>
    <col min="15365" max="15366" width="8.125" style="81" bestFit="1" customWidth="1"/>
    <col min="15367" max="15367" width="10.125" style="81" bestFit="1" customWidth="1"/>
    <col min="15368" max="15368" width="11" style="81" bestFit="1" customWidth="1"/>
    <col min="15369" max="15370" width="10.625" style="81" bestFit="1" customWidth="1"/>
    <col min="15371" max="15616" width="10" style="81"/>
    <col min="15617" max="15617" width="19.625" style="81" customWidth="1"/>
    <col min="15618" max="15618" width="9.125" style="81" customWidth="1"/>
    <col min="15619" max="15620" width="11" style="81" bestFit="1" customWidth="1"/>
    <col min="15621" max="15622" width="8.125" style="81" bestFit="1" customWidth="1"/>
    <col min="15623" max="15623" width="10.125" style="81" bestFit="1" customWidth="1"/>
    <col min="15624" max="15624" width="11" style="81" bestFit="1" customWidth="1"/>
    <col min="15625" max="15626" width="10.625" style="81" bestFit="1" customWidth="1"/>
    <col min="15627" max="15872" width="10" style="81"/>
    <col min="15873" max="15873" width="19.625" style="81" customWidth="1"/>
    <col min="15874" max="15874" width="9.125" style="81" customWidth="1"/>
    <col min="15875" max="15876" width="11" style="81" bestFit="1" customWidth="1"/>
    <col min="15877" max="15878" width="8.125" style="81" bestFit="1" customWidth="1"/>
    <col min="15879" max="15879" width="10.125" style="81" bestFit="1" customWidth="1"/>
    <col min="15880" max="15880" width="11" style="81" bestFit="1" customWidth="1"/>
    <col min="15881" max="15882" width="10.625" style="81" bestFit="1" customWidth="1"/>
    <col min="15883" max="16128" width="10" style="81"/>
    <col min="16129" max="16129" width="19.625" style="81" customWidth="1"/>
    <col min="16130" max="16130" width="9.125" style="81" customWidth="1"/>
    <col min="16131" max="16132" width="11" style="81" bestFit="1" customWidth="1"/>
    <col min="16133" max="16134" width="8.125" style="81" bestFit="1" customWidth="1"/>
    <col min="16135" max="16135" width="10.125" style="81" bestFit="1" customWidth="1"/>
    <col min="16136" max="16136" width="11" style="81" bestFit="1" customWidth="1"/>
    <col min="16137" max="16138" width="10.625" style="81" bestFit="1" customWidth="1"/>
    <col min="16139" max="16384" width="11" style="81"/>
  </cols>
  <sheetData>
    <row r="1" spans="1:8" x14ac:dyDescent="0.2">
      <c r="A1" s="361" t="s">
        <v>27</v>
      </c>
      <c r="B1" s="362"/>
      <c r="C1" s="362"/>
      <c r="D1" s="362"/>
      <c r="E1" s="362"/>
      <c r="F1" s="362"/>
      <c r="G1" s="362"/>
      <c r="H1" s="362"/>
    </row>
    <row r="2" spans="1:8" ht="15.75" x14ac:dyDescent="0.25">
      <c r="A2" s="363"/>
      <c r="B2" s="364"/>
      <c r="C2" s="337"/>
      <c r="D2" s="337"/>
      <c r="E2" s="337"/>
      <c r="F2" s="337"/>
      <c r="G2" s="352"/>
      <c r="H2" s="352" t="s">
        <v>151</v>
      </c>
    </row>
    <row r="3" spans="1:8" x14ac:dyDescent="0.2">
      <c r="A3" s="353"/>
      <c r="B3" s="781">
        <f>INDICE!A3</f>
        <v>44896</v>
      </c>
      <c r="C3" s="782"/>
      <c r="D3" s="782" t="s">
        <v>115</v>
      </c>
      <c r="E3" s="782"/>
      <c r="F3" s="782" t="s">
        <v>116</v>
      </c>
      <c r="G3" s="783"/>
      <c r="H3" s="782"/>
    </row>
    <row r="4" spans="1:8" x14ac:dyDescent="0.2">
      <c r="A4" s="354"/>
      <c r="B4" s="355" t="s">
        <v>47</v>
      </c>
      <c r="C4" s="355" t="s">
        <v>421</v>
      </c>
      <c r="D4" s="355" t="s">
        <v>47</v>
      </c>
      <c r="E4" s="355" t="s">
        <v>421</v>
      </c>
      <c r="F4" s="355" t="s">
        <v>47</v>
      </c>
      <c r="G4" s="356" t="s">
        <v>421</v>
      </c>
      <c r="H4" s="356" t="s">
        <v>106</v>
      </c>
    </row>
    <row r="5" spans="1:8" x14ac:dyDescent="0.2">
      <c r="A5" s="357" t="s">
        <v>171</v>
      </c>
      <c r="B5" s="329">
        <v>1932.5730499999981</v>
      </c>
      <c r="C5" s="322">
        <v>6.2236505567580913</v>
      </c>
      <c r="D5" s="321">
        <v>22156.619479999998</v>
      </c>
      <c r="E5" s="322">
        <v>1.5407161144939594</v>
      </c>
      <c r="F5" s="321">
        <v>22156.619479999998</v>
      </c>
      <c r="G5" s="336">
        <v>1.5407161144939594</v>
      </c>
      <c r="H5" s="327">
        <v>69.796808145242991</v>
      </c>
    </row>
    <row r="6" spans="1:8" x14ac:dyDescent="0.2">
      <c r="A6" s="357" t="s">
        <v>172</v>
      </c>
      <c r="B6" s="591">
        <v>11.97837</v>
      </c>
      <c r="C6" s="336">
        <v>-17.939620552688147</v>
      </c>
      <c r="D6" s="358">
        <v>16.701880000000003</v>
      </c>
      <c r="E6" s="322">
        <v>-45.373384853188689</v>
      </c>
      <c r="F6" s="321">
        <v>16.701880000000003</v>
      </c>
      <c r="G6" s="322">
        <v>-45.373384853188689</v>
      </c>
      <c r="H6" s="327">
        <v>5.2613527757568883E-2</v>
      </c>
    </row>
    <row r="7" spans="1:8" x14ac:dyDescent="0.2">
      <c r="A7" s="357" t="s">
        <v>173</v>
      </c>
      <c r="B7" s="344">
        <v>4.0000000000000001E-3</v>
      </c>
      <c r="C7" s="336">
        <v>0</v>
      </c>
      <c r="D7" s="335">
        <v>5.2969999999999996E-2</v>
      </c>
      <c r="E7" s="336">
        <v>-10.22033898305085</v>
      </c>
      <c r="F7" s="335">
        <v>5.2969999999999996E-2</v>
      </c>
      <c r="G7" s="322">
        <v>-10.22033898305085</v>
      </c>
      <c r="H7" s="591">
        <v>1.6686376415819194E-4</v>
      </c>
    </row>
    <row r="8" spans="1:8" x14ac:dyDescent="0.2">
      <c r="A8" s="368" t="s">
        <v>174</v>
      </c>
      <c r="B8" s="330">
        <v>1944.5554199999983</v>
      </c>
      <c r="C8" s="331">
        <v>6.0315441315108913</v>
      </c>
      <c r="D8" s="330">
        <v>22173.374329999995</v>
      </c>
      <c r="E8" s="377">
        <v>1.4750408307838339</v>
      </c>
      <c r="F8" s="330">
        <v>22173.374329999995</v>
      </c>
      <c r="G8" s="331">
        <v>1.4750408307838339</v>
      </c>
      <c r="H8" s="331">
        <v>69.849588536764713</v>
      </c>
    </row>
    <row r="9" spans="1:8" x14ac:dyDescent="0.2">
      <c r="A9" s="357" t="s">
        <v>175</v>
      </c>
      <c r="B9" s="329">
        <v>576.52306999999996</v>
      </c>
      <c r="C9" s="322">
        <v>20.466728985070048</v>
      </c>
      <c r="D9" s="321">
        <v>4611.0363100000004</v>
      </c>
      <c r="E9" s="322">
        <v>0.73489976463765905</v>
      </c>
      <c r="F9" s="321">
        <v>4611.0363100000004</v>
      </c>
      <c r="G9" s="322">
        <v>0.73489976463765905</v>
      </c>
      <c r="H9" s="327">
        <v>14.525483771128936</v>
      </c>
    </row>
    <row r="10" spans="1:8" x14ac:dyDescent="0.2">
      <c r="A10" s="357" t="s">
        <v>176</v>
      </c>
      <c r="B10" s="329">
        <v>52.563920000000003</v>
      </c>
      <c r="C10" s="322">
        <v>-67.282495392597269</v>
      </c>
      <c r="D10" s="321">
        <v>753.49576999999999</v>
      </c>
      <c r="E10" s="336">
        <v>-32.724170416284743</v>
      </c>
      <c r="F10" s="321">
        <v>753.49576999999999</v>
      </c>
      <c r="G10" s="336">
        <v>-32.724170416284743</v>
      </c>
      <c r="H10" s="327">
        <v>2.3736292327633612</v>
      </c>
    </row>
    <row r="11" spans="1:8" x14ac:dyDescent="0.2">
      <c r="A11" s="357" t="s">
        <v>177</v>
      </c>
      <c r="B11" s="329">
        <v>357.32673</v>
      </c>
      <c r="C11" s="322">
        <v>4.3699462276489456</v>
      </c>
      <c r="D11" s="321">
        <v>4206.5530699999999</v>
      </c>
      <c r="E11" s="322">
        <v>11.984841652596408</v>
      </c>
      <c r="F11" s="321">
        <v>4206.5530699999999</v>
      </c>
      <c r="G11" s="322">
        <v>11.984841652596408</v>
      </c>
      <c r="H11" s="327">
        <v>13.251298459342994</v>
      </c>
    </row>
    <row r="12" spans="1:8" s="3" customFormat="1" x14ac:dyDescent="0.2">
      <c r="A12" s="359" t="s">
        <v>148</v>
      </c>
      <c r="B12" s="332">
        <v>2930.9691399999983</v>
      </c>
      <c r="C12" s="333">
        <v>4.099698115510555</v>
      </c>
      <c r="D12" s="332">
        <v>31744.459479999994</v>
      </c>
      <c r="E12" s="333">
        <v>1.4043559878019429</v>
      </c>
      <c r="F12" s="332">
        <v>31744.459479999994</v>
      </c>
      <c r="G12" s="333">
        <v>1.4043559878019429</v>
      </c>
      <c r="H12" s="333">
        <v>100</v>
      </c>
    </row>
    <row r="13" spans="1:8" x14ac:dyDescent="0.2">
      <c r="A13" s="369" t="s">
        <v>149</v>
      </c>
      <c r="B13" s="334"/>
      <c r="C13" s="334"/>
      <c r="D13" s="334"/>
      <c r="E13" s="334"/>
      <c r="F13" s="334"/>
      <c r="G13" s="334"/>
      <c r="H13" s="334"/>
    </row>
    <row r="14" spans="1:8" s="105" customFormat="1" x14ac:dyDescent="0.2">
      <c r="A14" s="608" t="s">
        <v>178</v>
      </c>
      <c r="B14" s="599">
        <v>113.36607000000001</v>
      </c>
      <c r="C14" s="600">
        <v>29.867770162850665</v>
      </c>
      <c r="D14" s="321">
        <v>1257.11502</v>
      </c>
      <c r="E14" s="600">
        <v>-11.769267128887401</v>
      </c>
      <c r="F14" s="321">
        <v>1257.11502</v>
      </c>
      <c r="G14" s="600">
        <v>-11.769267128887401</v>
      </c>
      <c r="H14" s="602">
        <v>3.9601084428355819</v>
      </c>
    </row>
    <row r="15" spans="1:8" s="105" customFormat="1" x14ac:dyDescent="0.2">
      <c r="A15" s="609" t="s">
        <v>561</v>
      </c>
      <c r="B15" s="604">
        <v>5.829922296583355</v>
      </c>
      <c r="C15" s="605"/>
      <c r="D15" s="606">
        <v>5.6694799866304342</v>
      </c>
      <c r="E15" s="605"/>
      <c r="F15" s="606">
        <v>5.6694799866304342</v>
      </c>
      <c r="G15" s="605"/>
      <c r="H15" s="607"/>
    </row>
    <row r="16" spans="1:8" s="105" customFormat="1" x14ac:dyDescent="0.2">
      <c r="A16" s="610" t="s">
        <v>427</v>
      </c>
      <c r="B16" s="611">
        <v>241.59262999999999</v>
      </c>
      <c r="C16" s="612">
        <v>-4.2780384656331849</v>
      </c>
      <c r="D16" s="613">
        <v>2964.98612</v>
      </c>
      <c r="E16" s="612">
        <v>8.3640529805993733</v>
      </c>
      <c r="F16" s="613">
        <v>2964.98612</v>
      </c>
      <c r="G16" s="612">
        <v>8.3640529805993733</v>
      </c>
      <c r="H16" s="614">
        <v>9.3401688627523622</v>
      </c>
    </row>
    <row r="17" spans="1:22" x14ac:dyDescent="0.2">
      <c r="A17" s="365"/>
      <c r="B17" s="362"/>
      <c r="C17" s="362"/>
      <c r="D17" s="362"/>
      <c r="E17" s="362"/>
      <c r="F17" s="362"/>
      <c r="G17" s="362"/>
      <c r="H17" s="366" t="s">
        <v>220</v>
      </c>
    </row>
    <row r="18" spans="1:22" x14ac:dyDescent="0.2">
      <c r="A18" s="360" t="s">
        <v>478</v>
      </c>
      <c r="B18" s="337"/>
      <c r="C18" s="337"/>
      <c r="D18" s="337"/>
      <c r="E18" s="337"/>
      <c r="F18" s="321"/>
      <c r="G18" s="337"/>
      <c r="H18" s="337"/>
      <c r="I18" s="88"/>
      <c r="J18" s="88"/>
      <c r="K18" s="88"/>
      <c r="L18" s="88"/>
      <c r="M18" s="88"/>
      <c r="N18" s="88"/>
    </row>
    <row r="19" spans="1:22" x14ac:dyDescent="0.2">
      <c r="A19" s="784" t="s">
        <v>428</v>
      </c>
      <c r="B19" s="785"/>
      <c r="C19" s="785"/>
      <c r="D19" s="785"/>
      <c r="E19" s="785"/>
      <c r="F19" s="785"/>
      <c r="G19" s="785"/>
      <c r="H19" s="337"/>
      <c r="I19" s="88"/>
      <c r="J19" s="88"/>
      <c r="K19" s="88"/>
      <c r="L19" s="88"/>
      <c r="M19" s="88"/>
      <c r="N19" s="88"/>
    </row>
    <row r="20" spans="1:22" ht="14.25" x14ac:dyDescent="0.2">
      <c r="A20" s="133" t="s">
        <v>531</v>
      </c>
      <c r="B20" s="367"/>
      <c r="C20" s="367"/>
      <c r="D20" s="367"/>
      <c r="E20" s="367"/>
      <c r="F20" s="367"/>
      <c r="G20" s="367"/>
      <c r="H20" s="367"/>
      <c r="I20" s="88"/>
      <c r="J20" s="88"/>
      <c r="K20" s="88"/>
      <c r="L20" s="88"/>
      <c r="M20" s="88"/>
      <c r="N20" s="88"/>
    </row>
    <row r="21" spans="1:22" x14ac:dyDescent="0.2">
      <c r="A21" s="138"/>
      <c r="B21" s="84"/>
      <c r="C21" s="84"/>
      <c r="D21" s="84"/>
      <c r="E21" s="84"/>
      <c r="F21" s="84"/>
      <c r="G21" s="84"/>
      <c r="H21" s="84"/>
    </row>
    <row r="23" spans="1:22" x14ac:dyDescent="0.2">
      <c r="D23" s="634"/>
      <c r="E23" s="634"/>
      <c r="F23" s="634"/>
      <c r="G23" s="634"/>
      <c r="H23" s="634"/>
      <c r="I23" s="634"/>
      <c r="J23" s="634"/>
      <c r="K23" s="634"/>
      <c r="L23" s="634"/>
      <c r="M23" s="634"/>
      <c r="N23" s="634"/>
      <c r="O23" s="634"/>
      <c r="P23" s="634"/>
      <c r="Q23" s="634"/>
      <c r="R23" s="634"/>
      <c r="S23" s="634"/>
      <c r="T23" s="634"/>
      <c r="U23" s="634"/>
      <c r="V23" s="634"/>
    </row>
    <row r="24" spans="1:22" x14ac:dyDescent="0.2">
      <c r="B24" s="81" t="s">
        <v>369</v>
      </c>
    </row>
    <row r="32" spans="1:22" x14ac:dyDescent="0.2">
      <c r="C32" s="81" t="s">
        <v>369</v>
      </c>
    </row>
  </sheetData>
  <mergeCells count="4">
    <mergeCell ref="B3:C3"/>
    <mergeCell ref="D3:E3"/>
    <mergeCell ref="F3:H3"/>
    <mergeCell ref="A19:G19"/>
  </mergeCells>
  <conditionalFormatting sqref="B6">
    <cfRule type="cellIs" dxfId="259" priority="35" operator="between">
      <formula>0</formula>
      <formula>0.5</formula>
    </cfRule>
    <cfRule type="cellIs" dxfId="258" priority="36" operator="between">
      <formula>0</formula>
      <formula>0.49</formula>
    </cfRule>
  </conditionalFormatting>
  <conditionalFormatting sqref="D6">
    <cfRule type="cellIs" dxfId="257" priority="33" operator="between">
      <formula>0</formula>
      <formula>0.5</formula>
    </cfRule>
    <cfRule type="cellIs" dxfId="256" priority="34" operator="between">
      <formula>0</formula>
      <formula>0.49</formula>
    </cfRule>
  </conditionalFormatting>
  <conditionalFormatting sqref="E8">
    <cfRule type="cellIs" dxfId="255" priority="15" operator="between">
      <formula>-0.04999999</formula>
      <formula>-0.00000001</formula>
    </cfRule>
  </conditionalFormatting>
  <conditionalFormatting sqref="H7">
    <cfRule type="cellIs" dxfId="254" priority="11" operator="between">
      <formula>0</formula>
      <formula>0.5</formula>
    </cfRule>
    <cfRule type="cellIs" dxfId="253" priority="12" operator="between">
      <formula>0</formula>
      <formula>0.49</formula>
    </cfRule>
  </conditionalFormatting>
  <conditionalFormatting sqref="E10">
    <cfRule type="cellIs" dxfId="252" priority="6" operator="between">
      <formula>-0.5</formula>
      <formula>0.5</formula>
    </cfRule>
  </conditionalFormatting>
  <conditionalFormatting sqref="E10">
    <cfRule type="cellIs" dxfId="251" priority="5" operator="equal">
      <formula>0</formula>
    </cfRule>
  </conditionalFormatting>
  <conditionalFormatting sqref="G10">
    <cfRule type="cellIs" dxfId="250" priority="4" operator="between">
      <formula>-0.5</formula>
      <formula>0.5</formula>
    </cfRule>
  </conditionalFormatting>
  <conditionalFormatting sqref="G10">
    <cfRule type="cellIs" dxfId="249" priority="3" operator="equal">
      <formula>0</formula>
    </cfRule>
  </conditionalFormatting>
  <conditionalFormatting sqref="B7:F7">
    <cfRule type="cellIs" dxfId="248" priority="2" operator="between">
      <formula>0</formula>
      <formula>0.5</formula>
    </cfRule>
  </conditionalFormatting>
  <conditionalFormatting sqref="B7:F7">
    <cfRule type="cellIs" dxfId="247" priority="1" operator="equal">
      <formula>0</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17" width="11" style="3"/>
    <col min="18" max="250" width="10"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429</v>
      </c>
    </row>
    <row r="2" spans="1:10" ht="15.75" x14ac:dyDescent="0.25">
      <c r="A2" s="2"/>
      <c r="J2" s="79" t="s">
        <v>151</v>
      </c>
    </row>
    <row r="3" spans="1:10" ht="14.1" customHeight="1" x14ac:dyDescent="0.2">
      <c r="A3" s="90" t="s">
        <v>515</v>
      </c>
      <c r="B3" s="779">
        <f>INDICE!A3</f>
        <v>44896</v>
      </c>
      <c r="C3" s="779"/>
      <c r="D3" s="779">
        <f>INDICE!C3</f>
        <v>0</v>
      </c>
      <c r="E3" s="779"/>
      <c r="F3" s="91"/>
      <c r="G3" s="780" t="s">
        <v>116</v>
      </c>
      <c r="H3" s="780"/>
      <c r="I3" s="780"/>
      <c r="J3" s="780"/>
    </row>
    <row r="4" spans="1:10" x14ac:dyDescent="0.2">
      <c r="A4" s="92"/>
      <c r="B4" s="93" t="s">
        <v>179</v>
      </c>
      <c r="C4" s="93" t="s">
        <v>180</v>
      </c>
      <c r="D4" s="93" t="s">
        <v>181</v>
      </c>
      <c r="E4" s="93" t="s">
        <v>182</v>
      </c>
      <c r="F4" s="93"/>
      <c r="G4" s="93" t="s">
        <v>179</v>
      </c>
      <c r="H4" s="93" t="s">
        <v>180</v>
      </c>
      <c r="I4" s="93" t="s">
        <v>181</v>
      </c>
      <c r="J4" s="93" t="s">
        <v>182</v>
      </c>
    </row>
    <row r="5" spans="1:10" x14ac:dyDescent="0.2">
      <c r="A5" s="370" t="s">
        <v>153</v>
      </c>
      <c r="B5" s="94">
        <v>319.14818999999994</v>
      </c>
      <c r="C5" s="94">
        <v>68.081340000000012</v>
      </c>
      <c r="D5" s="94">
        <v>2.5523899999999999</v>
      </c>
      <c r="E5" s="346">
        <v>389.78191999999996</v>
      </c>
      <c r="F5" s="94"/>
      <c r="G5" s="94">
        <v>3514.6099700000004</v>
      </c>
      <c r="H5" s="94">
        <v>694.67641999999933</v>
      </c>
      <c r="I5" s="94">
        <v>41.677330000000005</v>
      </c>
      <c r="J5" s="346">
        <v>4250.9637199999997</v>
      </c>
    </row>
    <row r="6" spans="1:10" x14ac:dyDescent="0.2">
      <c r="A6" s="371" t="s">
        <v>154</v>
      </c>
      <c r="B6" s="96">
        <v>70.512159999999994</v>
      </c>
      <c r="C6" s="96">
        <v>40.063180000000003</v>
      </c>
      <c r="D6" s="96">
        <v>2.6793999999999998</v>
      </c>
      <c r="E6" s="348">
        <v>113.25474</v>
      </c>
      <c r="F6" s="96"/>
      <c r="G6" s="96">
        <v>821.18909999999948</v>
      </c>
      <c r="H6" s="96">
        <v>316.13540999999981</v>
      </c>
      <c r="I6" s="96">
        <v>42.148160000000004</v>
      </c>
      <c r="J6" s="348">
        <v>1179.4726699999992</v>
      </c>
    </row>
    <row r="7" spans="1:10" x14ac:dyDescent="0.2">
      <c r="A7" s="371" t="s">
        <v>155</v>
      </c>
      <c r="B7" s="96">
        <v>34.437290000000004</v>
      </c>
      <c r="C7" s="96">
        <v>13.576289999999998</v>
      </c>
      <c r="D7" s="96">
        <v>1.74939</v>
      </c>
      <c r="E7" s="348">
        <v>49.762970000000003</v>
      </c>
      <c r="F7" s="96"/>
      <c r="G7" s="96">
        <v>392.54582000000005</v>
      </c>
      <c r="H7" s="96">
        <v>95.473670000000041</v>
      </c>
      <c r="I7" s="96">
        <v>22.68665</v>
      </c>
      <c r="J7" s="348">
        <v>510.70614000000006</v>
      </c>
    </row>
    <row r="8" spans="1:10" x14ac:dyDescent="0.2">
      <c r="A8" s="371" t="s">
        <v>156</v>
      </c>
      <c r="B8" s="96">
        <v>25.193519999999996</v>
      </c>
      <c r="C8" s="96">
        <v>6.6059599999999996</v>
      </c>
      <c r="D8" s="96">
        <v>6.6817099999999998</v>
      </c>
      <c r="E8" s="348">
        <v>38.481189999999998</v>
      </c>
      <c r="F8" s="96"/>
      <c r="G8" s="96">
        <v>366.36074999999988</v>
      </c>
      <c r="H8" s="96">
        <v>63.070979999999992</v>
      </c>
      <c r="I8" s="96">
        <v>121.82090000000001</v>
      </c>
      <c r="J8" s="348">
        <v>551.25262999999995</v>
      </c>
    </row>
    <row r="9" spans="1:10" x14ac:dyDescent="0.2">
      <c r="A9" s="371" t="s">
        <v>157</v>
      </c>
      <c r="B9" s="96">
        <v>60.273040000000002</v>
      </c>
      <c r="C9" s="96">
        <v>0</v>
      </c>
      <c r="D9" s="96">
        <v>0</v>
      </c>
      <c r="E9" s="348">
        <v>60.273040000000002</v>
      </c>
      <c r="F9" s="96"/>
      <c r="G9" s="96">
        <v>651.92507999999998</v>
      </c>
      <c r="H9" s="96">
        <v>0</v>
      </c>
      <c r="I9" s="96">
        <v>1.7946</v>
      </c>
      <c r="J9" s="348">
        <v>653.71967999999993</v>
      </c>
    </row>
    <row r="10" spans="1:10" x14ac:dyDescent="0.2">
      <c r="A10" s="371" t="s">
        <v>158</v>
      </c>
      <c r="B10" s="96">
        <v>25.847880000000004</v>
      </c>
      <c r="C10" s="96">
        <v>7.3467700000000002</v>
      </c>
      <c r="D10" s="96">
        <v>0.16012999999999999</v>
      </c>
      <c r="E10" s="348">
        <v>33.354780000000005</v>
      </c>
      <c r="F10" s="96"/>
      <c r="G10" s="96">
        <v>296.78930000000003</v>
      </c>
      <c r="H10" s="96">
        <v>58.191220000000001</v>
      </c>
      <c r="I10" s="96">
        <v>1.35161</v>
      </c>
      <c r="J10" s="348">
        <v>356.33213000000001</v>
      </c>
    </row>
    <row r="11" spans="1:10" x14ac:dyDescent="0.2">
      <c r="A11" s="371" t="s">
        <v>159</v>
      </c>
      <c r="B11" s="96">
        <v>146.20956999999996</v>
      </c>
      <c r="C11" s="96">
        <v>94.296650000000042</v>
      </c>
      <c r="D11" s="96">
        <v>6.7580600000000004</v>
      </c>
      <c r="E11" s="348">
        <v>247.26427999999999</v>
      </c>
      <c r="F11" s="96"/>
      <c r="G11" s="96">
        <v>1661.219340000001</v>
      </c>
      <c r="H11" s="96">
        <v>678.25502000000006</v>
      </c>
      <c r="I11" s="96">
        <v>90.342560000000006</v>
      </c>
      <c r="J11" s="348">
        <v>2429.8169200000011</v>
      </c>
    </row>
    <row r="12" spans="1:10" x14ac:dyDescent="0.2">
      <c r="A12" s="371" t="s">
        <v>511</v>
      </c>
      <c r="B12" s="96">
        <v>113.15765</v>
      </c>
      <c r="C12" s="96">
        <v>76.28609999999999</v>
      </c>
      <c r="D12" s="96">
        <v>2.7785599999999997</v>
      </c>
      <c r="E12" s="348">
        <v>192.22230999999999</v>
      </c>
      <c r="F12" s="96"/>
      <c r="G12" s="96">
        <v>1269.8918099999999</v>
      </c>
      <c r="H12" s="96">
        <v>576.12808000000018</v>
      </c>
      <c r="I12" s="96">
        <v>48.932499999999997</v>
      </c>
      <c r="J12" s="348">
        <v>1894.9523899999999</v>
      </c>
    </row>
    <row r="13" spans="1:10" x14ac:dyDescent="0.2">
      <c r="A13" s="371" t="s">
        <v>160</v>
      </c>
      <c r="B13" s="96">
        <v>311.96388999999994</v>
      </c>
      <c r="C13" s="96">
        <v>74.234449999999995</v>
      </c>
      <c r="D13" s="96">
        <v>3.4253200000000001</v>
      </c>
      <c r="E13" s="348">
        <v>389.62365999999992</v>
      </c>
      <c r="F13" s="96"/>
      <c r="G13" s="96">
        <v>3710.9516200000021</v>
      </c>
      <c r="H13" s="96">
        <v>570.16029999999989</v>
      </c>
      <c r="I13" s="96">
        <v>69.568850000000012</v>
      </c>
      <c r="J13" s="348">
        <v>4350.6807700000018</v>
      </c>
    </row>
    <row r="14" spans="1:10" x14ac:dyDescent="0.2">
      <c r="A14" s="371" t="s">
        <v>161</v>
      </c>
      <c r="B14" s="96">
        <v>1.1887300000000001</v>
      </c>
      <c r="C14" s="96">
        <v>0</v>
      </c>
      <c r="D14" s="96">
        <v>1.1698499999999998</v>
      </c>
      <c r="E14" s="348">
        <v>2.3585799999999999</v>
      </c>
      <c r="F14" s="96"/>
      <c r="G14" s="96">
        <v>12.462029999999999</v>
      </c>
      <c r="H14" s="96">
        <v>0</v>
      </c>
      <c r="I14" s="96">
        <v>6.53728</v>
      </c>
      <c r="J14" s="348">
        <v>18.999309999999998</v>
      </c>
    </row>
    <row r="15" spans="1:10" x14ac:dyDescent="0.2">
      <c r="A15" s="371" t="s">
        <v>162</v>
      </c>
      <c r="B15" s="96">
        <v>180.37472999999997</v>
      </c>
      <c r="C15" s="96">
        <v>29.908199999999994</v>
      </c>
      <c r="D15" s="96">
        <v>1.3675700000000002</v>
      </c>
      <c r="E15" s="348">
        <v>211.65049999999997</v>
      </c>
      <c r="F15" s="96"/>
      <c r="G15" s="96">
        <v>2030.966629999999</v>
      </c>
      <c r="H15" s="96">
        <v>266.54480000000001</v>
      </c>
      <c r="I15" s="96">
        <v>25.63898</v>
      </c>
      <c r="J15" s="348">
        <v>2323.1504099999993</v>
      </c>
    </row>
    <row r="16" spans="1:10" x14ac:dyDescent="0.2">
      <c r="A16" s="371" t="s">
        <v>163</v>
      </c>
      <c r="B16" s="96">
        <v>58.61160000000001</v>
      </c>
      <c r="C16" s="96">
        <v>12.524160000000002</v>
      </c>
      <c r="D16" s="96">
        <v>1.31132</v>
      </c>
      <c r="E16" s="348">
        <v>72.44708</v>
      </c>
      <c r="F16" s="96"/>
      <c r="G16" s="96">
        <v>682.11495999999977</v>
      </c>
      <c r="H16" s="96">
        <v>142.15036000000001</v>
      </c>
      <c r="I16" s="96">
        <v>11.143049999999999</v>
      </c>
      <c r="J16" s="348">
        <v>835.40836999999976</v>
      </c>
    </row>
    <row r="17" spans="1:10" x14ac:dyDescent="0.2">
      <c r="A17" s="371" t="s">
        <v>164</v>
      </c>
      <c r="B17" s="96">
        <v>124.81887000000002</v>
      </c>
      <c r="C17" s="96">
        <v>48.215829999999983</v>
      </c>
      <c r="D17" s="96">
        <v>8.953380000000001</v>
      </c>
      <c r="E17" s="348">
        <v>181.98808</v>
      </c>
      <c r="F17" s="96"/>
      <c r="G17" s="96">
        <v>1379.178290000001</v>
      </c>
      <c r="H17" s="96">
        <v>358.13141999999999</v>
      </c>
      <c r="I17" s="96">
        <v>108.89473000000002</v>
      </c>
      <c r="J17" s="348">
        <v>1846.2044400000009</v>
      </c>
    </row>
    <row r="18" spans="1:10" x14ac:dyDescent="0.2">
      <c r="A18" s="371" t="s">
        <v>165</v>
      </c>
      <c r="B18" s="96">
        <v>13.775440000000001</v>
      </c>
      <c r="C18" s="96">
        <v>8.7894700000000014</v>
      </c>
      <c r="D18" s="96">
        <v>0.21085999999999999</v>
      </c>
      <c r="E18" s="348">
        <v>22.775770000000005</v>
      </c>
      <c r="F18" s="96"/>
      <c r="G18" s="96">
        <v>144.40472999999997</v>
      </c>
      <c r="H18" s="96">
        <v>58.530859999999983</v>
      </c>
      <c r="I18" s="96">
        <v>7.816880000000002</v>
      </c>
      <c r="J18" s="348">
        <v>210.75246999999996</v>
      </c>
    </row>
    <row r="19" spans="1:10" x14ac:dyDescent="0.2">
      <c r="A19" s="371" t="s">
        <v>166</v>
      </c>
      <c r="B19" s="96">
        <v>170.31980999999999</v>
      </c>
      <c r="C19" s="96">
        <v>35.673319999999997</v>
      </c>
      <c r="D19" s="96">
        <v>7.38971</v>
      </c>
      <c r="E19" s="348">
        <v>213.38283999999999</v>
      </c>
      <c r="F19" s="96"/>
      <c r="G19" s="96">
        <v>1887.2181199999991</v>
      </c>
      <c r="H19" s="96">
        <v>225.66157000000007</v>
      </c>
      <c r="I19" s="96">
        <v>97.332020000000014</v>
      </c>
      <c r="J19" s="348">
        <v>2210.2117099999991</v>
      </c>
    </row>
    <row r="20" spans="1:10" x14ac:dyDescent="0.2">
      <c r="A20" s="371" t="s">
        <v>167</v>
      </c>
      <c r="B20" s="96">
        <v>1.42336</v>
      </c>
      <c r="C20" s="96">
        <v>0</v>
      </c>
      <c r="D20" s="96">
        <v>0</v>
      </c>
      <c r="E20" s="348">
        <v>1.42336</v>
      </c>
      <c r="F20" s="96"/>
      <c r="G20" s="96">
        <v>13.848160000000002</v>
      </c>
      <c r="H20" s="96">
        <v>0</v>
      </c>
      <c r="I20" s="96">
        <v>0</v>
      </c>
      <c r="J20" s="348">
        <v>13.848160000000002</v>
      </c>
    </row>
    <row r="21" spans="1:10" x14ac:dyDescent="0.2">
      <c r="A21" s="371" t="s">
        <v>168</v>
      </c>
      <c r="B21" s="96">
        <v>82.026280000000014</v>
      </c>
      <c r="C21" s="96">
        <v>15.998380000000001</v>
      </c>
      <c r="D21" s="96">
        <v>0.40338999999999997</v>
      </c>
      <c r="E21" s="348">
        <v>98.428050000000013</v>
      </c>
      <c r="F21" s="96"/>
      <c r="G21" s="96">
        <v>961.06458999999984</v>
      </c>
      <c r="H21" s="96">
        <v>166.57512</v>
      </c>
      <c r="I21" s="96">
        <v>5.5566099999999992</v>
      </c>
      <c r="J21" s="348">
        <v>1133.19632</v>
      </c>
    </row>
    <row r="22" spans="1:10" x14ac:dyDescent="0.2">
      <c r="A22" s="371" t="s">
        <v>169</v>
      </c>
      <c r="B22" s="96">
        <v>49.994510000000005</v>
      </c>
      <c r="C22" s="96">
        <v>13.586790000000002</v>
      </c>
      <c r="D22" s="96">
        <v>0.45261000000000001</v>
      </c>
      <c r="E22" s="348">
        <v>64.033910000000006</v>
      </c>
      <c r="F22" s="96"/>
      <c r="G22" s="96">
        <v>602.9840200000001</v>
      </c>
      <c r="H22" s="96">
        <v>105.87934</v>
      </c>
      <c r="I22" s="96">
        <v>7.457959999999999</v>
      </c>
      <c r="J22" s="348">
        <v>716.32132000000001</v>
      </c>
    </row>
    <row r="23" spans="1:10" x14ac:dyDescent="0.2">
      <c r="A23" s="372" t="s">
        <v>170</v>
      </c>
      <c r="B23" s="96">
        <v>143.29652999999999</v>
      </c>
      <c r="C23" s="96">
        <v>31.336180000000006</v>
      </c>
      <c r="D23" s="96">
        <v>4.5202699999999991</v>
      </c>
      <c r="E23" s="348">
        <v>179.15298000000001</v>
      </c>
      <c r="F23" s="96"/>
      <c r="G23" s="96">
        <v>1756.8951600000007</v>
      </c>
      <c r="H23" s="96">
        <v>235.47174000000021</v>
      </c>
      <c r="I23" s="96">
        <v>42.795100000000005</v>
      </c>
      <c r="J23" s="348">
        <v>2035.1620000000009</v>
      </c>
    </row>
    <row r="24" spans="1:10" x14ac:dyDescent="0.2">
      <c r="A24" s="373" t="s">
        <v>430</v>
      </c>
      <c r="B24" s="100">
        <v>1932.5730500000006</v>
      </c>
      <c r="C24" s="100">
        <v>576.52306999999996</v>
      </c>
      <c r="D24" s="100">
        <v>52.563920000000003</v>
      </c>
      <c r="E24" s="100">
        <v>2561.6600400000007</v>
      </c>
      <c r="F24" s="100"/>
      <c r="G24" s="100">
        <v>22156.619479999918</v>
      </c>
      <c r="H24" s="100">
        <v>4611.0363099999931</v>
      </c>
      <c r="I24" s="100">
        <v>753.49577000000011</v>
      </c>
      <c r="J24" s="100">
        <v>27521.151559999911</v>
      </c>
    </row>
    <row r="25" spans="1:10" x14ac:dyDescent="0.2">
      <c r="J25" s="79" t="s">
        <v>220</v>
      </c>
    </row>
    <row r="26" spans="1:10" x14ac:dyDescent="0.2">
      <c r="A26" s="350" t="s">
        <v>549</v>
      </c>
      <c r="G26" s="58"/>
      <c r="H26" s="58"/>
      <c r="I26" s="58"/>
      <c r="J26" s="58"/>
    </row>
    <row r="27" spans="1:10" x14ac:dyDescent="0.2">
      <c r="A27" s="101" t="s">
        <v>221</v>
      </c>
      <c r="G27" s="58"/>
      <c r="H27" s="58"/>
      <c r="I27" s="58"/>
      <c r="J27" s="58"/>
    </row>
    <row r="28" spans="1:10" ht="18" x14ac:dyDescent="0.25">
      <c r="A28" s="102"/>
      <c r="E28" s="786"/>
      <c r="F28" s="786"/>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E28:F28"/>
    <mergeCell ref="G3:J3"/>
  </mergeCells>
  <conditionalFormatting sqref="B6:J23">
    <cfRule type="cellIs" dxfId="246" priority="2" operator="between">
      <formula>0</formula>
      <formula>0.5</formula>
    </cfRule>
    <cfRule type="cellIs" dxfId="245" priority="3" operator="between">
      <formula>0</formula>
      <formula>0.49</formula>
    </cfRule>
  </conditionalFormatting>
  <conditionalFormatting sqref="B5:J24">
    <cfRule type="cellIs" dxfId="244"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sqref="A1:C2"/>
    </sheetView>
  </sheetViews>
  <sheetFormatPr baseColWidth="10" defaultRowHeight="14.1" customHeight="1" x14ac:dyDescent="0.2"/>
  <cols>
    <col min="1" max="1" width="25.625" style="108" customWidth="1"/>
    <col min="2" max="7" width="10.625" style="108" customWidth="1"/>
    <col min="8" max="8" width="14.625" style="108" customWidth="1"/>
    <col min="9" max="66" width="11" style="108"/>
    <col min="67" max="243" width="10" style="108"/>
    <col min="244" max="244" width="3.625" style="108" customWidth="1"/>
    <col min="245" max="245" width="24.625" style="108" bestFit="1" customWidth="1"/>
    <col min="246" max="251" width="9" style="108" customWidth="1"/>
    <col min="252" max="252" width="8.625" style="108" customWidth="1"/>
    <col min="253" max="253" width="5.625" style="108" bestFit="1" customWidth="1"/>
    <col min="254" max="254" width="7" style="108" bestFit="1" customWidth="1"/>
    <col min="255" max="259" width="5.625" style="108" bestFit="1" customWidth="1"/>
    <col min="260" max="260" width="6.125" style="108" bestFit="1" customWidth="1"/>
    <col min="261" max="261" width="9.625" style="108" bestFit="1" customWidth="1"/>
    <col min="262" max="262" width="7.125" style="108" bestFit="1" customWidth="1"/>
    <col min="263" max="263" width="9.125" style="108" bestFit="1" customWidth="1"/>
    <col min="264" max="264" width="8.5" style="108" bestFit="1" customWidth="1"/>
    <col min="265" max="499" width="10" style="108"/>
    <col min="500" max="500" width="3.625" style="108" customWidth="1"/>
    <col min="501" max="501" width="24.625" style="108" bestFit="1" customWidth="1"/>
    <col min="502" max="507" width="9" style="108" customWidth="1"/>
    <col min="508" max="508" width="8.625" style="108" customWidth="1"/>
    <col min="509" max="509" width="5.625" style="108" bestFit="1" customWidth="1"/>
    <col min="510" max="510" width="7" style="108" bestFit="1" customWidth="1"/>
    <col min="511" max="515" width="5.625" style="108" bestFit="1" customWidth="1"/>
    <col min="516" max="516" width="6.125" style="108" bestFit="1" customWidth="1"/>
    <col min="517" max="517" width="9.625" style="108" bestFit="1" customWidth="1"/>
    <col min="518" max="518" width="7.125" style="108" bestFit="1" customWidth="1"/>
    <col min="519" max="519" width="9.125" style="108" bestFit="1" customWidth="1"/>
    <col min="520" max="520" width="8.5" style="108" bestFit="1" customWidth="1"/>
    <col min="521" max="755" width="10" style="108"/>
    <col min="756" max="756" width="3.625" style="108" customWidth="1"/>
    <col min="757" max="757" width="24.625" style="108" bestFit="1" customWidth="1"/>
    <col min="758" max="763" width="9" style="108" customWidth="1"/>
    <col min="764" max="764" width="8.625" style="108" customWidth="1"/>
    <col min="765" max="765" width="5.625" style="108" bestFit="1" customWidth="1"/>
    <col min="766" max="766" width="7" style="108" bestFit="1" customWidth="1"/>
    <col min="767" max="771" width="5.625" style="108" bestFit="1" customWidth="1"/>
    <col min="772" max="772" width="6.125" style="108" bestFit="1" customWidth="1"/>
    <col min="773" max="773" width="9.625" style="108" bestFit="1" customWidth="1"/>
    <col min="774" max="774" width="7.125" style="108" bestFit="1" customWidth="1"/>
    <col min="775" max="775" width="9.125" style="108" bestFit="1" customWidth="1"/>
    <col min="776" max="776" width="8.5" style="108" bestFit="1" customWidth="1"/>
    <col min="777" max="1011" width="10" style="108"/>
    <col min="1012" max="1012" width="3.625" style="108" customWidth="1"/>
    <col min="1013" max="1013" width="24.625" style="108" bestFit="1" customWidth="1"/>
    <col min="1014" max="1019" width="9" style="108" customWidth="1"/>
    <col min="1020" max="1020" width="8.625" style="108" customWidth="1"/>
    <col min="1021" max="1021" width="5.625" style="108" bestFit="1" customWidth="1"/>
    <col min="1022" max="1022" width="7" style="108" bestFit="1" customWidth="1"/>
    <col min="1023" max="1027" width="5.625" style="108" bestFit="1" customWidth="1"/>
    <col min="1028" max="1028" width="6.125" style="108" bestFit="1" customWidth="1"/>
    <col min="1029" max="1029" width="9.625" style="108" bestFit="1" customWidth="1"/>
    <col min="1030" max="1030" width="7.125" style="108" bestFit="1" customWidth="1"/>
    <col min="1031" max="1031" width="9.125" style="108" bestFit="1" customWidth="1"/>
    <col min="1032" max="1032" width="8.5" style="108" bestFit="1" customWidth="1"/>
    <col min="1033" max="1267" width="10" style="108"/>
    <col min="1268" max="1268" width="3.625" style="108" customWidth="1"/>
    <col min="1269" max="1269" width="24.625" style="108" bestFit="1" customWidth="1"/>
    <col min="1270" max="1275" width="9" style="108" customWidth="1"/>
    <col min="1276" max="1276" width="8.625" style="108" customWidth="1"/>
    <col min="1277" max="1277" width="5.625" style="108" bestFit="1" customWidth="1"/>
    <col min="1278" max="1278" width="7" style="108" bestFit="1" customWidth="1"/>
    <col min="1279" max="1283" width="5.625" style="108" bestFit="1" customWidth="1"/>
    <col min="1284" max="1284" width="6.125" style="108" bestFit="1" customWidth="1"/>
    <col min="1285" max="1285" width="9.625" style="108" bestFit="1" customWidth="1"/>
    <col min="1286" max="1286" width="7.125" style="108" bestFit="1" customWidth="1"/>
    <col min="1287" max="1287" width="9.125" style="108" bestFit="1" customWidth="1"/>
    <col min="1288" max="1288" width="8.5" style="108" bestFit="1" customWidth="1"/>
    <col min="1289" max="1523" width="10" style="108"/>
    <col min="1524" max="1524" width="3.625" style="108" customWidth="1"/>
    <col min="1525" max="1525" width="24.625" style="108" bestFit="1" customWidth="1"/>
    <col min="1526" max="1531" width="9" style="108" customWidth="1"/>
    <col min="1532" max="1532" width="8.625" style="108" customWidth="1"/>
    <col min="1533" max="1533" width="5.625" style="108" bestFit="1" customWidth="1"/>
    <col min="1534" max="1534" width="7" style="108" bestFit="1" customWidth="1"/>
    <col min="1535" max="1539" width="5.625" style="108" bestFit="1" customWidth="1"/>
    <col min="1540" max="1540" width="6.125" style="108" bestFit="1" customWidth="1"/>
    <col min="1541" max="1541" width="9.625" style="108" bestFit="1" customWidth="1"/>
    <col min="1542" max="1542" width="7.125" style="108" bestFit="1" customWidth="1"/>
    <col min="1543" max="1543" width="9.125" style="108" bestFit="1" customWidth="1"/>
    <col min="1544" max="1544" width="8.5" style="108" bestFit="1" customWidth="1"/>
    <col min="1545" max="1779" width="10" style="108"/>
    <col min="1780" max="1780" width="3.625" style="108" customWidth="1"/>
    <col min="1781" max="1781" width="24.625" style="108" bestFit="1" customWidth="1"/>
    <col min="1782" max="1787" width="9" style="108" customWidth="1"/>
    <col min="1788" max="1788" width="8.625" style="108" customWidth="1"/>
    <col min="1789" max="1789" width="5.625" style="108" bestFit="1" customWidth="1"/>
    <col min="1790" max="1790" width="7" style="108" bestFit="1" customWidth="1"/>
    <col min="1791" max="1795" width="5.625" style="108" bestFit="1" customWidth="1"/>
    <col min="1796" max="1796" width="6.125" style="108" bestFit="1" customWidth="1"/>
    <col min="1797" max="1797" width="9.625" style="108" bestFit="1" customWidth="1"/>
    <col min="1798" max="1798" width="7.125" style="108" bestFit="1" customWidth="1"/>
    <col min="1799" max="1799" width="9.125" style="108" bestFit="1" customWidth="1"/>
    <col min="1800" max="1800" width="8.5" style="108" bestFit="1" customWidth="1"/>
    <col min="1801" max="2035" width="10" style="108"/>
    <col min="2036" max="2036" width="3.625" style="108" customWidth="1"/>
    <col min="2037" max="2037" width="24.625" style="108" bestFit="1" customWidth="1"/>
    <col min="2038" max="2043" width="9" style="108" customWidth="1"/>
    <col min="2044" max="2044" width="8.625" style="108" customWidth="1"/>
    <col min="2045" max="2045" width="5.625" style="108" bestFit="1" customWidth="1"/>
    <col min="2046" max="2046" width="7" style="108" bestFit="1" customWidth="1"/>
    <col min="2047" max="2051" width="5.625" style="108" bestFit="1" customWidth="1"/>
    <col min="2052" max="2052" width="6.125" style="108" bestFit="1" customWidth="1"/>
    <col min="2053" max="2053" width="9.625" style="108" bestFit="1" customWidth="1"/>
    <col min="2054" max="2054" width="7.125" style="108" bestFit="1" customWidth="1"/>
    <col min="2055" max="2055" width="9.125" style="108" bestFit="1" customWidth="1"/>
    <col min="2056" max="2056" width="8.5" style="108" bestFit="1" customWidth="1"/>
    <col min="2057" max="2291" width="10" style="108"/>
    <col min="2292" max="2292" width="3.625" style="108" customWidth="1"/>
    <col min="2293" max="2293" width="24.625" style="108" bestFit="1" customWidth="1"/>
    <col min="2294" max="2299" width="9" style="108" customWidth="1"/>
    <col min="2300" max="2300" width="8.625" style="108" customWidth="1"/>
    <col min="2301" max="2301" width="5.625" style="108" bestFit="1" customWidth="1"/>
    <col min="2302" max="2302" width="7" style="108" bestFit="1" customWidth="1"/>
    <col min="2303" max="2307" width="5.625" style="108" bestFit="1" customWidth="1"/>
    <col min="2308" max="2308" width="6.125" style="108" bestFit="1" customWidth="1"/>
    <col min="2309" max="2309" width="9.625" style="108" bestFit="1" customWidth="1"/>
    <col min="2310" max="2310" width="7.125" style="108" bestFit="1" customWidth="1"/>
    <col min="2311" max="2311" width="9.125" style="108" bestFit="1" customWidth="1"/>
    <col min="2312" max="2312" width="8.5" style="108" bestFit="1" customWidth="1"/>
    <col min="2313" max="2547" width="10" style="108"/>
    <col min="2548" max="2548" width="3.625" style="108" customWidth="1"/>
    <col min="2549" max="2549" width="24.625" style="108" bestFit="1" customWidth="1"/>
    <col min="2550" max="2555" width="9" style="108" customWidth="1"/>
    <col min="2556" max="2556" width="8.625" style="108" customWidth="1"/>
    <col min="2557" max="2557" width="5.625" style="108" bestFit="1" customWidth="1"/>
    <col min="2558" max="2558" width="7" style="108" bestFit="1" customWidth="1"/>
    <col min="2559" max="2563" width="5.625" style="108" bestFit="1" customWidth="1"/>
    <col min="2564" max="2564" width="6.125" style="108" bestFit="1" customWidth="1"/>
    <col min="2565" max="2565" width="9.625" style="108" bestFit="1" customWidth="1"/>
    <col min="2566" max="2566" width="7.125" style="108" bestFit="1" customWidth="1"/>
    <col min="2567" max="2567" width="9.125" style="108" bestFit="1" customWidth="1"/>
    <col min="2568" max="2568" width="8.5" style="108" bestFit="1" customWidth="1"/>
    <col min="2569" max="2803" width="10" style="108"/>
    <col min="2804" max="2804" width="3.625" style="108" customWidth="1"/>
    <col min="2805" max="2805" width="24.625" style="108" bestFit="1" customWidth="1"/>
    <col min="2806" max="2811" width="9" style="108" customWidth="1"/>
    <col min="2812" max="2812" width="8.625" style="108" customWidth="1"/>
    <col min="2813" max="2813" width="5.625" style="108" bestFit="1" customWidth="1"/>
    <col min="2814" max="2814" width="7" style="108" bestFit="1" customWidth="1"/>
    <col min="2815" max="2819" width="5.625" style="108" bestFit="1" customWidth="1"/>
    <col min="2820" max="2820" width="6.125" style="108" bestFit="1" customWidth="1"/>
    <col min="2821" max="2821" width="9.625" style="108" bestFit="1" customWidth="1"/>
    <col min="2822" max="2822" width="7.125" style="108" bestFit="1" customWidth="1"/>
    <col min="2823" max="2823" width="9.125" style="108" bestFit="1" customWidth="1"/>
    <col min="2824" max="2824" width="8.5" style="108" bestFit="1" customWidth="1"/>
    <col min="2825" max="3059" width="10" style="108"/>
    <col min="3060" max="3060" width="3.625" style="108" customWidth="1"/>
    <col min="3061" max="3061" width="24.625" style="108" bestFit="1" customWidth="1"/>
    <col min="3062" max="3067" width="9" style="108" customWidth="1"/>
    <col min="3068" max="3068" width="8.625" style="108" customWidth="1"/>
    <col min="3069" max="3069" width="5.625" style="108" bestFit="1" customWidth="1"/>
    <col min="3070" max="3070" width="7" style="108" bestFit="1" customWidth="1"/>
    <col min="3071" max="3075" width="5.625" style="108" bestFit="1" customWidth="1"/>
    <col min="3076" max="3076" width="6.125" style="108" bestFit="1" customWidth="1"/>
    <col min="3077" max="3077" width="9.625" style="108" bestFit="1" customWidth="1"/>
    <col min="3078" max="3078" width="7.125" style="108" bestFit="1" customWidth="1"/>
    <col min="3079" max="3079" width="9.125" style="108" bestFit="1" customWidth="1"/>
    <col min="3080" max="3080" width="8.5" style="108" bestFit="1" customWidth="1"/>
    <col min="3081" max="3315" width="10" style="108"/>
    <col min="3316" max="3316" width="3.625" style="108" customWidth="1"/>
    <col min="3317" max="3317" width="24.625" style="108" bestFit="1" customWidth="1"/>
    <col min="3318" max="3323" width="9" style="108" customWidth="1"/>
    <col min="3324" max="3324" width="8.625" style="108" customWidth="1"/>
    <col min="3325" max="3325" width="5.625" style="108" bestFit="1" customWidth="1"/>
    <col min="3326" max="3326" width="7" style="108" bestFit="1" customWidth="1"/>
    <col min="3327" max="3331" width="5.625" style="108" bestFit="1" customWidth="1"/>
    <col min="3332" max="3332" width="6.125" style="108" bestFit="1" customWidth="1"/>
    <col min="3333" max="3333" width="9.625" style="108" bestFit="1" customWidth="1"/>
    <col min="3334" max="3334" width="7.125" style="108" bestFit="1" customWidth="1"/>
    <col min="3335" max="3335" width="9.125" style="108" bestFit="1" customWidth="1"/>
    <col min="3336" max="3336" width="8.5" style="108" bestFit="1" customWidth="1"/>
    <col min="3337" max="3571" width="10" style="108"/>
    <col min="3572" max="3572" width="3.625" style="108" customWidth="1"/>
    <col min="3573" max="3573" width="24.625" style="108" bestFit="1" customWidth="1"/>
    <col min="3574" max="3579" width="9" style="108" customWidth="1"/>
    <col min="3580" max="3580" width="8.625" style="108" customWidth="1"/>
    <col min="3581" max="3581" width="5.625" style="108" bestFit="1" customWidth="1"/>
    <col min="3582" max="3582" width="7" style="108" bestFit="1" customWidth="1"/>
    <col min="3583" max="3587" width="5.625" style="108" bestFit="1" customWidth="1"/>
    <col min="3588" max="3588" width="6.125" style="108" bestFit="1" customWidth="1"/>
    <col min="3589" max="3589" width="9.625" style="108" bestFit="1" customWidth="1"/>
    <col min="3590" max="3590" width="7.125" style="108" bestFit="1" customWidth="1"/>
    <col min="3591" max="3591" width="9.125" style="108" bestFit="1" customWidth="1"/>
    <col min="3592" max="3592" width="8.5" style="108" bestFit="1" customWidth="1"/>
    <col min="3593" max="3827" width="10" style="108"/>
    <col min="3828" max="3828" width="3.625" style="108" customWidth="1"/>
    <col min="3829" max="3829" width="24.625" style="108" bestFit="1" customWidth="1"/>
    <col min="3830" max="3835" width="9" style="108" customWidth="1"/>
    <col min="3836" max="3836" width="8.625" style="108" customWidth="1"/>
    <col min="3837" max="3837" width="5.625" style="108" bestFit="1" customWidth="1"/>
    <col min="3838" max="3838" width="7" style="108" bestFit="1" customWidth="1"/>
    <col min="3839" max="3843" width="5.625" style="108" bestFit="1" customWidth="1"/>
    <col min="3844" max="3844" width="6.125" style="108" bestFit="1" customWidth="1"/>
    <col min="3845" max="3845" width="9.625" style="108" bestFit="1" customWidth="1"/>
    <col min="3846" max="3846" width="7.125" style="108" bestFit="1" customWidth="1"/>
    <col min="3847" max="3847" width="9.125" style="108" bestFit="1" customWidth="1"/>
    <col min="3848" max="3848" width="8.5" style="108" bestFit="1" customWidth="1"/>
    <col min="3849" max="4083" width="10" style="108"/>
    <col min="4084" max="4084" width="3.625" style="108" customWidth="1"/>
    <col min="4085" max="4085" width="24.625" style="108" bestFit="1" customWidth="1"/>
    <col min="4086" max="4091" width="9" style="108" customWidth="1"/>
    <col min="4092" max="4092" width="8.625" style="108" customWidth="1"/>
    <col min="4093" max="4093" width="5.625" style="108" bestFit="1" customWidth="1"/>
    <col min="4094" max="4094" width="7" style="108" bestFit="1" customWidth="1"/>
    <col min="4095" max="4099" width="5.625" style="108" bestFit="1" customWidth="1"/>
    <col min="4100" max="4100" width="6.125" style="108" bestFit="1" customWidth="1"/>
    <col min="4101" max="4101" width="9.625" style="108" bestFit="1" customWidth="1"/>
    <col min="4102" max="4102" width="7.125" style="108" bestFit="1" customWidth="1"/>
    <col min="4103" max="4103" width="9.125" style="108" bestFit="1" customWidth="1"/>
    <col min="4104" max="4104" width="8.5" style="108" bestFit="1" customWidth="1"/>
    <col min="4105" max="4339" width="10" style="108"/>
    <col min="4340" max="4340" width="3.625" style="108" customWidth="1"/>
    <col min="4341" max="4341" width="24.625" style="108" bestFit="1" customWidth="1"/>
    <col min="4342" max="4347" width="9" style="108" customWidth="1"/>
    <col min="4348" max="4348" width="8.625" style="108" customWidth="1"/>
    <col min="4349" max="4349" width="5.625" style="108" bestFit="1" customWidth="1"/>
    <col min="4350" max="4350" width="7" style="108" bestFit="1" customWidth="1"/>
    <col min="4351" max="4355" width="5.625" style="108" bestFit="1" customWidth="1"/>
    <col min="4356" max="4356" width="6.125" style="108" bestFit="1" customWidth="1"/>
    <col min="4357" max="4357" width="9.625" style="108" bestFit="1" customWidth="1"/>
    <col min="4358" max="4358" width="7.125" style="108" bestFit="1" customWidth="1"/>
    <col min="4359" max="4359" width="9.125" style="108" bestFit="1" customWidth="1"/>
    <col min="4360" max="4360" width="8.5" style="108" bestFit="1" customWidth="1"/>
    <col min="4361" max="4595" width="10" style="108"/>
    <col min="4596" max="4596" width="3.625" style="108" customWidth="1"/>
    <col min="4597" max="4597" width="24.625" style="108" bestFit="1" customWidth="1"/>
    <col min="4598" max="4603" width="9" style="108" customWidth="1"/>
    <col min="4604" max="4604" width="8.625" style="108" customWidth="1"/>
    <col min="4605" max="4605" width="5.625" style="108" bestFit="1" customWidth="1"/>
    <col min="4606" max="4606" width="7" style="108" bestFit="1" customWidth="1"/>
    <col min="4607" max="4611" width="5.625" style="108" bestFit="1" customWidth="1"/>
    <col min="4612" max="4612" width="6.125" style="108" bestFit="1" customWidth="1"/>
    <col min="4613" max="4613" width="9.625" style="108" bestFit="1" customWidth="1"/>
    <col min="4614" max="4614" width="7.125" style="108" bestFit="1" customWidth="1"/>
    <col min="4615" max="4615" width="9.125" style="108" bestFit="1" customWidth="1"/>
    <col min="4616" max="4616" width="8.5" style="108" bestFit="1" customWidth="1"/>
    <col min="4617" max="4851" width="10" style="108"/>
    <col min="4852" max="4852" width="3.625" style="108" customWidth="1"/>
    <col min="4853" max="4853" width="24.625" style="108" bestFit="1" customWidth="1"/>
    <col min="4854" max="4859" width="9" style="108" customWidth="1"/>
    <col min="4860" max="4860" width="8.625" style="108" customWidth="1"/>
    <col min="4861" max="4861" width="5.625" style="108" bestFit="1" customWidth="1"/>
    <col min="4862" max="4862" width="7" style="108" bestFit="1" customWidth="1"/>
    <col min="4863" max="4867" width="5.625" style="108" bestFit="1" customWidth="1"/>
    <col min="4868" max="4868" width="6.125" style="108" bestFit="1" customWidth="1"/>
    <col min="4869" max="4869" width="9.625" style="108" bestFit="1" customWidth="1"/>
    <col min="4870" max="4870" width="7.125" style="108" bestFit="1" customWidth="1"/>
    <col min="4871" max="4871" width="9.125" style="108" bestFit="1" customWidth="1"/>
    <col min="4872" max="4872" width="8.5" style="108" bestFit="1" customWidth="1"/>
    <col min="4873" max="5107" width="10" style="108"/>
    <col min="5108" max="5108" width="3.625" style="108" customWidth="1"/>
    <col min="5109" max="5109" width="24.625" style="108" bestFit="1" customWidth="1"/>
    <col min="5110" max="5115" width="9" style="108" customWidth="1"/>
    <col min="5116" max="5116" width="8.625" style="108" customWidth="1"/>
    <col min="5117" max="5117" width="5.625" style="108" bestFit="1" customWidth="1"/>
    <col min="5118" max="5118" width="7" style="108" bestFit="1" customWidth="1"/>
    <col min="5119" max="5123" width="5.625" style="108" bestFit="1" customWidth="1"/>
    <col min="5124" max="5124" width="6.125" style="108" bestFit="1" customWidth="1"/>
    <col min="5125" max="5125" width="9.625" style="108" bestFit="1" customWidth="1"/>
    <col min="5126" max="5126" width="7.125" style="108" bestFit="1" customWidth="1"/>
    <col min="5127" max="5127" width="9.125" style="108" bestFit="1" customWidth="1"/>
    <col min="5128" max="5128" width="8.5" style="108" bestFit="1" customWidth="1"/>
    <col min="5129" max="5363" width="10" style="108"/>
    <col min="5364" max="5364" width="3.625" style="108" customWidth="1"/>
    <col min="5365" max="5365" width="24.625" style="108" bestFit="1" customWidth="1"/>
    <col min="5366" max="5371" width="9" style="108" customWidth="1"/>
    <col min="5372" max="5372" width="8.625" style="108" customWidth="1"/>
    <col min="5373" max="5373" width="5.625" style="108" bestFit="1" customWidth="1"/>
    <col min="5374" max="5374" width="7" style="108" bestFit="1" customWidth="1"/>
    <col min="5375" max="5379" width="5.625" style="108" bestFit="1" customWidth="1"/>
    <col min="5380" max="5380" width="6.125" style="108" bestFit="1" customWidth="1"/>
    <col min="5381" max="5381" width="9.625" style="108" bestFit="1" customWidth="1"/>
    <col min="5382" max="5382" width="7.125" style="108" bestFit="1" customWidth="1"/>
    <col min="5383" max="5383" width="9.125" style="108" bestFit="1" customWidth="1"/>
    <col min="5384" max="5384" width="8.5" style="108" bestFit="1" customWidth="1"/>
    <col min="5385" max="5619" width="10" style="108"/>
    <col min="5620" max="5620" width="3.625" style="108" customWidth="1"/>
    <col min="5621" max="5621" width="24.625" style="108" bestFit="1" customWidth="1"/>
    <col min="5622" max="5627" width="9" style="108" customWidth="1"/>
    <col min="5628" max="5628" width="8.625" style="108" customWidth="1"/>
    <col min="5629" max="5629" width="5.625" style="108" bestFit="1" customWidth="1"/>
    <col min="5630" max="5630" width="7" style="108" bestFit="1" customWidth="1"/>
    <col min="5631" max="5635" width="5.625" style="108" bestFit="1" customWidth="1"/>
    <col min="5636" max="5636" width="6.125" style="108" bestFit="1" customWidth="1"/>
    <col min="5637" max="5637" width="9.625" style="108" bestFit="1" customWidth="1"/>
    <col min="5638" max="5638" width="7.125" style="108" bestFit="1" customWidth="1"/>
    <col min="5639" max="5639" width="9.125" style="108" bestFit="1" customWidth="1"/>
    <col min="5640" max="5640" width="8.5" style="108" bestFit="1" customWidth="1"/>
    <col min="5641" max="5875" width="10" style="108"/>
    <col min="5876" max="5876" width="3.625" style="108" customWidth="1"/>
    <col min="5877" max="5877" width="24.625" style="108" bestFit="1" customWidth="1"/>
    <col min="5878" max="5883" width="9" style="108" customWidth="1"/>
    <col min="5884" max="5884" width="8.625" style="108" customWidth="1"/>
    <col min="5885" max="5885" width="5.625" style="108" bestFit="1" customWidth="1"/>
    <col min="5886" max="5886" width="7" style="108" bestFit="1" customWidth="1"/>
    <col min="5887" max="5891" width="5.625" style="108" bestFit="1" customWidth="1"/>
    <col min="5892" max="5892" width="6.125" style="108" bestFit="1" customWidth="1"/>
    <col min="5893" max="5893" width="9.625" style="108" bestFit="1" customWidth="1"/>
    <col min="5894" max="5894" width="7.125" style="108" bestFit="1" customWidth="1"/>
    <col min="5895" max="5895" width="9.125" style="108" bestFit="1" customWidth="1"/>
    <col min="5896" max="5896" width="8.5" style="108" bestFit="1" customWidth="1"/>
    <col min="5897" max="6131" width="10" style="108"/>
    <col min="6132" max="6132" width="3.625" style="108" customWidth="1"/>
    <col min="6133" max="6133" width="24.625" style="108" bestFit="1" customWidth="1"/>
    <col min="6134" max="6139" width="9" style="108" customWidth="1"/>
    <col min="6140" max="6140" width="8.625" style="108" customWidth="1"/>
    <col min="6141" max="6141" width="5.625" style="108" bestFit="1" customWidth="1"/>
    <col min="6142" max="6142" width="7" style="108" bestFit="1" customWidth="1"/>
    <col min="6143" max="6147" width="5.625" style="108" bestFit="1" customWidth="1"/>
    <col min="6148" max="6148" width="6.125" style="108" bestFit="1" customWidth="1"/>
    <col min="6149" max="6149" width="9.625" style="108" bestFit="1" customWidth="1"/>
    <col min="6150" max="6150" width="7.125" style="108" bestFit="1" customWidth="1"/>
    <col min="6151" max="6151" width="9.125" style="108" bestFit="1" customWidth="1"/>
    <col min="6152" max="6152" width="8.5" style="108" bestFit="1" customWidth="1"/>
    <col min="6153" max="6387" width="10" style="108"/>
    <col min="6388" max="6388" width="3.625" style="108" customWidth="1"/>
    <col min="6389" max="6389" width="24.625" style="108" bestFit="1" customWidth="1"/>
    <col min="6390" max="6395" width="9" style="108" customWidth="1"/>
    <col min="6396" max="6396" width="8.625" style="108" customWidth="1"/>
    <col min="6397" max="6397" width="5.625" style="108" bestFit="1" customWidth="1"/>
    <col min="6398" max="6398" width="7" style="108" bestFit="1" customWidth="1"/>
    <col min="6399" max="6403" width="5.625" style="108" bestFit="1" customWidth="1"/>
    <col min="6404" max="6404" width="6.125" style="108" bestFit="1" customWidth="1"/>
    <col min="6405" max="6405" width="9.625" style="108" bestFit="1" customWidth="1"/>
    <col min="6406" max="6406" width="7.125" style="108" bestFit="1" customWidth="1"/>
    <col min="6407" max="6407" width="9.125" style="108" bestFit="1" customWidth="1"/>
    <col min="6408" max="6408" width="8.5" style="108" bestFit="1" customWidth="1"/>
    <col min="6409" max="6643" width="10" style="108"/>
    <col min="6644" max="6644" width="3.625" style="108" customWidth="1"/>
    <col min="6645" max="6645" width="24.625" style="108" bestFit="1" customWidth="1"/>
    <col min="6646" max="6651" width="9" style="108" customWidth="1"/>
    <col min="6652" max="6652" width="8.625" style="108" customWidth="1"/>
    <col min="6653" max="6653" width="5.625" style="108" bestFit="1" customWidth="1"/>
    <col min="6654" max="6654" width="7" style="108" bestFit="1" customWidth="1"/>
    <col min="6655" max="6659" width="5.625" style="108" bestFit="1" customWidth="1"/>
    <col min="6660" max="6660" width="6.125" style="108" bestFit="1" customWidth="1"/>
    <col min="6661" max="6661" width="9.625" style="108" bestFit="1" customWidth="1"/>
    <col min="6662" max="6662" width="7.125" style="108" bestFit="1" customWidth="1"/>
    <col min="6663" max="6663" width="9.125" style="108" bestFit="1" customWidth="1"/>
    <col min="6664" max="6664" width="8.5" style="108" bestFit="1" customWidth="1"/>
    <col min="6665" max="6899" width="10" style="108"/>
    <col min="6900" max="6900" width="3.625" style="108" customWidth="1"/>
    <col min="6901" max="6901" width="24.625" style="108" bestFit="1" customWidth="1"/>
    <col min="6902" max="6907" width="9" style="108" customWidth="1"/>
    <col min="6908" max="6908" width="8.625" style="108" customWidth="1"/>
    <col min="6909" max="6909" width="5.625" style="108" bestFit="1" customWidth="1"/>
    <col min="6910" max="6910" width="7" style="108" bestFit="1" customWidth="1"/>
    <col min="6911" max="6915" width="5.625" style="108" bestFit="1" customWidth="1"/>
    <col min="6916" max="6916" width="6.125" style="108" bestFit="1" customWidth="1"/>
    <col min="6917" max="6917" width="9.625" style="108" bestFit="1" customWidth="1"/>
    <col min="6918" max="6918" width="7.125" style="108" bestFit="1" customWidth="1"/>
    <col min="6919" max="6919" width="9.125" style="108" bestFit="1" customWidth="1"/>
    <col min="6920" max="6920" width="8.5" style="108" bestFit="1" customWidth="1"/>
    <col min="6921" max="7155" width="10" style="108"/>
    <col min="7156" max="7156" width="3.625" style="108" customWidth="1"/>
    <col min="7157" max="7157" width="24.625" style="108" bestFit="1" customWidth="1"/>
    <col min="7158" max="7163" width="9" style="108" customWidth="1"/>
    <col min="7164" max="7164" width="8.625" style="108" customWidth="1"/>
    <col min="7165" max="7165" width="5.625" style="108" bestFit="1" customWidth="1"/>
    <col min="7166" max="7166" width="7" style="108" bestFit="1" customWidth="1"/>
    <col min="7167" max="7171" width="5.625" style="108" bestFit="1" customWidth="1"/>
    <col min="7172" max="7172" width="6.125" style="108" bestFit="1" customWidth="1"/>
    <col min="7173" max="7173" width="9.625" style="108" bestFit="1" customWidth="1"/>
    <col min="7174" max="7174" width="7.125" style="108" bestFit="1" customWidth="1"/>
    <col min="7175" max="7175" width="9.125" style="108" bestFit="1" customWidth="1"/>
    <col min="7176" max="7176" width="8.5" style="108" bestFit="1" customWidth="1"/>
    <col min="7177" max="7411" width="10" style="108"/>
    <col min="7412" max="7412" width="3.625" style="108" customWidth="1"/>
    <col min="7413" max="7413" width="24.625" style="108" bestFit="1" customWidth="1"/>
    <col min="7414" max="7419" width="9" style="108" customWidth="1"/>
    <col min="7420" max="7420" width="8.625" style="108" customWidth="1"/>
    <col min="7421" max="7421" width="5.625" style="108" bestFit="1" customWidth="1"/>
    <col min="7422" max="7422" width="7" style="108" bestFit="1" customWidth="1"/>
    <col min="7423" max="7427" width="5.625" style="108" bestFit="1" customWidth="1"/>
    <col min="7428" max="7428" width="6.125" style="108" bestFit="1" customWidth="1"/>
    <col min="7429" max="7429" width="9.625" style="108" bestFit="1" customWidth="1"/>
    <col min="7430" max="7430" width="7.125" style="108" bestFit="1" customWidth="1"/>
    <col min="7431" max="7431" width="9.125" style="108" bestFit="1" customWidth="1"/>
    <col min="7432" max="7432" width="8.5" style="108" bestFit="1" customWidth="1"/>
    <col min="7433" max="7667" width="10" style="108"/>
    <col min="7668" max="7668" width="3.625" style="108" customWidth="1"/>
    <col min="7669" max="7669" width="24.625" style="108" bestFit="1" customWidth="1"/>
    <col min="7670" max="7675" width="9" style="108" customWidth="1"/>
    <col min="7676" max="7676" width="8.625" style="108" customWidth="1"/>
    <col min="7677" max="7677" width="5.625" style="108" bestFit="1" customWidth="1"/>
    <col min="7678" max="7678" width="7" style="108" bestFit="1" customWidth="1"/>
    <col min="7679" max="7683" width="5.625" style="108" bestFit="1" customWidth="1"/>
    <col min="7684" max="7684" width="6.125" style="108" bestFit="1" customWidth="1"/>
    <col min="7685" max="7685" width="9.625" style="108" bestFit="1" customWidth="1"/>
    <col min="7686" max="7686" width="7.125" style="108" bestFit="1" customWidth="1"/>
    <col min="7687" max="7687" width="9.125" style="108" bestFit="1" customWidth="1"/>
    <col min="7688" max="7688" width="8.5" style="108" bestFit="1" customWidth="1"/>
    <col min="7689" max="7923" width="10" style="108"/>
    <col min="7924" max="7924" width="3.625" style="108" customWidth="1"/>
    <col min="7925" max="7925" width="24.625" style="108" bestFit="1" customWidth="1"/>
    <col min="7926" max="7931" width="9" style="108" customWidth="1"/>
    <col min="7932" max="7932" width="8.625" style="108" customWidth="1"/>
    <col min="7933" max="7933" width="5.625" style="108" bestFit="1" customWidth="1"/>
    <col min="7934" max="7934" width="7" style="108" bestFit="1" customWidth="1"/>
    <col min="7935" max="7939" width="5.625" style="108" bestFit="1" customWidth="1"/>
    <col min="7940" max="7940" width="6.125" style="108" bestFit="1" customWidth="1"/>
    <col min="7941" max="7941" width="9.625" style="108" bestFit="1" customWidth="1"/>
    <col min="7942" max="7942" width="7.125" style="108" bestFit="1" customWidth="1"/>
    <col min="7943" max="7943" width="9.125" style="108" bestFit="1" customWidth="1"/>
    <col min="7944" max="7944" width="8.5" style="108" bestFit="1" customWidth="1"/>
    <col min="7945" max="8179" width="10" style="108"/>
    <col min="8180" max="8180" width="3.625" style="108" customWidth="1"/>
    <col min="8181" max="8181" width="24.625" style="108" bestFit="1" customWidth="1"/>
    <col min="8182" max="8187" width="9" style="108" customWidth="1"/>
    <col min="8188" max="8188" width="8.625" style="108" customWidth="1"/>
    <col min="8189" max="8189" width="5.625" style="108" bestFit="1" customWidth="1"/>
    <col min="8190" max="8190" width="7" style="108" bestFit="1" customWidth="1"/>
    <col min="8191" max="8195" width="5.625" style="108" bestFit="1" customWidth="1"/>
    <col min="8196" max="8196" width="6.125" style="108" bestFit="1" customWidth="1"/>
    <col min="8197" max="8197" width="9.625" style="108" bestFit="1" customWidth="1"/>
    <col min="8198" max="8198" width="7.125" style="108" bestFit="1" customWidth="1"/>
    <col min="8199" max="8199" width="9.125" style="108" bestFit="1" customWidth="1"/>
    <col min="8200" max="8200" width="8.5" style="108" bestFit="1" customWidth="1"/>
    <col min="8201" max="8435" width="10" style="108"/>
    <col min="8436" max="8436" width="3.625" style="108" customWidth="1"/>
    <col min="8437" max="8437" width="24.625" style="108" bestFit="1" customWidth="1"/>
    <col min="8438" max="8443" width="9" style="108" customWidth="1"/>
    <col min="8444" max="8444" width="8.625" style="108" customWidth="1"/>
    <col min="8445" max="8445" width="5.625" style="108" bestFit="1" customWidth="1"/>
    <col min="8446" max="8446" width="7" style="108" bestFit="1" customWidth="1"/>
    <col min="8447" max="8451" width="5.625" style="108" bestFit="1" customWidth="1"/>
    <col min="8452" max="8452" width="6.125" style="108" bestFit="1" customWidth="1"/>
    <col min="8453" max="8453" width="9.625" style="108" bestFit="1" customWidth="1"/>
    <col min="8454" max="8454" width="7.125" style="108" bestFit="1" customWidth="1"/>
    <col min="8455" max="8455" width="9.125" style="108" bestFit="1" customWidth="1"/>
    <col min="8456" max="8456" width="8.5" style="108" bestFit="1" customWidth="1"/>
    <col min="8457" max="8691" width="10" style="108"/>
    <col min="8692" max="8692" width="3.625" style="108" customWidth="1"/>
    <col min="8693" max="8693" width="24.625" style="108" bestFit="1" customWidth="1"/>
    <col min="8694" max="8699" width="9" style="108" customWidth="1"/>
    <col min="8700" max="8700" width="8.625" style="108" customWidth="1"/>
    <col min="8701" max="8701" width="5.625" style="108" bestFit="1" customWidth="1"/>
    <col min="8702" max="8702" width="7" style="108" bestFit="1" customWidth="1"/>
    <col min="8703" max="8707" width="5.625" style="108" bestFit="1" customWidth="1"/>
    <col min="8708" max="8708" width="6.125" style="108" bestFit="1" customWidth="1"/>
    <col min="8709" max="8709" width="9.625" style="108" bestFit="1" customWidth="1"/>
    <col min="8710" max="8710" width="7.125" style="108" bestFit="1" customWidth="1"/>
    <col min="8711" max="8711" width="9.125" style="108" bestFit="1" customWidth="1"/>
    <col min="8712" max="8712" width="8.5" style="108" bestFit="1" customWidth="1"/>
    <col min="8713" max="8947" width="10" style="108"/>
    <col min="8948" max="8948" width="3.625" style="108" customWidth="1"/>
    <col min="8949" max="8949" width="24.625" style="108" bestFit="1" customWidth="1"/>
    <col min="8950" max="8955" width="9" style="108" customWidth="1"/>
    <col min="8956" max="8956" width="8.625" style="108" customWidth="1"/>
    <col min="8957" max="8957" width="5.625" style="108" bestFit="1" customWidth="1"/>
    <col min="8958" max="8958" width="7" style="108" bestFit="1" customWidth="1"/>
    <col min="8959" max="8963" width="5.625" style="108" bestFit="1" customWidth="1"/>
    <col min="8964" max="8964" width="6.125" style="108" bestFit="1" customWidth="1"/>
    <col min="8965" max="8965" width="9.625" style="108" bestFit="1" customWidth="1"/>
    <col min="8966" max="8966" width="7.125" style="108" bestFit="1" customWidth="1"/>
    <col min="8967" max="8967" width="9.125" style="108" bestFit="1" customWidth="1"/>
    <col min="8968" max="8968" width="8.5" style="108" bestFit="1" customWidth="1"/>
    <col min="8969" max="9203" width="10" style="108"/>
    <col min="9204" max="9204" width="3.625" style="108" customWidth="1"/>
    <col min="9205" max="9205" width="24.625" style="108" bestFit="1" customWidth="1"/>
    <col min="9206" max="9211" width="9" style="108" customWidth="1"/>
    <col min="9212" max="9212" width="8.625" style="108" customWidth="1"/>
    <col min="9213" max="9213" width="5.625" style="108" bestFit="1" customWidth="1"/>
    <col min="9214" max="9214" width="7" style="108" bestFit="1" customWidth="1"/>
    <col min="9215" max="9219" width="5.625" style="108" bestFit="1" customWidth="1"/>
    <col min="9220" max="9220" width="6.125" style="108" bestFit="1" customWidth="1"/>
    <col min="9221" max="9221" width="9.625" style="108" bestFit="1" customWidth="1"/>
    <col min="9222" max="9222" width="7.125" style="108" bestFit="1" customWidth="1"/>
    <col min="9223" max="9223" width="9.125" style="108" bestFit="1" customWidth="1"/>
    <col min="9224" max="9224" width="8.5" style="108" bestFit="1" customWidth="1"/>
    <col min="9225" max="9459" width="10" style="108"/>
    <col min="9460" max="9460" width="3.625" style="108" customWidth="1"/>
    <col min="9461" max="9461" width="24.625" style="108" bestFit="1" customWidth="1"/>
    <col min="9462" max="9467" width="9" style="108" customWidth="1"/>
    <col min="9468" max="9468" width="8.625" style="108" customWidth="1"/>
    <col min="9469" max="9469" width="5.625" style="108" bestFit="1" customWidth="1"/>
    <col min="9470" max="9470" width="7" style="108" bestFit="1" customWidth="1"/>
    <col min="9471" max="9475" width="5.625" style="108" bestFit="1" customWidth="1"/>
    <col min="9476" max="9476" width="6.125" style="108" bestFit="1" customWidth="1"/>
    <col min="9477" max="9477" width="9.625" style="108" bestFit="1" customWidth="1"/>
    <col min="9478" max="9478" width="7.125" style="108" bestFit="1" customWidth="1"/>
    <col min="9479" max="9479" width="9.125" style="108" bestFit="1" customWidth="1"/>
    <col min="9480" max="9480" width="8.5" style="108" bestFit="1" customWidth="1"/>
    <col min="9481" max="9715" width="10" style="108"/>
    <col min="9716" max="9716" width="3.625" style="108" customWidth="1"/>
    <col min="9717" max="9717" width="24.625" style="108" bestFit="1" customWidth="1"/>
    <col min="9718" max="9723" width="9" style="108" customWidth="1"/>
    <col min="9724" max="9724" width="8.625" style="108" customWidth="1"/>
    <col min="9725" max="9725" width="5.625" style="108" bestFit="1" customWidth="1"/>
    <col min="9726" max="9726" width="7" style="108" bestFit="1" customWidth="1"/>
    <col min="9727" max="9731" width="5.625" style="108" bestFit="1" customWidth="1"/>
    <col min="9732" max="9732" width="6.125" style="108" bestFit="1" customWidth="1"/>
    <col min="9733" max="9733" width="9.625" style="108" bestFit="1" customWidth="1"/>
    <col min="9734" max="9734" width="7.125" style="108" bestFit="1" customWidth="1"/>
    <col min="9735" max="9735" width="9.125" style="108" bestFit="1" customWidth="1"/>
    <col min="9736" max="9736" width="8.5" style="108" bestFit="1" customWidth="1"/>
    <col min="9737" max="9971" width="10" style="108"/>
    <col min="9972" max="9972" width="3.625" style="108" customWidth="1"/>
    <col min="9973" max="9973" width="24.625" style="108" bestFit="1" customWidth="1"/>
    <col min="9974" max="9979" width="9" style="108" customWidth="1"/>
    <col min="9980" max="9980" width="8.625" style="108" customWidth="1"/>
    <col min="9981" max="9981" width="5.625" style="108" bestFit="1" customWidth="1"/>
    <col min="9982" max="9982" width="7" style="108" bestFit="1" customWidth="1"/>
    <col min="9983" max="9987" width="5.625" style="108" bestFit="1" customWidth="1"/>
    <col min="9988" max="9988" width="6.125" style="108" bestFit="1" customWidth="1"/>
    <col min="9989" max="9989" width="9.625" style="108" bestFit="1" customWidth="1"/>
    <col min="9990" max="9990" width="7.125" style="108" bestFit="1" customWidth="1"/>
    <col min="9991" max="9991" width="9.125" style="108" bestFit="1" customWidth="1"/>
    <col min="9992" max="9992" width="8.5" style="108" bestFit="1" customWidth="1"/>
    <col min="9993" max="10227" width="10" style="108"/>
    <col min="10228" max="10228" width="3.625" style="108" customWidth="1"/>
    <col min="10229" max="10229" width="24.625" style="108" bestFit="1" customWidth="1"/>
    <col min="10230" max="10235" width="9" style="108" customWidth="1"/>
    <col min="10236" max="10236" width="8.625" style="108" customWidth="1"/>
    <col min="10237" max="10237" width="5.625" style="108" bestFit="1" customWidth="1"/>
    <col min="10238" max="10238" width="7" style="108" bestFit="1" customWidth="1"/>
    <col min="10239" max="10243" width="5.625" style="108" bestFit="1" customWidth="1"/>
    <col min="10244" max="10244" width="6.125" style="108" bestFit="1" customWidth="1"/>
    <col min="10245" max="10245" width="9.625" style="108" bestFit="1" customWidth="1"/>
    <col min="10246" max="10246" width="7.125" style="108" bestFit="1" customWidth="1"/>
    <col min="10247" max="10247" width="9.125" style="108" bestFit="1" customWidth="1"/>
    <col min="10248" max="10248" width="8.5" style="108" bestFit="1" customWidth="1"/>
    <col min="10249" max="10483" width="10" style="108"/>
    <col min="10484" max="10484" width="3.625" style="108" customWidth="1"/>
    <col min="10485" max="10485" width="24.625" style="108" bestFit="1" customWidth="1"/>
    <col min="10486" max="10491" width="9" style="108" customWidth="1"/>
    <col min="10492" max="10492" width="8.625" style="108" customWidth="1"/>
    <col min="10493" max="10493" width="5.625" style="108" bestFit="1" customWidth="1"/>
    <col min="10494" max="10494" width="7" style="108" bestFit="1" customWidth="1"/>
    <col min="10495" max="10499" width="5.625" style="108" bestFit="1" customWidth="1"/>
    <col min="10500" max="10500" width="6.125" style="108" bestFit="1" customWidth="1"/>
    <col min="10501" max="10501" width="9.625" style="108" bestFit="1" customWidth="1"/>
    <col min="10502" max="10502" width="7.125" style="108" bestFit="1" customWidth="1"/>
    <col min="10503" max="10503" width="9.125" style="108" bestFit="1" customWidth="1"/>
    <col min="10504" max="10504" width="8.5" style="108" bestFit="1" customWidth="1"/>
    <col min="10505" max="10739" width="10" style="108"/>
    <col min="10740" max="10740" width="3.625" style="108" customWidth="1"/>
    <col min="10741" max="10741" width="24.625" style="108" bestFit="1" customWidth="1"/>
    <col min="10742" max="10747" width="9" style="108" customWidth="1"/>
    <col min="10748" max="10748" width="8.625" style="108" customWidth="1"/>
    <col min="10749" max="10749" width="5.625" style="108" bestFit="1" customWidth="1"/>
    <col min="10750" max="10750" width="7" style="108" bestFit="1" customWidth="1"/>
    <col min="10751" max="10755" width="5.625" style="108" bestFit="1" customWidth="1"/>
    <col min="10756" max="10756" width="6.125" style="108" bestFit="1" customWidth="1"/>
    <col min="10757" max="10757" width="9.625" style="108" bestFit="1" customWidth="1"/>
    <col min="10758" max="10758" width="7.125" style="108" bestFit="1" customWidth="1"/>
    <col min="10759" max="10759" width="9.125" style="108" bestFit="1" customWidth="1"/>
    <col min="10760" max="10760" width="8.5" style="108" bestFit="1" customWidth="1"/>
    <col min="10761" max="10995" width="10" style="108"/>
    <col min="10996" max="10996" width="3.625" style="108" customWidth="1"/>
    <col min="10997" max="10997" width="24.625" style="108" bestFit="1" customWidth="1"/>
    <col min="10998" max="11003" width="9" style="108" customWidth="1"/>
    <col min="11004" max="11004" width="8.625" style="108" customWidth="1"/>
    <col min="11005" max="11005" width="5.625" style="108" bestFit="1" customWidth="1"/>
    <col min="11006" max="11006" width="7" style="108" bestFit="1" customWidth="1"/>
    <col min="11007" max="11011" width="5.625" style="108" bestFit="1" customWidth="1"/>
    <col min="11012" max="11012" width="6.125" style="108" bestFit="1" customWidth="1"/>
    <col min="11013" max="11013" width="9.625" style="108" bestFit="1" customWidth="1"/>
    <col min="11014" max="11014" width="7.125" style="108" bestFit="1" customWidth="1"/>
    <col min="11015" max="11015" width="9.125" style="108" bestFit="1" customWidth="1"/>
    <col min="11016" max="11016" width="8.5" style="108" bestFit="1" customWidth="1"/>
    <col min="11017" max="11251" width="10" style="108"/>
    <col min="11252" max="11252" width="3.625" style="108" customWidth="1"/>
    <col min="11253" max="11253" width="24.625" style="108" bestFit="1" customWidth="1"/>
    <col min="11254" max="11259" width="9" style="108" customWidth="1"/>
    <col min="11260" max="11260" width="8.625" style="108" customWidth="1"/>
    <col min="11261" max="11261" width="5.625" style="108" bestFit="1" customWidth="1"/>
    <col min="11262" max="11262" width="7" style="108" bestFit="1" customWidth="1"/>
    <col min="11263" max="11267" width="5.625" style="108" bestFit="1" customWidth="1"/>
    <col min="11268" max="11268" width="6.125" style="108" bestFit="1" customWidth="1"/>
    <col min="11269" max="11269" width="9.625" style="108" bestFit="1" customWidth="1"/>
    <col min="11270" max="11270" width="7.125" style="108" bestFit="1" customWidth="1"/>
    <col min="11271" max="11271" width="9.125" style="108" bestFit="1" customWidth="1"/>
    <col min="11272" max="11272" width="8.5" style="108" bestFit="1" customWidth="1"/>
    <col min="11273" max="11507" width="10" style="108"/>
    <col min="11508" max="11508" width="3.625" style="108" customWidth="1"/>
    <col min="11509" max="11509" width="24.625" style="108" bestFit="1" customWidth="1"/>
    <col min="11510" max="11515" width="9" style="108" customWidth="1"/>
    <col min="11516" max="11516" width="8.625" style="108" customWidth="1"/>
    <col min="11517" max="11517" width="5.625" style="108" bestFit="1" customWidth="1"/>
    <col min="11518" max="11518" width="7" style="108" bestFit="1" customWidth="1"/>
    <col min="11519" max="11523" width="5.625" style="108" bestFit="1" customWidth="1"/>
    <col min="11524" max="11524" width="6.125" style="108" bestFit="1" customWidth="1"/>
    <col min="11525" max="11525" width="9.625" style="108" bestFit="1" customWidth="1"/>
    <col min="11526" max="11526" width="7.125" style="108" bestFit="1" customWidth="1"/>
    <col min="11527" max="11527" width="9.125" style="108" bestFit="1" customWidth="1"/>
    <col min="11528" max="11528" width="8.5" style="108" bestFit="1" customWidth="1"/>
    <col min="11529" max="11763" width="10" style="108"/>
    <col min="11764" max="11764" width="3.625" style="108" customWidth="1"/>
    <col min="11765" max="11765" width="24.625" style="108" bestFit="1" customWidth="1"/>
    <col min="11766" max="11771" width="9" style="108" customWidth="1"/>
    <col min="11772" max="11772" width="8.625" style="108" customWidth="1"/>
    <col min="11773" max="11773" width="5.625" style="108" bestFit="1" customWidth="1"/>
    <col min="11774" max="11774" width="7" style="108" bestFit="1" customWidth="1"/>
    <col min="11775" max="11779" width="5.625" style="108" bestFit="1" customWidth="1"/>
    <col min="11780" max="11780" width="6.125" style="108" bestFit="1" customWidth="1"/>
    <col min="11781" max="11781" width="9.625" style="108" bestFit="1" customWidth="1"/>
    <col min="11782" max="11782" width="7.125" style="108" bestFit="1" customWidth="1"/>
    <col min="11783" max="11783" width="9.125" style="108" bestFit="1" customWidth="1"/>
    <col min="11784" max="11784" width="8.5" style="108" bestFit="1" customWidth="1"/>
    <col min="11785" max="12019" width="10" style="108"/>
    <col min="12020" max="12020" width="3.625" style="108" customWidth="1"/>
    <col min="12021" max="12021" width="24.625" style="108" bestFit="1" customWidth="1"/>
    <col min="12022" max="12027" width="9" style="108" customWidth="1"/>
    <col min="12028" max="12028" width="8.625" style="108" customWidth="1"/>
    <col min="12029" max="12029" width="5.625" style="108" bestFit="1" customWidth="1"/>
    <col min="12030" max="12030" width="7" style="108" bestFit="1" customWidth="1"/>
    <col min="12031" max="12035" width="5.625" style="108" bestFit="1" customWidth="1"/>
    <col min="12036" max="12036" width="6.125" style="108" bestFit="1" customWidth="1"/>
    <col min="12037" max="12037" width="9.625" style="108" bestFit="1" customWidth="1"/>
    <col min="12038" max="12038" width="7.125" style="108" bestFit="1" customWidth="1"/>
    <col min="12039" max="12039" width="9.125" style="108" bestFit="1" customWidth="1"/>
    <col min="12040" max="12040" width="8.5" style="108" bestFit="1" customWidth="1"/>
    <col min="12041" max="12275" width="10" style="108"/>
    <col min="12276" max="12276" width="3.625" style="108" customWidth="1"/>
    <col min="12277" max="12277" width="24.625" style="108" bestFit="1" customWidth="1"/>
    <col min="12278" max="12283" width="9" style="108" customWidth="1"/>
    <col min="12284" max="12284" width="8.625" style="108" customWidth="1"/>
    <col min="12285" max="12285" width="5.625" style="108" bestFit="1" customWidth="1"/>
    <col min="12286" max="12286" width="7" style="108" bestFit="1" customWidth="1"/>
    <col min="12287" max="12291" width="5.625" style="108" bestFit="1" customWidth="1"/>
    <col min="12292" max="12292" width="6.125" style="108" bestFit="1" customWidth="1"/>
    <col min="12293" max="12293" width="9.625" style="108" bestFit="1" customWidth="1"/>
    <col min="12294" max="12294" width="7.125" style="108" bestFit="1" customWidth="1"/>
    <col min="12295" max="12295" width="9.125" style="108" bestFit="1" customWidth="1"/>
    <col min="12296" max="12296" width="8.5" style="108" bestFit="1" customWidth="1"/>
    <col min="12297" max="12531" width="10" style="108"/>
    <col min="12532" max="12532" width="3.625" style="108" customWidth="1"/>
    <col min="12533" max="12533" width="24.625" style="108" bestFit="1" customWidth="1"/>
    <col min="12534" max="12539" width="9" style="108" customWidth="1"/>
    <col min="12540" max="12540" width="8.625" style="108" customWidth="1"/>
    <col min="12541" max="12541" width="5.625" style="108" bestFit="1" customWidth="1"/>
    <col min="12542" max="12542" width="7" style="108" bestFit="1" customWidth="1"/>
    <col min="12543" max="12547" width="5.625" style="108" bestFit="1" customWidth="1"/>
    <col min="12548" max="12548" width="6.125" style="108" bestFit="1" customWidth="1"/>
    <col min="12549" max="12549" width="9.625" style="108" bestFit="1" customWidth="1"/>
    <col min="12550" max="12550" width="7.125" style="108" bestFit="1" customWidth="1"/>
    <col min="12551" max="12551" width="9.125" style="108" bestFit="1" customWidth="1"/>
    <col min="12552" max="12552" width="8.5" style="108" bestFit="1" customWidth="1"/>
    <col min="12553" max="12787" width="10" style="108"/>
    <col min="12788" max="12788" width="3.625" style="108" customWidth="1"/>
    <col min="12789" max="12789" width="24.625" style="108" bestFit="1" customWidth="1"/>
    <col min="12790" max="12795" width="9" style="108" customWidth="1"/>
    <col min="12796" max="12796" width="8.625" style="108" customWidth="1"/>
    <col min="12797" max="12797" width="5.625" style="108" bestFit="1" customWidth="1"/>
    <col min="12798" max="12798" width="7" style="108" bestFit="1" customWidth="1"/>
    <col min="12799" max="12803" width="5.625" style="108" bestFit="1" customWidth="1"/>
    <col min="12804" max="12804" width="6.125" style="108" bestFit="1" customWidth="1"/>
    <col min="12805" max="12805" width="9.625" style="108" bestFit="1" customWidth="1"/>
    <col min="12806" max="12806" width="7.125" style="108" bestFit="1" customWidth="1"/>
    <col min="12807" max="12807" width="9.125" style="108" bestFit="1" customWidth="1"/>
    <col min="12808" max="12808" width="8.5" style="108" bestFit="1" customWidth="1"/>
    <col min="12809" max="13043" width="10" style="108"/>
    <col min="13044" max="13044" width="3.625" style="108" customWidth="1"/>
    <col min="13045" max="13045" width="24.625" style="108" bestFit="1" customWidth="1"/>
    <col min="13046" max="13051" width="9" style="108" customWidth="1"/>
    <col min="13052" max="13052" width="8.625" style="108" customWidth="1"/>
    <col min="13053" max="13053" width="5.625" style="108" bestFit="1" customWidth="1"/>
    <col min="13054" max="13054" width="7" style="108" bestFit="1" customWidth="1"/>
    <col min="13055" max="13059" width="5.625" style="108" bestFit="1" customWidth="1"/>
    <col min="13060" max="13060" width="6.125" style="108" bestFit="1" customWidth="1"/>
    <col min="13061" max="13061" width="9.625" style="108" bestFit="1" customWidth="1"/>
    <col min="13062" max="13062" width="7.125" style="108" bestFit="1" customWidth="1"/>
    <col min="13063" max="13063" width="9.125" style="108" bestFit="1" customWidth="1"/>
    <col min="13064" max="13064" width="8.5" style="108" bestFit="1" customWidth="1"/>
    <col min="13065" max="13299" width="10" style="108"/>
    <col min="13300" max="13300" width="3.625" style="108" customWidth="1"/>
    <col min="13301" max="13301" width="24.625" style="108" bestFit="1" customWidth="1"/>
    <col min="13302" max="13307" width="9" style="108" customWidth="1"/>
    <col min="13308" max="13308" width="8.625" style="108" customWidth="1"/>
    <col min="13309" max="13309" width="5.625" style="108" bestFit="1" customWidth="1"/>
    <col min="13310" max="13310" width="7" style="108" bestFit="1" customWidth="1"/>
    <col min="13311" max="13315" width="5.625" style="108" bestFit="1" customWidth="1"/>
    <col min="13316" max="13316" width="6.125" style="108" bestFit="1" customWidth="1"/>
    <col min="13317" max="13317" width="9.625" style="108" bestFit="1" customWidth="1"/>
    <col min="13318" max="13318" width="7.125" style="108" bestFit="1" customWidth="1"/>
    <col min="13319" max="13319" width="9.125" style="108" bestFit="1" customWidth="1"/>
    <col min="13320" max="13320" width="8.5" style="108" bestFit="1" customWidth="1"/>
    <col min="13321" max="13555" width="10" style="108"/>
    <col min="13556" max="13556" width="3.625" style="108" customWidth="1"/>
    <col min="13557" max="13557" width="24.625" style="108" bestFit="1" customWidth="1"/>
    <col min="13558" max="13563" width="9" style="108" customWidth="1"/>
    <col min="13564" max="13564" width="8.625" style="108" customWidth="1"/>
    <col min="13565" max="13565" width="5.625" style="108" bestFit="1" customWidth="1"/>
    <col min="13566" max="13566" width="7" style="108" bestFit="1" customWidth="1"/>
    <col min="13567" max="13571" width="5.625" style="108" bestFit="1" customWidth="1"/>
    <col min="13572" max="13572" width="6.125" style="108" bestFit="1" customWidth="1"/>
    <col min="13573" max="13573" width="9.625" style="108" bestFit="1" customWidth="1"/>
    <col min="13574" max="13574" width="7.125" style="108" bestFit="1" customWidth="1"/>
    <col min="13575" max="13575" width="9.125" style="108" bestFit="1" customWidth="1"/>
    <col min="13576" max="13576" width="8.5" style="108" bestFit="1" customWidth="1"/>
    <col min="13577" max="13811" width="10" style="108"/>
    <col min="13812" max="13812" width="3.625" style="108" customWidth="1"/>
    <col min="13813" max="13813" width="24.625" style="108" bestFit="1" customWidth="1"/>
    <col min="13814" max="13819" width="9" style="108" customWidth="1"/>
    <col min="13820" max="13820" width="8.625" style="108" customWidth="1"/>
    <col min="13821" max="13821" width="5.625" style="108" bestFit="1" customWidth="1"/>
    <col min="13822" max="13822" width="7" style="108" bestFit="1" customWidth="1"/>
    <col min="13823" max="13827" width="5.625" style="108" bestFit="1" customWidth="1"/>
    <col min="13828" max="13828" width="6.125" style="108" bestFit="1" customWidth="1"/>
    <col min="13829" max="13829" width="9.625" style="108" bestFit="1" customWidth="1"/>
    <col min="13830" max="13830" width="7.125" style="108" bestFit="1" customWidth="1"/>
    <col min="13831" max="13831" width="9.125" style="108" bestFit="1" customWidth="1"/>
    <col min="13832" max="13832" width="8.5" style="108" bestFit="1" customWidth="1"/>
    <col min="13833" max="14067" width="10" style="108"/>
    <col min="14068" max="14068" width="3.625" style="108" customWidth="1"/>
    <col min="14069" max="14069" width="24.625" style="108" bestFit="1" customWidth="1"/>
    <col min="14070" max="14075" width="9" style="108" customWidth="1"/>
    <col min="14076" max="14076" width="8.625" style="108" customWidth="1"/>
    <col min="14077" max="14077" width="5.625" style="108" bestFit="1" customWidth="1"/>
    <col min="14078" max="14078" width="7" style="108" bestFit="1" customWidth="1"/>
    <col min="14079" max="14083" width="5.625" style="108" bestFit="1" customWidth="1"/>
    <col min="14084" max="14084" width="6.125" style="108" bestFit="1" customWidth="1"/>
    <col min="14085" max="14085" width="9.625" style="108" bestFit="1" customWidth="1"/>
    <col min="14086" max="14086" width="7.125" style="108" bestFit="1" customWidth="1"/>
    <col min="14087" max="14087" width="9.125" style="108" bestFit="1" customWidth="1"/>
    <col min="14088" max="14088" width="8.5" style="108" bestFit="1" customWidth="1"/>
    <col min="14089" max="14323" width="10" style="108"/>
    <col min="14324" max="14324" width="3.625" style="108" customWidth="1"/>
    <col min="14325" max="14325" width="24.625" style="108" bestFit="1" customWidth="1"/>
    <col min="14326" max="14331" width="9" style="108" customWidth="1"/>
    <col min="14332" max="14332" width="8.625" style="108" customWidth="1"/>
    <col min="14333" max="14333" width="5.625" style="108" bestFit="1" customWidth="1"/>
    <col min="14334" max="14334" width="7" style="108" bestFit="1" customWidth="1"/>
    <col min="14335" max="14339" width="5.625" style="108" bestFit="1" customWidth="1"/>
    <col min="14340" max="14340" width="6.125" style="108" bestFit="1" customWidth="1"/>
    <col min="14341" max="14341" width="9.625" style="108" bestFit="1" customWidth="1"/>
    <col min="14342" max="14342" width="7.125" style="108" bestFit="1" customWidth="1"/>
    <col min="14343" max="14343" width="9.125" style="108" bestFit="1" customWidth="1"/>
    <col min="14344" max="14344" width="8.5" style="108" bestFit="1" customWidth="1"/>
    <col min="14345" max="14579" width="10" style="108"/>
    <col min="14580" max="14580" width="3.625" style="108" customWidth="1"/>
    <col min="14581" max="14581" width="24.625" style="108" bestFit="1" customWidth="1"/>
    <col min="14582" max="14587" width="9" style="108" customWidth="1"/>
    <col min="14588" max="14588" width="8.625" style="108" customWidth="1"/>
    <col min="14589" max="14589" width="5.625" style="108" bestFit="1" customWidth="1"/>
    <col min="14590" max="14590" width="7" style="108" bestFit="1" customWidth="1"/>
    <col min="14591" max="14595" width="5.625" style="108" bestFit="1" customWidth="1"/>
    <col min="14596" max="14596" width="6.125" style="108" bestFit="1" customWidth="1"/>
    <col min="14597" max="14597" width="9.625" style="108" bestFit="1" customWidth="1"/>
    <col min="14598" max="14598" width="7.125" style="108" bestFit="1" customWidth="1"/>
    <col min="14599" max="14599" width="9.125" style="108" bestFit="1" customWidth="1"/>
    <col min="14600" max="14600" width="8.5" style="108" bestFit="1" customWidth="1"/>
    <col min="14601" max="14835" width="10" style="108"/>
    <col min="14836" max="14836" width="3.625" style="108" customWidth="1"/>
    <col min="14837" max="14837" width="24.625" style="108" bestFit="1" customWidth="1"/>
    <col min="14838" max="14843" width="9" style="108" customWidth="1"/>
    <col min="14844" max="14844" width="8.625" style="108" customWidth="1"/>
    <col min="14845" max="14845" width="5.625" style="108" bestFit="1" customWidth="1"/>
    <col min="14846" max="14846" width="7" style="108" bestFit="1" customWidth="1"/>
    <col min="14847" max="14851" width="5.625" style="108" bestFit="1" customWidth="1"/>
    <col min="14852" max="14852" width="6.125" style="108" bestFit="1" customWidth="1"/>
    <col min="14853" max="14853" width="9.625" style="108" bestFit="1" customWidth="1"/>
    <col min="14854" max="14854" width="7.125" style="108" bestFit="1" customWidth="1"/>
    <col min="14855" max="14855" width="9.125" style="108" bestFit="1" customWidth="1"/>
    <col min="14856" max="14856" width="8.5" style="108" bestFit="1" customWidth="1"/>
    <col min="14857" max="15091" width="10" style="108"/>
    <col min="15092" max="15092" width="3.625" style="108" customWidth="1"/>
    <col min="15093" max="15093" width="24.625" style="108" bestFit="1" customWidth="1"/>
    <col min="15094" max="15099" width="9" style="108" customWidth="1"/>
    <col min="15100" max="15100" width="8.625" style="108" customWidth="1"/>
    <col min="15101" max="15101" width="5.625" style="108" bestFit="1" customWidth="1"/>
    <col min="15102" max="15102" width="7" style="108" bestFit="1" customWidth="1"/>
    <col min="15103" max="15107" width="5.625" style="108" bestFit="1" customWidth="1"/>
    <col min="15108" max="15108" width="6.125" style="108" bestFit="1" customWidth="1"/>
    <col min="15109" max="15109" width="9.625" style="108" bestFit="1" customWidth="1"/>
    <col min="15110" max="15110" width="7.125" style="108" bestFit="1" customWidth="1"/>
    <col min="15111" max="15111" width="9.125" style="108" bestFit="1" customWidth="1"/>
    <col min="15112" max="15112" width="8.5" style="108" bestFit="1" customWidth="1"/>
    <col min="15113" max="15347" width="10" style="108"/>
    <col min="15348" max="15348" width="3.625" style="108" customWidth="1"/>
    <col min="15349" max="15349" width="24.625" style="108" bestFit="1" customWidth="1"/>
    <col min="15350" max="15355" width="9" style="108" customWidth="1"/>
    <col min="15356" max="15356" width="8.625" style="108" customWidth="1"/>
    <col min="15357" max="15357" width="5.625" style="108" bestFit="1" customWidth="1"/>
    <col min="15358" max="15358" width="7" style="108" bestFit="1" customWidth="1"/>
    <col min="15359" max="15363" width="5.625" style="108" bestFit="1" customWidth="1"/>
    <col min="15364" max="15364" width="6.125" style="108" bestFit="1" customWidth="1"/>
    <col min="15365" max="15365" width="9.625" style="108" bestFit="1" customWidth="1"/>
    <col min="15366" max="15366" width="7.125" style="108" bestFit="1" customWidth="1"/>
    <col min="15367" max="15367" width="9.125" style="108" bestFit="1" customWidth="1"/>
    <col min="15368" max="15368" width="8.5" style="108" bestFit="1" customWidth="1"/>
    <col min="15369" max="15603" width="10" style="108"/>
    <col min="15604" max="15604" width="3.625" style="108" customWidth="1"/>
    <col min="15605" max="15605" width="24.625" style="108" bestFit="1" customWidth="1"/>
    <col min="15606" max="15611" width="9" style="108" customWidth="1"/>
    <col min="15612" max="15612" width="8.625" style="108" customWidth="1"/>
    <col min="15613" max="15613" width="5.625" style="108" bestFit="1" customWidth="1"/>
    <col min="15614" max="15614" width="7" style="108" bestFit="1" customWidth="1"/>
    <col min="15615" max="15619" width="5.625" style="108" bestFit="1" customWidth="1"/>
    <col min="15620" max="15620" width="6.125" style="108" bestFit="1" customWidth="1"/>
    <col min="15621" max="15621" width="9.625" style="108" bestFit="1" customWidth="1"/>
    <col min="15622" max="15622" width="7.125" style="108" bestFit="1" customWidth="1"/>
    <col min="15623" max="15623" width="9.125" style="108" bestFit="1" customWidth="1"/>
    <col min="15624" max="15624" width="8.5" style="108" bestFit="1" customWidth="1"/>
    <col min="15625" max="15859" width="10" style="108"/>
    <col min="15860" max="15860" width="3.625" style="108" customWidth="1"/>
    <col min="15861" max="15861" width="24.625" style="108" bestFit="1" customWidth="1"/>
    <col min="15862" max="15867" width="9" style="108" customWidth="1"/>
    <col min="15868" max="15868" width="8.625" style="108" customWidth="1"/>
    <col min="15869" max="15869" width="5.625" style="108" bestFit="1" customWidth="1"/>
    <col min="15870" max="15870" width="7" style="108" bestFit="1" customWidth="1"/>
    <col min="15871" max="15875" width="5.625" style="108" bestFit="1" customWidth="1"/>
    <col min="15876" max="15876" width="6.125" style="108" bestFit="1" customWidth="1"/>
    <col min="15877" max="15877" width="9.625" style="108" bestFit="1" customWidth="1"/>
    <col min="15878" max="15878" width="7.125" style="108" bestFit="1" customWidth="1"/>
    <col min="15879" max="15879" width="9.125" style="108" bestFit="1" customWidth="1"/>
    <col min="15880" max="15880" width="8.5" style="108" bestFit="1" customWidth="1"/>
    <col min="15881" max="16115" width="10" style="108"/>
    <col min="16116" max="16116" width="3.625" style="108" customWidth="1"/>
    <col min="16117" max="16117" width="24.625" style="108" bestFit="1" customWidth="1"/>
    <col min="16118" max="16123" width="9" style="108" customWidth="1"/>
    <col min="16124" max="16124" width="8.625" style="108" customWidth="1"/>
    <col min="16125" max="16125" width="5.625" style="108" bestFit="1" customWidth="1"/>
    <col min="16126" max="16126" width="7" style="108" bestFit="1" customWidth="1"/>
    <col min="16127" max="16131" width="5.625" style="108" bestFit="1" customWidth="1"/>
    <col min="16132" max="16132" width="6.125" style="108" bestFit="1" customWidth="1"/>
    <col min="16133" max="16133" width="9.625" style="108" bestFit="1" customWidth="1"/>
    <col min="16134" max="16134" width="7.125" style="108" bestFit="1" customWidth="1"/>
    <col min="16135" max="16135" width="9.125" style="108" bestFit="1" customWidth="1"/>
    <col min="16136" max="16136" width="8.5" style="108" bestFit="1" customWidth="1"/>
    <col min="16137" max="16384" width="11" style="108"/>
  </cols>
  <sheetData>
    <row r="1" spans="1:65" ht="14.1" customHeight="1" x14ac:dyDescent="0.2">
      <c r="A1" s="787" t="s">
        <v>28</v>
      </c>
      <c r="B1" s="787"/>
      <c r="C1" s="787"/>
      <c r="D1" s="106"/>
      <c r="E1" s="106"/>
      <c r="F1" s="106"/>
      <c r="G1" s="106"/>
      <c r="H1" s="107"/>
    </row>
    <row r="2" spans="1:65" ht="14.1" customHeight="1" x14ac:dyDescent="0.2">
      <c r="A2" s="788"/>
      <c r="B2" s="788"/>
      <c r="C2" s="788"/>
      <c r="D2" s="109"/>
      <c r="E2" s="109"/>
      <c r="F2" s="109"/>
      <c r="H2" s="79" t="s">
        <v>151</v>
      </c>
    </row>
    <row r="3" spans="1:65" s="81" customFormat="1" ht="12.75" x14ac:dyDescent="0.2">
      <c r="A3" s="70"/>
      <c r="B3" s="776">
        <f>INDICE!A3</f>
        <v>44896</v>
      </c>
      <c r="C3" s="777"/>
      <c r="D3" s="777" t="s">
        <v>115</v>
      </c>
      <c r="E3" s="777"/>
      <c r="F3" s="777" t="s">
        <v>116</v>
      </c>
      <c r="G3" s="777"/>
      <c r="H3" s="777"/>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2.75" x14ac:dyDescent="0.2">
      <c r="A4" s="66"/>
      <c r="B4" s="82" t="s">
        <v>47</v>
      </c>
      <c r="C4" s="82" t="s">
        <v>421</v>
      </c>
      <c r="D4" s="82" t="s">
        <v>47</v>
      </c>
      <c r="E4" s="82" t="s">
        <v>421</v>
      </c>
      <c r="F4" s="82" t="s">
        <v>47</v>
      </c>
      <c r="G4" s="82"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4.1" customHeight="1" x14ac:dyDescent="0.2">
      <c r="A5" s="107" t="s">
        <v>183</v>
      </c>
      <c r="B5" s="382">
        <v>494.98697999999979</v>
      </c>
      <c r="C5" s="111">
        <v>17.720298583630651</v>
      </c>
      <c r="D5" s="110">
        <v>5442.3749200000011</v>
      </c>
      <c r="E5" s="111">
        <v>11.752636477252908</v>
      </c>
      <c r="F5" s="110">
        <v>5442.3749200000011</v>
      </c>
      <c r="G5" s="111">
        <v>11.752636477252908</v>
      </c>
      <c r="H5" s="379">
        <v>19.48978033184876</v>
      </c>
    </row>
    <row r="6" spans="1:65" ht="14.1" customHeight="1" x14ac:dyDescent="0.2">
      <c r="A6" s="107" t="s">
        <v>184</v>
      </c>
      <c r="B6" s="383">
        <v>30.285269999999979</v>
      </c>
      <c r="C6" s="113">
        <v>-2.9151482434161529</v>
      </c>
      <c r="D6" s="112">
        <v>308.48073999999997</v>
      </c>
      <c r="E6" s="113">
        <v>-17.298594894487309</v>
      </c>
      <c r="F6" s="112">
        <v>308.48073999999997</v>
      </c>
      <c r="G6" s="114">
        <v>-17.298594894487309</v>
      </c>
      <c r="H6" s="380">
        <v>1.1047055646813375</v>
      </c>
    </row>
    <row r="7" spans="1:65" ht="14.1" customHeight="1" x14ac:dyDescent="0.2">
      <c r="A7" s="107" t="s">
        <v>578</v>
      </c>
      <c r="B7" s="348">
        <v>0</v>
      </c>
      <c r="C7" s="113">
        <v>0</v>
      </c>
      <c r="D7" s="96">
        <v>1.968E-2</v>
      </c>
      <c r="E7" s="113">
        <v>-92.190166276439527</v>
      </c>
      <c r="F7" s="96">
        <v>1.968E-2</v>
      </c>
      <c r="G7" s="113">
        <v>-92.190166276439527</v>
      </c>
      <c r="H7" s="348">
        <v>7.047637889136523E-5</v>
      </c>
    </row>
    <row r="8" spans="1:65" ht="14.1" customHeight="1" x14ac:dyDescent="0.2">
      <c r="A8" s="375" t="s">
        <v>185</v>
      </c>
      <c r="B8" s="376">
        <v>525.27224999999976</v>
      </c>
      <c r="C8" s="377">
        <v>16.295114809135473</v>
      </c>
      <c r="D8" s="376">
        <v>5750.8753400000005</v>
      </c>
      <c r="E8" s="377">
        <v>9.6809434254746982</v>
      </c>
      <c r="F8" s="376">
        <v>5750.8753400000005</v>
      </c>
      <c r="G8" s="378">
        <v>9.6809434254746982</v>
      </c>
      <c r="H8" s="378">
        <v>20.594556372908986</v>
      </c>
    </row>
    <row r="9" spans="1:65" ht="14.1" customHeight="1" x14ac:dyDescent="0.2">
      <c r="A9" s="107" t="s">
        <v>171</v>
      </c>
      <c r="B9" s="383">
        <v>1932.5730499999981</v>
      </c>
      <c r="C9" s="113">
        <v>6.2236505567580913</v>
      </c>
      <c r="D9" s="112">
        <v>22156.619479999998</v>
      </c>
      <c r="E9" s="113">
        <v>1.5407161144939594</v>
      </c>
      <c r="F9" s="112">
        <v>22156.619479999998</v>
      </c>
      <c r="G9" s="114">
        <v>1.5407161144939594</v>
      </c>
      <c r="H9" s="380">
        <v>79.345442552046919</v>
      </c>
    </row>
    <row r="10" spans="1:65" ht="14.1" customHeight="1" x14ac:dyDescent="0.2">
      <c r="A10" s="107" t="s">
        <v>579</v>
      </c>
      <c r="B10" s="348">
        <v>11.982370000000001</v>
      </c>
      <c r="C10" s="113">
        <v>-17.912217699229018</v>
      </c>
      <c r="D10" s="96">
        <v>16.754850000000001</v>
      </c>
      <c r="E10" s="113">
        <v>-45.305680490911612</v>
      </c>
      <c r="F10" s="112">
        <v>16.754850000000001</v>
      </c>
      <c r="G10" s="114">
        <v>-45.305680490911612</v>
      </c>
      <c r="H10" s="482">
        <v>6.000107504410522E-2</v>
      </c>
    </row>
    <row r="11" spans="1:65" ht="14.1" customHeight="1" x14ac:dyDescent="0.2">
      <c r="A11" s="375" t="s">
        <v>449</v>
      </c>
      <c r="B11" s="376">
        <v>1944.5554199999983</v>
      </c>
      <c r="C11" s="377">
        <v>6.0315441315108913</v>
      </c>
      <c r="D11" s="376">
        <v>22173.374329999995</v>
      </c>
      <c r="E11" s="377">
        <v>1.4750408307838339</v>
      </c>
      <c r="F11" s="376">
        <v>22173.374329999995</v>
      </c>
      <c r="G11" s="378">
        <v>1.4750408307838339</v>
      </c>
      <c r="H11" s="378">
        <v>79.405443627091017</v>
      </c>
    </row>
    <row r="12" spans="1:65" ht="14.1" customHeight="1" x14ac:dyDescent="0.2">
      <c r="A12" s="106" t="s">
        <v>431</v>
      </c>
      <c r="B12" s="116">
        <v>2469.8276699999979</v>
      </c>
      <c r="C12" s="117">
        <v>8.0597820549004418</v>
      </c>
      <c r="D12" s="116">
        <v>27924.249669999994</v>
      </c>
      <c r="E12" s="117">
        <v>3.06304111033718</v>
      </c>
      <c r="F12" s="116">
        <v>27924.249669999994</v>
      </c>
      <c r="G12" s="117">
        <v>3.06304111033718</v>
      </c>
      <c r="H12" s="117">
        <v>100</v>
      </c>
    </row>
    <row r="13" spans="1:65" ht="14.1" customHeight="1" x14ac:dyDescent="0.2">
      <c r="A13" s="118" t="s">
        <v>186</v>
      </c>
      <c r="B13" s="119">
        <v>5073.0526399999972</v>
      </c>
      <c r="C13" s="119"/>
      <c r="D13" s="119">
        <v>57726.498174107401</v>
      </c>
      <c r="E13" s="119"/>
      <c r="F13" s="119">
        <v>57726.498174107401</v>
      </c>
      <c r="G13" s="120"/>
      <c r="H13" s="121"/>
    </row>
    <row r="14" spans="1:65" ht="14.1" customHeight="1" x14ac:dyDescent="0.2">
      <c r="A14" s="122" t="s">
        <v>187</v>
      </c>
      <c r="B14" s="384">
        <v>48.685236390529532</v>
      </c>
      <c r="C14" s="123"/>
      <c r="D14" s="123">
        <v>48.373365011295824</v>
      </c>
      <c r="E14" s="123"/>
      <c r="F14" s="123">
        <v>48.373365011295824</v>
      </c>
      <c r="G14" s="124"/>
      <c r="H14" s="381"/>
    </row>
    <row r="15" spans="1:65" ht="14.1" customHeight="1" x14ac:dyDescent="0.2">
      <c r="A15" s="107"/>
      <c r="B15" s="107"/>
      <c r="C15" s="107"/>
      <c r="D15" s="107"/>
      <c r="E15" s="107"/>
      <c r="F15" s="107"/>
      <c r="H15" s="79" t="s">
        <v>220</v>
      </c>
    </row>
    <row r="16" spans="1:65" ht="14.1" customHeight="1" x14ac:dyDescent="0.2">
      <c r="A16" s="101" t="s">
        <v>478</v>
      </c>
      <c r="B16" s="101"/>
      <c r="C16" s="125"/>
      <c r="D16" s="125"/>
      <c r="E16" s="125"/>
      <c r="F16" s="101"/>
      <c r="G16" s="101"/>
      <c r="H16" s="101"/>
    </row>
    <row r="17" spans="1:12" ht="14.1" customHeight="1" x14ac:dyDescent="0.2">
      <c r="A17" s="101" t="s">
        <v>580</v>
      </c>
      <c r="B17" s="101"/>
      <c r="C17" s="125"/>
      <c r="D17" s="125"/>
      <c r="E17" s="125"/>
      <c r="F17" s="101"/>
      <c r="G17" s="101"/>
      <c r="H17" s="101"/>
    </row>
    <row r="18" spans="1:12" ht="14.1" customHeight="1" x14ac:dyDescent="0.2">
      <c r="A18" s="101" t="s">
        <v>581</v>
      </c>
    </row>
    <row r="19" spans="1:12" ht="14.1" customHeight="1" x14ac:dyDescent="0.2">
      <c r="A19" s="133" t="s">
        <v>531</v>
      </c>
      <c r="L19" s="635"/>
    </row>
    <row r="20" spans="1:12" ht="14.1" customHeight="1" x14ac:dyDescent="0.2">
      <c r="A20" s="101"/>
      <c r="L20" s="635"/>
    </row>
  </sheetData>
  <mergeCells count="4">
    <mergeCell ref="A1:C2"/>
    <mergeCell ref="B3:C3"/>
    <mergeCell ref="D3:E3"/>
    <mergeCell ref="F3:H3"/>
  </mergeCells>
  <conditionalFormatting sqref="B7">
    <cfRule type="cellIs" dxfId="243" priority="27" operator="equal">
      <formula>0</formula>
    </cfRule>
    <cfRule type="cellIs" dxfId="242" priority="34" operator="between">
      <formula>0</formula>
      <formula>0.5</formula>
    </cfRule>
    <cfRule type="cellIs" dxfId="241" priority="35" operator="between">
      <formula>0</formula>
      <formula>0.49</formula>
    </cfRule>
  </conditionalFormatting>
  <conditionalFormatting sqref="F7">
    <cfRule type="cellIs" dxfId="240" priority="30" operator="between">
      <formula>0</formula>
      <formula>0.5</formula>
    </cfRule>
    <cfRule type="cellIs" dxfId="239" priority="31" operator="between">
      <formula>0</formula>
      <formula>0.49</formula>
    </cfRule>
  </conditionalFormatting>
  <conditionalFormatting sqref="H7">
    <cfRule type="cellIs" dxfId="238" priority="28" operator="between">
      <formula>0</formula>
      <formula>0.5</formula>
    </cfRule>
    <cfRule type="cellIs" dxfId="237" priority="29" operator="between">
      <formula>0</formula>
      <formula>0.49</formula>
    </cfRule>
  </conditionalFormatting>
  <conditionalFormatting sqref="C7">
    <cfRule type="cellIs" dxfId="236" priority="26" operator="equal">
      <formula>0</formula>
    </cfRule>
  </conditionalFormatting>
  <conditionalFormatting sqref="E7">
    <cfRule type="cellIs" dxfId="235" priority="25" operator="equal">
      <formula>0</formula>
    </cfRule>
  </conditionalFormatting>
  <conditionalFormatting sqref="E11">
    <cfRule type="cellIs" dxfId="234" priority="11" operator="between">
      <formula>-0.04999999</formula>
      <formula>-0.00000001</formula>
    </cfRule>
  </conditionalFormatting>
  <conditionalFormatting sqref="B10">
    <cfRule type="cellIs" dxfId="233" priority="8" operator="equal">
      <formula>0</formula>
    </cfRule>
    <cfRule type="cellIs" dxfId="232" priority="9" operator="between">
      <formula>0</formula>
      <formula>0.5</formula>
    </cfRule>
    <cfRule type="cellIs" dxfId="231" priority="10" operator="between">
      <formula>0</formula>
      <formula>0.49</formula>
    </cfRule>
  </conditionalFormatting>
  <conditionalFormatting sqref="D10">
    <cfRule type="cellIs" dxfId="230" priority="3" operator="equal">
      <formula>0</formula>
    </cfRule>
    <cfRule type="cellIs" dxfId="229" priority="4" operator="between">
      <formula>0</formula>
      <formula>0.5</formula>
    </cfRule>
    <cfRule type="cellIs" dxfId="228" priority="5" operator="between">
      <formula>0</formula>
      <formula>0.49</formula>
    </cfRule>
  </conditionalFormatting>
  <conditionalFormatting sqref="D7">
    <cfRule type="cellIs" dxfId="227" priority="1" operator="between">
      <formula>0</formula>
      <formula>0.5</formula>
    </cfRule>
    <cfRule type="cellIs" dxfId="226"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sqref="A1:E2"/>
    </sheetView>
  </sheetViews>
  <sheetFormatPr baseColWidth="10" defaultColWidth="11" defaultRowHeight="14.25" x14ac:dyDescent="0.2"/>
  <cols>
    <col min="1" max="1" width="14.625" style="1" customWidth="1"/>
    <col min="2" max="13" width="9.125" style="1" customWidth="1"/>
    <col min="14" max="16384" width="11" style="1"/>
  </cols>
  <sheetData>
    <row r="1" spans="1:14" x14ac:dyDescent="0.2">
      <c r="A1" s="789" t="s">
        <v>26</v>
      </c>
      <c r="B1" s="789"/>
      <c r="C1" s="789"/>
      <c r="D1" s="789"/>
      <c r="E1" s="789"/>
      <c r="F1" s="126"/>
      <c r="G1" s="126"/>
      <c r="H1" s="126"/>
      <c r="I1" s="126"/>
      <c r="J1" s="126"/>
      <c r="K1" s="126"/>
      <c r="L1" s="126"/>
      <c r="M1" s="126"/>
      <c r="N1" s="126"/>
    </row>
    <row r="2" spans="1:14" x14ac:dyDescent="0.2">
      <c r="A2" s="789"/>
      <c r="B2" s="790"/>
      <c r="C2" s="790"/>
      <c r="D2" s="790"/>
      <c r="E2" s="790"/>
      <c r="F2" s="126"/>
      <c r="G2" s="126"/>
      <c r="H2" s="126"/>
      <c r="I2" s="126"/>
      <c r="J2" s="126"/>
      <c r="K2" s="126"/>
      <c r="L2" s="126"/>
      <c r="M2" s="127" t="s">
        <v>151</v>
      </c>
      <c r="N2" s="126"/>
    </row>
    <row r="3" spans="1:14" x14ac:dyDescent="0.2">
      <c r="A3" s="528"/>
      <c r="B3" s="145">
        <v>2022</v>
      </c>
      <c r="C3" s="145" t="s">
        <v>508</v>
      </c>
      <c r="D3" s="145" t="s">
        <v>508</v>
      </c>
      <c r="E3" s="145" t="s">
        <v>508</v>
      </c>
      <c r="F3" s="145" t="s">
        <v>508</v>
      </c>
      <c r="G3" s="145" t="s">
        <v>508</v>
      </c>
      <c r="H3" s="145" t="s">
        <v>508</v>
      </c>
      <c r="I3" s="145" t="s">
        <v>508</v>
      </c>
      <c r="J3" s="145" t="s">
        <v>508</v>
      </c>
      <c r="K3" s="145" t="s">
        <v>508</v>
      </c>
      <c r="L3" s="145" t="s">
        <v>508</v>
      </c>
      <c r="M3" s="145" t="s">
        <v>508</v>
      </c>
    </row>
    <row r="4" spans="1:14" x14ac:dyDescent="0.2">
      <c r="A4" s="128"/>
      <c r="B4" s="475">
        <v>44592</v>
      </c>
      <c r="C4" s="475">
        <v>44620</v>
      </c>
      <c r="D4" s="475">
        <v>44651</v>
      </c>
      <c r="E4" s="475">
        <v>44681</v>
      </c>
      <c r="F4" s="475">
        <v>44712</v>
      </c>
      <c r="G4" s="475">
        <v>44742</v>
      </c>
      <c r="H4" s="475">
        <v>44773</v>
      </c>
      <c r="I4" s="475">
        <v>44804</v>
      </c>
      <c r="J4" s="475">
        <v>44834</v>
      </c>
      <c r="K4" s="475">
        <v>44865</v>
      </c>
      <c r="L4" s="475">
        <v>44895</v>
      </c>
      <c r="M4" s="475">
        <v>44926</v>
      </c>
    </row>
    <row r="5" spans="1:14" x14ac:dyDescent="0.2">
      <c r="A5" s="129" t="s">
        <v>188</v>
      </c>
      <c r="B5" s="130">
        <v>12.780469999999989</v>
      </c>
      <c r="C5" s="130">
        <v>13.287709999999997</v>
      </c>
      <c r="D5" s="130">
        <v>14.260070000000001</v>
      </c>
      <c r="E5" s="130">
        <v>12.812979999999984</v>
      </c>
      <c r="F5" s="130">
        <v>13.243050000000006</v>
      </c>
      <c r="G5" s="130">
        <v>12.964720000000003</v>
      </c>
      <c r="H5" s="130">
        <v>13.558300000000004</v>
      </c>
      <c r="I5" s="130">
        <v>13.348400000000012</v>
      </c>
      <c r="J5" s="130">
        <v>12.169209999999996</v>
      </c>
      <c r="K5" s="130">
        <v>12.405580000000008</v>
      </c>
      <c r="L5" s="130">
        <v>12.031769999999995</v>
      </c>
      <c r="M5" s="130">
        <v>12.357269999999991</v>
      </c>
    </row>
    <row r="6" spans="1:14" x14ac:dyDescent="0.2">
      <c r="A6" s="131" t="s">
        <v>433</v>
      </c>
      <c r="B6" s="132">
        <v>108.23469999999995</v>
      </c>
      <c r="C6" s="132">
        <v>108.67575999999998</v>
      </c>
      <c r="D6" s="132">
        <v>104.23636</v>
      </c>
      <c r="E6" s="132">
        <v>100.30420999999996</v>
      </c>
      <c r="F6" s="132">
        <v>105.59148000000003</v>
      </c>
      <c r="G6" s="132">
        <v>100.47048000000004</v>
      </c>
      <c r="H6" s="132">
        <v>104.08266</v>
      </c>
      <c r="I6" s="132">
        <v>113.28090000000007</v>
      </c>
      <c r="J6" s="132">
        <v>96.617779999999954</v>
      </c>
      <c r="K6" s="132">
        <v>103.62014999999995</v>
      </c>
      <c r="L6" s="132">
        <v>98.634470000000022</v>
      </c>
      <c r="M6" s="132">
        <v>113.36607000000001</v>
      </c>
    </row>
    <row r="7" spans="1:14" ht="15.75" customHeight="1" x14ac:dyDescent="0.2">
      <c r="A7" s="129"/>
      <c r="B7" s="130"/>
      <c r="C7" s="130"/>
      <c r="D7" s="130"/>
      <c r="E7" s="130"/>
      <c r="F7" s="130"/>
      <c r="G7" s="130"/>
      <c r="H7" s="130"/>
      <c r="I7" s="130"/>
      <c r="J7" s="130"/>
      <c r="K7" s="130"/>
      <c r="L7" s="791" t="s">
        <v>220</v>
      </c>
      <c r="M7" s="791"/>
    </row>
    <row r="8" spans="1:14" x14ac:dyDescent="0.2">
      <c r="A8" s="133" t="s">
        <v>432</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heetViews>
  <sheetFormatPr baseColWidth="10" defaultColWidth="11.125" defaultRowHeight="12.75" x14ac:dyDescent="0.2"/>
  <cols>
    <col min="1" max="1" width="11" style="18" customWidth="1"/>
    <col min="2" max="16384" width="11.125" style="18"/>
  </cols>
  <sheetData>
    <row r="1" spans="1:4" s="3" customFormat="1" x14ac:dyDescent="0.2">
      <c r="A1" s="6" t="s">
        <v>506</v>
      </c>
    </row>
    <row r="2" spans="1:4" x14ac:dyDescent="0.2">
      <c r="A2" s="447"/>
      <c r="B2" s="447"/>
      <c r="C2" s="447"/>
      <c r="D2" s="447"/>
    </row>
    <row r="3" spans="1:4" x14ac:dyDescent="0.2">
      <c r="B3" s="641">
        <v>2020</v>
      </c>
      <c r="C3" s="641">
        <v>2021</v>
      </c>
      <c r="D3" s="641">
        <v>2022</v>
      </c>
    </row>
    <row r="4" spans="1:4" x14ac:dyDescent="0.2">
      <c r="A4" s="547" t="s">
        <v>126</v>
      </c>
      <c r="B4" s="568">
        <v>0.47528730049243845</v>
      </c>
      <c r="C4" s="568">
        <v>-19.398581975597804</v>
      </c>
      <c r="D4" s="570">
        <v>18.083657757248716</v>
      </c>
    </row>
    <row r="5" spans="1:4" x14ac:dyDescent="0.2">
      <c r="A5" s="549" t="s">
        <v>127</v>
      </c>
      <c r="B5" s="568">
        <v>0.64443129582819447</v>
      </c>
      <c r="C5" s="568">
        <v>-21.022151387592388</v>
      </c>
      <c r="D5" s="570">
        <v>21.816274921820586</v>
      </c>
    </row>
    <row r="6" spans="1:4" x14ac:dyDescent="0.2">
      <c r="A6" s="549" t="s">
        <v>128</v>
      </c>
      <c r="B6" s="568">
        <v>-1.2549961750525405</v>
      </c>
      <c r="C6" s="568">
        <v>-17.50810750602049</v>
      </c>
      <c r="D6" s="570">
        <v>18.660329511877837</v>
      </c>
    </row>
    <row r="7" spans="1:4" x14ac:dyDescent="0.2">
      <c r="A7" s="549" t="s">
        <v>129</v>
      </c>
      <c r="B7" s="568">
        <v>-6.4586700376008297</v>
      </c>
      <c r="C7" s="568">
        <v>-9.0728240454243814</v>
      </c>
      <c r="D7" s="570">
        <v>14.541094886159277</v>
      </c>
    </row>
    <row r="8" spans="1:4" x14ac:dyDescent="0.2">
      <c r="A8" s="549" t="s">
        <v>130</v>
      </c>
      <c r="B8" s="568">
        <v>-10.418372973216547</v>
      </c>
      <c r="C8" s="568">
        <v>-1.9125187255224321</v>
      </c>
      <c r="D8" s="568">
        <v>11.232049024804505</v>
      </c>
    </row>
    <row r="9" spans="1:4" x14ac:dyDescent="0.2">
      <c r="A9" s="549" t="s">
        <v>131</v>
      </c>
      <c r="B9" s="568">
        <v>-11.808359351401528</v>
      </c>
      <c r="C9" s="568">
        <v>1.7371957920995134</v>
      </c>
      <c r="D9" s="570">
        <v>9.076275850180954</v>
      </c>
    </row>
    <row r="10" spans="1:4" x14ac:dyDescent="0.2">
      <c r="A10" s="549" t="s">
        <v>132</v>
      </c>
      <c r="B10" s="568">
        <v>-13.023955481721449</v>
      </c>
      <c r="C10" s="568">
        <v>3.3248279420916758</v>
      </c>
      <c r="D10" s="570">
        <v>8.0439038570238512</v>
      </c>
    </row>
    <row r="11" spans="1:4" x14ac:dyDescent="0.2">
      <c r="A11" s="549" t="s">
        <v>133</v>
      </c>
      <c r="B11" s="568">
        <v>-13.930821688253467</v>
      </c>
      <c r="C11" s="568">
        <v>5.3824637971960998</v>
      </c>
      <c r="D11" s="570">
        <v>7.2155156844343642</v>
      </c>
    </row>
    <row r="12" spans="1:4" x14ac:dyDescent="0.2">
      <c r="A12" s="549" t="s">
        <v>134</v>
      </c>
      <c r="B12" s="568">
        <v>-14.353907305196179</v>
      </c>
      <c r="C12" s="568">
        <v>6.7127802136893955</v>
      </c>
      <c r="D12" s="570">
        <v>6.1200765256764473</v>
      </c>
    </row>
    <row r="13" spans="1:4" x14ac:dyDescent="0.2">
      <c r="A13" s="549" t="s">
        <v>135</v>
      </c>
      <c r="B13" s="568">
        <v>-15.510661984889987</v>
      </c>
      <c r="C13" s="568">
        <v>8.6290137463145875</v>
      </c>
      <c r="D13" s="570">
        <v>5.0737780435601243</v>
      </c>
    </row>
    <row r="14" spans="1:4" x14ac:dyDescent="0.2">
      <c r="A14" s="549" t="s">
        <v>136</v>
      </c>
      <c r="B14" s="568">
        <v>-16.944512727487009</v>
      </c>
      <c r="C14" s="568">
        <v>12.361396266900458</v>
      </c>
      <c r="D14" s="570">
        <v>2.9789331022711769</v>
      </c>
    </row>
    <row r="15" spans="1:4" x14ac:dyDescent="0.2">
      <c r="A15" s="550" t="s">
        <v>137</v>
      </c>
      <c r="B15" s="453">
        <v>-17.544352729425675</v>
      </c>
      <c r="C15" s="453">
        <v>13.955042391042008</v>
      </c>
      <c r="D15" s="571">
        <v>3.06304111033718</v>
      </c>
    </row>
    <row r="16" spans="1:4" x14ac:dyDescent="0.2">
      <c r="D16" s="79" t="s">
        <v>220</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sqref="A1:C2"/>
    </sheetView>
  </sheetViews>
  <sheetFormatPr baseColWidth="10" defaultRowHeight="14.1" customHeight="1" x14ac:dyDescent="0.2"/>
  <cols>
    <col min="1" max="1" width="28.125" style="108" customWidth="1"/>
    <col min="2" max="7" width="12.125" style="108" customWidth="1"/>
    <col min="8" max="11" width="11" style="108"/>
    <col min="12" max="12" width="12.625" style="108" customWidth="1"/>
    <col min="13" max="14" width="11.625" style="108" customWidth="1"/>
    <col min="15" max="242" width="10" style="108"/>
    <col min="243" max="243" width="3.625" style="108" customWidth="1"/>
    <col min="244" max="244" width="24.625" style="108" bestFit="1" customWidth="1"/>
    <col min="245" max="250" width="9" style="108" customWidth="1"/>
    <col min="251" max="251" width="8.625" style="108" customWidth="1"/>
    <col min="252" max="252" width="5.625" style="108" bestFit="1" customWidth="1"/>
    <col min="253" max="253" width="7" style="108" bestFit="1" customWidth="1"/>
    <col min="254" max="258" width="5.625" style="108" bestFit="1" customWidth="1"/>
    <col min="259" max="259" width="6.125" style="108" bestFit="1" customWidth="1"/>
    <col min="260" max="260" width="9.625" style="108" bestFit="1" customWidth="1"/>
    <col min="261" max="261" width="7.125" style="108" bestFit="1" customWidth="1"/>
    <col min="262" max="262" width="9.125" style="108" bestFit="1" customWidth="1"/>
    <col min="263" max="263" width="8.5" style="108" bestFit="1" customWidth="1"/>
    <col min="264" max="498" width="10" style="108"/>
    <col min="499" max="499" width="3.625" style="108" customWidth="1"/>
    <col min="500" max="500" width="24.625" style="108" bestFit="1" customWidth="1"/>
    <col min="501" max="506" width="9" style="108" customWidth="1"/>
    <col min="507" max="507" width="8.625" style="108" customWidth="1"/>
    <col min="508" max="508" width="5.625" style="108" bestFit="1" customWidth="1"/>
    <col min="509" max="509" width="7" style="108" bestFit="1" customWidth="1"/>
    <col min="510" max="514" width="5.625" style="108" bestFit="1" customWidth="1"/>
    <col min="515" max="515" width="6.125" style="108" bestFit="1" customWidth="1"/>
    <col min="516" max="516" width="9.625" style="108" bestFit="1" customWidth="1"/>
    <col min="517" max="517" width="7.125" style="108" bestFit="1" customWidth="1"/>
    <col min="518" max="518" width="9.125" style="108" bestFit="1" customWidth="1"/>
    <col min="519" max="519" width="8.5" style="108" bestFit="1" customWidth="1"/>
    <col min="520" max="754" width="10" style="108"/>
    <col min="755" max="755" width="3.625" style="108" customWidth="1"/>
    <col min="756" max="756" width="24.625" style="108" bestFit="1" customWidth="1"/>
    <col min="757" max="762" width="9" style="108" customWidth="1"/>
    <col min="763" max="763" width="8.625" style="108" customWidth="1"/>
    <col min="764" max="764" width="5.625" style="108" bestFit="1" customWidth="1"/>
    <col min="765" max="765" width="7" style="108" bestFit="1" customWidth="1"/>
    <col min="766" max="770" width="5.625" style="108" bestFit="1" customWidth="1"/>
    <col min="771" max="771" width="6.125" style="108" bestFit="1" customWidth="1"/>
    <col min="772" max="772" width="9.625" style="108" bestFit="1" customWidth="1"/>
    <col min="773" max="773" width="7.125" style="108" bestFit="1" customWidth="1"/>
    <col min="774" max="774" width="9.125" style="108" bestFit="1" customWidth="1"/>
    <col min="775" max="775" width="8.5" style="108" bestFit="1" customWidth="1"/>
    <col min="776" max="1010" width="10" style="108"/>
    <col min="1011" max="1011" width="3.625" style="108" customWidth="1"/>
    <col min="1012" max="1012" width="24.625" style="108" bestFit="1" customWidth="1"/>
    <col min="1013" max="1018" width="9" style="108" customWidth="1"/>
    <col min="1019" max="1019" width="8.625" style="108" customWidth="1"/>
    <col min="1020" max="1020" width="5.625" style="108" bestFit="1" customWidth="1"/>
    <col min="1021" max="1021" width="7" style="108" bestFit="1" customWidth="1"/>
    <col min="1022" max="1026" width="5.625" style="108" bestFit="1" customWidth="1"/>
    <col min="1027" max="1027" width="6.125" style="108" bestFit="1" customWidth="1"/>
    <col min="1028" max="1028" width="9.625" style="108" bestFit="1" customWidth="1"/>
    <col min="1029" max="1029" width="7.125" style="108" bestFit="1" customWidth="1"/>
    <col min="1030" max="1030" width="9.125" style="108" bestFit="1" customWidth="1"/>
    <col min="1031" max="1031" width="8.5" style="108" bestFit="1" customWidth="1"/>
    <col min="1032" max="1266" width="10" style="108"/>
    <col min="1267" max="1267" width="3.625" style="108" customWidth="1"/>
    <col min="1268" max="1268" width="24.625" style="108" bestFit="1" customWidth="1"/>
    <col min="1269" max="1274" width="9" style="108" customWidth="1"/>
    <col min="1275" max="1275" width="8.625" style="108" customWidth="1"/>
    <col min="1276" max="1276" width="5.625" style="108" bestFit="1" customWidth="1"/>
    <col min="1277" max="1277" width="7" style="108" bestFit="1" customWidth="1"/>
    <col min="1278" max="1282" width="5.625" style="108" bestFit="1" customWidth="1"/>
    <col min="1283" max="1283" width="6.125" style="108" bestFit="1" customWidth="1"/>
    <col min="1284" max="1284" width="9.625" style="108" bestFit="1" customWidth="1"/>
    <col min="1285" max="1285" width="7.125" style="108" bestFit="1" customWidth="1"/>
    <col min="1286" max="1286" width="9.125" style="108" bestFit="1" customWidth="1"/>
    <col min="1287" max="1287" width="8.5" style="108" bestFit="1" customWidth="1"/>
    <col min="1288" max="1522" width="10" style="108"/>
    <col min="1523" max="1523" width="3.625" style="108" customWidth="1"/>
    <col min="1524" max="1524" width="24.625" style="108" bestFit="1" customWidth="1"/>
    <col min="1525" max="1530" width="9" style="108" customWidth="1"/>
    <col min="1531" max="1531" width="8.625" style="108" customWidth="1"/>
    <col min="1532" max="1532" width="5.625" style="108" bestFit="1" customWidth="1"/>
    <col min="1533" max="1533" width="7" style="108" bestFit="1" customWidth="1"/>
    <col min="1534" max="1538" width="5.625" style="108" bestFit="1" customWidth="1"/>
    <col min="1539" max="1539" width="6.125" style="108" bestFit="1" customWidth="1"/>
    <col min="1540" max="1540" width="9.625" style="108" bestFit="1" customWidth="1"/>
    <col min="1541" max="1541" width="7.125" style="108" bestFit="1" customWidth="1"/>
    <col min="1542" max="1542" width="9.125" style="108" bestFit="1" customWidth="1"/>
    <col min="1543" max="1543" width="8.5" style="108" bestFit="1" customWidth="1"/>
    <col min="1544" max="1778" width="10" style="108"/>
    <col min="1779" max="1779" width="3.625" style="108" customWidth="1"/>
    <col min="1780" max="1780" width="24.625" style="108" bestFit="1" customWidth="1"/>
    <col min="1781" max="1786" width="9" style="108" customWidth="1"/>
    <col min="1787" max="1787" width="8.625" style="108" customWidth="1"/>
    <col min="1788" max="1788" width="5.625" style="108" bestFit="1" customWidth="1"/>
    <col min="1789" max="1789" width="7" style="108" bestFit="1" customWidth="1"/>
    <col min="1790" max="1794" width="5.625" style="108" bestFit="1" customWidth="1"/>
    <col min="1795" max="1795" width="6.125" style="108" bestFit="1" customWidth="1"/>
    <col min="1796" max="1796" width="9.625" style="108" bestFit="1" customWidth="1"/>
    <col min="1797" max="1797" width="7.125" style="108" bestFit="1" customWidth="1"/>
    <col min="1798" max="1798" width="9.125" style="108" bestFit="1" customWidth="1"/>
    <col min="1799" max="1799" width="8.5" style="108" bestFit="1" customWidth="1"/>
    <col min="1800" max="2034" width="10" style="108"/>
    <col min="2035" max="2035" width="3.625" style="108" customWidth="1"/>
    <col min="2036" max="2036" width="24.625" style="108" bestFit="1" customWidth="1"/>
    <col min="2037" max="2042" width="9" style="108" customWidth="1"/>
    <col min="2043" max="2043" width="8.625" style="108" customWidth="1"/>
    <col min="2044" max="2044" width="5.625" style="108" bestFit="1" customWidth="1"/>
    <col min="2045" max="2045" width="7" style="108" bestFit="1" customWidth="1"/>
    <col min="2046" max="2050" width="5.625" style="108" bestFit="1" customWidth="1"/>
    <col min="2051" max="2051" width="6.125" style="108" bestFit="1" customWidth="1"/>
    <col min="2052" max="2052" width="9.625" style="108" bestFit="1" customWidth="1"/>
    <col min="2053" max="2053" width="7.125" style="108" bestFit="1" customWidth="1"/>
    <col min="2054" max="2054" width="9.125" style="108" bestFit="1" customWidth="1"/>
    <col min="2055" max="2055" width="8.5" style="108" bestFit="1" customWidth="1"/>
    <col min="2056" max="2290" width="10" style="108"/>
    <col min="2291" max="2291" width="3.625" style="108" customWidth="1"/>
    <col min="2292" max="2292" width="24.625" style="108" bestFit="1" customWidth="1"/>
    <col min="2293" max="2298" width="9" style="108" customWidth="1"/>
    <col min="2299" max="2299" width="8.625" style="108" customWidth="1"/>
    <col min="2300" max="2300" width="5.625" style="108" bestFit="1" customWidth="1"/>
    <col min="2301" max="2301" width="7" style="108" bestFit="1" customWidth="1"/>
    <col min="2302" max="2306" width="5.625" style="108" bestFit="1" customWidth="1"/>
    <col min="2307" max="2307" width="6.125" style="108" bestFit="1" customWidth="1"/>
    <col min="2308" max="2308" width="9.625" style="108" bestFit="1" customWidth="1"/>
    <col min="2309" max="2309" width="7.125" style="108" bestFit="1" customWidth="1"/>
    <col min="2310" max="2310" width="9.125" style="108" bestFit="1" customWidth="1"/>
    <col min="2311" max="2311" width="8.5" style="108" bestFit="1" customWidth="1"/>
    <col min="2312" max="2546" width="10" style="108"/>
    <col min="2547" max="2547" width="3.625" style="108" customWidth="1"/>
    <col min="2548" max="2548" width="24.625" style="108" bestFit="1" customWidth="1"/>
    <col min="2549" max="2554" width="9" style="108" customWidth="1"/>
    <col min="2555" max="2555" width="8.625" style="108" customWidth="1"/>
    <col min="2556" max="2556" width="5.625" style="108" bestFit="1" customWidth="1"/>
    <col min="2557" max="2557" width="7" style="108" bestFit="1" customWidth="1"/>
    <col min="2558" max="2562" width="5.625" style="108" bestFit="1" customWidth="1"/>
    <col min="2563" max="2563" width="6.125" style="108" bestFit="1" customWidth="1"/>
    <col min="2564" max="2564" width="9.625" style="108" bestFit="1" customWidth="1"/>
    <col min="2565" max="2565" width="7.125" style="108" bestFit="1" customWidth="1"/>
    <col min="2566" max="2566" width="9.125" style="108" bestFit="1" customWidth="1"/>
    <col min="2567" max="2567" width="8.5" style="108" bestFit="1" customWidth="1"/>
    <col min="2568" max="2802" width="10" style="108"/>
    <col min="2803" max="2803" width="3.625" style="108" customWidth="1"/>
    <col min="2804" max="2804" width="24.625" style="108" bestFit="1" customWidth="1"/>
    <col min="2805" max="2810" width="9" style="108" customWidth="1"/>
    <col min="2811" max="2811" width="8.625" style="108" customWidth="1"/>
    <col min="2812" max="2812" width="5.625" style="108" bestFit="1" customWidth="1"/>
    <col min="2813" max="2813" width="7" style="108" bestFit="1" customWidth="1"/>
    <col min="2814" max="2818" width="5.625" style="108" bestFit="1" customWidth="1"/>
    <col min="2819" max="2819" width="6.125" style="108" bestFit="1" customWidth="1"/>
    <col min="2820" max="2820" width="9.625" style="108" bestFit="1" customWidth="1"/>
    <col min="2821" max="2821" width="7.125" style="108" bestFit="1" customWidth="1"/>
    <col min="2822" max="2822" width="9.125" style="108" bestFit="1" customWidth="1"/>
    <col min="2823" max="2823" width="8.5" style="108" bestFit="1" customWidth="1"/>
    <col min="2824" max="3058" width="10" style="108"/>
    <col min="3059" max="3059" width="3.625" style="108" customWidth="1"/>
    <col min="3060" max="3060" width="24.625" style="108" bestFit="1" customWidth="1"/>
    <col min="3061" max="3066" width="9" style="108" customWidth="1"/>
    <col min="3067" max="3067" width="8.625" style="108" customWidth="1"/>
    <col min="3068" max="3068" width="5.625" style="108" bestFit="1" customWidth="1"/>
    <col min="3069" max="3069" width="7" style="108" bestFit="1" customWidth="1"/>
    <col min="3070" max="3074" width="5.625" style="108" bestFit="1" customWidth="1"/>
    <col min="3075" max="3075" width="6.125" style="108" bestFit="1" customWidth="1"/>
    <col min="3076" max="3076" width="9.625" style="108" bestFit="1" customWidth="1"/>
    <col min="3077" max="3077" width="7.125" style="108" bestFit="1" customWidth="1"/>
    <col min="3078" max="3078" width="9.125" style="108" bestFit="1" customWidth="1"/>
    <col min="3079" max="3079" width="8.5" style="108" bestFit="1" customWidth="1"/>
    <col min="3080" max="3314" width="10" style="108"/>
    <col min="3315" max="3315" width="3.625" style="108" customWidth="1"/>
    <col min="3316" max="3316" width="24.625" style="108" bestFit="1" customWidth="1"/>
    <col min="3317" max="3322" width="9" style="108" customWidth="1"/>
    <col min="3323" max="3323" width="8.625" style="108" customWidth="1"/>
    <col min="3324" max="3324" width="5.625" style="108" bestFit="1" customWidth="1"/>
    <col min="3325" max="3325" width="7" style="108" bestFit="1" customWidth="1"/>
    <col min="3326" max="3330" width="5.625" style="108" bestFit="1" customWidth="1"/>
    <col min="3331" max="3331" width="6.125" style="108" bestFit="1" customWidth="1"/>
    <col min="3332" max="3332" width="9.625" style="108" bestFit="1" customWidth="1"/>
    <col min="3333" max="3333" width="7.125" style="108" bestFit="1" customWidth="1"/>
    <col min="3334" max="3334" width="9.125" style="108" bestFit="1" customWidth="1"/>
    <col min="3335" max="3335" width="8.5" style="108" bestFit="1" customWidth="1"/>
    <col min="3336" max="3570" width="10" style="108"/>
    <col min="3571" max="3571" width="3.625" style="108" customWidth="1"/>
    <col min="3572" max="3572" width="24.625" style="108" bestFit="1" customWidth="1"/>
    <col min="3573" max="3578" width="9" style="108" customWidth="1"/>
    <col min="3579" max="3579" width="8.625" style="108" customWidth="1"/>
    <col min="3580" max="3580" width="5.625" style="108" bestFit="1" customWidth="1"/>
    <col min="3581" max="3581" width="7" style="108" bestFit="1" customWidth="1"/>
    <col min="3582" max="3586" width="5.625" style="108" bestFit="1" customWidth="1"/>
    <col min="3587" max="3587" width="6.125" style="108" bestFit="1" customWidth="1"/>
    <col min="3588" max="3588" width="9.625" style="108" bestFit="1" customWidth="1"/>
    <col min="3589" max="3589" width="7.125" style="108" bestFit="1" customWidth="1"/>
    <col min="3590" max="3590" width="9.125" style="108" bestFit="1" customWidth="1"/>
    <col min="3591" max="3591" width="8.5" style="108" bestFit="1" customWidth="1"/>
    <col min="3592" max="3826" width="10" style="108"/>
    <col min="3827" max="3827" width="3.625" style="108" customWidth="1"/>
    <col min="3828" max="3828" width="24.625" style="108" bestFit="1" customWidth="1"/>
    <col min="3829" max="3834" width="9" style="108" customWidth="1"/>
    <col min="3835" max="3835" width="8.625" style="108" customWidth="1"/>
    <col min="3836" max="3836" width="5.625" style="108" bestFit="1" customWidth="1"/>
    <col min="3837" max="3837" width="7" style="108" bestFit="1" customWidth="1"/>
    <col min="3838" max="3842" width="5.625" style="108" bestFit="1" customWidth="1"/>
    <col min="3843" max="3843" width="6.125" style="108" bestFit="1" customWidth="1"/>
    <col min="3844" max="3844" width="9.625" style="108" bestFit="1" customWidth="1"/>
    <col min="3845" max="3845" width="7.125" style="108" bestFit="1" customWidth="1"/>
    <col min="3846" max="3846" width="9.125" style="108" bestFit="1" customWidth="1"/>
    <col min="3847" max="3847" width="8.5" style="108" bestFit="1" customWidth="1"/>
    <col min="3848" max="4082" width="10" style="108"/>
    <col min="4083" max="4083" width="3.625" style="108" customWidth="1"/>
    <col min="4084" max="4084" width="24.625" style="108" bestFit="1" customWidth="1"/>
    <col min="4085" max="4090" width="9" style="108" customWidth="1"/>
    <col min="4091" max="4091" width="8.625" style="108" customWidth="1"/>
    <col min="4092" max="4092" width="5.625" style="108" bestFit="1" customWidth="1"/>
    <col min="4093" max="4093" width="7" style="108" bestFit="1" customWidth="1"/>
    <col min="4094" max="4098" width="5.625" style="108" bestFit="1" customWidth="1"/>
    <col min="4099" max="4099" width="6.125" style="108" bestFit="1" customWidth="1"/>
    <col min="4100" max="4100" width="9.625" style="108" bestFit="1" customWidth="1"/>
    <col min="4101" max="4101" width="7.125" style="108" bestFit="1" customWidth="1"/>
    <col min="4102" max="4102" width="9.125" style="108" bestFit="1" customWidth="1"/>
    <col min="4103" max="4103" width="8.5" style="108" bestFit="1" customWidth="1"/>
    <col min="4104" max="4338" width="10" style="108"/>
    <col min="4339" max="4339" width="3.625" style="108" customWidth="1"/>
    <col min="4340" max="4340" width="24.625" style="108" bestFit="1" customWidth="1"/>
    <col min="4341" max="4346" width="9" style="108" customWidth="1"/>
    <col min="4347" max="4347" width="8.625" style="108" customWidth="1"/>
    <col min="4348" max="4348" width="5.625" style="108" bestFit="1" customWidth="1"/>
    <col min="4349" max="4349" width="7" style="108" bestFit="1" customWidth="1"/>
    <col min="4350" max="4354" width="5.625" style="108" bestFit="1" customWidth="1"/>
    <col min="4355" max="4355" width="6.125" style="108" bestFit="1" customWidth="1"/>
    <col min="4356" max="4356" width="9.625" style="108" bestFit="1" customWidth="1"/>
    <col min="4357" max="4357" width="7.125" style="108" bestFit="1" customWidth="1"/>
    <col min="4358" max="4358" width="9.125" style="108" bestFit="1" customWidth="1"/>
    <col min="4359" max="4359" width="8.5" style="108" bestFit="1" customWidth="1"/>
    <col min="4360" max="4594" width="10" style="108"/>
    <col min="4595" max="4595" width="3.625" style="108" customWidth="1"/>
    <col min="4596" max="4596" width="24.625" style="108" bestFit="1" customWidth="1"/>
    <col min="4597" max="4602" width="9" style="108" customWidth="1"/>
    <col min="4603" max="4603" width="8.625" style="108" customWidth="1"/>
    <col min="4604" max="4604" width="5.625" style="108" bestFit="1" customWidth="1"/>
    <col min="4605" max="4605" width="7" style="108" bestFit="1" customWidth="1"/>
    <col min="4606" max="4610" width="5.625" style="108" bestFit="1" customWidth="1"/>
    <col min="4611" max="4611" width="6.125" style="108" bestFit="1" customWidth="1"/>
    <col min="4612" max="4612" width="9.625" style="108" bestFit="1" customWidth="1"/>
    <col min="4613" max="4613" width="7.125" style="108" bestFit="1" customWidth="1"/>
    <col min="4614" max="4614" width="9.125" style="108" bestFit="1" customWidth="1"/>
    <col min="4615" max="4615" width="8.5" style="108" bestFit="1" customWidth="1"/>
    <col min="4616" max="4850" width="10" style="108"/>
    <col min="4851" max="4851" width="3.625" style="108" customWidth="1"/>
    <col min="4852" max="4852" width="24.625" style="108" bestFit="1" customWidth="1"/>
    <col min="4853" max="4858" width="9" style="108" customWidth="1"/>
    <col min="4859" max="4859" width="8.625" style="108" customWidth="1"/>
    <col min="4860" max="4860" width="5.625" style="108" bestFit="1" customWidth="1"/>
    <col min="4861" max="4861" width="7" style="108" bestFit="1" customWidth="1"/>
    <col min="4862" max="4866" width="5.625" style="108" bestFit="1" customWidth="1"/>
    <col min="4867" max="4867" width="6.125" style="108" bestFit="1" customWidth="1"/>
    <col min="4868" max="4868" width="9.625" style="108" bestFit="1" customWidth="1"/>
    <col min="4869" max="4869" width="7.125" style="108" bestFit="1" customWidth="1"/>
    <col min="4870" max="4870" width="9.125" style="108" bestFit="1" customWidth="1"/>
    <col min="4871" max="4871" width="8.5" style="108" bestFit="1" customWidth="1"/>
    <col min="4872" max="5106" width="10" style="108"/>
    <col min="5107" max="5107" width="3.625" style="108" customWidth="1"/>
    <col min="5108" max="5108" width="24.625" style="108" bestFit="1" customWidth="1"/>
    <col min="5109" max="5114" width="9" style="108" customWidth="1"/>
    <col min="5115" max="5115" width="8.625" style="108" customWidth="1"/>
    <col min="5116" max="5116" width="5.625" style="108" bestFit="1" customWidth="1"/>
    <col min="5117" max="5117" width="7" style="108" bestFit="1" customWidth="1"/>
    <col min="5118" max="5122" width="5.625" style="108" bestFit="1" customWidth="1"/>
    <col min="5123" max="5123" width="6.125" style="108" bestFit="1" customWidth="1"/>
    <col min="5124" max="5124" width="9.625" style="108" bestFit="1" customWidth="1"/>
    <col min="5125" max="5125" width="7.125" style="108" bestFit="1" customWidth="1"/>
    <col min="5126" max="5126" width="9.125" style="108" bestFit="1" customWidth="1"/>
    <col min="5127" max="5127" width="8.5" style="108" bestFit="1" customWidth="1"/>
    <col min="5128" max="5362" width="10" style="108"/>
    <col min="5363" max="5363" width="3.625" style="108" customWidth="1"/>
    <col min="5364" max="5364" width="24.625" style="108" bestFit="1" customWidth="1"/>
    <col min="5365" max="5370" width="9" style="108" customWidth="1"/>
    <col min="5371" max="5371" width="8.625" style="108" customWidth="1"/>
    <col min="5372" max="5372" width="5.625" style="108" bestFit="1" customWidth="1"/>
    <col min="5373" max="5373" width="7" style="108" bestFit="1" customWidth="1"/>
    <col min="5374" max="5378" width="5.625" style="108" bestFit="1" customWidth="1"/>
    <col min="5379" max="5379" width="6.125" style="108" bestFit="1" customWidth="1"/>
    <col min="5380" max="5380" width="9.625" style="108" bestFit="1" customWidth="1"/>
    <col min="5381" max="5381" width="7.125" style="108" bestFit="1" customWidth="1"/>
    <col min="5382" max="5382" width="9.125" style="108" bestFit="1" customWidth="1"/>
    <col min="5383" max="5383" width="8.5" style="108" bestFit="1" customWidth="1"/>
    <col min="5384" max="5618" width="10" style="108"/>
    <col min="5619" max="5619" width="3.625" style="108" customWidth="1"/>
    <col min="5620" max="5620" width="24.625" style="108" bestFit="1" customWidth="1"/>
    <col min="5621" max="5626" width="9" style="108" customWidth="1"/>
    <col min="5627" max="5627" width="8.625" style="108" customWidth="1"/>
    <col min="5628" max="5628" width="5.625" style="108" bestFit="1" customWidth="1"/>
    <col min="5629" max="5629" width="7" style="108" bestFit="1" customWidth="1"/>
    <col min="5630" max="5634" width="5.625" style="108" bestFit="1" customWidth="1"/>
    <col min="5635" max="5635" width="6.125" style="108" bestFit="1" customWidth="1"/>
    <col min="5636" max="5636" width="9.625" style="108" bestFit="1" customWidth="1"/>
    <col min="5637" max="5637" width="7.125" style="108" bestFit="1" customWidth="1"/>
    <col min="5638" max="5638" width="9.125" style="108" bestFit="1" customWidth="1"/>
    <col min="5639" max="5639" width="8.5" style="108" bestFit="1" customWidth="1"/>
    <col min="5640" max="5874" width="10" style="108"/>
    <col min="5875" max="5875" width="3.625" style="108" customWidth="1"/>
    <col min="5876" max="5876" width="24.625" style="108" bestFit="1" customWidth="1"/>
    <col min="5877" max="5882" width="9" style="108" customWidth="1"/>
    <col min="5883" max="5883" width="8.625" style="108" customWidth="1"/>
    <col min="5884" max="5884" width="5.625" style="108" bestFit="1" customWidth="1"/>
    <col min="5885" max="5885" width="7" style="108" bestFit="1" customWidth="1"/>
    <col min="5886" max="5890" width="5.625" style="108" bestFit="1" customWidth="1"/>
    <col min="5891" max="5891" width="6.125" style="108" bestFit="1" customWidth="1"/>
    <col min="5892" max="5892" width="9.625" style="108" bestFit="1" customWidth="1"/>
    <col min="5893" max="5893" width="7.125" style="108" bestFit="1" customWidth="1"/>
    <col min="5894" max="5894" width="9.125" style="108" bestFit="1" customWidth="1"/>
    <col min="5895" max="5895" width="8.5" style="108" bestFit="1" customWidth="1"/>
    <col min="5896" max="6130" width="10" style="108"/>
    <col min="6131" max="6131" width="3.625" style="108" customWidth="1"/>
    <col min="6132" max="6132" width="24.625" style="108" bestFit="1" customWidth="1"/>
    <col min="6133" max="6138" width="9" style="108" customWidth="1"/>
    <col min="6139" max="6139" width="8.625" style="108" customWidth="1"/>
    <col min="6140" max="6140" width="5.625" style="108" bestFit="1" customWidth="1"/>
    <col min="6141" max="6141" width="7" style="108" bestFit="1" customWidth="1"/>
    <col min="6142" max="6146" width="5.625" style="108" bestFit="1" customWidth="1"/>
    <col min="6147" max="6147" width="6.125" style="108" bestFit="1" customWidth="1"/>
    <col min="6148" max="6148" width="9.625" style="108" bestFit="1" customWidth="1"/>
    <col min="6149" max="6149" width="7.125" style="108" bestFit="1" customWidth="1"/>
    <col min="6150" max="6150" width="9.125" style="108" bestFit="1" customWidth="1"/>
    <col min="6151" max="6151" width="8.5" style="108" bestFit="1" customWidth="1"/>
    <col min="6152" max="6386" width="10" style="108"/>
    <col min="6387" max="6387" width="3.625" style="108" customWidth="1"/>
    <col min="6388" max="6388" width="24.625" style="108" bestFit="1" customWidth="1"/>
    <col min="6389" max="6394" width="9" style="108" customWidth="1"/>
    <col min="6395" max="6395" width="8.625" style="108" customWidth="1"/>
    <col min="6396" max="6396" width="5.625" style="108" bestFit="1" customWidth="1"/>
    <col min="6397" max="6397" width="7" style="108" bestFit="1" customWidth="1"/>
    <col min="6398" max="6402" width="5.625" style="108" bestFit="1" customWidth="1"/>
    <col min="6403" max="6403" width="6.125" style="108" bestFit="1" customWidth="1"/>
    <col min="6404" max="6404" width="9.625" style="108" bestFit="1" customWidth="1"/>
    <col min="6405" max="6405" width="7.125" style="108" bestFit="1" customWidth="1"/>
    <col min="6406" max="6406" width="9.125" style="108" bestFit="1" customWidth="1"/>
    <col min="6407" max="6407" width="8.5" style="108" bestFit="1" customWidth="1"/>
    <col min="6408" max="6642" width="10" style="108"/>
    <col min="6643" max="6643" width="3.625" style="108" customWidth="1"/>
    <col min="6644" max="6644" width="24.625" style="108" bestFit="1" customWidth="1"/>
    <col min="6645" max="6650" width="9" style="108" customWidth="1"/>
    <col min="6651" max="6651" width="8.625" style="108" customWidth="1"/>
    <col min="6652" max="6652" width="5.625" style="108" bestFit="1" customWidth="1"/>
    <col min="6653" max="6653" width="7" style="108" bestFit="1" customWidth="1"/>
    <col min="6654" max="6658" width="5.625" style="108" bestFit="1" customWidth="1"/>
    <col min="6659" max="6659" width="6.125" style="108" bestFit="1" customWidth="1"/>
    <col min="6660" max="6660" width="9.625" style="108" bestFit="1" customWidth="1"/>
    <col min="6661" max="6661" width="7.125" style="108" bestFit="1" customWidth="1"/>
    <col min="6662" max="6662" width="9.125" style="108" bestFit="1" customWidth="1"/>
    <col min="6663" max="6663" width="8.5" style="108" bestFit="1" customWidth="1"/>
    <col min="6664" max="6898" width="10" style="108"/>
    <col min="6899" max="6899" width="3.625" style="108" customWidth="1"/>
    <col min="6900" max="6900" width="24.625" style="108" bestFit="1" customWidth="1"/>
    <col min="6901" max="6906" width="9" style="108" customWidth="1"/>
    <col min="6907" max="6907" width="8.625" style="108" customWidth="1"/>
    <col min="6908" max="6908" width="5.625" style="108" bestFit="1" customWidth="1"/>
    <col min="6909" max="6909" width="7" style="108" bestFit="1" customWidth="1"/>
    <col min="6910" max="6914" width="5.625" style="108" bestFit="1" customWidth="1"/>
    <col min="6915" max="6915" width="6.125" style="108" bestFit="1" customWidth="1"/>
    <col min="6916" max="6916" width="9.625" style="108" bestFit="1" customWidth="1"/>
    <col min="6917" max="6917" width="7.125" style="108" bestFit="1" customWidth="1"/>
    <col min="6918" max="6918" width="9.125" style="108" bestFit="1" customWidth="1"/>
    <col min="6919" max="6919" width="8.5" style="108" bestFit="1" customWidth="1"/>
    <col min="6920" max="7154" width="10" style="108"/>
    <col min="7155" max="7155" width="3.625" style="108" customWidth="1"/>
    <col min="7156" max="7156" width="24.625" style="108" bestFit="1" customWidth="1"/>
    <col min="7157" max="7162" width="9" style="108" customWidth="1"/>
    <col min="7163" max="7163" width="8.625" style="108" customWidth="1"/>
    <col min="7164" max="7164" width="5.625" style="108" bestFit="1" customWidth="1"/>
    <col min="7165" max="7165" width="7" style="108" bestFit="1" customWidth="1"/>
    <col min="7166" max="7170" width="5.625" style="108" bestFit="1" customWidth="1"/>
    <col min="7171" max="7171" width="6.125" style="108" bestFit="1" customWidth="1"/>
    <col min="7172" max="7172" width="9.625" style="108" bestFit="1" customWidth="1"/>
    <col min="7173" max="7173" width="7.125" style="108" bestFit="1" customWidth="1"/>
    <col min="7174" max="7174" width="9.125" style="108" bestFit="1" customWidth="1"/>
    <col min="7175" max="7175" width="8.5" style="108" bestFit="1" customWidth="1"/>
    <col min="7176" max="7410" width="10" style="108"/>
    <col min="7411" max="7411" width="3.625" style="108" customWidth="1"/>
    <col min="7412" max="7412" width="24.625" style="108" bestFit="1" customWidth="1"/>
    <col min="7413" max="7418" width="9" style="108" customWidth="1"/>
    <col min="7419" max="7419" width="8.625" style="108" customWidth="1"/>
    <col min="7420" max="7420" width="5.625" style="108" bestFit="1" customWidth="1"/>
    <col min="7421" max="7421" width="7" style="108" bestFit="1" customWidth="1"/>
    <col min="7422" max="7426" width="5.625" style="108" bestFit="1" customWidth="1"/>
    <col min="7427" max="7427" width="6.125" style="108" bestFit="1" customWidth="1"/>
    <col min="7428" max="7428" width="9.625" style="108" bestFit="1" customWidth="1"/>
    <col min="7429" max="7429" width="7.125" style="108" bestFit="1" customWidth="1"/>
    <col min="7430" max="7430" width="9.125" style="108" bestFit="1" customWidth="1"/>
    <col min="7431" max="7431" width="8.5" style="108" bestFit="1" customWidth="1"/>
    <col min="7432" max="7666" width="10" style="108"/>
    <col min="7667" max="7667" width="3.625" style="108" customWidth="1"/>
    <col min="7668" max="7668" width="24.625" style="108" bestFit="1" customWidth="1"/>
    <col min="7669" max="7674" width="9" style="108" customWidth="1"/>
    <col min="7675" max="7675" width="8.625" style="108" customWidth="1"/>
    <col min="7676" max="7676" width="5.625" style="108" bestFit="1" customWidth="1"/>
    <col min="7677" max="7677" width="7" style="108" bestFit="1" customWidth="1"/>
    <col min="7678" max="7682" width="5.625" style="108" bestFit="1" customWidth="1"/>
    <col min="7683" max="7683" width="6.125" style="108" bestFit="1" customWidth="1"/>
    <col min="7684" max="7684" width="9.625" style="108" bestFit="1" customWidth="1"/>
    <col min="7685" max="7685" width="7.125" style="108" bestFit="1" customWidth="1"/>
    <col min="7686" max="7686" width="9.125" style="108" bestFit="1" customWidth="1"/>
    <col min="7687" max="7687" width="8.5" style="108" bestFit="1" customWidth="1"/>
    <col min="7688" max="7922" width="10" style="108"/>
    <col min="7923" max="7923" width="3.625" style="108" customWidth="1"/>
    <col min="7924" max="7924" width="24.625" style="108" bestFit="1" customWidth="1"/>
    <col min="7925" max="7930" width="9" style="108" customWidth="1"/>
    <col min="7931" max="7931" width="8.625" style="108" customWidth="1"/>
    <col min="7932" max="7932" width="5.625" style="108" bestFit="1" customWidth="1"/>
    <col min="7933" max="7933" width="7" style="108" bestFit="1" customWidth="1"/>
    <col min="7934" max="7938" width="5.625" style="108" bestFit="1" customWidth="1"/>
    <col min="7939" max="7939" width="6.125" style="108" bestFit="1" customWidth="1"/>
    <col min="7940" max="7940" width="9.625" style="108" bestFit="1" customWidth="1"/>
    <col min="7941" max="7941" width="7.125" style="108" bestFit="1" customWidth="1"/>
    <col min="7942" max="7942" width="9.125" style="108" bestFit="1" customWidth="1"/>
    <col min="7943" max="7943" width="8.5" style="108" bestFit="1" customWidth="1"/>
    <col min="7944" max="8178" width="10" style="108"/>
    <col min="8179" max="8179" width="3.625" style="108" customWidth="1"/>
    <col min="8180" max="8180" width="24.625" style="108" bestFit="1" customWidth="1"/>
    <col min="8181" max="8186" width="9" style="108" customWidth="1"/>
    <col min="8187" max="8187" width="8.625" style="108" customWidth="1"/>
    <col min="8188" max="8188" width="5.625" style="108" bestFit="1" customWidth="1"/>
    <col min="8189" max="8189" width="7" style="108" bestFit="1" customWidth="1"/>
    <col min="8190" max="8194" width="5.625" style="108" bestFit="1" customWidth="1"/>
    <col min="8195" max="8195" width="6.125" style="108" bestFit="1" customWidth="1"/>
    <col min="8196" max="8196" width="9.625" style="108" bestFit="1" customWidth="1"/>
    <col min="8197" max="8197" width="7.125" style="108" bestFit="1" customWidth="1"/>
    <col min="8198" max="8198" width="9.125" style="108" bestFit="1" customWidth="1"/>
    <col min="8199" max="8199" width="8.5" style="108" bestFit="1" customWidth="1"/>
    <col min="8200" max="8434" width="10" style="108"/>
    <col min="8435" max="8435" width="3.625" style="108" customWidth="1"/>
    <col min="8436" max="8436" width="24.625" style="108" bestFit="1" customWidth="1"/>
    <col min="8437" max="8442" width="9" style="108" customWidth="1"/>
    <col min="8443" max="8443" width="8.625" style="108" customWidth="1"/>
    <col min="8444" max="8444" width="5.625" style="108" bestFit="1" customWidth="1"/>
    <col min="8445" max="8445" width="7" style="108" bestFit="1" customWidth="1"/>
    <col min="8446" max="8450" width="5.625" style="108" bestFit="1" customWidth="1"/>
    <col min="8451" max="8451" width="6.125" style="108" bestFit="1" customWidth="1"/>
    <col min="8452" max="8452" width="9.625" style="108" bestFit="1" customWidth="1"/>
    <col min="8453" max="8453" width="7.125" style="108" bestFit="1" customWidth="1"/>
    <col min="8454" max="8454" width="9.125" style="108" bestFit="1" customWidth="1"/>
    <col min="8455" max="8455" width="8.5" style="108" bestFit="1" customWidth="1"/>
    <col min="8456" max="8690" width="10" style="108"/>
    <col min="8691" max="8691" width="3.625" style="108" customWidth="1"/>
    <col min="8692" max="8692" width="24.625" style="108" bestFit="1" customWidth="1"/>
    <col min="8693" max="8698" width="9" style="108" customWidth="1"/>
    <col min="8699" max="8699" width="8.625" style="108" customWidth="1"/>
    <col min="8700" max="8700" width="5.625" style="108" bestFit="1" customWidth="1"/>
    <col min="8701" max="8701" width="7" style="108" bestFit="1" customWidth="1"/>
    <col min="8702" max="8706" width="5.625" style="108" bestFit="1" customWidth="1"/>
    <col min="8707" max="8707" width="6.125" style="108" bestFit="1" customWidth="1"/>
    <col min="8708" max="8708" width="9.625" style="108" bestFit="1" customWidth="1"/>
    <col min="8709" max="8709" width="7.125" style="108" bestFit="1" customWidth="1"/>
    <col min="8710" max="8710" width="9.125" style="108" bestFit="1" customWidth="1"/>
    <col min="8711" max="8711" width="8.5" style="108" bestFit="1" customWidth="1"/>
    <col min="8712" max="8946" width="10" style="108"/>
    <col min="8947" max="8947" width="3.625" style="108" customWidth="1"/>
    <col min="8948" max="8948" width="24.625" style="108" bestFit="1" customWidth="1"/>
    <col min="8949" max="8954" width="9" style="108" customWidth="1"/>
    <col min="8955" max="8955" width="8.625" style="108" customWidth="1"/>
    <col min="8956" max="8956" width="5.625" style="108" bestFit="1" customWidth="1"/>
    <col min="8957" max="8957" width="7" style="108" bestFit="1" customWidth="1"/>
    <col min="8958" max="8962" width="5.625" style="108" bestFit="1" customWidth="1"/>
    <col min="8963" max="8963" width="6.125" style="108" bestFit="1" customWidth="1"/>
    <col min="8964" max="8964" width="9.625" style="108" bestFit="1" customWidth="1"/>
    <col min="8965" max="8965" width="7.125" style="108" bestFit="1" customWidth="1"/>
    <col min="8966" max="8966" width="9.125" style="108" bestFit="1" customWidth="1"/>
    <col min="8967" max="8967" width="8.5" style="108" bestFit="1" customWidth="1"/>
    <col min="8968" max="9202" width="10" style="108"/>
    <col min="9203" max="9203" width="3.625" style="108" customWidth="1"/>
    <col min="9204" max="9204" width="24.625" style="108" bestFit="1" customWidth="1"/>
    <col min="9205" max="9210" width="9" style="108" customWidth="1"/>
    <col min="9211" max="9211" width="8.625" style="108" customWidth="1"/>
    <col min="9212" max="9212" width="5.625" style="108" bestFit="1" customWidth="1"/>
    <col min="9213" max="9213" width="7" style="108" bestFit="1" customWidth="1"/>
    <col min="9214" max="9218" width="5.625" style="108" bestFit="1" customWidth="1"/>
    <col min="9219" max="9219" width="6.125" style="108" bestFit="1" customWidth="1"/>
    <col min="9220" max="9220" width="9.625" style="108" bestFit="1" customWidth="1"/>
    <col min="9221" max="9221" width="7.125" style="108" bestFit="1" customWidth="1"/>
    <col min="9222" max="9222" width="9.125" style="108" bestFit="1" customWidth="1"/>
    <col min="9223" max="9223" width="8.5" style="108" bestFit="1" customWidth="1"/>
    <col min="9224" max="9458" width="10" style="108"/>
    <col min="9459" max="9459" width="3.625" style="108" customWidth="1"/>
    <col min="9460" max="9460" width="24.625" style="108" bestFit="1" customWidth="1"/>
    <col min="9461" max="9466" width="9" style="108" customWidth="1"/>
    <col min="9467" max="9467" width="8.625" style="108" customWidth="1"/>
    <col min="9468" max="9468" width="5.625" style="108" bestFit="1" customWidth="1"/>
    <col min="9469" max="9469" width="7" style="108" bestFit="1" customWidth="1"/>
    <col min="9470" max="9474" width="5.625" style="108" bestFit="1" customWidth="1"/>
    <col min="9475" max="9475" width="6.125" style="108" bestFit="1" customWidth="1"/>
    <col min="9476" max="9476" width="9.625" style="108" bestFit="1" customWidth="1"/>
    <col min="9477" max="9477" width="7.125" style="108" bestFit="1" customWidth="1"/>
    <col min="9478" max="9478" width="9.125" style="108" bestFit="1" customWidth="1"/>
    <col min="9479" max="9479" width="8.5" style="108" bestFit="1" customWidth="1"/>
    <col min="9480" max="9714" width="10" style="108"/>
    <col min="9715" max="9715" width="3.625" style="108" customWidth="1"/>
    <col min="9716" max="9716" width="24.625" style="108" bestFit="1" customWidth="1"/>
    <col min="9717" max="9722" width="9" style="108" customWidth="1"/>
    <col min="9723" max="9723" width="8.625" style="108" customWidth="1"/>
    <col min="9724" max="9724" width="5.625" style="108" bestFit="1" customWidth="1"/>
    <col min="9725" max="9725" width="7" style="108" bestFit="1" customWidth="1"/>
    <col min="9726" max="9730" width="5.625" style="108" bestFit="1" customWidth="1"/>
    <col min="9731" max="9731" width="6.125" style="108" bestFit="1" customWidth="1"/>
    <col min="9732" max="9732" width="9.625" style="108" bestFit="1" customWidth="1"/>
    <col min="9733" max="9733" width="7.125" style="108" bestFit="1" customWidth="1"/>
    <col min="9734" max="9734" width="9.125" style="108" bestFit="1" customWidth="1"/>
    <col min="9735" max="9735" width="8.5" style="108" bestFit="1" customWidth="1"/>
    <col min="9736" max="9970" width="10" style="108"/>
    <col min="9971" max="9971" width="3.625" style="108" customWidth="1"/>
    <col min="9972" max="9972" width="24.625" style="108" bestFit="1" customWidth="1"/>
    <col min="9973" max="9978" width="9" style="108" customWidth="1"/>
    <col min="9979" max="9979" width="8.625" style="108" customWidth="1"/>
    <col min="9980" max="9980" width="5.625" style="108" bestFit="1" customWidth="1"/>
    <col min="9981" max="9981" width="7" style="108" bestFit="1" customWidth="1"/>
    <col min="9982" max="9986" width="5.625" style="108" bestFit="1" customWidth="1"/>
    <col min="9987" max="9987" width="6.125" style="108" bestFit="1" customWidth="1"/>
    <col min="9988" max="9988" width="9.625" style="108" bestFit="1" customWidth="1"/>
    <col min="9989" max="9989" width="7.125" style="108" bestFit="1" customWidth="1"/>
    <col min="9990" max="9990" width="9.125" style="108" bestFit="1" customWidth="1"/>
    <col min="9991" max="9991" width="8.5" style="108" bestFit="1" customWidth="1"/>
    <col min="9992" max="10226" width="10" style="108"/>
    <col min="10227" max="10227" width="3.625" style="108" customWidth="1"/>
    <col min="10228" max="10228" width="24.625" style="108" bestFit="1" customWidth="1"/>
    <col min="10229" max="10234" width="9" style="108" customWidth="1"/>
    <col min="10235" max="10235" width="8.625" style="108" customWidth="1"/>
    <col min="10236" max="10236" width="5.625" style="108" bestFit="1" customWidth="1"/>
    <col min="10237" max="10237" width="7" style="108" bestFit="1" customWidth="1"/>
    <col min="10238" max="10242" width="5.625" style="108" bestFit="1" customWidth="1"/>
    <col min="10243" max="10243" width="6.125" style="108" bestFit="1" customWidth="1"/>
    <col min="10244" max="10244" width="9.625" style="108" bestFit="1" customWidth="1"/>
    <col min="10245" max="10245" width="7.125" style="108" bestFit="1" customWidth="1"/>
    <col min="10246" max="10246" width="9.125" style="108" bestFit="1" customWidth="1"/>
    <col min="10247" max="10247" width="8.5" style="108" bestFit="1" customWidth="1"/>
    <col min="10248" max="10482" width="10" style="108"/>
    <col min="10483" max="10483" width="3.625" style="108" customWidth="1"/>
    <col min="10484" max="10484" width="24.625" style="108" bestFit="1" customWidth="1"/>
    <col min="10485" max="10490" width="9" style="108" customWidth="1"/>
    <col min="10491" max="10491" width="8.625" style="108" customWidth="1"/>
    <col min="10492" max="10492" width="5.625" style="108" bestFit="1" customWidth="1"/>
    <col min="10493" max="10493" width="7" style="108" bestFit="1" customWidth="1"/>
    <col min="10494" max="10498" width="5.625" style="108" bestFit="1" customWidth="1"/>
    <col min="10499" max="10499" width="6.125" style="108" bestFit="1" customWidth="1"/>
    <col min="10500" max="10500" width="9.625" style="108" bestFit="1" customWidth="1"/>
    <col min="10501" max="10501" width="7.125" style="108" bestFit="1" customWidth="1"/>
    <col min="10502" max="10502" width="9.125" style="108" bestFit="1" customWidth="1"/>
    <col min="10503" max="10503" width="8.5" style="108" bestFit="1" customWidth="1"/>
    <col min="10504" max="10738" width="10" style="108"/>
    <col min="10739" max="10739" width="3.625" style="108" customWidth="1"/>
    <col min="10740" max="10740" width="24.625" style="108" bestFit="1" customWidth="1"/>
    <col min="10741" max="10746" width="9" style="108" customWidth="1"/>
    <col min="10747" max="10747" width="8.625" style="108" customWidth="1"/>
    <col min="10748" max="10748" width="5.625" style="108" bestFit="1" customWidth="1"/>
    <col min="10749" max="10749" width="7" style="108" bestFit="1" customWidth="1"/>
    <col min="10750" max="10754" width="5.625" style="108" bestFit="1" customWidth="1"/>
    <col min="10755" max="10755" width="6.125" style="108" bestFit="1" customWidth="1"/>
    <col min="10756" max="10756" width="9.625" style="108" bestFit="1" customWidth="1"/>
    <col min="10757" max="10757" width="7.125" style="108" bestFit="1" customWidth="1"/>
    <col min="10758" max="10758" width="9.125" style="108" bestFit="1" customWidth="1"/>
    <col min="10759" max="10759" width="8.5" style="108" bestFit="1" customWidth="1"/>
    <col min="10760" max="10994" width="10" style="108"/>
    <col min="10995" max="10995" width="3.625" style="108" customWidth="1"/>
    <col min="10996" max="10996" width="24.625" style="108" bestFit="1" customWidth="1"/>
    <col min="10997" max="11002" width="9" style="108" customWidth="1"/>
    <col min="11003" max="11003" width="8.625" style="108" customWidth="1"/>
    <col min="11004" max="11004" width="5.625" style="108" bestFit="1" customWidth="1"/>
    <col min="11005" max="11005" width="7" style="108" bestFit="1" customWidth="1"/>
    <col min="11006" max="11010" width="5.625" style="108" bestFit="1" customWidth="1"/>
    <col min="11011" max="11011" width="6.125" style="108" bestFit="1" customWidth="1"/>
    <col min="11012" max="11012" width="9.625" style="108" bestFit="1" customWidth="1"/>
    <col min="11013" max="11013" width="7.125" style="108" bestFit="1" customWidth="1"/>
    <col min="11014" max="11014" width="9.125" style="108" bestFit="1" customWidth="1"/>
    <col min="11015" max="11015" width="8.5" style="108" bestFit="1" customWidth="1"/>
    <col min="11016" max="11250" width="10" style="108"/>
    <col min="11251" max="11251" width="3.625" style="108" customWidth="1"/>
    <col min="11252" max="11252" width="24.625" style="108" bestFit="1" customWidth="1"/>
    <col min="11253" max="11258" width="9" style="108" customWidth="1"/>
    <col min="11259" max="11259" width="8.625" style="108" customWidth="1"/>
    <col min="11260" max="11260" width="5.625" style="108" bestFit="1" customWidth="1"/>
    <col min="11261" max="11261" width="7" style="108" bestFit="1" customWidth="1"/>
    <col min="11262" max="11266" width="5.625" style="108" bestFit="1" customWidth="1"/>
    <col min="11267" max="11267" width="6.125" style="108" bestFit="1" customWidth="1"/>
    <col min="11268" max="11268" width="9.625" style="108" bestFit="1" customWidth="1"/>
    <col min="11269" max="11269" width="7.125" style="108" bestFit="1" customWidth="1"/>
    <col min="11270" max="11270" width="9.125" style="108" bestFit="1" customWidth="1"/>
    <col min="11271" max="11271" width="8.5" style="108" bestFit="1" customWidth="1"/>
    <col min="11272" max="11506" width="10" style="108"/>
    <col min="11507" max="11507" width="3.625" style="108" customWidth="1"/>
    <col min="11508" max="11508" width="24.625" style="108" bestFit="1" customWidth="1"/>
    <col min="11509" max="11514" width="9" style="108" customWidth="1"/>
    <col min="11515" max="11515" width="8.625" style="108" customWidth="1"/>
    <col min="11516" max="11516" width="5.625" style="108" bestFit="1" customWidth="1"/>
    <col min="11517" max="11517" width="7" style="108" bestFit="1" customWidth="1"/>
    <col min="11518" max="11522" width="5.625" style="108" bestFit="1" customWidth="1"/>
    <col min="11523" max="11523" width="6.125" style="108" bestFit="1" customWidth="1"/>
    <col min="11524" max="11524" width="9.625" style="108" bestFit="1" customWidth="1"/>
    <col min="11525" max="11525" width="7.125" style="108" bestFit="1" customWidth="1"/>
    <col min="11526" max="11526" width="9.125" style="108" bestFit="1" customWidth="1"/>
    <col min="11527" max="11527" width="8.5" style="108" bestFit="1" customWidth="1"/>
    <col min="11528" max="11762" width="10" style="108"/>
    <col min="11763" max="11763" width="3.625" style="108" customWidth="1"/>
    <col min="11764" max="11764" width="24.625" style="108" bestFit="1" customWidth="1"/>
    <col min="11765" max="11770" width="9" style="108" customWidth="1"/>
    <col min="11771" max="11771" width="8.625" style="108" customWidth="1"/>
    <col min="11772" max="11772" width="5.625" style="108" bestFit="1" customWidth="1"/>
    <col min="11773" max="11773" width="7" style="108" bestFit="1" customWidth="1"/>
    <col min="11774" max="11778" width="5.625" style="108" bestFit="1" customWidth="1"/>
    <col min="11779" max="11779" width="6.125" style="108" bestFit="1" customWidth="1"/>
    <col min="11780" max="11780" width="9.625" style="108" bestFit="1" customWidth="1"/>
    <col min="11781" max="11781" width="7.125" style="108" bestFit="1" customWidth="1"/>
    <col min="11782" max="11782" width="9.125" style="108" bestFit="1" customWidth="1"/>
    <col min="11783" max="11783" width="8.5" style="108" bestFit="1" customWidth="1"/>
    <col min="11784" max="12018" width="10" style="108"/>
    <col min="12019" max="12019" width="3.625" style="108" customWidth="1"/>
    <col min="12020" max="12020" width="24.625" style="108" bestFit="1" customWidth="1"/>
    <col min="12021" max="12026" width="9" style="108" customWidth="1"/>
    <col min="12027" max="12027" width="8.625" style="108" customWidth="1"/>
    <col min="12028" max="12028" width="5.625" style="108" bestFit="1" customWidth="1"/>
    <col min="12029" max="12029" width="7" style="108" bestFit="1" customWidth="1"/>
    <col min="12030" max="12034" width="5.625" style="108" bestFit="1" customWidth="1"/>
    <col min="12035" max="12035" width="6.125" style="108" bestFit="1" customWidth="1"/>
    <col min="12036" max="12036" width="9.625" style="108" bestFit="1" customWidth="1"/>
    <col min="12037" max="12037" width="7.125" style="108" bestFit="1" customWidth="1"/>
    <col min="12038" max="12038" width="9.125" style="108" bestFit="1" customWidth="1"/>
    <col min="12039" max="12039" width="8.5" style="108" bestFit="1" customWidth="1"/>
    <col min="12040" max="12274" width="10" style="108"/>
    <col min="12275" max="12275" width="3.625" style="108" customWidth="1"/>
    <col min="12276" max="12276" width="24.625" style="108" bestFit="1" customWidth="1"/>
    <col min="12277" max="12282" width="9" style="108" customWidth="1"/>
    <col min="12283" max="12283" width="8.625" style="108" customWidth="1"/>
    <col min="12284" max="12284" width="5.625" style="108" bestFit="1" customWidth="1"/>
    <col min="12285" max="12285" width="7" style="108" bestFit="1" customWidth="1"/>
    <col min="12286" max="12290" width="5.625" style="108" bestFit="1" customWidth="1"/>
    <col min="12291" max="12291" width="6.125" style="108" bestFit="1" customWidth="1"/>
    <col min="12292" max="12292" width="9.625" style="108" bestFit="1" customWidth="1"/>
    <col min="12293" max="12293" width="7.125" style="108" bestFit="1" customWidth="1"/>
    <col min="12294" max="12294" width="9.125" style="108" bestFit="1" customWidth="1"/>
    <col min="12295" max="12295" width="8.5" style="108" bestFit="1" customWidth="1"/>
    <col min="12296" max="12530" width="10" style="108"/>
    <col min="12531" max="12531" width="3.625" style="108" customWidth="1"/>
    <col min="12532" max="12532" width="24.625" style="108" bestFit="1" customWidth="1"/>
    <col min="12533" max="12538" width="9" style="108" customWidth="1"/>
    <col min="12539" max="12539" width="8.625" style="108" customWidth="1"/>
    <col min="12540" max="12540" width="5.625" style="108" bestFit="1" customWidth="1"/>
    <col min="12541" max="12541" width="7" style="108" bestFit="1" customWidth="1"/>
    <col min="12542" max="12546" width="5.625" style="108" bestFit="1" customWidth="1"/>
    <col min="12547" max="12547" width="6.125" style="108" bestFit="1" customWidth="1"/>
    <col min="12548" max="12548" width="9.625" style="108" bestFit="1" customWidth="1"/>
    <col min="12549" max="12549" width="7.125" style="108" bestFit="1" customWidth="1"/>
    <col min="12550" max="12550" width="9.125" style="108" bestFit="1" customWidth="1"/>
    <col min="12551" max="12551" width="8.5" style="108" bestFit="1" customWidth="1"/>
    <col min="12552" max="12786" width="10" style="108"/>
    <col min="12787" max="12787" width="3.625" style="108" customWidth="1"/>
    <col min="12788" max="12788" width="24.625" style="108" bestFit="1" customWidth="1"/>
    <col min="12789" max="12794" width="9" style="108" customWidth="1"/>
    <col min="12795" max="12795" width="8.625" style="108" customWidth="1"/>
    <col min="12796" max="12796" width="5.625" style="108" bestFit="1" customWidth="1"/>
    <col min="12797" max="12797" width="7" style="108" bestFit="1" customWidth="1"/>
    <col min="12798" max="12802" width="5.625" style="108" bestFit="1" customWidth="1"/>
    <col min="12803" max="12803" width="6.125" style="108" bestFit="1" customWidth="1"/>
    <col min="12804" max="12804" width="9.625" style="108" bestFit="1" customWidth="1"/>
    <col min="12805" max="12805" width="7.125" style="108" bestFit="1" customWidth="1"/>
    <col min="12806" max="12806" width="9.125" style="108" bestFit="1" customWidth="1"/>
    <col min="12807" max="12807" width="8.5" style="108" bestFit="1" customWidth="1"/>
    <col min="12808" max="13042" width="10" style="108"/>
    <col min="13043" max="13043" width="3.625" style="108" customWidth="1"/>
    <col min="13044" max="13044" width="24.625" style="108" bestFit="1" customWidth="1"/>
    <col min="13045" max="13050" width="9" style="108" customWidth="1"/>
    <col min="13051" max="13051" width="8.625" style="108" customWidth="1"/>
    <col min="13052" max="13052" width="5.625" style="108" bestFit="1" customWidth="1"/>
    <col min="13053" max="13053" width="7" style="108" bestFit="1" customWidth="1"/>
    <col min="13054" max="13058" width="5.625" style="108" bestFit="1" customWidth="1"/>
    <col min="13059" max="13059" width="6.125" style="108" bestFit="1" customWidth="1"/>
    <col min="13060" max="13060" width="9.625" style="108" bestFit="1" customWidth="1"/>
    <col min="13061" max="13061" width="7.125" style="108" bestFit="1" customWidth="1"/>
    <col min="13062" max="13062" width="9.125" style="108" bestFit="1" customWidth="1"/>
    <col min="13063" max="13063" width="8.5" style="108" bestFit="1" customWidth="1"/>
    <col min="13064" max="13298" width="10" style="108"/>
    <col min="13299" max="13299" width="3.625" style="108" customWidth="1"/>
    <col min="13300" max="13300" width="24.625" style="108" bestFit="1" customWidth="1"/>
    <col min="13301" max="13306" width="9" style="108" customWidth="1"/>
    <col min="13307" max="13307" width="8.625" style="108" customWidth="1"/>
    <col min="13308" max="13308" width="5.625" style="108" bestFit="1" customWidth="1"/>
    <col min="13309" max="13309" width="7" style="108" bestFit="1" customWidth="1"/>
    <col min="13310" max="13314" width="5.625" style="108" bestFit="1" customWidth="1"/>
    <col min="13315" max="13315" width="6.125" style="108" bestFit="1" customWidth="1"/>
    <col min="13316" max="13316" width="9.625" style="108" bestFit="1" customWidth="1"/>
    <col min="13317" max="13317" width="7.125" style="108" bestFit="1" customWidth="1"/>
    <col min="13318" max="13318" width="9.125" style="108" bestFit="1" customWidth="1"/>
    <col min="13319" max="13319" width="8.5" style="108" bestFit="1" customWidth="1"/>
    <col min="13320" max="13554" width="10" style="108"/>
    <col min="13555" max="13555" width="3.625" style="108" customWidth="1"/>
    <col min="13556" max="13556" width="24.625" style="108" bestFit="1" customWidth="1"/>
    <col min="13557" max="13562" width="9" style="108" customWidth="1"/>
    <col min="13563" max="13563" width="8.625" style="108" customWidth="1"/>
    <col min="13564" max="13564" width="5.625" style="108" bestFit="1" customWidth="1"/>
    <col min="13565" max="13565" width="7" style="108" bestFit="1" customWidth="1"/>
    <col min="13566" max="13570" width="5.625" style="108" bestFit="1" customWidth="1"/>
    <col min="13571" max="13571" width="6.125" style="108" bestFit="1" customWidth="1"/>
    <col min="13572" max="13572" width="9.625" style="108" bestFit="1" customWidth="1"/>
    <col min="13573" max="13573" width="7.125" style="108" bestFit="1" customWidth="1"/>
    <col min="13574" max="13574" width="9.125" style="108" bestFit="1" customWidth="1"/>
    <col min="13575" max="13575" width="8.5" style="108" bestFit="1" customWidth="1"/>
    <col min="13576" max="13810" width="10" style="108"/>
    <col min="13811" max="13811" width="3.625" style="108" customWidth="1"/>
    <col min="13812" max="13812" width="24.625" style="108" bestFit="1" customWidth="1"/>
    <col min="13813" max="13818" width="9" style="108" customWidth="1"/>
    <col min="13819" max="13819" width="8.625" style="108" customWidth="1"/>
    <col min="13820" max="13820" width="5.625" style="108" bestFit="1" customWidth="1"/>
    <col min="13821" max="13821" width="7" style="108" bestFit="1" customWidth="1"/>
    <col min="13822" max="13826" width="5.625" style="108" bestFit="1" customWidth="1"/>
    <col min="13827" max="13827" width="6.125" style="108" bestFit="1" customWidth="1"/>
    <col min="13828" max="13828" width="9.625" style="108" bestFit="1" customWidth="1"/>
    <col min="13829" max="13829" width="7.125" style="108" bestFit="1" customWidth="1"/>
    <col min="13830" max="13830" width="9.125" style="108" bestFit="1" customWidth="1"/>
    <col min="13831" max="13831" width="8.5" style="108" bestFit="1" customWidth="1"/>
    <col min="13832" max="14066" width="10" style="108"/>
    <col min="14067" max="14067" width="3.625" style="108" customWidth="1"/>
    <col min="14068" max="14068" width="24.625" style="108" bestFit="1" customWidth="1"/>
    <col min="14069" max="14074" width="9" style="108" customWidth="1"/>
    <col min="14075" max="14075" width="8.625" style="108" customWidth="1"/>
    <col min="14076" max="14076" width="5.625" style="108" bestFit="1" customWidth="1"/>
    <col min="14077" max="14077" width="7" style="108" bestFit="1" customWidth="1"/>
    <col min="14078" max="14082" width="5.625" style="108" bestFit="1" customWidth="1"/>
    <col min="14083" max="14083" width="6.125" style="108" bestFit="1" customWidth="1"/>
    <col min="14084" max="14084" width="9.625" style="108" bestFit="1" customWidth="1"/>
    <col min="14085" max="14085" width="7.125" style="108" bestFit="1" customWidth="1"/>
    <col min="14086" max="14086" width="9.125" style="108" bestFit="1" customWidth="1"/>
    <col min="14087" max="14087" width="8.5" style="108" bestFit="1" customWidth="1"/>
    <col min="14088" max="14322" width="10" style="108"/>
    <col min="14323" max="14323" width="3.625" style="108" customWidth="1"/>
    <col min="14324" max="14324" width="24.625" style="108" bestFit="1" customWidth="1"/>
    <col min="14325" max="14330" width="9" style="108" customWidth="1"/>
    <col min="14331" max="14331" width="8.625" style="108" customWidth="1"/>
    <col min="14332" max="14332" width="5.625" style="108" bestFit="1" customWidth="1"/>
    <col min="14333" max="14333" width="7" style="108" bestFit="1" customWidth="1"/>
    <col min="14334" max="14338" width="5.625" style="108" bestFit="1" customWidth="1"/>
    <col min="14339" max="14339" width="6.125" style="108" bestFit="1" customWidth="1"/>
    <col min="14340" max="14340" width="9.625" style="108" bestFit="1" customWidth="1"/>
    <col min="14341" max="14341" width="7.125" style="108" bestFit="1" customWidth="1"/>
    <col min="14342" max="14342" width="9.125" style="108" bestFit="1" customWidth="1"/>
    <col min="14343" max="14343" width="8.5" style="108" bestFit="1" customWidth="1"/>
    <col min="14344" max="14578" width="10" style="108"/>
    <col min="14579" max="14579" width="3.625" style="108" customWidth="1"/>
    <col min="14580" max="14580" width="24.625" style="108" bestFit="1" customWidth="1"/>
    <col min="14581" max="14586" width="9" style="108" customWidth="1"/>
    <col min="14587" max="14587" width="8.625" style="108" customWidth="1"/>
    <col min="14588" max="14588" width="5.625" style="108" bestFit="1" customWidth="1"/>
    <col min="14589" max="14589" width="7" style="108" bestFit="1" customWidth="1"/>
    <col min="14590" max="14594" width="5.625" style="108" bestFit="1" customWidth="1"/>
    <col min="14595" max="14595" width="6.125" style="108" bestFit="1" customWidth="1"/>
    <col min="14596" max="14596" width="9.625" style="108" bestFit="1" customWidth="1"/>
    <col min="14597" max="14597" width="7.125" style="108" bestFit="1" customWidth="1"/>
    <col min="14598" max="14598" width="9.125" style="108" bestFit="1" customWidth="1"/>
    <col min="14599" max="14599" width="8.5" style="108" bestFit="1" customWidth="1"/>
    <col min="14600" max="14834" width="10" style="108"/>
    <col min="14835" max="14835" width="3.625" style="108" customWidth="1"/>
    <col min="14836" max="14836" width="24.625" style="108" bestFit="1" customWidth="1"/>
    <col min="14837" max="14842" width="9" style="108" customWidth="1"/>
    <col min="14843" max="14843" width="8.625" style="108" customWidth="1"/>
    <col min="14844" max="14844" width="5.625" style="108" bestFit="1" customWidth="1"/>
    <col min="14845" max="14845" width="7" style="108" bestFit="1" customWidth="1"/>
    <col min="14846" max="14850" width="5.625" style="108" bestFit="1" customWidth="1"/>
    <col min="14851" max="14851" width="6.125" style="108" bestFit="1" customWidth="1"/>
    <col min="14852" max="14852" width="9.625" style="108" bestFit="1" customWidth="1"/>
    <col min="14853" max="14853" width="7.125" style="108" bestFit="1" customWidth="1"/>
    <col min="14854" max="14854" width="9.125" style="108" bestFit="1" customWidth="1"/>
    <col min="14855" max="14855" width="8.5" style="108" bestFit="1" customWidth="1"/>
    <col min="14856" max="15090" width="10" style="108"/>
    <col min="15091" max="15091" width="3.625" style="108" customWidth="1"/>
    <col min="15092" max="15092" width="24.625" style="108" bestFit="1" customWidth="1"/>
    <col min="15093" max="15098" width="9" style="108" customWidth="1"/>
    <col min="15099" max="15099" width="8.625" style="108" customWidth="1"/>
    <col min="15100" max="15100" width="5.625" style="108" bestFit="1" customWidth="1"/>
    <col min="15101" max="15101" width="7" style="108" bestFit="1" customWidth="1"/>
    <col min="15102" max="15106" width="5.625" style="108" bestFit="1" customWidth="1"/>
    <col min="15107" max="15107" width="6.125" style="108" bestFit="1" customWidth="1"/>
    <col min="15108" max="15108" width="9.625" style="108" bestFit="1" customWidth="1"/>
    <col min="15109" max="15109" width="7.125" style="108" bestFit="1" customWidth="1"/>
    <col min="15110" max="15110" width="9.125" style="108" bestFit="1" customWidth="1"/>
    <col min="15111" max="15111" width="8.5" style="108" bestFit="1" customWidth="1"/>
    <col min="15112" max="15346" width="10" style="108"/>
    <col min="15347" max="15347" width="3.625" style="108" customWidth="1"/>
    <col min="15348" max="15348" width="24.625" style="108" bestFit="1" customWidth="1"/>
    <col min="15349" max="15354" width="9" style="108" customWidth="1"/>
    <col min="15355" max="15355" width="8.625" style="108" customWidth="1"/>
    <col min="15356" max="15356" width="5.625" style="108" bestFit="1" customWidth="1"/>
    <col min="15357" max="15357" width="7" style="108" bestFit="1" customWidth="1"/>
    <col min="15358" max="15362" width="5.625" style="108" bestFit="1" customWidth="1"/>
    <col min="15363" max="15363" width="6.125" style="108" bestFit="1" customWidth="1"/>
    <col min="15364" max="15364" width="9.625" style="108" bestFit="1" customWidth="1"/>
    <col min="15365" max="15365" width="7.125" style="108" bestFit="1" customWidth="1"/>
    <col min="15366" max="15366" width="9.125" style="108" bestFit="1" customWidth="1"/>
    <col min="15367" max="15367" width="8.5" style="108" bestFit="1" customWidth="1"/>
    <col min="15368" max="15602" width="10" style="108"/>
    <col min="15603" max="15603" width="3.625" style="108" customWidth="1"/>
    <col min="15604" max="15604" width="24.625" style="108" bestFit="1" customWidth="1"/>
    <col min="15605" max="15610" width="9" style="108" customWidth="1"/>
    <col min="15611" max="15611" width="8.625" style="108" customWidth="1"/>
    <col min="15612" max="15612" width="5.625" style="108" bestFit="1" customWidth="1"/>
    <col min="15613" max="15613" width="7" style="108" bestFit="1" customWidth="1"/>
    <col min="15614" max="15618" width="5.625" style="108" bestFit="1" customWidth="1"/>
    <col min="15619" max="15619" width="6.125" style="108" bestFit="1" customWidth="1"/>
    <col min="15620" max="15620" width="9.625" style="108" bestFit="1" customWidth="1"/>
    <col min="15621" max="15621" width="7.125" style="108" bestFit="1" customWidth="1"/>
    <col min="15622" max="15622" width="9.125" style="108" bestFit="1" customWidth="1"/>
    <col min="15623" max="15623" width="8.5" style="108" bestFit="1" customWidth="1"/>
    <col min="15624" max="15858" width="10" style="108"/>
    <col min="15859" max="15859" width="3.625" style="108" customWidth="1"/>
    <col min="15860" max="15860" width="24.625" style="108" bestFit="1" customWidth="1"/>
    <col min="15861" max="15866" width="9" style="108" customWidth="1"/>
    <col min="15867" max="15867" width="8.625" style="108" customWidth="1"/>
    <col min="15868" max="15868" width="5.625" style="108" bestFit="1" customWidth="1"/>
    <col min="15869" max="15869" width="7" style="108" bestFit="1" customWidth="1"/>
    <col min="15870" max="15874" width="5.625" style="108" bestFit="1" customWidth="1"/>
    <col min="15875" max="15875" width="6.125" style="108" bestFit="1" customWidth="1"/>
    <col min="15876" max="15876" width="9.625" style="108" bestFit="1" customWidth="1"/>
    <col min="15877" max="15877" width="7.125" style="108" bestFit="1" customWidth="1"/>
    <col min="15878" max="15878" width="9.125" style="108" bestFit="1" customWidth="1"/>
    <col min="15879" max="15879" width="8.5" style="108" bestFit="1" customWidth="1"/>
    <col min="15880" max="16114" width="10" style="108"/>
    <col min="16115" max="16115" width="3.625" style="108" customWidth="1"/>
    <col min="16116" max="16116" width="24.625" style="108" bestFit="1" customWidth="1"/>
    <col min="16117" max="16122" width="9" style="108" customWidth="1"/>
    <col min="16123" max="16123" width="8.625" style="108" customWidth="1"/>
    <col min="16124" max="16124" width="5.625" style="108" bestFit="1" customWidth="1"/>
    <col min="16125" max="16125" width="7" style="108" bestFit="1" customWidth="1"/>
    <col min="16126" max="16130" width="5.625" style="108" bestFit="1" customWidth="1"/>
    <col min="16131" max="16131" width="6.125" style="108" bestFit="1" customWidth="1"/>
    <col min="16132" max="16132" width="9.625" style="108" bestFit="1" customWidth="1"/>
    <col min="16133" max="16133" width="7.125" style="108" bestFit="1" customWidth="1"/>
    <col min="16134" max="16134" width="9.125" style="108" bestFit="1" customWidth="1"/>
    <col min="16135" max="16135" width="8.5" style="108" bestFit="1" customWidth="1"/>
    <col min="16136" max="16384" width="11" style="108"/>
  </cols>
  <sheetData>
    <row r="1" spans="1:13" ht="14.1" customHeight="1" x14ac:dyDescent="0.2">
      <c r="A1" s="787" t="s">
        <v>33</v>
      </c>
      <c r="B1" s="787"/>
      <c r="C1" s="787"/>
      <c r="D1" s="106"/>
      <c r="E1" s="106"/>
      <c r="F1" s="106"/>
      <c r="G1" s="106"/>
    </row>
    <row r="2" spans="1:13" ht="14.1" customHeight="1" x14ac:dyDescent="0.2">
      <c r="A2" s="788"/>
      <c r="B2" s="788"/>
      <c r="C2" s="788"/>
      <c r="D2" s="109"/>
      <c r="E2" s="109"/>
      <c r="F2" s="109"/>
      <c r="G2" s="79" t="s">
        <v>151</v>
      </c>
    </row>
    <row r="3" spans="1:13" ht="14.1" customHeight="1" x14ac:dyDescent="0.2">
      <c r="A3" s="134"/>
      <c r="B3" s="792">
        <f>INDICE!A3</f>
        <v>44896</v>
      </c>
      <c r="C3" s="793"/>
      <c r="D3" s="793" t="s">
        <v>115</v>
      </c>
      <c r="E3" s="793"/>
      <c r="F3" s="793" t="s">
        <v>116</v>
      </c>
      <c r="G3" s="793"/>
    </row>
    <row r="4" spans="1:13" ht="30.6" customHeight="1" x14ac:dyDescent="0.2">
      <c r="A4" s="122"/>
      <c r="B4" s="135" t="s">
        <v>189</v>
      </c>
      <c r="C4" s="136" t="s">
        <v>190</v>
      </c>
      <c r="D4" s="135" t="s">
        <v>189</v>
      </c>
      <c r="E4" s="136" t="s">
        <v>190</v>
      </c>
      <c r="F4" s="135" t="s">
        <v>189</v>
      </c>
      <c r="G4" s="136" t="s">
        <v>190</v>
      </c>
    </row>
    <row r="5" spans="1:13" ht="14.1" customHeight="1" x14ac:dyDescent="0.2">
      <c r="A5" s="107" t="s">
        <v>191</v>
      </c>
      <c r="B5" s="112">
        <v>500.10274999999996</v>
      </c>
      <c r="C5" s="115">
        <v>25.16950000000001</v>
      </c>
      <c r="D5" s="112">
        <v>5443.1268399999999</v>
      </c>
      <c r="E5" s="112">
        <v>307.74849999999998</v>
      </c>
      <c r="F5" s="112">
        <v>5443.1268399999999</v>
      </c>
      <c r="G5" s="112">
        <v>307.74849999999998</v>
      </c>
      <c r="L5" s="137"/>
      <c r="M5" s="137"/>
    </row>
    <row r="6" spans="1:13" ht="14.1" customHeight="1" x14ac:dyDescent="0.2">
      <c r="A6" s="107" t="s">
        <v>192</v>
      </c>
      <c r="B6" s="112">
        <v>1486.0948900000001</v>
      </c>
      <c r="C6" s="112">
        <v>458.46052999999972</v>
      </c>
      <c r="D6" s="112">
        <v>16779.963770000002</v>
      </c>
      <c r="E6" s="112">
        <v>5393.4105600000003</v>
      </c>
      <c r="F6" s="112">
        <v>16779.963770000002</v>
      </c>
      <c r="G6" s="112">
        <v>5393.4105600000003</v>
      </c>
      <c r="L6" s="137"/>
      <c r="M6" s="137"/>
    </row>
    <row r="7" spans="1:13" ht="14.1" customHeight="1" x14ac:dyDescent="0.2">
      <c r="A7" s="118" t="s">
        <v>186</v>
      </c>
      <c r="B7" s="119">
        <v>1986.1976400000001</v>
      </c>
      <c r="C7" s="119">
        <v>483.63002999999975</v>
      </c>
      <c r="D7" s="119">
        <v>22223.090610000003</v>
      </c>
      <c r="E7" s="119">
        <v>5701.15906</v>
      </c>
      <c r="F7" s="119">
        <v>22223.090610000003</v>
      </c>
      <c r="G7" s="119">
        <v>5701.15906</v>
      </c>
    </row>
    <row r="8" spans="1:13" ht="14.1" customHeight="1" x14ac:dyDescent="0.2">
      <c r="G8" s="79" t="s">
        <v>220</v>
      </c>
    </row>
    <row r="9" spans="1:13" ht="14.1" customHeight="1" x14ac:dyDescent="0.2">
      <c r="A9" s="101" t="s">
        <v>434</v>
      </c>
    </row>
    <row r="10" spans="1:13" ht="14.1" customHeight="1" x14ac:dyDescent="0.2">
      <c r="A10" s="101" t="s">
        <v>221</v>
      </c>
    </row>
    <row r="14" spans="1:13" ht="14.1" customHeight="1" x14ac:dyDescent="0.2">
      <c r="B14" s="485"/>
      <c r="D14" s="485"/>
      <c r="F14" s="485"/>
    </row>
    <row r="15" spans="1:13" ht="14.1" customHeight="1" x14ac:dyDescent="0.2">
      <c r="B15" s="485"/>
      <c r="D15" s="485"/>
      <c r="F15" s="485"/>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M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250" width="11"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3" x14ac:dyDescent="0.2">
      <c r="A1" s="6" t="s">
        <v>437</v>
      </c>
    </row>
    <row r="2" spans="1:13" ht="15.75" x14ac:dyDescent="0.25">
      <c r="A2" s="2"/>
      <c r="J2" s="79" t="s">
        <v>151</v>
      </c>
    </row>
    <row r="3" spans="1:13" ht="14.1" customHeight="1" x14ac:dyDescent="0.2">
      <c r="A3" s="90"/>
      <c r="B3" s="779">
        <f>INDICE!A3</f>
        <v>44896</v>
      </c>
      <c r="C3" s="779"/>
      <c r="D3" s="779">
        <f>INDICE!C3</f>
        <v>0</v>
      </c>
      <c r="E3" s="779"/>
      <c r="F3" s="91"/>
      <c r="G3" s="780" t="s">
        <v>116</v>
      </c>
      <c r="H3" s="780"/>
      <c r="I3" s="780"/>
      <c r="J3" s="780"/>
    </row>
    <row r="4" spans="1:13" x14ac:dyDescent="0.2">
      <c r="A4" s="92"/>
      <c r="B4" s="615" t="s">
        <v>143</v>
      </c>
      <c r="C4" s="615" t="s">
        <v>144</v>
      </c>
      <c r="D4" s="615" t="s">
        <v>179</v>
      </c>
      <c r="E4" s="615" t="s">
        <v>182</v>
      </c>
      <c r="F4" s="615"/>
      <c r="G4" s="615" t="s">
        <v>143</v>
      </c>
      <c r="H4" s="615" t="s">
        <v>144</v>
      </c>
      <c r="I4" s="615" t="s">
        <v>179</v>
      </c>
      <c r="J4" s="615" t="s">
        <v>182</v>
      </c>
    </row>
    <row r="5" spans="1:13" x14ac:dyDescent="0.2">
      <c r="A5" s="370" t="s">
        <v>153</v>
      </c>
      <c r="B5" s="94">
        <f>'GNA CCAA'!B5</f>
        <v>74.562179999999998</v>
      </c>
      <c r="C5" s="94">
        <f>'GNA CCAA'!C5</f>
        <v>2.9867300000000006</v>
      </c>
      <c r="D5" s="94">
        <f>'GO CCAA'!B5</f>
        <v>319.14818999999994</v>
      </c>
      <c r="E5" s="346">
        <f>SUM(B5:D5)</f>
        <v>396.69709999999992</v>
      </c>
      <c r="F5" s="94"/>
      <c r="G5" s="94">
        <f>'GNA CCAA'!F5</f>
        <v>825.09439999999893</v>
      </c>
      <c r="H5" s="94">
        <f>'GNA CCAA'!G5</f>
        <v>30.783069999999988</v>
      </c>
      <c r="I5" s="94">
        <f>'GO CCAA'!G5</f>
        <v>3514.6099700000004</v>
      </c>
      <c r="J5" s="346">
        <f>SUM(G5:I5)</f>
        <v>4370.487439999999</v>
      </c>
    </row>
    <row r="6" spans="1:13" x14ac:dyDescent="0.2">
      <c r="A6" s="371" t="s">
        <v>154</v>
      </c>
      <c r="B6" s="96">
        <f>'GNA CCAA'!B6</f>
        <v>14.27013</v>
      </c>
      <c r="C6" s="96">
        <f>'GNA CCAA'!C6</f>
        <v>0.60138999999999987</v>
      </c>
      <c r="D6" s="96">
        <f>'GO CCAA'!B6</f>
        <v>70.512159999999994</v>
      </c>
      <c r="E6" s="348">
        <f>SUM(B6:D6)</f>
        <v>85.383679999999998</v>
      </c>
      <c r="F6" s="96"/>
      <c r="G6" s="96">
        <f>'GNA CCAA'!F6</f>
        <v>154.41101999999998</v>
      </c>
      <c r="H6" s="96">
        <f>'GNA CCAA'!G6</f>
        <v>6.1411100000000012</v>
      </c>
      <c r="I6" s="96">
        <f>'GO CCAA'!G6</f>
        <v>821.18909999999948</v>
      </c>
      <c r="J6" s="348">
        <f t="shared" ref="J6:J24" si="0">SUM(G6:I6)</f>
        <v>981.7412299999994</v>
      </c>
    </row>
    <row r="7" spans="1:13" x14ac:dyDescent="0.2">
      <c r="A7" s="371" t="s">
        <v>155</v>
      </c>
      <c r="B7" s="96">
        <f>'GNA CCAA'!B7</f>
        <v>8.83249</v>
      </c>
      <c r="C7" s="96">
        <f>'GNA CCAA'!C7</f>
        <v>0.60456999999999994</v>
      </c>
      <c r="D7" s="96">
        <f>'GO CCAA'!B7</f>
        <v>34.437290000000004</v>
      </c>
      <c r="E7" s="348">
        <f t="shared" ref="E7:E24" si="1">SUM(B7:D7)</f>
        <v>43.874350000000007</v>
      </c>
      <c r="F7" s="96"/>
      <c r="G7" s="96">
        <f>'GNA CCAA'!F7</f>
        <v>98.041560000000089</v>
      </c>
      <c r="H7" s="96">
        <f>'GNA CCAA'!G7</f>
        <v>5.6661700000000002</v>
      </c>
      <c r="I7" s="96">
        <f>'GO CCAA'!G7</f>
        <v>392.54582000000005</v>
      </c>
      <c r="J7" s="348">
        <f t="shared" si="0"/>
        <v>496.25355000000013</v>
      </c>
    </row>
    <row r="8" spans="1:13" x14ac:dyDescent="0.2">
      <c r="A8" s="371" t="s">
        <v>156</v>
      </c>
      <c r="B8" s="96">
        <f>'GNA CCAA'!B8</f>
        <v>16.751360000000002</v>
      </c>
      <c r="C8" s="96">
        <f>'GNA CCAA'!C8</f>
        <v>0.81698999999999999</v>
      </c>
      <c r="D8" s="96">
        <f>'GO CCAA'!B8</f>
        <v>25.193519999999996</v>
      </c>
      <c r="E8" s="348">
        <f t="shared" si="1"/>
        <v>42.761870000000002</v>
      </c>
      <c r="F8" s="96"/>
      <c r="G8" s="96">
        <f>'GNA CCAA'!F8</f>
        <v>240.11803999999992</v>
      </c>
      <c r="H8" s="96">
        <f>'GNA CCAA'!G8</f>
        <v>10.272840000000002</v>
      </c>
      <c r="I8" s="96">
        <f>'GO CCAA'!G8</f>
        <v>366.36074999999988</v>
      </c>
      <c r="J8" s="348">
        <f t="shared" si="0"/>
        <v>616.75162999999975</v>
      </c>
    </row>
    <row r="9" spans="1:13" x14ac:dyDescent="0.2">
      <c r="A9" s="371" t="s">
        <v>157</v>
      </c>
      <c r="B9" s="96">
        <f>'GNA CCAA'!B9</f>
        <v>38.302530000000004</v>
      </c>
      <c r="C9" s="96">
        <f>'GNA CCAA'!C9</f>
        <v>9.4130500000000001</v>
      </c>
      <c r="D9" s="96">
        <f>'GO CCAA'!B9</f>
        <v>60.273040000000002</v>
      </c>
      <c r="E9" s="348">
        <f t="shared" si="1"/>
        <v>107.98862</v>
      </c>
      <c r="F9" s="96"/>
      <c r="G9" s="96">
        <f>'GNA CCAA'!F9</f>
        <v>410.94782999999995</v>
      </c>
      <c r="H9" s="96">
        <f>'GNA CCAA'!G9</f>
        <v>98.357349999999968</v>
      </c>
      <c r="I9" s="96">
        <f>'GO CCAA'!G9</f>
        <v>651.92507999999998</v>
      </c>
      <c r="J9" s="348">
        <f t="shared" si="0"/>
        <v>1161.2302599999998</v>
      </c>
    </row>
    <row r="10" spans="1:13" x14ac:dyDescent="0.2">
      <c r="A10" s="371" t="s">
        <v>158</v>
      </c>
      <c r="B10" s="96">
        <f>'GNA CCAA'!B10</f>
        <v>6.4129500000000013</v>
      </c>
      <c r="C10" s="96">
        <f>'GNA CCAA'!C10</f>
        <v>0.26102999999999998</v>
      </c>
      <c r="D10" s="96">
        <f>'GO CCAA'!B10</f>
        <v>25.847880000000004</v>
      </c>
      <c r="E10" s="348">
        <f t="shared" si="1"/>
        <v>32.521860000000004</v>
      </c>
      <c r="F10" s="96"/>
      <c r="G10" s="96">
        <f>'GNA CCAA'!F10</f>
        <v>72.511379999999988</v>
      </c>
      <c r="H10" s="96">
        <f>'GNA CCAA'!G10</f>
        <v>3.1423800000000011</v>
      </c>
      <c r="I10" s="96">
        <f>'GO CCAA'!G10</f>
        <v>296.78930000000003</v>
      </c>
      <c r="J10" s="348">
        <f t="shared" si="0"/>
        <v>372.44306</v>
      </c>
    </row>
    <row r="11" spans="1:13" x14ac:dyDescent="0.2">
      <c r="A11" s="371" t="s">
        <v>159</v>
      </c>
      <c r="B11" s="96">
        <f>'GNA CCAA'!B11</f>
        <v>26.903879999999997</v>
      </c>
      <c r="C11" s="96">
        <f>'GNA CCAA'!C11</f>
        <v>1.392779999999999</v>
      </c>
      <c r="D11" s="96">
        <f>'GO CCAA'!B11</f>
        <v>146.20956999999996</v>
      </c>
      <c r="E11" s="348">
        <f t="shared" si="1"/>
        <v>174.50622999999996</v>
      </c>
      <c r="F11" s="96"/>
      <c r="G11" s="96">
        <f>'GNA CCAA'!F11</f>
        <v>292.78061000000059</v>
      </c>
      <c r="H11" s="96">
        <f>'GNA CCAA'!G11</f>
        <v>14.43581000000002</v>
      </c>
      <c r="I11" s="96">
        <f>'GO CCAA'!G11</f>
        <v>1661.219340000001</v>
      </c>
      <c r="J11" s="348">
        <f t="shared" si="0"/>
        <v>1968.4357600000017</v>
      </c>
    </row>
    <row r="12" spans="1:13" x14ac:dyDescent="0.2">
      <c r="A12" s="371" t="s">
        <v>511</v>
      </c>
      <c r="B12" s="96">
        <f>'GNA CCAA'!B12</f>
        <v>20.486719999999991</v>
      </c>
      <c r="C12" s="96">
        <f>'GNA CCAA'!C12</f>
        <v>0.82862999999999976</v>
      </c>
      <c r="D12" s="96">
        <f>'GO CCAA'!B12</f>
        <v>113.15765</v>
      </c>
      <c r="E12" s="348">
        <f t="shared" si="1"/>
        <v>134.47299999999998</v>
      </c>
      <c r="F12" s="96"/>
      <c r="G12" s="96">
        <f>'GNA CCAA'!F12</f>
        <v>215.5579900000001</v>
      </c>
      <c r="H12" s="96">
        <f>'GNA CCAA'!G12</f>
        <v>8.000079999999997</v>
      </c>
      <c r="I12" s="96">
        <f>'GO CCAA'!G12</f>
        <v>1269.8918099999999</v>
      </c>
      <c r="J12" s="348">
        <f t="shared" si="0"/>
        <v>1493.4498799999999</v>
      </c>
    </row>
    <row r="13" spans="1:13" x14ac:dyDescent="0.2">
      <c r="A13" s="371" t="s">
        <v>160</v>
      </c>
      <c r="B13" s="96">
        <f>'GNA CCAA'!B13</f>
        <v>86.686520000000016</v>
      </c>
      <c r="C13" s="96">
        <f>'GNA CCAA'!C13</f>
        <v>4.4176200000000003</v>
      </c>
      <c r="D13" s="96">
        <f>'GO CCAA'!B13</f>
        <v>311.96388999999994</v>
      </c>
      <c r="E13" s="348">
        <f t="shared" si="1"/>
        <v>403.06802999999996</v>
      </c>
      <c r="F13" s="96"/>
      <c r="G13" s="96">
        <f>'GNA CCAA'!F13</f>
        <v>964.7310199999996</v>
      </c>
      <c r="H13" s="96">
        <f>'GNA CCAA'!G13</f>
        <v>45.642339999999955</v>
      </c>
      <c r="I13" s="96">
        <f>'GO CCAA'!G13</f>
        <v>3710.9516200000021</v>
      </c>
      <c r="J13" s="348">
        <f t="shared" si="0"/>
        <v>4721.3249800000012</v>
      </c>
    </row>
    <row r="14" spans="1:13" x14ac:dyDescent="0.2">
      <c r="A14" s="371" t="s">
        <v>161</v>
      </c>
      <c r="B14" s="96">
        <f>'GNA CCAA'!B14</f>
        <v>0.52200999999999986</v>
      </c>
      <c r="C14" s="96">
        <f>'GNA CCAA'!C14</f>
        <v>4.2279999999999998E-2</v>
      </c>
      <c r="D14" s="96">
        <f>'GO CCAA'!B14</f>
        <v>1.1887300000000001</v>
      </c>
      <c r="E14" s="348">
        <f t="shared" si="1"/>
        <v>1.7530199999999998</v>
      </c>
      <c r="F14" s="96"/>
      <c r="G14" s="96">
        <f>'GNA CCAA'!F14</f>
        <v>5.6375600000000023</v>
      </c>
      <c r="H14" s="96">
        <f>'GNA CCAA'!G14</f>
        <v>0.54046000000000005</v>
      </c>
      <c r="I14" s="96">
        <f>'GO CCAA'!G14</f>
        <v>12.462029999999999</v>
      </c>
      <c r="J14" s="348">
        <f t="shared" si="0"/>
        <v>18.640050000000002</v>
      </c>
    </row>
    <row r="15" spans="1:13" x14ac:dyDescent="0.2">
      <c r="A15" s="371" t="s">
        <v>162</v>
      </c>
      <c r="B15" s="96">
        <f>'GNA CCAA'!B15</f>
        <v>57.354199999999985</v>
      </c>
      <c r="C15" s="96">
        <f>'GNA CCAA'!C15</f>
        <v>2.3747200000000004</v>
      </c>
      <c r="D15" s="96">
        <f>'GO CCAA'!B15</f>
        <v>180.37472999999997</v>
      </c>
      <c r="E15" s="348">
        <f t="shared" si="1"/>
        <v>240.10364999999996</v>
      </c>
      <c r="F15" s="96"/>
      <c r="G15" s="96">
        <f>'GNA CCAA'!F15</f>
        <v>620.65149999999926</v>
      </c>
      <c r="H15" s="96">
        <f>'GNA CCAA'!G15</f>
        <v>23.185039999999958</v>
      </c>
      <c r="I15" s="96">
        <f>'GO CCAA'!G15</f>
        <v>2030.966629999999</v>
      </c>
      <c r="J15" s="348">
        <f t="shared" si="0"/>
        <v>2674.8031699999983</v>
      </c>
      <c r="L15" s="92"/>
      <c r="M15" s="92"/>
    </row>
    <row r="16" spans="1:13" x14ac:dyDescent="0.2">
      <c r="A16" s="371" t="s">
        <v>163</v>
      </c>
      <c r="B16" s="96">
        <f>'GNA CCAA'!B16</f>
        <v>9.45749</v>
      </c>
      <c r="C16" s="96">
        <f>'GNA CCAA'!C16</f>
        <v>0.27982000000000001</v>
      </c>
      <c r="D16" s="96">
        <f>'GO CCAA'!B16</f>
        <v>58.61160000000001</v>
      </c>
      <c r="E16" s="348">
        <f t="shared" si="1"/>
        <v>68.348910000000018</v>
      </c>
      <c r="F16" s="96"/>
      <c r="G16" s="96">
        <f>'GNA CCAA'!F16</f>
        <v>104.09439999999999</v>
      </c>
      <c r="H16" s="96">
        <f>'GNA CCAA'!G16</f>
        <v>3.0785299999999993</v>
      </c>
      <c r="I16" s="96">
        <f>'GO CCAA'!G16</f>
        <v>682.11495999999977</v>
      </c>
      <c r="J16" s="348">
        <f t="shared" si="0"/>
        <v>789.28788999999972</v>
      </c>
    </row>
    <row r="17" spans="1:10" x14ac:dyDescent="0.2">
      <c r="A17" s="371" t="s">
        <v>164</v>
      </c>
      <c r="B17" s="96">
        <f>'GNA CCAA'!B17</f>
        <v>24.40557999999999</v>
      </c>
      <c r="C17" s="96">
        <f>'GNA CCAA'!C17</f>
        <v>1.26905</v>
      </c>
      <c r="D17" s="96">
        <f>'GO CCAA'!B17</f>
        <v>124.81887000000002</v>
      </c>
      <c r="E17" s="348">
        <f t="shared" si="1"/>
        <v>150.49350000000001</v>
      </c>
      <c r="F17" s="96"/>
      <c r="G17" s="96">
        <f>'GNA CCAA'!F17</f>
        <v>268.13829000000004</v>
      </c>
      <c r="H17" s="96">
        <f>'GNA CCAA'!G17</f>
        <v>13.122160000000006</v>
      </c>
      <c r="I17" s="96">
        <f>'GO CCAA'!G17</f>
        <v>1379.178290000001</v>
      </c>
      <c r="J17" s="348">
        <f t="shared" si="0"/>
        <v>1660.438740000001</v>
      </c>
    </row>
    <row r="18" spans="1:10" x14ac:dyDescent="0.2">
      <c r="A18" s="371" t="s">
        <v>165</v>
      </c>
      <c r="B18" s="96">
        <f>'GNA CCAA'!B18</f>
        <v>2.6116099999999998</v>
      </c>
      <c r="C18" s="96">
        <f>'GNA CCAA'!C18</f>
        <v>0.12079000000000001</v>
      </c>
      <c r="D18" s="96">
        <f>'GO CCAA'!B18</f>
        <v>13.775440000000001</v>
      </c>
      <c r="E18" s="348">
        <f t="shared" si="1"/>
        <v>16.507840000000002</v>
      </c>
      <c r="F18" s="96"/>
      <c r="G18" s="96">
        <f>'GNA CCAA'!F18</f>
        <v>25.569830000000007</v>
      </c>
      <c r="H18" s="96">
        <f>'GNA CCAA'!G18</f>
        <v>1.1938899999999995</v>
      </c>
      <c r="I18" s="96">
        <f>'GO CCAA'!G18</f>
        <v>144.40472999999997</v>
      </c>
      <c r="J18" s="348">
        <f t="shared" si="0"/>
        <v>171.16844999999998</v>
      </c>
    </row>
    <row r="19" spans="1:10" x14ac:dyDescent="0.2">
      <c r="A19" s="371" t="s">
        <v>166</v>
      </c>
      <c r="B19" s="96">
        <f>'GNA CCAA'!B19</f>
        <v>67.828459999999993</v>
      </c>
      <c r="C19" s="96">
        <f>'GNA CCAA'!C19</f>
        <v>3.0865000000000009</v>
      </c>
      <c r="D19" s="96">
        <f>'GO CCAA'!B19</f>
        <v>170.31980999999999</v>
      </c>
      <c r="E19" s="348">
        <f t="shared" si="1"/>
        <v>241.23476999999997</v>
      </c>
      <c r="F19" s="96"/>
      <c r="G19" s="96">
        <f>'GNA CCAA'!F19</f>
        <v>709.09714000000019</v>
      </c>
      <c r="H19" s="96">
        <f>'GNA CCAA'!G19</f>
        <v>26.411759999999997</v>
      </c>
      <c r="I19" s="96">
        <f>'GO CCAA'!G19</f>
        <v>1887.2181199999991</v>
      </c>
      <c r="J19" s="348">
        <f t="shared" si="0"/>
        <v>2622.7270199999994</v>
      </c>
    </row>
    <row r="20" spans="1:10" x14ac:dyDescent="0.2">
      <c r="A20" s="371" t="s">
        <v>167</v>
      </c>
      <c r="B20" s="96">
        <f>'GNA CCAA'!B20</f>
        <v>0.60450000000000004</v>
      </c>
      <c r="C20" s="497">
        <f>'GNA CCAA'!C20</f>
        <v>0</v>
      </c>
      <c r="D20" s="96">
        <f>'GO CCAA'!B20</f>
        <v>1.42336</v>
      </c>
      <c r="E20" s="348">
        <f t="shared" si="1"/>
        <v>2.02786</v>
      </c>
      <c r="F20" s="96"/>
      <c r="G20" s="96">
        <f>'GNA CCAA'!F20</f>
        <v>6.3194499999999998</v>
      </c>
      <c r="H20" s="497">
        <f>'GNA CCAA'!G20</f>
        <v>0</v>
      </c>
      <c r="I20" s="96">
        <f>'GO CCAA'!G20</f>
        <v>13.848160000000002</v>
      </c>
      <c r="J20" s="348">
        <f t="shared" si="0"/>
        <v>20.167610000000003</v>
      </c>
    </row>
    <row r="21" spans="1:10" x14ac:dyDescent="0.2">
      <c r="A21" s="371" t="s">
        <v>168</v>
      </c>
      <c r="B21" s="96">
        <f>'GNA CCAA'!B21</f>
        <v>13.735799999999999</v>
      </c>
      <c r="C21" s="96">
        <f>'GNA CCAA'!C21</f>
        <v>0.59678999999999993</v>
      </c>
      <c r="D21" s="96">
        <f>'GO CCAA'!B21</f>
        <v>82.026280000000014</v>
      </c>
      <c r="E21" s="348">
        <f t="shared" si="1"/>
        <v>96.35887000000001</v>
      </c>
      <c r="F21" s="96"/>
      <c r="G21" s="96">
        <f>'GNA CCAA'!F21</f>
        <v>153.64078999999998</v>
      </c>
      <c r="H21" s="96">
        <f>'GNA CCAA'!G21</f>
        <v>5.9545700000000013</v>
      </c>
      <c r="I21" s="96">
        <f>'GO CCAA'!G21</f>
        <v>961.06458999999984</v>
      </c>
      <c r="J21" s="348">
        <f t="shared" si="0"/>
        <v>1120.6599499999998</v>
      </c>
    </row>
    <row r="22" spans="1:10" x14ac:dyDescent="0.2">
      <c r="A22" s="371" t="s">
        <v>169</v>
      </c>
      <c r="B22" s="96">
        <f>'GNA CCAA'!B22</f>
        <v>6.7592300000000014</v>
      </c>
      <c r="C22" s="96">
        <f>'GNA CCAA'!C22</f>
        <v>0.2185</v>
      </c>
      <c r="D22" s="96">
        <f>'GO CCAA'!B22</f>
        <v>49.994510000000005</v>
      </c>
      <c r="E22" s="348">
        <f t="shared" si="1"/>
        <v>56.972240000000006</v>
      </c>
      <c r="F22" s="96"/>
      <c r="G22" s="96">
        <f>'GNA CCAA'!F22</f>
        <v>78.251209999999972</v>
      </c>
      <c r="H22" s="96">
        <f>'GNA CCAA'!G22</f>
        <v>2.4887000000000006</v>
      </c>
      <c r="I22" s="96">
        <f>'GO CCAA'!G22</f>
        <v>602.9840200000001</v>
      </c>
      <c r="J22" s="348">
        <f t="shared" si="0"/>
        <v>683.72393000000011</v>
      </c>
    </row>
    <row r="23" spans="1:10" x14ac:dyDescent="0.2">
      <c r="A23" s="372" t="s">
        <v>170</v>
      </c>
      <c r="B23" s="96">
        <f>'GNA CCAA'!B23</f>
        <v>18.499340000000004</v>
      </c>
      <c r="C23" s="96">
        <f>'GNA CCAA'!C23</f>
        <v>0.97402999999999984</v>
      </c>
      <c r="D23" s="96">
        <f>'GO CCAA'!B23</f>
        <v>143.29652999999999</v>
      </c>
      <c r="E23" s="348">
        <f t="shared" si="1"/>
        <v>162.76990000000001</v>
      </c>
      <c r="F23" s="96"/>
      <c r="G23" s="96">
        <f>'GNA CCAA'!F23</f>
        <v>196.7809</v>
      </c>
      <c r="H23" s="96">
        <f>'GNA CCAA'!G23</f>
        <v>10.064480000000003</v>
      </c>
      <c r="I23" s="96">
        <f>'GO CCAA'!G23</f>
        <v>1756.8951600000007</v>
      </c>
      <c r="J23" s="348">
        <f t="shared" si="0"/>
        <v>1963.7405400000007</v>
      </c>
    </row>
    <row r="24" spans="1:10" x14ac:dyDescent="0.2">
      <c r="A24" s="373" t="s">
        <v>430</v>
      </c>
      <c r="B24" s="100">
        <f>'GNA CCAA'!B24</f>
        <v>494.98698000000002</v>
      </c>
      <c r="C24" s="100">
        <f>'GNA CCAA'!C24</f>
        <v>30.285270000000015</v>
      </c>
      <c r="D24" s="100">
        <f>'GO CCAA'!B24</f>
        <v>1932.5730500000006</v>
      </c>
      <c r="E24" s="100">
        <f t="shared" si="1"/>
        <v>2457.8453000000009</v>
      </c>
      <c r="F24" s="100"/>
      <c r="G24" s="100">
        <f>'GNA CCAA'!F24</f>
        <v>5442.3749199999957</v>
      </c>
      <c r="H24" s="374">
        <f>'GNA CCAA'!G24</f>
        <v>308.48074000000071</v>
      </c>
      <c r="I24" s="100">
        <f>'GO CCAA'!G24</f>
        <v>22156.619479999918</v>
      </c>
      <c r="J24" s="100">
        <f t="shared" si="0"/>
        <v>27907.475139999915</v>
      </c>
    </row>
    <row r="25" spans="1:10" x14ac:dyDescent="0.2">
      <c r="J25" s="79" t="s">
        <v>220</v>
      </c>
    </row>
    <row r="26" spans="1:10" x14ac:dyDescent="0.2">
      <c r="A26" s="350" t="s">
        <v>435</v>
      </c>
      <c r="G26" s="58"/>
      <c r="H26" s="58"/>
      <c r="I26" s="58"/>
      <c r="J26" s="58"/>
    </row>
    <row r="27" spans="1:10" x14ac:dyDescent="0.2">
      <c r="A27" s="101" t="s">
        <v>221</v>
      </c>
      <c r="G27" s="58"/>
      <c r="H27" s="58"/>
      <c r="I27" s="58"/>
      <c r="J27" s="58"/>
    </row>
    <row r="28" spans="1:10" ht="18" x14ac:dyDescent="0.25">
      <c r="A28" s="102"/>
      <c r="E28" s="786"/>
      <c r="F28" s="786"/>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G3:J3"/>
    <mergeCell ref="E28:F28"/>
  </mergeCells>
  <conditionalFormatting sqref="B6:D19 F6:I19 B21:D23 B20 D20 F21:I23 F20:G20 I20">
    <cfRule type="cellIs" dxfId="225" priority="5" operator="between">
      <formula>0</formula>
      <formula>0.5</formula>
    </cfRule>
    <cfRule type="cellIs" dxfId="224" priority="6" operator="between">
      <formula>0</formula>
      <formula>0.49</formula>
    </cfRule>
  </conditionalFormatting>
  <conditionalFormatting sqref="E6:E23">
    <cfRule type="cellIs" dxfId="223" priority="3" operator="between">
      <formula>0</formula>
      <formula>0.5</formula>
    </cfRule>
    <cfRule type="cellIs" dxfId="222" priority="4" operator="between">
      <formula>0</formula>
      <formula>0.49</formula>
    </cfRule>
  </conditionalFormatting>
  <conditionalFormatting sqref="J6:J23">
    <cfRule type="cellIs" dxfId="221" priority="1" operator="between">
      <formula>0</formula>
      <formula>0.5</formula>
    </cfRule>
    <cfRule type="cellIs" dxfId="220"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115" zoomScaleNormal="115" zoomScaleSheetLayoutView="100" workbookViewId="0"/>
  </sheetViews>
  <sheetFormatPr baseColWidth="10" defaultRowHeight="12.75" x14ac:dyDescent="0.2"/>
  <cols>
    <col min="1" max="1" width="9.5" style="84" customWidth="1"/>
    <col min="2" max="2" width="10.5" style="84" customWidth="1"/>
    <col min="3" max="3" width="9.125" style="84" customWidth="1"/>
    <col min="4" max="4" width="10" style="84" customWidth="1"/>
    <col min="5" max="5" width="9.12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125" style="84" customWidth="1"/>
    <col min="258" max="258" width="9.125" style="84" customWidth="1"/>
    <col min="259" max="259" width="8.125" style="84" bestFit="1" customWidth="1"/>
    <col min="260" max="260" width="8.625" style="84" bestFit="1" customWidth="1"/>
    <col min="261" max="262" width="8.125" style="84" bestFit="1" customWidth="1"/>
    <col min="263" max="263" width="7.5" style="84" bestFit="1" customWidth="1"/>
    <col min="264" max="264" width="11" style="84" bestFit="1" customWidth="1"/>
    <col min="265" max="268" width="10.125" style="84" bestFit="1" customWidth="1"/>
    <col min="269" max="512" width="10" style="84"/>
    <col min="513" max="513" width="8.125" style="84" customWidth="1"/>
    <col min="514" max="514" width="9.125" style="84" customWidth="1"/>
    <col min="515" max="515" width="8.125" style="84" bestFit="1" customWidth="1"/>
    <col min="516" max="516" width="8.625" style="84" bestFit="1" customWidth="1"/>
    <col min="517" max="518" width="8.125" style="84" bestFit="1" customWidth="1"/>
    <col min="519" max="519" width="7.5" style="84" bestFit="1" customWidth="1"/>
    <col min="520" max="520" width="11" style="84" bestFit="1" customWidth="1"/>
    <col min="521" max="524" width="10.125" style="84" bestFit="1" customWidth="1"/>
    <col min="525" max="768" width="10" style="84"/>
    <col min="769" max="769" width="8.125" style="84" customWidth="1"/>
    <col min="770" max="770" width="9.125" style="84" customWidth="1"/>
    <col min="771" max="771" width="8.125" style="84" bestFit="1" customWidth="1"/>
    <col min="772" max="772" width="8.625" style="84" bestFit="1" customWidth="1"/>
    <col min="773" max="774" width="8.125" style="84" bestFit="1" customWidth="1"/>
    <col min="775" max="775" width="7.5" style="84" bestFit="1" customWidth="1"/>
    <col min="776" max="776" width="11" style="84" bestFit="1" customWidth="1"/>
    <col min="777" max="780" width="10.125" style="84" bestFit="1" customWidth="1"/>
    <col min="781" max="1024" width="11" style="84"/>
    <col min="1025" max="1025" width="8.125" style="84" customWidth="1"/>
    <col min="1026" max="1026" width="9.125" style="84" customWidth="1"/>
    <col min="1027" max="1027" width="8.125" style="84" bestFit="1" customWidth="1"/>
    <col min="1028" max="1028" width="8.625" style="84" bestFit="1" customWidth="1"/>
    <col min="1029" max="1030" width="8.125" style="84" bestFit="1" customWidth="1"/>
    <col min="1031" max="1031" width="7.5" style="84" bestFit="1" customWidth="1"/>
    <col min="1032" max="1032" width="11" style="84" bestFit="1" customWidth="1"/>
    <col min="1033" max="1036" width="10.125" style="84" bestFit="1" customWidth="1"/>
    <col min="1037" max="1280" width="10" style="84"/>
    <col min="1281" max="1281" width="8.125" style="84" customWidth="1"/>
    <col min="1282" max="1282" width="9.125" style="84" customWidth="1"/>
    <col min="1283" max="1283" width="8.125" style="84" bestFit="1" customWidth="1"/>
    <col min="1284" max="1284" width="8.625" style="84" bestFit="1" customWidth="1"/>
    <col min="1285" max="1286" width="8.125" style="84" bestFit="1" customWidth="1"/>
    <col min="1287" max="1287" width="7.5" style="84" bestFit="1" customWidth="1"/>
    <col min="1288" max="1288" width="11" style="84" bestFit="1" customWidth="1"/>
    <col min="1289" max="1292" width="10.125" style="84" bestFit="1" customWidth="1"/>
    <col min="1293" max="1536" width="10" style="84"/>
    <col min="1537" max="1537" width="8.125" style="84" customWidth="1"/>
    <col min="1538" max="1538" width="9.125" style="84" customWidth="1"/>
    <col min="1539" max="1539" width="8.125" style="84" bestFit="1" customWidth="1"/>
    <col min="1540" max="1540" width="8.625" style="84" bestFit="1" customWidth="1"/>
    <col min="1541" max="1542" width="8.125" style="84" bestFit="1" customWidth="1"/>
    <col min="1543" max="1543" width="7.5" style="84" bestFit="1" customWidth="1"/>
    <col min="1544" max="1544" width="11" style="84" bestFit="1" customWidth="1"/>
    <col min="1545" max="1548" width="10.125" style="84" bestFit="1" customWidth="1"/>
    <col min="1549" max="1792" width="10" style="84"/>
    <col min="1793" max="1793" width="8.125" style="84" customWidth="1"/>
    <col min="1794" max="1794" width="9.125" style="84" customWidth="1"/>
    <col min="1795" max="1795" width="8.125" style="84" bestFit="1" customWidth="1"/>
    <col min="1796" max="1796" width="8.625" style="84" bestFit="1" customWidth="1"/>
    <col min="1797" max="1798" width="8.125" style="84" bestFit="1" customWidth="1"/>
    <col min="1799" max="1799" width="7.5" style="84" bestFit="1" customWidth="1"/>
    <col min="1800" max="1800" width="11" style="84" bestFit="1" customWidth="1"/>
    <col min="1801" max="1804" width="10.125" style="84" bestFit="1" customWidth="1"/>
    <col min="1805" max="2048" width="11" style="84"/>
    <col min="2049" max="2049" width="8.125" style="84" customWidth="1"/>
    <col min="2050" max="2050" width="9.125" style="84" customWidth="1"/>
    <col min="2051" max="2051" width="8.125" style="84" bestFit="1" customWidth="1"/>
    <col min="2052" max="2052" width="8.625" style="84" bestFit="1" customWidth="1"/>
    <col min="2053" max="2054" width="8.125" style="84" bestFit="1" customWidth="1"/>
    <col min="2055" max="2055" width="7.5" style="84" bestFit="1" customWidth="1"/>
    <col min="2056" max="2056" width="11" style="84" bestFit="1" customWidth="1"/>
    <col min="2057" max="2060" width="10.125" style="84" bestFit="1" customWidth="1"/>
    <col min="2061" max="2304" width="10" style="84"/>
    <col min="2305" max="2305" width="8.125" style="84" customWidth="1"/>
    <col min="2306" max="2306" width="9.125" style="84" customWidth="1"/>
    <col min="2307" max="2307" width="8.125" style="84" bestFit="1" customWidth="1"/>
    <col min="2308" max="2308" width="8.625" style="84" bestFit="1" customWidth="1"/>
    <col min="2309" max="2310" width="8.125" style="84" bestFit="1" customWidth="1"/>
    <col min="2311" max="2311" width="7.5" style="84" bestFit="1" customWidth="1"/>
    <col min="2312" max="2312" width="11" style="84" bestFit="1" customWidth="1"/>
    <col min="2313" max="2316" width="10.125" style="84" bestFit="1" customWidth="1"/>
    <col min="2317" max="2560" width="10" style="84"/>
    <col min="2561" max="2561" width="8.125" style="84" customWidth="1"/>
    <col min="2562" max="2562" width="9.125" style="84" customWidth="1"/>
    <col min="2563" max="2563" width="8.125" style="84" bestFit="1" customWidth="1"/>
    <col min="2564" max="2564" width="8.625" style="84" bestFit="1" customWidth="1"/>
    <col min="2565" max="2566" width="8.125" style="84" bestFit="1" customWidth="1"/>
    <col min="2567" max="2567" width="7.5" style="84" bestFit="1" customWidth="1"/>
    <col min="2568" max="2568" width="11" style="84" bestFit="1" customWidth="1"/>
    <col min="2569" max="2572" width="10.125" style="84" bestFit="1" customWidth="1"/>
    <col min="2573" max="2816" width="10" style="84"/>
    <col min="2817" max="2817" width="8.125" style="84" customWidth="1"/>
    <col min="2818" max="2818" width="9.125" style="84" customWidth="1"/>
    <col min="2819" max="2819" width="8.125" style="84" bestFit="1" customWidth="1"/>
    <col min="2820" max="2820" width="8.625" style="84" bestFit="1" customWidth="1"/>
    <col min="2821" max="2822" width="8.125" style="84" bestFit="1" customWidth="1"/>
    <col min="2823" max="2823" width="7.5" style="84" bestFit="1" customWidth="1"/>
    <col min="2824" max="2824" width="11" style="84" bestFit="1" customWidth="1"/>
    <col min="2825" max="2828" width="10.125" style="84" bestFit="1" customWidth="1"/>
    <col min="2829" max="3072" width="11" style="84"/>
    <col min="3073" max="3073" width="8.125" style="84" customWidth="1"/>
    <col min="3074" max="3074" width="9.125" style="84" customWidth="1"/>
    <col min="3075" max="3075" width="8.125" style="84" bestFit="1" customWidth="1"/>
    <col min="3076" max="3076" width="8.625" style="84" bestFit="1" customWidth="1"/>
    <col min="3077" max="3078" width="8.125" style="84" bestFit="1" customWidth="1"/>
    <col min="3079" max="3079" width="7.5" style="84" bestFit="1" customWidth="1"/>
    <col min="3080" max="3080" width="11" style="84" bestFit="1" customWidth="1"/>
    <col min="3081" max="3084" width="10.125" style="84" bestFit="1" customWidth="1"/>
    <col min="3085" max="3328" width="10" style="84"/>
    <col min="3329" max="3329" width="8.125" style="84" customWidth="1"/>
    <col min="3330" max="3330" width="9.125" style="84" customWidth="1"/>
    <col min="3331" max="3331" width="8.125" style="84" bestFit="1" customWidth="1"/>
    <col min="3332" max="3332" width="8.625" style="84" bestFit="1" customWidth="1"/>
    <col min="3333" max="3334" width="8.125" style="84" bestFit="1" customWidth="1"/>
    <col min="3335" max="3335" width="7.5" style="84" bestFit="1" customWidth="1"/>
    <col min="3336" max="3336" width="11" style="84" bestFit="1" customWidth="1"/>
    <col min="3337" max="3340" width="10.125" style="84" bestFit="1" customWidth="1"/>
    <col min="3341" max="3584" width="10" style="84"/>
    <col min="3585" max="3585" width="8.125" style="84" customWidth="1"/>
    <col min="3586" max="3586" width="9.125" style="84" customWidth="1"/>
    <col min="3587" max="3587" width="8.125" style="84" bestFit="1" customWidth="1"/>
    <col min="3588" max="3588" width="8.625" style="84" bestFit="1" customWidth="1"/>
    <col min="3589" max="3590" width="8.125" style="84" bestFit="1" customWidth="1"/>
    <col min="3591" max="3591" width="7.5" style="84" bestFit="1" customWidth="1"/>
    <col min="3592" max="3592" width="11" style="84" bestFit="1" customWidth="1"/>
    <col min="3593" max="3596" width="10.125" style="84" bestFit="1" customWidth="1"/>
    <col min="3597" max="3840" width="10" style="84"/>
    <col min="3841" max="3841" width="8.125" style="84" customWidth="1"/>
    <col min="3842" max="3842" width="9.125" style="84" customWidth="1"/>
    <col min="3843" max="3843" width="8.125" style="84" bestFit="1" customWidth="1"/>
    <col min="3844" max="3844" width="8.625" style="84" bestFit="1" customWidth="1"/>
    <col min="3845" max="3846" width="8.125" style="84" bestFit="1" customWidth="1"/>
    <col min="3847" max="3847" width="7.5" style="84" bestFit="1" customWidth="1"/>
    <col min="3848" max="3848" width="11" style="84" bestFit="1" customWidth="1"/>
    <col min="3849" max="3852" width="10.125" style="84" bestFit="1" customWidth="1"/>
    <col min="3853" max="4096" width="11" style="84"/>
    <col min="4097" max="4097" width="8.125" style="84" customWidth="1"/>
    <col min="4098" max="4098" width="9.125" style="84" customWidth="1"/>
    <col min="4099" max="4099" width="8.125" style="84" bestFit="1" customWidth="1"/>
    <col min="4100" max="4100" width="8.625" style="84" bestFit="1" customWidth="1"/>
    <col min="4101" max="4102" width="8.125" style="84" bestFit="1" customWidth="1"/>
    <col min="4103" max="4103" width="7.5" style="84" bestFit="1" customWidth="1"/>
    <col min="4104" max="4104" width="11" style="84" bestFit="1" customWidth="1"/>
    <col min="4105" max="4108" width="10.125" style="84" bestFit="1" customWidth="1"/>
    <col min="4109" max="4352" width="10" style="84"/>
    <col min="4353" max="4353" width="8.125" style="84" customWidth="1"/>
    <col min="4354" max="4354" width="9.125" style="84" customWidth="1"/>
    <col min="4355" max="4355" width="8.125" style="84" bestFit="1" customWidth="1"/>
    <col min="4356" max="4356" width="8.625" style="84" bestFit="1" customWidth="1"/>
    <col min="4357" max="4358" width="8.125" style="84" bestFit="1" customWidth="1"/>
    <col min="4359" max="4359" width="7.5" style="84" bestFit="1" customWidth="1"/>
    <col min="4360" max="4360" width="11" style="84" bestFit="1" customWidth="1"/>
    <col min="4361" max="4364" width="10.125" style="84" bestFit="1" customWidth="1"/>
    <col min="4365" max="4608" width="10" style="84"/>
    <col min="4609" max="4609" width="8.125" style="84" customWidth="1"/>
    <col min="4610" max="4610" width="9.125" style="84" customWidth="1"/>
    <col min="4611" max="4611" width="8.125" style="84" bestFit="1" customWidth="1"/>
    <col min="4612" max="4612" width="8.625" style="84" bestFit="1" customWidth="1"/>
    <col min="4613" max="4614" width="8.125" style="84" bestFit="1" customWidth="1"/>
    <col min="4615" max="4615" width="7.5" style="84" bestFit="1" customWidth="1"/>
    <col min="4616" max="4616" width="11" style="84" bestFit="1" customWidth="1"/>
    <col min="4617" max="4620" width="10.125" style="84" bestFit="1" customWidth="1"/>
    <col min="4621" max="4864" width="10" style="84"/>
    <col min="4865" max="4865" width="8.125" style="84" customWidth="1"/>
    <col min="4866" max="4866" width="9.125" style="84" customWidth="1"/>
    <col min="4867" max="4867" width="8.125" style="84" bestFit="1" customWidth="1"/>
    <col min="4868" max="4868" width="8.625" style="84" bestFit="1" customWidth="1"/>
    <col min="4869" max="4870" width="8.125" style="84" bestFit="1" customWidth="1"/>
    <col min="4871" max="4871" width="7.5" style="84" bestFit="1" customWidth="1"/>
    <col min="4872" max="4872" width="11" style="84" bestFit="1" customWidth="1"/>
    <col min="4873" max="4876" width="10.125" style="84" bestFit="1" customWidth="1"/>
    <col min="4877" max="5120" width="11" style="84"/>
    <col min="5121" max="5121" width="8.125" style="84" customWidth="1"/>
    <col min="5122" max="5122" width="9.125" style="84" customWidth="1"/>
    <col min="5123" max="5123" width="8.125" style="84" bestFit="1" customWidth="1"/>
    <col min="5124" max="5124" width="8.625" style="84" bestFit="1" customWidth="1"/>
    <col min="5125" max="5126" width="8.125" style="84" bestFit="1" customWidth="1"/>
    <col min="5127" max="5127" width="7.5" style="84" bestFit="1" customWidth="1"/>
    <col min="5128" max="5128" width="11" style="84" bestFit="1" customWidth="1"/>
    <col min="5129" max="5132" width="10.125" style="84" bestFit="1" customWidth="1"/>
    <col min="5133" max="5376" width="10" style="84"/>
    <col min="5377" max="5377" width="8.125" style="84" customWidth="1"/>
    <col min="5378" max="5378" width="9.125" style="84" customWidth="1"/>
    <col min="5379" max="5379" width="8.125" style="84" bestFit="1" customWidth="1"/>
    <col min="5380" max="5380" width="8.625" style="84" bestFit="1" customWidth="1"/>
    <col min="5381" max="5382" width="8.125" style="84" bestFit="1" customWidth="1"/>
    <col min="5383" max="5383" width="7.5" style="84" bestFit="1" customWidth="1"/>
    <col min="5384" max="5384" width="11" style="84" bestFit="1" customWidth="1"/>
    <col min="5385" max="5388" width="10.125" style="84" bestFit="1" customWidth="1"/>
    <col min="5389" max="5632" width="10" style="84"/>
    <col min="5633" max="5633" width="8.125" style="84" customWidth="1"/>
    <col min="5634" max="5634" width="9.125" style="84" customWidth="1"/>
    <col min="5635" max="5635" width="8.125" style="84" bestFit="1" customWidth="1"/>
    <col min="5636" max="5636" width="8.625" style="84" bestFit="1" customWidth="1"/>
    <col min="5637" max="5638" width="8.125" style="84" bestFit="1" customWidth="1"/>
    <col min="5639" max="5639" width="7.5" style="84" bestFit="1" customWidth="1"/>
    <col min="5640" max="5640" width="11" style="84" bestFit="1" customWidth="1"/>
    <col min="5641" max="5644" width="10.125" style="84" bestFit="1" customWidth="1"/>
    <col min="5645" max="5888" width="10" style="84"/>
    <col min="5889" max="5889" width="8.125" style="84" customWidth="1"/>
    <col min="5890" max="5890" width="9.125" style="84" customWidth="1"/>
    <col min="5891" max="5891" width="8.125" style="84" bestFit="1" customWidth="1"/>
    <col min="5892" max="5892" width="8.625" style="84" bestFit="1" customWidth="1"/>
    <col min="5893" max="5894" width="8.125" style="84" bestFit="1" customWidth="1"/>
    <col min="5895" max="5895" width="7.5" style="84" bestFit="1" customWidth="1"/>
    <col min="5896" max="5896" width="11" style="84" bestFit="1" customWidth="1"/>
    <col min="5897" max="5900" width="10.125" style="84" bestFit="1" customWidth="1"/>
    <col min="5901" max="6144" width="11" style="84"/>
    <col min="6145" max="6145" width="8.125" style="84" customWidth="1"/>
    <col min="6146" max="6146" width="9.125" style="84" customWidth="1"/>
    <col min="6147" max="6147" width="8.125" style="84" bestFit="1" customWidth="1"/>
    <col min="6148" max="6148" width="8.625" style="84" bestFit="1" customWidth="1"/>
    <col min="6149" max="6150" width="8.125" style="84" bestFit="1" customWidth="1"/>
    <col min="6151" max="6151" width="7.5" style="84" bestFit="1" customWidth="1"/>
    <col min="6152" max="6152" width="11" style="84" bestFit="1" customWidth="1"/>
    <col min="6153" max="6156" width="10.125" style="84" bestFit="1" customWidth="1"/>
    <col min="6157" max="6400" width="10" style="84"/>
    <col min="6401" max="6401" width="8.125" style="84" customWidth="1"/>
    <col min="6402" max="6402" width="9.125" style="84" customWidth="1"/>
    <col min="6403" max="6403" width="8.125" style="84" bestFit="1" customWidth="1"/>
    <col min="6404" max="6404" width="8.625" style="84" bestFit="1" customWidth="1"/>
    <col min="6405" max="6406" width="8.125" style="84" bestFit="1" customWidth="1"/>
    <col min="6407" max="6407" width="7.5" style="84" bestFit="1" customWidth="1"/>
    <col min="6408" max="6408" width="11" style="84" bestFit="1" customWidth="1"/>
    <col min="6409" max="6412" width="10.125" style="84" bestFit="1" customWidth="1"/>
    <col min="6413" max="6656" width="10" style="84"/>
    <col min="6657" max="6657" width="8.125" style="84" customWidth="1"/>
    <col min="6658" max="6658" width="9.125" style="84" customWidth="1"/>
    <col min="6659" max="6659" width="8.125" style="84" bestFit="1" customWidth="1"/>
    <col min="6660" max="6660" width="8.625" style="84" bestFit="1" customWidth="1"/>
    <col min="6661" max="6662" width="8.125" style="84" bestFit="1" customWidth="1"/>
    <col min="6663" max="6663" width="7.5" style="84" bestFit="1" customWidth="1"/>
    <col min="6664" max="6664" width="11" style="84" bestFit="1" customWidth="1"/>
    <col min="6665" max="6668" width="10.125" style="84" bestFit="1" customWidth="1"/>
    <col min="6669" max="6912" width="10" style="84"/>
    <col min="6913" max="6913" width="8.125" style="84" customWidth="1"/>
    <col min="6914" max="6914" width="9.125" style="84" customWidth="1"/>
    <col min="6915" max="6915" width="8.125" style="84" bestFit="1" customWidth="1"/>
    <col min="6916" max="6916" width="8.625" style="84" bestFit="1" customWidth="1"/>
    <col min="6917" max="6918" width="8.125" style="84" bestFit="1" customWidth="1"/>
    <col min="6919" max="6919" width="7.5" style="84" bestFit="1" customWidth="1"/>
    <col min="6920" max="6920" width="11" style="84" bestFit="1" customWidth="1"/>
    <col min="6921" max="6924" width="10.125" style="84" bestFit="1" customWidth="1"/>
    <col min="6925" max="7168" width="11" style="84"/>
    <col min="7169" max="7169" width="8.125" style="84" customWidth="1"/>
    <col min="7170" max="7170" width="9.125" style="84" customWidth="1"/>
    <col min="7171" max="7171" width="8.125" style="84" bestFit="1" customWidth="1"/>
    <col min="7172" max="7172" width="8.625" style="84" bestFit="1" customWidth="1"/>
    <col min="7173" max="7174" width="8.125" style="84" bestFit="1" customWidth="1"/>
    <col min="7175" max="7175" width="7.5" style="84" bestFit="1" customWidth="1"/>
    <col min="7176" max="7176" width="11" style="84" bestFit="1" customWidth="1"/>
    <col min="7177" max="7180" width="10.125" style="84" bestFit="1" customWidth="1"/>
    <col min="7181" max="7424" width="10" style="84"/>
    <col min="7425" max="7425" width="8.125" style="84" customWidth="1"/>
    <col min="7426" max="7426" width="9.125" style="84" customWidth="1"/>
    <col min="7427" max="7427" width="8.125" style="84" bestFit="1" customWidth="1"/>
    <col min="7428" max="7428" width="8.625" style="84" bestFit="1" customWidth="1"/>
    <col min="7429" max="7430" width="8.125" style="84" bestFit="1" customWidth="1"/>
    <col min="7431" max="7431" width="7.5" style="84" bestFit="1" customWidth="1"/>
    <col min="7432" max="7432" width="11" style="84" bestFit="1" customWidth="1"/>
    <col min="7433" max="7436" width="10.125" style="84" bestFit="1" customWidth="1"/>
    <col min="7437" max="7680" width="10" style="84"/>
    <col min="7681" max="7681" width="8.125" style="84" customWidth="1"/>
    <col min="7682" max="7682" width="9.125" style="84" customWidth="1"/>
    <col min="7683" max="7683" width="8.125" style="84" bestFit="1" customWidth="1"/>
    <col min="7684" max="7684" width="8.625" style="84" bestFit="1" customWidth="1"/>
    <col min="7685" max="7686" width="8.125" style="84" bestFit="1" customWidth="1"/>
    <col min="7687" max="7687" width="7.5" style="84" bestFit="1" customWidth="1"/>
    <col min="7688" max="7688" width="11" style="84" bestFit="1" customWidth="1"/>
    <col min="7689" max="7692" width="10.125" style="84" bestFit="1" customWidth="1"/>
    <col min="7693" max="7936" width="10" style="84"/>
    <col min="7937" max="7937" width="8.125" style="84" customWidth="1"/>
    <col min="7938" max="7938" width="9.125" style="84" customWidth="1"/>
    <col min="7939" max="7939" width="8.125" style="84" bestFit="1" customWidth="1"/>
    <col min="7940" max="7940" width="8.625" style="84" bestFit="1" customWidth="1"/>
    <col min="7941" max="7942" width="8.125" style="84" bestFit="1" customWidth="1"/>
    <col min="7943" max="7943" width="7.5" style="84" bestFit="1" customWidth="1"/>
    <col min="7944" max="7944" width="11" style="84" bestFit="1" customWidth="1"/>
    <col min="7945" max="7948" width="10.125" style="84" bestFit="1" customWidth="1"/>
    <col min="7949" max="8192" width="11" style="84"/>
    <col min="8193" max="8193" width="8.125" style="84" customWidth="1"/>
    <col min="8194" max="8194" width="9.125" style="84" customWidth="1"/>
    <col min="8195" max="8195" width="8.125" style="84" bestFit="1" customWidth="1"/>
    <col min="8196" max="8196" width="8.625" style="84" bestFit="1" customWidth="1"/>
    <col min="8197" max="8198" width="8.125" style="84" bestFit="1" customWidth="1"/>
    <col min="8199" max="8199" width="7.5" style="84" bestFit="1" customWidth="1"/>
    <col min="8200" max="8200" width="11" style="84" bestFit="1" customWidth="1"/>
    <col min="8201" max="8204" width="10.125" style="84" bestFit="1" customWidth="1"/>
    <col min="8205" max="8448" width="10" style="84"/>
    <col min="8449" max="8449" width="8.125" style="84" customWidth="1"/>
    <col min="8450" max="8450" width="9.125" style="84" customWidth="1"/>
    <col min="8451" max="8451" width="8.125" style="84" bestFit="1" customWidth="1"/>
    <col min="8452" max="8452" width="8.625" style="84" bestFit="1" customWidth="1"/>
    <col min="8453" max="8454" width="8.125" style="84" bestFit="1" customWidth="1"/>
    <col min="8455" max="8455" width="7.5" style="84" bestFit="1" customWidth="1"/>
    <col min="8456" max="8456" width="11" style="84" bestFit="1" customWidth="1"/>
    <col min="8457" max="8460" width="10.125" style="84" bestFit="1" customWidth="1"/>
    <col min="8461" max="8704" width="10" style="84"/>
    <col min="8705" max="8705" width="8.125" style="84" customWidth="1"/>
    <col min="8706" max="8706" width="9.125" style="84" customWidth="1"/>
    <col min="8707" max="8707" width="8.125" style="84" bestFit="1" customWidth="1"/>
    <col min="8708" max="8708" width="8.625" style="84" bestFit="1" customWidth="1"/>
    <col min="8709" max="8710" width="8.125" style="84" bestFit="1" customWidth="1"/>
    <col min="8711" max="8711" width="7.5" style="84" bestFit="1" customWidth="1"/>
    <col min="8712" max="8712" width="11" style="84" bestFit="1" customWidth="1"/>
    <col min="8713" max="8716" width="10.125" style="84" bestFit="1" customWidth="1"/>
    <col min="8717" max="8960" width="10" style="84"/>
    <col min="8961" max="8961" width="8.125" style="84" customWidth="1"/>
    <col min="8962" max="8962" width="9.125" style="84" customWidth="1"/>
    <col min="8963" max="8963" width="8.125" style="84" bestFit="1" customWidth="1"/>
    <col min="8964" max="8964" width="8.625" style="84" bestFit="1" customWidth="1"/>
    <col min="8965" max="8966" width="8.125" style="84" bestFit="1" customWidth="1"/>
    <col min="8967" max="8967" width="7.5" style="84" bestFit="1" customWidth="1"/>
    <col min="8968" max="8968" width="11" style="84" bestFit="1" customWidth="1"/>
    <col min="8969" max="8972" width="10.125" style="84" bestFit="1" customWidth="1"/>
    <col min="8973" max="9216" width="11" style="84"/>
    <col min="9217" max="9217" width="8.125" style="84" customWidth="1"/>
    <col min="9218" max="9218" width="9.125" style="84" customWidth="1"/>
    <col min="9219" max="9219" width="8.125" style="84" bestFit="1" customWidth="1"/>
    <col min="9220" max="9220" width="8.625" style="84" bestFit="1" customWidth="1"/>
    <col min="9221" max="9222" width="8.125" style="84" bestFit="1" customWidth="1"/>
    <col min="9223" max="9223" width="7.5" style="84" bestFit="1" customWidth="1"/>
    <col min="9224" max="9224" width="11" style="84" bestFit="1" customWidth="1"/>
    <col min="9225" max="9228" width="10.125" style="84" bestFit="1" customWidth="1"/>
    <col min="9229" max="9472" width="10" style="84"/>
    <col min="9473" max="9473" width="8.125" style="84" customWidth="1"/>
    <col min="9474" max="9474" width="9.125" style="84" customWidth="1"/>
    <col min="9475" max="9475" width="8.125" style="84" bestFit="1" customWidth="1"/>
    <col min="9476" max="9476" width="8.625" style="84" bestFit="1" customWidth="1"/>
    <col min="9477" max="9478" width="8.125" style="84" bestFit="1" customWidth="1"/>
    <col min="9479" max="9479" width="7.5" style="84" bestFit="1" customWidth="1"/>
    <col min="9480" max="9480" width="11" style="84" bestFit="1" customWidth="1"/>
    <col min="9481" max="9484" width="10.125" style="84" bestFit="1" customWidth="1"/>
    <col min="9485" max="9728" width="10" style="84"/>
    <col min="9729" max="9729" width="8.125" style="84" customWidth="1"/>
    <col min="9730" max="9730" width="9.125" style="84" customWidth="1"/>
    <col min="9731" max="9731" width="8.125" style="84" bestFit="1" customWidth="1"/>
    <col min="9732" max="9732" width="8.625" style="84" bestFit="1" customWidth="1"/>
    <col min="9733" max="9734" width="8.125" style="84" bestFit="1" customWidth="1"/>
    <col min="9735" max="9735" width="7.5" style="84" bestFit="1" customWidth="1"/>
    <col min="9736" max="9736" width="11" style="84" bestFit="1" customWidth="1"/>
    <col min="9737" max="9740" width="10.125" style="84" bestFit="1" customWidth="1"/>
    <col min="9741" max="9984" width="10" style="84"/>
    <col min="9985" max="9985" width="8.125" style="84" customWidth="1"/>
    <col min="9986" max="9986" width="9.125" style="84" customWidth="1"/>
    <col min="9987" max="9987" width="8.125" style="84" bestFit="1" customWidth="1"/>
    <col min="9988" max="9988" width="8.625" style="84" bestFit="1" customWidth="1"/>
    <col min="9989" max="9990" width="8.125" style="84" bestFit="1" customWidth="1"/>
    <col min="9991" max="9991" width="7.5" style="84" bestFit="1" customWidth="1"/>
    <col min="9992" max="9992" width="11" style="84" bestFit="1" customWidth="1"/>
    <col min="9993" max="9996" width="10.125" style="84" bestFit="1" customWidth="1"/>
    <col min="9997" max="10240" width="11" style="84"/>
    <col min="10241" max="10241" width="8.125" style="84" customWidth="1"/>
    <col min="10242" max="10242" width="9.125" style="84" customWidth="1"/>
    <col min="10243" max="10243" width="8.125" style="84" bestFit="1" customWidth="1"/>
    <col min="10244" max="10244" width="8.625" style="84" bestFit="1" customWidth="1"/>
    <col min="10245" max="10246" width="8.125" style="84" bestFit="1" customWidth="1"/>
    <col min="10247" max="10247" width="7.5" style="84" bestFit="1" customWidth="1"/>
    <col min="10248" max="10248" width="11" style="84" bestFit="1" customWidth="1"/>
    <col min="10249" max="10252" width="10.125" style="84" bestFit="1" customWidth="1"/>
    <col min="10253" max="10496" width="10" style="84"/>
    <col min="10497" max="10497" width="8.125" style="84" customWidth="1"/>
    <col min="10498" max="10498" width="9.125" style="84" customWidth="1"/>
    <col min="10499" max="10499" width="8.125" style="84" bestFit="1" customWidth="1"/>
    <col min="10500" max="10500" width="8.625" style="84" bestFit="1" customWidth="1"/>
    <col min="10501" max="10502" width="8.125" style="84" bestFit="1" customWidth="1"/>
    <col min="10503" max="10503" width="7.5" style="84" bestFit="1" customWidth="1"/>
    <col min="10504" max="10504" width="11" style="84" bestFit="1" customWidth="1"/>
    <col min="10505" max="10508" width="10.125" style="84" bestFit="1" customWidth="1"/>
    <col min="10509" max="10752" width="10" style="84"/>
    <col min="10753" max="10753" width="8.125" style="84" customWidth="1"/>
    <col min="10754" max="10754" width="9.125" style="84" customWidth="1"/>
    <col min="10755" max="10755" width="8.125" style="84" bestFit="1" customWidth="1"/>
    <col min="10756" max="10756" width="8.625" style="84" bestFit="1" customWidth="1"/>
    <col min="10757" max="10758" width="8.125" style="84" bestFit="1" customWidth="1"/>
    <col min="10759" max="10759" width="7.5" style="84" bestFit="1" customWidth="1"/>
    <col min="10760" max="10760" width="11" style="84" bestFit="1" customWidth="1"/>
    <col min="10761" max="10764" width="10.125" style="84" bestFit="1" customWidth="1"/>
    <col min="10765" max="11008" width="10" style="84"/>
    <col min="11009" max="11009" width="8.125" style="84" customWidth="1"/>
    <col min="11010" max="11010" width="9.125" style="84" customWidth="1"/>
    <col min="11011" max="11011" width="8.125" style="84" bestFit="1" customWidth="1"/>
    <col min="11012" max="11012" width="8.625" style="84" bestFit="1" customWidth="1"/>
    <col min="11013" max="11014" width="8.125" style="84" bestFit="1" customWidth="1"/>
    <col min="11015" max="11015" width="7.5" style="84" bestFit="1" customWidth="1"/>
    <col min="11016" max="11016" width="11" style="84" bestFit="1" customWidth="1"/>
    <col min="11017" max="11020" width="10.125" style="84" bestFit="1" customWidth="1"/>
    <col min="11021" max="11264" width="11" style="84"/>
    <col min="11265" max="11265" width="8.125" style="84" customWidth="1"/>
    <col min="11266" max="11266" width="9.125" style="84" customWidth="1"/>
    <col min="11267" max="11267" width="8.125" style="84" bestFit="1" customWidth="1"/>
    <col min="11268" max="11268" width="8.625" style="84" bestFit="1" customWidth="1"/>
    <col min="11269" max="11270" width="8.125" style="84" bestFit="1" customWidth="1"/>
    <col min="11271" max="11271" width="7.5" style="84" bestFit="1" customWidth="1"/>
    <col min="11272" max="11272" width="11" style="84" bestFit="1" customWidth="1"/>
    <col min="11273" max="11276" width="10.125" style="84" bestFit="1" customWidth="1"/>
    <col min="11277" max="11520" width="10" style="84"/>
    <col min="11521" max="11521" width="8.125" style="84" customWidth="1"/>
    <col min="11522" max="11522" width="9.125" style="84" customWidth="1"/>
    <col min="11523" max="11523" width="8.125" style="84" bestFit="1" customWidth="1"/>
    <col min="11524" max="11524" width="8.625" style="84" bestFit="1" customWidth="1"/>
    <col min="11525" max="11526" width="8.125" style="84" bestFit="1" customWidth="1"/>
    <col min="11527" max="11527" width="7.5" style="84" bestFit="1" customWidth="1"/>
    <col min="11528" max="11528" width="11" style="84" bestFit="1" customWidth="1"/>
    <col min="11529" max="11532" width="10.125" style="84" bestFit="1" customWidth="1"/>
    <col min="11533" max="11776" width="10" style="84"/>
    <col min="11777" max="11777" width="8.125" style="84" customWidth="1"/>
    <col min="11778" max="11778" width="9.125" style="84" customWidth="1"/>
    <col min="11779" max="11779" width="8.125" style="84" bestFit="1" customWidth="1"/>
    <col min="11780" max="11780" width="8.625" style="84" bestFit="1" customWidth="1"/>
    <col min="11781" max="11782" width="8.125" style="84" bestFit="1" customWidth="1"/>
    <col min="11783" max="11783" width="7.5" style="84" bestFit="1" customWidth="1"/>
    <col min="11784" max="11784" width="11" style="84" bestFit="1" customWidth="1"/>
    <col min="11785" max="11788" width="10.125" style="84" bestFit="1" customWidth="1"/>
    <col min="11789" max="12032" width="10" style="84"/>
    <col min="12033" max="12033" width="8.125" style="84" customWidth="1"/>
    <col min="12034" max="12034" width="9.125" style="84" customWidth="1"/>
    <col min="12035" max="12035" width="8.125" style="84" bestFit="1" customWidth="1"/>
    <col min="12036" max="12036" width="8.625" style="84" bestFit="1" customWidth="1"/>
    <col min="12037" max="12038" width="8.125" style="84" bestFit="1" customWidth="1"/>
    <col min="12039" max="12039" width="7.5" style="84" bestFit="1" customWidth="1"/>
    <col min="12040" max="12040" width="11" style="84" bestFit="1" customWidth="1"/>
    <col min="12041" max="12044" width="10.125" style="84" bestFit="1" customWidth="1"/>
    <col min="12045" max="12288" width="11" style="84"/>
    <col min="12289" max="12289" width="8.125" style="84" customWidth="1"/>
    <col min="12290" max="12290" width="9.125" style="84" customWidth="1"/>
    <col min="12291" max="12291" width="8.125" style="84" bestFit="1" customWidth="1"/>
    <col min="12292" max="12292" width="8.625" style="84" bestFit="1" customWidth="1"/>
    <col min="12293" max="12294" width="8.125" style="84" bestFit="1" customWidth="1"/>
    <col min="12295" max="12295" width="7.5" style="84" bestFit="1" customWidth="1"/>
    <col min="12296" max="12296" width="11" style="84" bestFit="1" customWidth="1"/>
    <col min="12297" max="12300" width="10.125" style="84" bestFit="1" customWidth="1"/>
    <col min="12301" max="12544" width="10" style="84"/>
    <col min="12545" max="12545" width="8.125" style="84" customWidth="1"/>
    <col min="12546" max="12546" width="9.125" style="84" customWidth="1"/>
    <col min="12547" max="12547" width="8.125" style="84" bestFit="1" customWidth="1"/>
    <col min="12548" max="12548" width="8.625" style="84" bestFit="1" customWidth="1"/>
    <col min="12549" max="12550" width="8.125" style="84" bestFit="1" customWidth="1"/>
    <col min="12551" max="12551" width="7.5" style="84" bestFit="1" customWidth="1"/>
    <col min="12552" max="12552" width="11" style="84" bestFit="1" customWidth="1"/>
    <col min="12553" max="12556" width="10.125" style="84" bestFit="1" customWidth="1"/>
    <col min="12557" max="12800" width="10" style="84"/>
    <col min="12801" max="12801" width="8.125" style="84" customWidth="1"/>
    <col min="12802" max="12802" width="9.125" style="84" customWidth="1"/>
    <col min="12803" max="12803" width="8.125" style="84" bestFit="1" customWidth="1"/>
    <col min="12804" max="12804" width="8.625" style="84" bestFit="1" customWidth="1"/>
    <col min="12805" max="12806" width="8.125" style="84" bestFit="1" customWidth="1"/>
    <col min="12807" max="12807" width="7.5" style="84" bestFit="1" customWidth="1"/>
    <col min="12808" max="12808" width="11" style="84" bestFit="1" customWidth="1"/>
    <col min="12809" max="12812" width="10.125" style="84" bestFit="1" customWidth="1"/>
    <col min="12813" max="13056" width="10" style="84"/>
    <col min="13057" max="13057" width="8.125" style="84" customWidth="1"/>
    <col min="13058" max="13058" width="9.125" style="84" customWidth="1"/>
    <col min="13059" max="13059" width="8.125" style="84" bestFit="1" customWidth="1"/>
    <col min="13060" max="13060" width="8.625" style="84" bestFit="1" customWidth="1"/>
    <col min="13061" max="13062" width="8.125" style="84" bestFit="1" customWidth="1"/>
    <col min="13063" max="13063" width="7.5" style="84" bestFit="1" customWidth="1"/>
    <col min="13064" max="13064" width="11" style="84" bestFit="1" customWidth="1"/>
    <col min="13065" max="13068" width="10.125" style="84" bestFit="1" customWidth="1"/>
    <col min="13069" max="13312" width="11" style="84"/>
    <col min="13313" max="13313" width="8.125" style="84" customWidth="1"/>
    <col min="13314" max="13314" width="9.125" style="84" customWidth="1"/>
    <col min="13315" max="13315" width="8.125" style="84" bestFit="1" customWidth="1"/>
    <col min="13316" max="13316" width="8.625" style="84" bestFit="1" customWidth="1"/>
    <col min="13317" max="13318" width="8.125" style="84" bestFit="1" customWidth="1"/>
    <col min="13319" max="13319" width="7.5" style="84" bestFit="1" customWidth="1"/>
    <col min="13320" max="13320" width="11" style="84" bestFit="1" customWidth="1"/>
    <col min="13321" max="13324" width="10.125" style="84" bestFit="1" customWidth="1"/>
    <col min="13325" max="13568" width="10" style="84"/>
    <col min="13569" max="13569" width="8.125" style="84" customWidth="1"/>
    <col min="13570" max="13570" width="9.125" style="84" customWidth="1"/>
    <col min="13571" max="13571" width="8.125" style="84" bestFit="1" customWidth="1"/>
    <col min="13572" max="13572" width="8.625" style="84" bestFit="1" customWidth="1"/>
    <col min="13573" max="13574" width="8.125" style="84" bestFit="1" customWidth="1"/>
    <col min="13575" max="13575" width="7.5" style="84" bestFit="1" customWidth="1"/>
    <col min="13576" max="13576" width="11" style="84" bestFit="1" customWidth="1"/>
    <col min="13577" max="13580" width="10.125" style="84" bestFit="1" customWidth="1"/>
    <col min="13581" max="13824" width="10" style="84"/>
    <col min="13825" max="13825" width="8.125" style="84" customWidth="1"/>
    <col min="13826" max="13826" width="9.125" style="84" customWidth="1"/>
    <col min="13827" max="13827" width="8.125" style="84" bestFit="1" customWidth="1"/>
    <col min="13828" max="13828" width="8.625" style="84" bestFit="1" customWidth="1"/>
    <col min="13829" max="13830" width="8.125" style="84" bestFit="1" customWidth="1"/>
    <col min="13831" max="13831" width="7.5" style="84" bestFit="1" customWidth="1"/>
    <col min="13832" max="13832" width="11" style="84" bestFit="1" customWidth="1"/>
    <col min="13833" max="13836" width="10.125" style="84" bestFit="1" customWidth="1"/>
    <col min="13837" max="14080" width="10" style="84"/>
    <col min="14081" max="14081" width="8.125" style="84" customWidth="1"/>
    <col min="14082" max="14082" width="9.125" style="84" customWidth="1"/>
    <col min="14083" max="14083" width="8.125" style="84" bestFit="1" customWidth="1"/>
    <col min="14084" max="14084" width="8.625" style="84" bestFit="1" customWidth="1"/>
    <col min="14085" max="14086" width="8.125" style="84" bestFit="1" customWidth="1"/>
    <col min="14087" max="14087" width="7.5" style="84" bestFit="1" customWidth="1"/>
    <col min="14088" max="14088" width="11" style="84" bestFit="1" customWidth="1"/>
    <col min="14089" max="14092" width="10.125" style="84" bestFit="1" customWidth="1"/>
    <col min="14093" max="14336" width="11" style="84"/>
    <col min="14337" max="14337" width="8.125" style="84" customWidth="1"/>
    <col min="14338" max="14338" width="9.125" style="84" customWidth="1"/>
    <col min="14339" max="14339" width="8.125" style="84" bestFit="1" customWidth="1"/>
    <col min="14340" max="14340" width="8.625" style="84" bestFit="1" customWidth="1"/>
    <col min="14341" max="14342" width="8.125" style="84" bestFit="1" customWidth="1"/>
    <col min="14343" max="14343" width="7.5" style="84" bestFit="1" customWidth="1"/>
    <col min="14344" max="14344" width="11" style="84" bestFit="1" customWidth="1"/>
    <col min="14345" max="14348" width="10.125" style="84" bestFit="1" customWidth="1"/>
    <col min="14349" max="14592" width="10" style="84"/>
    <col min="14593" max="14593" width="8.125" style="84" customWidth="1"/>
    <col min="14594" max="14594" width="9.125" style="84" customWidth="1"/>
    <col min="14595" max="14595" width="8.125" style="84" bestFit="1" customWidth="1"/>
    <col min="14596" max="14596" width="8.625" style="84" bestFit="1" customWidth="1"/>
    <col min="14597" max="14598" width="8.125" style="84" bestFit="1" customWidth="1"/>
    <col min="14599" max="14599" width="7.5" style="84" bestFit="1" customWidth="1"/>
    <col min="14600" max="14600" width="11" style="84" bestFit="1" customWidth="1"/>
    <col min="14601" max="14604" width="10.125" style="84" bestFit="1" customWidth="1"/>
    <col min="14605" max="14848" width="10" style="84"/>
    <col min="14849" max="14849" width="8.125" style="84" customWidth="1"/>
    <col min="14850" max="14850" width="9.125" style="84" customWidth="1"/>
    <col min="14851" max="14851" width="8.125" style="84" bestFit="1" customWidth="1"/>
    <col min="14852" max="14852" width="8.625" style="84" bestFit="1" customWidth="1"/>
    <col min="14853" max="14854" width="8.125" style="84" bestFit="1" customWidth="1"/>
    <col min="14855" max="14855" width="7.5" style="84" bestFit="1" customWidth="1"/>
    <col min="14856" max="14856" width="11" style="84" bestFit="1" customWidth="1"/>
    <col min="14857" max="14860" width="10.125" style="84" bestFit="1" customWidth="1"/>
    <col min="14861" max="15104" width="10" style="84"/>
    <col min="15105" max="15105" width="8.125" style="84" customWidth="1"/>
    <col min="15106" max="15106" width="9.125" style="84" customWidth="1"/>
    <col min="15107" max="15107" width="8.125" style="84" bestFit="1" customWidth="1"/>
    <col min="15108" max="15108" width="8.625" style="84" bestFit="1" customWidth="1"/>
    <col min="15109" max="15110" width="8.125" style="84" bestFit="1" customWidth="1"/>
    <col min="15111" max="15111" width="7.5" style="84" bestFit="1" customWidth="1"/>
    <col min="15112" max="15112" width="11" style="84" bestFit="1" customWidth="1"/>
    <col min="15113" max="15116" width="10.125" style="84" bestFit="1" customWidth="1"/>
    <col min="15117" max="15360" width="11" style="84"/>
    <col min="15361" max="15361" width="8.125" style="84" customWidth="1"/>
    <col min="15362" max="15362" width="9.125" style="84" customWidth="1"/>
    <col min="15363" max="15363" width="8.125" style="84" bestFit="1" customWidth="1"/>
    <col min="15364" max="15364" width="8.625" style="84" bestFit="1" customWidth="1"/>
    <col min="15365" max="15366" width="8.125" style="84" bestFit="1" customWidth="1"/>
    <col min="15367" max="15367" width="7.5" style="84" bestFit="1" customWidth="1"/>
    <col min="15368" max="15368" width="11" style="84" bestFit="1" customWidth="1"/>
    <col min="15369" max="15372" width="10.125" style="84" bestFit="1" customWidth="1"/>
    <col min="15373" max="15616" width="10" style="84"/>
    <col min="15617" max="15617" width="8.125" style="84" customWidth="1"/>
    <col min="15618" max="15618" width="9.125" style="84" customWidth="1"/>
    <col min="15619" max="15619" width="8.125" style="84" bestFit="1" customWidth="1"/>
    <col min="15620" max="15620" width="8.625" style="84" bestFit="1" customWidth="1"/>
    <col min="15621" max="15622" width="8.125" style="84" bestFit="1" customWidth="1"/>
    <col min="15623" max="15623" width="7.5" style="84" bestFit="1" customWidth="1"/>
    <col min="15624" max="15624" width="11" style="84" bestFit="1" customWidth="1"/>
    <col min="15625" max="15628" width="10.125" style="84" bestFit="1" customWidth="1"/>
    <col min="15629" max="15872" width="10" style="84"/>
    <col min="15873" max="15873" width="8.125" style="84" customWidth="1"/>
    <col min="15874" max="15874" width="9.125" style="84" customWidth="1"/>
    <col min="15875" max="15875" width="8.125" style="84" bestFit="1" customWidth="1"/>
    <col min="15876" max="15876" width="8.625" style="84" bestFit="1" customWidth="1"/>
    <col min="15877" max="15878" width="8.125" style="84" bestFit="1" customWidth="1"/>
    <col min="15879" max="15879" width="7.5" style="84" bestFit="1" customWidth="1"/>
    <col min="15880" max="15880" width="11" style="84" bestFit="1" customWidth="1"/>
    <col min="15881" max="15884" width="10.125" style="84" bestFit="1" customWidth="1"/>
    <col min="15885" max="16128" width="10" style="84"/>
    <col min="16129" max="16129" width="8.125" style="84" customWidth="1"/>
    <col min="16130" max="16130" width="9.125" style="84" customWidth="1"/>
    <col min="16131" max="16131" width="8.125" style="84" bestFit="1" customWidth="1"/>
    <col min="16132" max="16132" width="8.625" style="84" bestFit="1" customWidth="1"/>
    <col min="16133" max="16134" width="8.125" style="84" bestFit="1" customWidth="1"/>
    <col min="16135" max="16135" width="7.5" style="84" bestFit="1" customWidth="1"/>
    <col min="16136" max="16136" width="11" style="84" bestFit="1" customWidth="1"/>
    <col min="16137" max="16140" width="10.125" style="84" bestFit="1" customWidth="1"/>
    <col min="16141" max="16384" width="11" style="84"/>
  </cols>
  <sheetData>
    <row r="1" spans="1:65" x14ac:dyDescent="0.2">
      <c r="A1" s="138" t="s">
        <v>6</v>
      </c>
    </row>
    <row r="2" spans="1:65" ht="15.75" x14ac:dyDescent="0.25">
      <c r="A2" s="139"/>
      <c r="B2" s="140"/>
      <c r="H2" s="79" t="s">
        <v>151</v>
      </c>
    </row>
    <row r="3" spans="1:65" s="81" customFormat="1" x14ac:dyDescent="0.2">
      <c r="A3" s="70"/>
      <c r="B3" s="776">
        <f>INDICE!A3</f>
        <v>44896</v>
      </c>
      <c r="C3" s="777"/>
      <c r="D3" s="777" t="s">
        <v>115</v>
      </c>
      <c r="E3" s="777"/>
      <c r="F3" s="777" t="s">
        <v>116</v>
      </c>
      <c r="G3" s="777"/>
      <c r="H3" s="777"/>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421</v>
      </c>
      <c r="D4" s="82" t="s">
        <v>47</v>
      </c>
      <c r="E4" s="82" t="s">
        <v>421</v>
      </c>
      <c r="F4" s="82" t="s">
        <v>47</v>
      </c>
      <c r="G4" s="82"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193</v>
      </c>
      <c r="B5" s="85">
        <v>462.19499000000002</v>
      </c>
      <c r="C5" s="86">
        <v>17.379190881889752</v>
      </c>
      <c r="D5" s="85">
        <v>5870.8684600000006</v>
      </c>
      <c r="E5" s="86">
        <v>75.713944505964491</v>
      </c>
      <c r="F5" s="85">
        <v>5870.8684600000006</v>
      </c>
      <c r="G5" s="86">
        <v>75.713944505964491</v>
      </c>
      <c r="H5" s="86">
        <v>99.997608077203921</v>
      </c>
    </row>
    <row r="6" spans="1:65" x14ac:dyDescent="0.2">
      <c r="A6" s="84" t="s">
        <v>141</v>
      </c>
      <c r="B6" s="96">
        <v>1.9640000000000001E-2</v>
      </c>
      <c r="C6" s="351">
        <v>513.75</v>
      </c>
      <c r="D6" s="96">
        <v>0.14043</v>
      </c>
      <c r="E6" s="351">
        <v>-33.169942416599234</v>
      </c>
      <c r="F6" s="96">
        <v>0.14043</v>
      </c>
      <c r="G6" s="351">
        <v>-33.169942416599234</v>
      </c>
      <c r="H6" s="73">
        <v>2.3919227960835193E-3</v>
      </c>
    </row>
    <row r="7" spans="1:65" x14ac:dyDescent="0.2">
      <c r="A7" s="60" t="s">
        <v>114</v>
      </c>
      <c r="B7" s="61">
        <v>462.21463</v>
      </c>
      <c r="C7" s="87">
        <v>17.383224720886609</v>
      </c>
      <c r="D7" s="61">
        <v>5871.008890000001</v>
      </c>
      <c r="E7" s="87">
        <v>75.707097065861419</v>
      </c>
      <c r="F7" s="61">
        <v>5871.008890000001</v>
      </c>
      <c r="G7" s="87">
        <v>75.707097065861419</v>
      </c>
      <c r="H7" s="87">
        <v>100</v>
      </c>
    </row>
    <row r="8" spans="1:65" x14ac:dyDescent="0.2">
      <c r="H8" s="79" t="s">
        <v>220</v>
      </c>
    </row>
    <row r="9" spans="1:65" x14ac:dyDescent="0.2">
      <c r="A9" s="80" t="s">
        <v>478</v>
      </c>
    </row>
    <row r="10" spans="1:65" x14ac:dyDescent="0.2">
      <c r="A10" s="133" t="s">
        <v>531</v>
      </c>
    </row>
    <row r="13" spans="1:65" x14ac:dyDescent="0.2">
      <c r="B13" s="85"/>
    </row>
  </sheetData>
  <mergeCells count="3">
    <mergeCell ref="B3:C3"/>
    <mergeCell ref="D3:E3"/>
    <mergeCell ref="F3:H3"/>
  </mergeCells>
  <conditionalFormatting sqref="B6">
    <cfRule type="cellIs" dxfId="219" priority="7" operator="between">
      <formula>0</formula>
      <formula>0.5</formula>
    </cfRule>
    <cfRule type="cellIs" dxfId="218" priority="8" operator="between">
      <formula>0</formula>
      <formula>0.49</formula>
    </cfRule>
  </conditionalFormatting>
  <conditionalFormatting sqref="D6">
    <cfRule type="cellIs" dxfId="217" priority="5" operator="between">
      <formula>0</formula>
      <formula>0.5</formula>
    </cfRule>
    <cfRule type="cellIs" dxfId="216" priority="6" operator="between">
      <formula>0</formula>
      <formula>0.49</formula>
    </cfRule>
  </conditionalFormatting>
  <conditionalFormatting sqref="F6">
    <cfRule type="cellIs" dxfId="215" priority="3" operator="between">
      <formula>0</formula>
      <formula>0.5</formula>
    </cfRule>
    <cfRule type="cellIs" dxfId="214" priority="4" operator="between">
      <formula>0</formula>
      <formula>0.49</formula>
    </cfRule>
  </conditionalFormatting>
  <conditionalFormatting sqref="H6">
    <cfRule type="cellIs" dxfId="213" priority="1" operator="between">
      <formula>0</formula>
      <formula>0.5</formula>
    </cfRule>
    <cfRule type="cellIs" dxfId="212"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110" zoomScaleNormal="110" zoomScaleSheetLayoutView="100" workbookViewId="0"/>
  </sheetViews>
  <sheetFormatPr baseColWidth="10" defaultRowHeight="12.75" x14ac:dyDescent="0.2"/>
  <cols>
    <col min="1" max="1" width="25.625" style="84" customWidth="1"/>
    <col min="2" max="2" width="9.125" style="84" customWidth="1"/>
    <col min="3" max="3" width="12.625" style="84" customWidth="1"/>
    <col min="4" max="4" width="10.125" style="84" customWidth="1"/>
    <col min="5" max="5" width="11.625" style="84" customWidth="1"/>
    <col min="6" max="6" width="10.125" style="84" customWidth="1"/>
    <col min="7" max="7" width="11" style="84" customWidth="1"/>
    <col min="8" max="8" width="16.125" style="84" customWidth="1"/>
    <col min="9" max="11" width="11" style="84"/>
    <col min="12" max="12" width="11.5" style="84" customWidth="1"/>
    <col min="13" max="66" width="11" style="84"/>
    <col min="67" max="256" width="10" style="84"/>
    <col min="257" max="257" width="19.625" style="84" customWidth="1"/>
    <col min="258" max="259" width="8.12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5" width="8.12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1" width="8.12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7" width="8.12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3" width="8.12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9" width="8.12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5" width="8.12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1" width="8.12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7" width="8.12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3" width="8.12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9" width="8.12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5" width="8.12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1" width="8.12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7" width="8.12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3" width="8.12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9" width="8.12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5" width="8.12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1" width="8.12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7" width="8.12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3" width="8.12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9" width="8.12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5" width="8.12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1" width="8.12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7" width="8.12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3" width="8.12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9" width="8.12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5" width="8.12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1" width="8.12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7" width="8.12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3" width="8.12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9" width="8.12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5" width="8.12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1" width="8.12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7" width="8.12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3" width="8.12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9" width="8.12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5" width="8.12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1" width="8.12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7" width="8.12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3" width="8.12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9" width="8.12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5" width="8.12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1" width="8.12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7" width="8.12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3" width="8.12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9" width="8.12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5" width="8.12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1" width="8.12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7" width="8.12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3" width="8.12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9" width="8.12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5" width="8.12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1" width="8.12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7" width="8.12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3" width="8.12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9" width="8.12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5" width="8.12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1" width="8.12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7" width="8.12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3" width="8.12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9" width="8.12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5" width="8.12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1" width="8.12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29</v>
      </c>
    </row>
    <row r="2" spans="1:65" ht="15.75" x14ac:dyDescent="0.25">
      <c r="A2" s="139"/>
      <c r="B2" s="140"/>
      <c r="H2" s="385" t="s">
        <v>151</v>
      </c>
    </row>
    <row r="3" spans="1:65" s="81" customFormat="1" x14ac:dyDescent="0.2">
      <c r="A3" s="70"/>
      <c r="B3" s="776">
        <f>INDICE!A3</f>
        <v>44896</v>
      </c>
      <c r="C3" s="777"/>
      <c r="D3" s="777" t="s">
        <v>115</v>
      </c>
      <c r="E3" s="777"/>
      <c r="F3" s="777" t="s">
        <v>116</v>
      </c>
      <c r="G3" s="777"/>
      <c r="H3" s="777"/>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421</v>
      </c>
      <c r="D4" s="82" t="s">
        <v>47</v>
      </c>
      <c r="E4" s="82" t="s">
        <v>421</v>
      </c>
      <c r="F4" s="82" t="s">
        <v>47</v>
      </c>
      <c r="G4" s="83"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194</v>
      </c>
      <c r="B5" s="85">
        <v>133.64530999999999</v>
      </c>
      <c r="C5" s="86">
        <v>-4.9501075456331725</v>
      </c>
      <c r="D5" s="85">
        <v>1421.13474</v>
      </c>
      <c r="E5" s="73">
        <v>5.7128848724148629</v>
      </c>
      <c r="F5" s="85">
        <v>1421.13474</v>
      </c>
      <c r="G5" s="86">
        <v>5.7128848724148629</v>
      </c>
      <c r="H5" s="86">
        <v>18.525404345586534</v>
      </c>
    </row>
    <row r="6" spans="1:65" x14ac:dyDescent="0.2">
      <c r="A6" s="84" t="s">
        <v>195</v>
      </c>
      <c r="B6" s="85">
        <v>504.58920999999998</v>
      </c>
      <c r="C6" s="86">
        <v>16.778731671150258</v>
      </c>
      <c r="D6" s="85">
        <v>6250.14041</v>
      </c>
      <c r="E6" s="86">
        <v>26.808304844374202</v>
      </c>
      <c r="F6" s="85">
        <v>6250.14041</v>
      </c>
      <c r="G6" s="86">
        <v>26.808304844374202</v>
      </c>
      <c r="H6" s="86">
        <v>81.474595654413463</v>
      </c>
    </row>
    <row r="7" spans="1:65" x14ac:dyDescent="0.2">
      <c r="A7" s="60" t="s">
        <v>438</v>
      </c>
      <c r="B7" s="61">
        <v>638.23451999999997</v>
      </c>
      <c r="C7" s="87">
        <v>11.4439713870944</v>
      </c>
      <c r="D7" s="61">
        <v>7671.2751500000004</v>
      </c>
      <c r="E7" s="87">
        <v>22.287557682036869</v>
      </c>
      <c r="F7" s="61">
        <v>7671.2751500000004</v>
      </c>
      <c r="G7" s="87">
        <v>22.287557682036869</v>
      </c>
      <c r="H7" s="87">
        <v>100</v>
      </c>
    </row>
    <row r="8" spans="1:65" x14ac:dyDescent="0.2">
      <c r="A8" s="66" t="s">
        <v>427</v>
      </c>
      <c r="B8" s="424">
        <v>474.86232999999999</v>
      </c>
      <c r="C8" s="616">
        <v>19.880040268145638</v>
      </c>
      <c r="D8" s="424">
        <v>5901.7641300000005</v>
      </c>
      <c r="E8" s="616">
        <v>28.948063325005108</v>
      </c>
      <c r="F8" s="424">
        <v>5901.7641300000005</v>
      </c>
      <c r="G8" s="616">
        <v>28.948063325005108</v>
      </c>
      <c r="H8" s="616">
        <v>76.933287029862313</v>
      </c>
    </row>
    <row r="9" spans="1:65" x14ac:dyDescent="0.2">
      <c r="H9" s="79" t="s">
        <v>220</v>
      </c>
    </row>
    <row r="10" spans="1:65" x14ac:dyDescent="0.2">
      <c r="A10" s="80" t="s">
        <v>478</v>
      </c>
    </row>
    <row r="11" spans="1:65" x14ac:dyDescent="0.2">
      <c r="A11" s="80" t="s">
        <v>439</v>
      </c>
    </row>
    <row r="12" spans="1:65" x14ac:dyDescent="0.2">
      <c r="A12" s="133" t="s">
        <v>531</v>
      </c>
    </row>
  </sheetData>
  <mergeCells count="3">
    <mergeCell ref="B3:C3"/>
    <mergeCell ref="D3:E3"/>
    <mergeCell ref="F3:H3"/>
  </mergeCells>
  <conditionalFormatting sqref="E5">
    <cfRule type="cellIs" dxfId="211"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Normal="100" zoomScaleSheetLayoutView="100" workbookViewId="0"/>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125" style="3" customWidth="1"/>
    <col min="7" max="7" width="11.625" style="3" customWidth="1"/>
    <col min="8" max="10" width="11" style="3"/>
    <col min="11" max="243" width="10" style="3"/>
    <col min="244" max="244" width="14.5" style="3" customWidth="1"/>
    <col min="245" max="245" width="9.625" style="3" customWidth="1"/>
    <col min="246" max="246" width="6.125" style="3" bestFit="1" customWidth="1"/>
    <col min="247" max="247" width="7.625" style="3" bestFit="1" customWidth="1"/>
    <col min="248" max="248" width="5.625" style="3" customWidth="1"/>
    <col min="249" max="249" width="6.625" style="3" bestFit="1" customWidth="1"/>
    <col min="250" max="250" width="7.625" style="3" bestFit="1" customWidth="1"/>
    <col min="251" max="251" width="11.125" style="3" bestFit="1" customWidth="1"/>
    <col min="252" max="252" width="5.625" style="3" customWidth="1"/>
    <col min="253" max="253" width="7.625" style="3" bestFit="1" customWidth="1"/>
    <col min="254" max="254" width="10.5" style="3" bestFit="1" customWidth="1"/>
    <col min="255" max="255" width="6.5" style="3" customWidth="1"/>
    <col min="256" max="257" width="8" style="3" bestFit="1" customWidth="1"/>
    <col min="258" max="258" width="8.125" style="3" customWidth="1"/>
    <col min="259" max="259" width="10.62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625" style="3" bestFit="1" customWidth="1"/>
    <col min="504" max="504" width="5.625" style="3" customWidth="1"/>
    <col min="505" max="505" width="6.625" style="3" bestFit="1" customWidth="1"/>
    <col min="506" max="506" width="7.625" style="3" bestFit="1" customWidth="1"/>
    <col min="507" max="507" width="11.125" style="3" bestFit="1" customWidth="1"/>
    <col min="508" max="508" width="5.625" style="3" customWidth="1"/>
    <col min="509" max="509" width="7.625" style="3" bestFit="1" customWidth="1"/>
    <col min="510" max="510" width="10.5" style="3" bestFit="1" customWidth="1"/>
    <col min="511" max="511" width="6.5" style="3" customWidth="1"/>
    <col min="512" max="513" width="8" style="3" bestFit="1" customWidth="1"/>
    <col min="514" max="514" width="8.125" style="3" customWidth="1"/>
    <col min="515" max="515" width="10.62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625" style="3" bestFit="1" customWidth="1"/>
    <col min="760" max="760" width="5.625" style="3" customWidth="1"/>
    <col min="761" max="761" width="6.625" style="3" bestFit="1" customWidth="1"/>
    <col min="762" max="762" width="7.625" style="3" bestFit="1" customWidth="1"/>
    <col min="763" max="763" width="11.125" style="3" bestFit="1" customWidth="1"/>
    <col min="764" max="764" width="5.625" style="3" customWidth="1"/>
    <col min="765" max="765" width="7.625" style="3" bestFit="1" customWidth="1"/>
    <col min="766" max="766" width="10.5" style="3" bestFit="1" customWidth="1"/>
    <col min="767" max="767" width="6.5" style="3" customWidth="1"/>
    <col min="768" max="769" width="8" style="3" bestFit="1" customWidth="1"/>
    <col min="770" max="770" width="8.125" style="3" customWidth="1"/>
    <col min="771" max="771" width="10.62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625" style="3" bestFit="1" customWidth="1"/>
    <col min="1016" max="1016" width="5.625" style="3" customWidth="1"/>
    <col min="1017" max="1017" width="6.625" style="3" bestFit="1" customWidth="1"/>
    <col min="1018" max="1018" width="7.625" style="3" bestFit="1" customWidth="1"/>
    <col min="1019" max="1019" width="11.125" style="3" bestFit="1" customWidth="1"/>
    <col min="1020" max="1020" width="5.625" style="3" customWidth="1"/>
    <col min="1021" max="1021" width="7.625" style="3" bestFit="1" customWidth="1"/>
    <col min="1022" max="1022" width="10.5" style="3" bestFit="1" customWidth="1"/>
    <col min="1023" max="1023" width="6.5" style="3" customWidth="1"/>
    <col min="1024" max="1025" width="8" style="3" bestFit="1" customWidth="1"/>
    <col min="1026" max="1026" width="8.125" style="3" customWidth="1"/>
    <col min="1027" max="1027" width="10.62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625" style="3" bestFit="1" customWidth="1"/>
    <col min="1272" max="1272" width="5.625" style="3" customWidth="1"/>
    <col min="1273" max="1273" width="6.625" style="3" bestFit="1" customWidth="1"/>
    <col min="1274" max="1274" width="7.625" style="3" bestFit="1" customWidth="1"/>
    <col min="1275" max="1275" width="11.125" style="3" bestFit="1" customWidth="1"/>
    <col min="1276" max="1276" width="5.625" style="3" customWidth="1"/>
    <col min="1277" max="1277" width="7.625" style="3" bestFit="1" customWidth="1"/>
    <col min="1278" max="1278" width="10.5" style="3" bestFit="1" customWidth="1"/>
    <col min="1279" max="1279" width="6.5" style="3" customWidth="1"/>
    <col min="1280" max="1281" width="8" style="3" bestFit="1" customWidth="1"/>
    <col min="1282" max="1282" width="8.125" style="3" customWidth="1"/>
    <col min="1283" max="1283" width="10.62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625" style="3" bestFit="1" customWidth="1"/>
    <col min="1528" max="1528" width="5.625" style="3" customWidth="1"/>
    <col min="1529" max="1529" width="6.625" style="3" bestFit="1" customWidth="1"/>
    <col min="1530" max="1530" width="7.625" style="3" bestFit="1" customWidth="1"/>
    <col min="1531" max="1531" width="11.125" style="3" bestFit="1" customWidth="1"/>
    <col min="1532" max="1532" width="5.625" style="3" customWidth="1"/>
    <col min="1533" max="1533" width="7.625" style="3" bestFit="1" customWidth="1"/>
    <col min="1534" max="1534" width="10.5" style="3" bestFit="1" customWidth="1"/>
    <col min="1535" max="1535" width="6.5" style="3" customWidth="1"/>
    <col min="1536" max="1537" width="8" style="3" bestFit="1" customWidth="1"/>
    <col min="1538" max="1538" width="8.125" style="3" customWidth="1"/>
    <col min="1539" max="1539" width="10.62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625" style="3" bestFit="1" customWidth="1"/>
    <col min="1784" max="1784" width="5.625" style="3" customWidth="1"/>
    <col min="1785" max="1785" width="6.625" style="3" bestFit="1" customWidth="1"/>
    <col min="1786" max="1786" width="7.625" style="3" bestFit="1" customWidth="1"/>
    <col min="1787" max="1787" width="11.125" style="3" bestFit="1" customWidth="1"/>
    <col min="1788" max="1788" width="5.625" style="3" customWidth="1"/>
    <col min="1789" max="1789" width="7.625" style="3" bestFit="1" customWidth="1"/>
    <col min="1790" max="1790" width="10.5" style="3" bestFit="1" customWidth="1"/>
    <col min="1791" max="1791" width="6.5" style="3" customWidth="1"/>
    <col min="1792" max="1793" width="8" style="3" bestFit="1" customWidth="1"/>
    <col min="1794" max="1794" width="8.125" style="3" customWidth="1"/>
    <col min="1795" max="1795" width="10.62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625" style="3" bestFit="1" customWidth="1"/>
    <col min="2040" max="2040" width="5.625" style="3" customWidth="1"/>
    <col min="2041" max="2041" width="6.625" style="3" bestFit="1" customWidth="1"/>
    <col min="2042" max="2042" width="7.625" style="3" bestFit="1" customWidth="1"/>
    <col min="2043" max="2043" width="11.125" style="3" bestFit="1" customWidth="1"/>
    <col min="2044" max="2044" width="5.625" style="3" customWidth="1"/>
    <col min="2045" max="2045" width="7.625" style="3" bestFit="1" customWidth="1"/>
    <col min="2046" max="2046" width="10.5" style="3" bestFit="1" customWidth="1"/>
    <col min="2047" max="2047" width="6.5" style="3" customWidth="1"/>
    <col min="2048" max="2049" width="8" style="3" bestFit="1" customWidth="1"/>
    <col min="2050" max="2050" width="8.125" style="3" customWidth="1"/>
    <col min="2051" max="2051" width="10.62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625" style="3" bestFit="1" customWidth="1"/>
    <col min="2296" max="2296" width="5.625" style="3" customWidth="1"/>
    <col min="2297" max="2297" width="6.625" style="3" bestFit="1" customWidth="1"/>
    <col min="2298" max="2298" width="7.625" style="3" bestFit="1" customWidth="1"/>
    <col min="2299" max="2299" width="11.125" style="3" bestFit="1" customWidth="1"/>
    <col min="2300" max="2300" width="5.625" style="3" customWidth="1"/>
    <col min="2301" max="2301" width="7.625" style="3" bestFit="1" customWidth="1"/>
    <col min="2302" max="2302" width="10.5" style="3" bestFit="1" customWidth="1"/>
    <col min="2303" max="2303" width="6.5" style="3" customWidth="1"/>
    <col min="2304" max="2305" width="8" style="3" bestFit="1" customWidth="1"/>
    <col min="2306" max="2306" width="8.125" style="3" customWidth="1"/>
    <col min="2307" max="2307" width="10.62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625" style="3" bestFit="1" customWidth="1"/>
    <col min="2552" max="2552" width="5.625" style="3" customWidth="1"/>
    <col min="2553" max="2553" width="6.625" style="3" bestFit="1" customWidth="1"/>
    <col min="2554" max="2554" width="7.625" style="3" bestFit="1" customWidth="1"/>
    <col min="2555" max="2555" width="11.125" style="3" bestFit="1" customWidth="1"/>
    <col min="2556" max="2556" width="5.625" style="3" customWidth="1"/>
    <col min="2557" max="2557" width="7.625" style="3" bestFit="1" customWidth="1"/>
    <col min="2558" max="2558" width="10.5" style="3" bestFit="1" customWidth="1"/>
    <col min="2559" max="2559" width="6.5" style="3" customWidth="1"/>
    <col min="2560" max="2561" width="8" style="3" bestFit="1" customWidth="1"/>
    <col min="2562" max="2562" width="8.125" style="3" customWidth="1"/>
    <col min="2563" max="2563" width="10.62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625" style="3" bestFit="1" customWidth="1"/>
    <col min="2808" max="2808" width="5.625" style="3" customWidth="1"/>
    <col min="2809" max="2809" width="6.625" style="3" bestFit="1" customWidth="1"/>
    <col min="2810" max="2810" width="7.625" style="3" bestFit="1" customWidth="1"/>
    <col min="2811" max="2811" width="11.125" style="3" bestFit="1" customWidth="1"/>
    <col min="2812" max="2812" width="5.625" style="3" customWidth="1"/>
    <col min="2813" max="2813" width="7.625" style="3" bestFit="1" customWidth="1"/>
    <col min="2814" max="2814" width="10.5" style="3" bestFit="1" customWidth="1"/>
    <col min="2815" max="2815" width="6.5" style="3" customWidth="1"/>
    <col min="2816" max="2817" width="8" style="3" bestFit="1" customWidth="1"/>
    <col min="2818" max="2818" width="8.125" style="3" customWidth="1"/>
    <col min="2819" max="2819" width="10.62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625" style="3" bestFit="1" customWidth="1"/>
    <col min="3064" max="3064" width="5.625" style="3" customWidth="1"/>
    <col min="3065" max="3065" width="6.625" style="3" bestFit="1" customWidth="1"/>
    <col min="3066" max="3066" width="7.625" style="3" bestFit="1" customWidth="1"/>
    <col min="3067" max="3067" width="11.125" style="3" bestFit="1" customWidth="1"/>
    <col min="3068" max="3068" width="5.625" style="3" customWidth="1"/>
    <col min="3069" max="3069" width="7.625" style="3" bestFit="1" customWidth="1"/>
    <col min="3070" max="3070" width="10.5" style="3" bestFit="1" customWidth="1"/>
    <col min="3071" max="3071" width="6.5" style="3" customWidth="1"/>
    <col min="3072" max="3073" width="8" style="3" bestFit="1" customWidth="1"/>
    <col min="3074" max="3074" width="8.125" style="3" customWidth="1"/>
    <col min="3075" max="3075" width="10.62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625" style="3" bestFit="1" customWidth="1"/>
    <col min="3320" max="3320" width="5.625" style="3" customWidth="1"/>
    <col min="3321" max="3321" width="6.625" style="3" bestFit="1" customWidth="1"/>
    <col min="3322" max="3322" width="7.625" style="3" bestFit="1" customWidth="1"/>
    <col min="3323" max="3323" width="11.125" style="3" bestFit="1" customWidth="1"/>
    <col min="3324" max="3324" width="5.625" style="3" customWidth="1"/>
    <col min="3325" max="3325" width="7.625" style="3" bestFit="1" customWidth="1"/>
    <col min="3326" max="3326" width="10.5" style="3" bestFit="1" customWidth="1"/>
    <col min="3327" max="3327" width="6.5" style="3" customWidth="1"/>
    <col min="3328" max="3329" width="8" style="3" bestFit="1" customWidth="1"/>
    <col min="3330" max="3330" width="8.125" style="3" customWidth="1"/>
    <col min="3331" max="3331" width="10.62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625" style="3" bestFit="1" customWidth="1"/>
    <col min="3576" max="3576" width="5.625" style="3" customWidth="1"/>
    <col min="3577" max="3577" width="6.625" style="3" bestFit="1" customWidth="1"/>
    <col min="3578" max="3578" width="7.625" style="3" bestFit="1" customWidth="1"/>
    <col min="3579" max="3579" width="11.125" style="3" bestFit="1" customWidth="1"/>
    <col min="3580" max="3580" width="5.625" style="3" customWidth="1"/>
    <col min="3581" max="3581" width="7.625" style="3" bestFit="1" customWidth="1"/>
    <col min="3582" max="3582" width="10.5" style="3" bestFit="1" customWidth="1"/>
    <col min="3583" max="3583" width="6.5" style="3" customWidth="1"/>
    <col min="3584" max="3585" width="8" style="3" bestFit="1" customWidth="1"/>
    <col min="3586" max="3586" width="8.125" style="3" customWidth="1"/>
    <col min="3587" max="3587" width="10.62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625" style="3" bestFit="1" customWidth="1"/>
    <col min="3832" max="3832" width="5.625" style="3" customWidth="1"/>
    <col min="3833" max="3833" width="6.625" style="3" bestFit="1" customWidth="1"/>
    <col min="3834" max="3834" width="7.625" style="3" bestFit="1" customWidth="1"/>
    <col min="3835" max="3835" width="11.125" style="3" bestFit="1" customWidth="1"/>
    <col min="3836" max="3836" width="5.625" style="3" customWidth="1"/>
    <col min="3837" max="3837" width="7.625" style="3" bestFit="1" customWidth="1"/>
    <col min="3838" max="3838" width="10.5" style="3" bestFit="1" customWidth="1"/>
    <col min="3839" max="3839" width="6.5" style="3" customWidth="1"/>
    <col min="3840" max="3841" width="8" style="3" bestFit="1" customWidth="1"/>
    <col min="3842" max="3842" width="8.125" style="3" customWidth="1"/>
    <col min="3843" max="3843" width="10.62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625" style="3" bestFit="1" customWidth="1"/>
    <col min="4088" max="4088" width="5.625" style="3" customWidth="1"/>
    <col min="4089" max="4089" width="6.625" style="3" bestFit="1" customWidth="1"/>
    <col min="4090" max="4090" width="7.625" style="3" bestFit="1" customWidth="1"/>
    <col min="4091" max="4091" width="11.125" style="3" bestFit="1" customWidth="1"/>
    <col min="4092" max="4092" width="5.625" style="3" customWidth="1"/>
    <col min="4093" max="4093" width="7.625" style="3" bestFit="1" customWidth="1"/>
    <col min="4094" max="4094" width="10.5" style="3" bestFit="1" customWidth="1"/>
    <col min="4095" max="4095" width="6.5" style="3" customWidth="1"/>
    <col min="4096" max="4097" width="8" style="3" bestFit="1" customWidth="1"/>
    <col min="4098" max="4098" width="8.125" style="3" customWidth="1"/>
    <col min="4099" max="4099" width="10.62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625" style="3" bestFit="1" customWidth="1"/>
    <col min="4344" max="4344" width="5.625" style="3" customWidth="1"/>
    <col min="4345" max="4345" width="6.625" style="3" bestFit="1" customWidth="1"/>
    <col min="4346" max="4346" width="7.625" style="3" bestFit="1" customWidth="1"/>
    <col min="4347" max="4347" width="11.125" style="3" bestFit="1" customWidth="1"/>
    <col min="4348" max="4348" width="5.625" style="3" customWidth="1"/>
    <col min="4349" max="4349" width="7.625" style="3" bestFit="1" customWidth="1"/>
    <col min="4350" max="4350" width="10.5" style="3" bestFit="1" customWidth="1"/>
    <col min="4351" max="4351" width="6.5" style="3" customWidth="1"/>
    <col min="4352" max="4353" width="8" style="3" bestFit="1" customWidth="1"/>
    <col min="4354" max="4354" width="8.125" style="3" customWidth="1"/>
    <col min="4355" max="4355" width="10.62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625" style="3" bestFit="1" customWidth="1"/>
    <col min="4600" max="4600" width="5.625" style="3" customWidth="1"/>
    <col min="4601" max="4601" width="6.625" style="3" bestFit="1" customWidth="1"/>
    <col min="4602" max="4602" width="7.625" style="3" bestFit="1" customWidth="1"/>
    <col min="4603" max="4603" width="11.125" style="3" bestFit="1" customWidth="1"/>
    <col min="4604" max="4604" width="5.625" style="3" customWidth="1"/>
    <col min="4605" max="4605" width="7.625" style="3" bestFit="1" customWidth="1"/>
    <col min="4606" max="4606" width="10.5" style="3" bestFit="1" customWidth="1"/>
    <col min="4607" max="4607" width="6.5" style="3" customWidth="1"/>
    <col min="4608" max="4609" width="8" style="3" bestFit="1" customWidth="1"/>
    <col min="4610" max="4610" width="8.125" style="3" customWidth="1"/>
    <col min="4611" max="4611" width="10.62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625" style="3" bestFit="1" customWidth="1"/>
    <col min="4856" max="4856" width="5.625" style="3" customWidth="1"/>
    <col min="4857" max="4857" width="6.625" style="3" bestFit="1" customWidth="1"/>
    <col min="4858" max="4858" width="7.625" style="3" bestFit="1" customWidth="1"/>
    <col min="4859" max="4859" width="11.125" style="3" bestFit="1" customWidth="1"/>
    <col min="4860" max="4860" width="5.625" style="3" customWidth="1"/>
    <col min="4861" max="4861" width="7.625" style="3" bestFit="1" customWidth="1"/>
    <col min="4862" max="4862" width="10.5" style="3" bestFit="1" customWidth="1"/>
    <col min="4863" max="4863" width="6.5" style="3" customWidth="1"/>
    <col min="4864" max="4865" width="8" style="3" bestFit="1" customWidth="1"/>
    <col min="4866" max="4866" width="8.125" style="3" customWidth="1"/>
    <col min="4867" max="4867" width="10.62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625" style="3" bestFit="1" customWidth="1"/>
    <col min="5112" max="5112" width="5.625" style="3" customWidth="1"/>
    <col min="5113" max="5113" width="6.625" style="3" bestFit="1" customWidth="1"/>
    <col min="5114" max="5114" width="7.625" style="3" bestFit="1" customWidth="1"/>
    <col min="5115" max="5115" width="11.125" style="3" bestFit="1" customWidth="1"/>
    <col min="5116" max="5116" width="5.625" style="3" customWidth="1"/>
    <col min="5117" max="5117" width="7.625" style="3" bestFit="1" customWidth="1"/>
    <col min="5118" max="5118" width="10.5" style="3" bestFit="1" customWidth="1"/>
    <col min="5119" max="5119" width="6.5" style="3" customWidth="1"/>
    <col min="5120" max="5121" width="8" style="3" bestFit="1" customWidth="1"/>
    <col min="5122" max="5122" width="8.125" style="3" customWidth="1"/>
    <col min="5123" max="5123" width="10.62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625" style="3" bestFit="1" customWidth="1"/>
    <col min="5368" max="5368" width="5.625" style="3" customWidth="1"/>
    <col min="5369" max="5369" width="6.625" style="3" bestFit="1" customWidth="1"/>
    <col min="5370" max="5370" width="7.625" style="3" bestFit="1" customWidth="1"/>
    <col min="5371" max="5371" width="11.125" style="3" bestFit="1" customWidth="1"/>
    <col min="5372" max="5372" width="5.625" style="3" customWidth="1"/>
    <col min="5373" max="5373" width="7.625" style="3" bestFit="1" customWidth="1"/>
    <col min="5374" max="5374" width="10.5" style="3" bestFit="1" customWidth="1"/>
    <col min="5375" max="5375" width="6.5" style="3" customWidth="1"/>
    <col min="5376" max="5377" width="8" style="3" bestFit="1" customWidth="1"/>
    <col min="5378" max="5378" width="8.125" style="3" customWidth="1"/>
    <col min="5379" max="5379" width="10.62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625" style="3" bestFit="1" customWidth="1"/>
    <col min="5624" max="5624" width="5.625" style="3" customWidth="1"/>
    <col min="5625" max="5625" width="6.625" style="3" bestFit="1" customWidth="1"/>
    <col min="5626" max="5626" width="7.625" style="3" bestFit="1" customWidth="1"/>
    <col min="5627" max="5627" width="11.125" style="3" bestFit="1" customWidth="1"/>
    <col min="5628" max="5628" width="5.625" style="3" customWidth="1"/>
    <col min="5629" max="5629" width="7.625" style="3" bestFit="1" customWidth="1"/>
    <col min="5630" max="5630" width="10.5" style="3" bestFit="1" customWidth="1"/>
    <col min="5631" max="5631" width="6.5" style="3" customWidth="1"/>
    <col min="5632" max="5633" width="8" style="3" bestFit="1" customWidth="1"/>
    <col min="5634" max="5634" width="8.125" style="3" customWidth="1"/>
    <col min="5635" max="5635" width="10.62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625" style="3" bestFit="1" customWidth="1"/>
    <col min="5880" max="5880" width="5.625" style="3" customWidth="1"/>
    <col min="5881" max="5881" width="6.625" style="3" bestFit="1" customWidth="1"/>
    <col min="5882" max="5882" width="7.625" style="3" bestFit="1" customWidth="1"/>
    <col min="5883" max="5883" width="11.125" style="3" bestFit="1" customWidth="1"/>
    <col min="5884" max="5884" width="5.625" style="3" customWidth="1"/>
    <col min="5885" max="5885" width="7.625" style="3" bestFit="1" customWidth="1"/>
    <col min="5886" max="5886" width="10.5" style="3" bestFit="1" customWidth="1"/>
    <col min="5887" max="5887" width="6.5" style="3" customWidth="1"/>
    <col min="5888" max="5889" width="8" style="3" bestFit="1" customWidth="1"/>
    <col min="5890" max="5890" width="8.125" style="3" customWidth="1"/>
    <col min="5891" max="5891" width="10.62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625" style="3" bestFit="1" customWidth="1"/>
    <col min="6136" max="6136" width="5.625" style="3" customWidth="1"/>
    <col min="6137" max="6137" width="6.625" style="3" bestFit="1" customWidth="1"/>
    <col min="6138" max="6138" width="7.625" style="3" bestFit="1" customWidth="1"/>
    <col min="6139" max="6139" width="11.125" style="3" bestFit="1" customWidth="1"/>
    <col min="6140" max="6140" width="5.625" style="3" customWidth="1"/>
    <col min="6141" max="6141" width="7.625" style="3" bestFit="1" customWidth="1"/>
    <col min="6142" max="6142" width="10.5" style="3" bestFit="1" customWidth="1"/>
    <col min="6143" max="6143" width="6.5" style="3" customWidth="1"/>
    <col min="6144" max="6145" width="8" style="3" bestFit="1" customWidth="1"/>
    <col min="6146" max="6146" width="8.125" style="3" customWidth="1"/>
    <col min="6147" max="6147" width="10.62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625" style="3" bestFit="1" customWidth="1"/>
    <col min="6392" max="6392" width="5.625" style="3" customWidth="1"/>
    <col min="6393" max="6393" width="6.625" style="3" bestFit="1" customWidth="1"/>
    <col min="6394" max="6394" width="7.625" style="3" bestFit="1" customWidth="1"/>
    <col min="6395" max="6395" width="11.125" style="3" bestFit="1" customWidth="1"/>
    <col min="6396" max="6396" width="5.625" style="3" customWidth="1"/>
    <col min="6397" max="6397" width="7.625" style="3" bestFit="1" customWidth="1"/>
    <col min="6398" max="6398" width="10.5" style="3" bestFit="1" customWidth="1"/>
    <col min="6399" max="6399" width="6.5" style="3" customWidth="1"/>
    <col min="6400" max="6401" width="8" style="3" bestFit="1" customWidth="1"/>
    <col min="6402" max="6402" width="8.125" style="3" customWidth="1"/>
    <col min="6403" max="6403" width="10.62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625" style="3" bestFit="1" customWidth="1"/>
    <col min="6648" max="6648" width="5.625" style="3" customWidth="1"/>
    <col min="6649" max="6649" width="6.625" style="3" bestFit="1" customWidth="1"/>
    <col min="6650" max="6650" width="7.625" style="3" bestFit="1" customWidth="1"/>
    <col min="6651" max="6651" width="11.125" style="3" bestFit="1" customWidth="1"/>
    <col min="6652" max="6652" width="5.625" style="3" customWidth="1"/>
    <col min="6653" max="6653" width="7.625" style="3" bestFit="1" customWidth="1"/>
    <col min="6654" max="6654" width="10.5" style="3" bestFit="1" customWidth="1"/>
    <col min="6655" max="6655" width="6.5" style="3" customWidth="1"/>
    <col min="6656" max="6657" width="8" style="3" bestFit="1" customWidth="1"/>
    <col min="6658" max="6658" width="8.125" style="3" customWidth="1"/>
    <col min="6659" max="6659" width="10.62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625" style="3" bestFit="1" customWidth="1"/>
    <col min="6904" max="6904" width="5.625" style="3" customWidth="1"/>
    <col min="6905" max="6905" width="6.625" style="3" bestFit="1" customWidth="1"/>
    <col min="6906" max="6906" width="7.625" style="3" bestFit="1" customWidth="1"/>
    <col min="6907" max="6907" width="11.125" style="3" bestFit="1" customWidth="1"/>
    <col min="6908" max="6908" width="5.625" style="3" customWidth="1"/>
    <col min="6909" max="6909" width="7.625" style="3" bestFit="1" customWidth="1"/>
    <col min="6910" max="6910" width="10.5" style="3" bestFit="1" customWidth="1"/>
    <col min="6911" max="6911" width="6.5" style="3" customWidth="1"/>
    <col min="6912" max="6913" width="8" style="3" bestFit="1" customWidth="1"/>
    <col min="6914" max="6914" width="8.125" style="3" customWidth="1"/>
    <col min="6915" max="6915" width="10.62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625" style="3" bestFit="1" customWidth="1"/>
    <col min="7160" max="7160" width="5.625" style="3" customWidth="1"/>
    <col min="7161" max="7161" width="6.625" style="3" bestFit="1" customWidth="1"/>
    <col min="7162" max="7162" width="7.625" style="3" bestFit="1" customWidth="1"/>
    <col min="7163" max="7163" width="11.125" style="3" bestFit="1" customWidth="1"/>
    <col min="7164" max="7164" width="5.625" style="3" customWidth="1"/>
    <col min="7165" max="7165" width="7.625" style="3" bestFit="1" customWidth="1"/>
    <col min="7166" max="7166" width="10.5" style="3" bestFit="1" customWidth="1"/>
    <col min="7167" max="7167" width="6.5" style="3" customWidth="1"/>
    <col min="7168" max="7169" width="8" style="3" bestFit="1" customWidth="1"/>
    <col min="7170" max="7170" width="8.125" style="3" customWidth="1"/>
    <col min="7171" max="7171" width="10.62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625" style="3" bestFit="1" customWidth="1"/>
    <col min="7416" max="7416" width="5.625" style="3" customWidth="1"/>
    <col min="7417" max="7417" width="6.625" style="3" bestFit="1" customWidth="1"/>
    <col min="7418" max="7418" width="7.625" style="3" bestFit="1" customWidth="1"/>
    <col min="7419" max="7419" width="11.125" style="3" bestFit="1" customWidth="1"/>
    <col min="7420" max="7420" width="5.625" style="3" customWidth="1"/>
    <col min="7421" max="7421" width="7.625" style="3" bestFit="1" customWidth="1"/>
    <col min="7422" max="7422" width="10.5" style="3" bestFit="1" customWidth="1"/>
    <col min="7423" max="7423" width="6.5" style="3" customWidth="1"/>
    <col min="7424" max="7425" width="8" style="3" bestFit="1" customWidth="1"/>
    <col min="7426" max="7426" width="8.125" style="3" customWidth="1"/>
    <col min="7427" max="7427" width="10.62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625" style="3" bestFit="1" customWidth="1"/>
    <col min="7672" max="7672" width="5.625" style="3" customWidth="1"/>
    <col min="7673" max="7673" width="6.625" style="3" bestFit="1" customWidth="1"/>
    <col min="7674" max="7674" width="7.625" style="3" bestFit="1" customWidth="1"/>
    <col min="7675" max="7675" width="11.125" style="3" bestFit="1" customWidth="1"/>
    <col min="7676" max="7676" width="5.625" style="3" customWidth="1"/>
    <col min="7677" max="7677" width="7.625" style="3" bestFit="1" customWidth="1"/>
    <col min="7678" max="7678" width="10.5" style="3" bestFit="1" customWidth="1"/>
    <col min="7679" max="7679" width="6.5" style="3" customWidth="1"/>
    <col min="7680" max="7681" width="8" style="3" bestFit="1" customWidth="1"/>
    <col min="7682" max="7682" width="8.125" style="3" customWidth="1"/>
    <col min="7683" max="7683" width="10.62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625" style="3" bestFit="1" customWidth="1"/>
    <col min="7928" max="7928" width="5.625" style="3" customWidth="1"/>
    <col min="7929" max="7929" width="6.625" style="3" bestFit="1" customWidth="1"/>
    <col min="7930" max="7930" width="7.625" style="3" bestFit="1" customWidth="1"/>
    <col min="7931" max="7931" width="11.125" style="3" bestFit="1" customWidth="1"/>
    <col min="7932" max="7932" width="5.625" style="3" customWidth="1"/>
    <col min="7933" max="7933" width="7.625" style="3" bestFit="1" customWidth="1"/>
    <col min="7934" max="7934" width="10.5" style="3" bestFit="1" customWidth="1"/>
    <col min="7935" max="7935" width="6.5" style="3" customWidth="1"/>
    <col min="7936" max="7937" width="8" style="3" bestFit="1" customWidth="1"/>
    <col min="7938" max="7938" width="8.125" style="3" customWidth="1"/>
    <col min="7939" max="7939" width="10.62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625" style="3" bestFit="1" customWidth="1"/>
    <col min="8184" max="8184" width="5.625" style="3" customWidth="1"/>
    <col min="8185" max="8185" width="6.625" style="3" bestFit="1" customWidth="1"/>
    <col min="8186" max="8186" width="7.625" style="3" bestFit="1" customWidth="1"/>
    <col min="8187" max="8187" width="11.125" style="3" bestFit="1" customWidth="1"/>
    <col min="8188" max="8188" width="5.625" style="3" customWidth="1"/>
    <col min="8189" max="8189" width="7.625" style="3" bestFit="1" customWidth="1"/>
    <col min="8190" max="8190" width="10.5" style="3" bestFit="1" customWidth="1"/>
    <col min="8191" max="8191" width="6.5" style="3" customWidth="1"/>
    <col min="8192" max="8193" width="8" style="3" bestFit="1" customWidth="1"/>
    <col min="8194" max="8194" width="8.125" style="3" customWidth="1"/>
    <col min="8195" max="8195" width="10.62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625" style="3" bestFit="1" customWidth="1"/>
    <col min="8440" max="8440" width="5.625" style="3" customWidth="1"/>
    <col min="8441" max="8441" width="6.625" style="3" bestFit="1" customWidth="1"/>
    <col min="8442" max="8442" width="7.625" style="3" bestFit="1" customWidth="1"/>
    <col min="8443" max="8443" width="11.125" style="3" bestFit="1" customWidth="1"/>
    <col min="8444" max="8444" width="5.625" style="3" customWidth="1"/>
    <col min="8445" max="8445" width="7.625" style="3" bestFit="1" customWidth="1"/>
    <col min="8446" max="8446" width="10.5" style="3" bestFit="1" customWidth="1"/>
    <col min="8447" max="8447" width="6.5" style="3" customWidth="1"/>
    <col min="8448" max="8449" width="8" style="3" bestFit="1" customWidth="1"/>
    <col min="8450" max="8450" width="8.125" style="3" customWidth="1"/>
    <col min="8451" max="8451" width="10.62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625" style="3" bestFit="1" customWidth="1"/>
    <col min="8696" max="8696" width="5.625" style="3" customWidth="1"/>
    <col min="8697" max="8697" width="6.625" style="3" bestFit="1" customWidth="1"/>
    <col min="8698" max="8698" width="7.625" style="3" bestFit="1" customWidth="1"/>
    <col min="8699" max="8699" width="11.125" style="3" bestFit="1" customWidth="1"/>
    <col min="8700" max="8700" width="5.625" style="3" customWidth="1"/>
    <col min="8701" max="8701" width="7.625" style="3" bestFit="1" customWidth="1"/>
    <col min="8702" max="8702" width="10.5" style="3" bestFit="1" customWidth="1"/>
    <col min="8703" max="8703" width="6.5" style="3" customWidth="1"/>
    <col min="8704" max="8705" width="8" style="3" bestFit="1" customWidth="1"/>
    <col min="8706" max="8706" width="8.125" style="3" customWidth="1"/>
    <col min="8707" max="8707" width="10.62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625" style="3" bestFit="1" customWidth="1"/>
    <col min="8952" max="8952" width="5.625" style="3" customWidth="1"/>
    <col min="8953" max="8953" width="6.625" style="3" bestFit="1" customWidth="1"/>
    <col min="8954" max="8954" width="7.625" style="3" bestFit="1" customWidth="1"/>
    <col min="8955" max="8955" width="11.125" style="3" bestFit="1" customWidth="1"/>
    <col min="8956" max="8956" width="5.625" style="3" customWidth="1"/>
    <col min="8957" max="8957" width="7.625" style="3" bestFit="1" customWidth="1"/>
    <col min="8958" max="8958" width="10.5" style="3" bestFit="1" customWidth="1"/>
    <col min="8959" max="8959" width="6.5" style="3" customWidth="1"/>
    <col min="8960" max="8961" width="8" style="3" bestFit="1" customWidth="1"/>
    <col min="8962" max="8962" width="8.125" style="3" customWidth="1"/>
    <col min="8963" max="8963" width="10.62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625" style="3" bestFit="1" customWidth="1"/>
    <col min="9208" max="9208" width="5.625" style="3" customWidth="1"/>
    <col min="9209" max="9209" width="6.625" style="3" bestFit="1" customWidth="1"/>
    <col min="9210" max="9210" width="7.625" style="3" bestFit="1" customWidth="1"/>
    <col min="9211" max="9211" width="11.125" style="3" bestFit="1" customWidth="1"/>
    <col min="9212" max="9212" width="5.625" style="3" customWidth="1"/>
    <col min="9213" max="9213" width="7.625" style="3" bestFit="1" customWidth="1"/>
    <col min="9214" max="9214" width="10.5" style="3" bestFit="1" customWidth="1"/>
    <col min="9215" max="9215" width="6.5" style="3" customWidth="1"/>
    <col min="9216" max="9217" width="8" style="3" bestFit="1" customWidth="1"/>
    <col min="9218" max="9218" width="8.125" style="3" customWidth="1"/>
    <col min="9219" max="9219" width="10.62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625" style="3" bestFit="1" customWidth="1"/>
    <col min="9464" max="9464" width="5.625" style="3" customWidth="1"/>
    <col min="9465" max="9465" width="6.625" style="3" bestFit="1" customWidth="1"/>
    <col min="9466" max="9466" width="7.625" style="3" bestFit="1" customWidth="1"/>
    <col min="9467" max="9467" width="11.125" style="3" bestFit="1" customWidth="1"/>
    <col min="9468" max="9468" width="5.625" style="3" customWidth="1"/>
    <col min="9469" max="9469" width="7.625" style="3" bestFit="1" customWidth="1"/>
    <col min="9470" max="9470" width="10.5" style="3" bestFit="1" customWidth="1"/>
    <col min="9471" max="9471" width="6.5" style="3" customWidth="1"/>
    <col min="9472" max="9473" width="8" style="3" bestFit="1" customWidth="1"/>
    <col min="9474" max="9474" width="8.125" style="3" customWidth="1"/>
    <col min="9475" max="9475" width="10.62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625" style="3" bestFit="1" customWidth="1"/>
    <col min="9720" max="9720" width="5.625" style="3" customWidth="1"/>
    <col min="9721" max="9721" width="6.625" style="3" bestFit="1" customWidth="1"/>
    <col min="9722" max="9722" width="7.625" style="3" bestFit="1" customWidth="1"/>
    <col min="9723" max="9723" width="11.125" style="3" bestFit="1" customWidth="1"/>
    <col min="9724" max="9724" width="5.625" style="3" customWidth="1"/>
    <col min="9725" max="9725" width="7.625" style="3" bestFit="1" customWidth="1"/>
    <col min="9726" max="9726" width="10.5" style="3" bestFit="1" customWidth="1"/>
    <col min="9727" max="9727" width="6.5" style="3" customWidth="1"/>
    <col min="9728" max="9729" width="8" style="3" bestFit="1" customWidth="1"/>
    <col min="9730" max="9730" width="8.125" style="3" customWidth="1"/>
    <col min="9731" max="9731" width="10.62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625" style="3" bestFit="1" customWidth="1"/>
    <col min="9976" max="9976" width="5.625" style="3" customWidth="1"/>
    <col min="9977" max="9977" width="6.625" style="3" bestFit="1" customWidth="1"/>
    <col min="9978" max="9978" width="7.625" style="3" bestFit="1" customWidth="1"/>
    <col min="9979" max="9979" width="11.125" style="3" bestFit="1" customWidth="1"/>
    <col min="9980" max="9980" width="5.625" style="3" customWidth="1"/>
    <col min="9981" max="9981" width="7.625" style="3" bestFit="1" customWidth="1"/>
    <col min="9982" max="9982" width="10.5" style="3" bestFit="1" customWidth="1"/>
    <col min="9983" max="9983" width="6.5" style="3" customWidth="1"/>
    <col min="9984" max="9985" width="8" style="3" bestFit="1" customWidth="1"/>
    <col min="9986" max="9986" width="8.125" style="3" customWidth="1"/>
    <col min="9987" max="9987" width="10.62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625" style="3" bestFit="1" customWidth="1"/>
    <col min="10232" max="10232" width="5.625" style="3" customWidth="1"/>
    <col min="10233" max="10233" width="6.625" style="3" bestFit="1" customWidth="1"/>
    <col min="10234" max="10234" width="7.625" style="3" bestFit="1" customWidth="1"/>
    <col min="10235" max="10235" width="11.125" style="3" bestFit="1" customWidth="1"/>
    <col min="10236" max="10236" width="5.625" style="3" customWidth="1"/>
    <col min="10237" max="10237" width="7.625" style="3" bestFit="1" customWidth="1"/>
    <col min="10238" max="10238" width="10.5" style="3" bestFit="1" customWidth="1"/>
    <col min="10239" max="10239" width="6.5" style="3" customWidth="1"/>
    <col min="10240" max="10241" width="8" style="3" bestFit="1" customWidth="1"/>
    <col min="10242" max="10242" width="8.125" style="3" customWidth="1"/>
    <col min="10243" max="10243" width="10.62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625" style="3" bestFit="1" customWidth="1"/>
    <col min="10488" max="10488" width="5.625" style="3" customWidth="1"/>
    <col min="10489" max="10489" width="6.625" style="3" bestFit="1" customWidth="1"/>
    <col min="10490" max="10490" width="7.625" style="3" bestFit="1" customWidth="1"/>
    <col min="10491" max="10491" width="11.125" style="3" bestFit="1" customWidth="1"/>
    <col min="10492" max="10492" width="5.625" style="3" customWidth="1"/>
    <col min="10493" max="10493" width="7.625" style="3" bestFit="1" customWidth="1"/>
    <col min="10494" max="10494" width="10.5" style="3" bestFit="1" customWidth="1"/>
    <col min="10495" max="10495" width="6.5" style="3" customWidth="1"/>
    <col min="10496" max="10497" width="8" style="3" bestFit="1" customWidth="1"/>
    <col min="10498" max="10498" width="8.125" style="3" customWidth="1"/>
    <col min="10499" max="10499" width="10.62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625" style="3" bestFit="1" customWidth="1"/>
    <col min="10744" max="10744" width="5.625" style="3" customWidth="1"/>
    <col min="10745" max="10745" width="6.625" style="3" bestFit="1" customWidth="1"/>
    <col min="10746" max="10746" width="7.625" style="3" bestFit="1" customWidth="1"/>
    <col min="10747" max="10747" width="11.125" style="3" bestFit="1" customWidth="1"/>
    <col min="10748" max="10748" width="5.625" style="3" customWidth="1"/>
    <col min="10749" max="10749" width="7.625" style="3" bestFit="1" customWidth="1"/>
    <col min="10750" max="10750" width="10.5" style="3" bestFit="1" customWidth="1"/>
    <col min="10751" max="10751" width="6.5" style="3" customWidth="1"/>
    <col min="10752" max="10753" width="8" style="3" bestFit="1" customWidth="1"/>
    <col min="10754" max="10754" width="8.125" style="3" customWidth="1"/>
    <col min="10755" max="10755" width="10.62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625" style="3" bestFit="1" customWidth="1"/>
    <col min="11000" max="11000" width="5.625" style="3" customWidth="1"/>
    <col min="11001" max="11001" width="6.625" style="3" bestFit="1" customWidth="1"/>
    <col min="11002" max="11002" width="7.625" style="3" bestFit="1" customWidth="1"/>
    <col min="11003" max="11003" width="11.125" style="3" bestFit="1" customWidth="1"/>
    <col min="11004" max="11004" width="5.625" style="3" customWidth="1"/>
    <col min="11005" max="11005" width="7.625" style="3" bestFit="1" customWidth="1"/>
    <col min="11006" max="11006" width="10.5" style="3" bestFit="1" customWidth="1"/>
    <col min="11007" max="11007" width="6.5" style="3" customWidth="1"/>
    <col min="11008" max="11009" width="8" style="3" bestFit="1" customWidth="1"/>
    <col min="11010" max="11010" width="8.125" style="3" customWidth="1"/>
    <col min="11011" max="11011" width="10.62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625" style="3" bestFit="1" customWidth="1"/>
    <col min="11256" max="11256" width="5.625" style="3" customWidth="1"/>
    <col min="11257" max="11257" width="6.625" style="3" bestFit="1" customWidth="1"/>
    <col min="11258" max="11258" width="7.625" style="3" bestFit="1" customWidth="1"/>
    <col min="11259" max="11259" width="11.125" style="3" bestFit="1" customWidth="1"/>
    <col min="11260" max="11260" width="5.625" style="3" customWidth="1"/>
    <col min="11261" max="11261" width="7.625" style="3" bestFit="1" customWidth="1"/>
    <col min="11262" max="11262" width="10.5" style="3" bestFit="1" customWidth="1"/>
    <col min="11263" max="11263" width="6.5" style="3" customWidth="1"/>
    <col min="11264" max="11265" width="8" style="3" bestFit="1" customWidth="1"/>
    <col min="11266" max="11266" width="8.125" style="3" customWidth="1"/>
    <col min="11267" max="11267" width="10.62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625" style="3" bestFit="1" customWidth="1"/>
    <col min="11512" max="11512" width="5.625" style="3" customWidth="1"/>
    <col min="11513" max="11513" width="6.625" style="3" bestFit="1" customWidth="1"/>
    <col min="11514" max="11514" width="7.625" style="3" bestFit="1" customWidth="1"/>
    <col min="11515" max="11515" width="11.125" style="3" bestFit="1" customWidth="1"/>
    <col min="11516" max="11516" width="5.625" style="3" customWidth="1"/>
    <col min="11517" max="11517" width="7.625" style="3" bestFit="1" customWidth="1"/>
    <col min="11518" max="11518" width="10.5" style="3" bestFit="1" customWidth="1"/>
    <col min="11519" max="11519" width="6.5" style="3" customWidth="1"/>
    <col min="11520" max="11521" width="8" style="3" bestFit="1" customWidth="1"/>
    <col min="11522" max="11522" width="8.125" style="3" customWidth="1"/>
    <col min="11523" max="11523" width="10.62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625" style="3" bestFit="1" customWidth="1"/>
    <col min="11768" max="11768" width="5.625" style="3" customWidth="1"/>
    <col min="11769" max="11769" width="6.625" style="3" bestFit="1" customWidth="1"/>
    <col min="11770" max="11770" width="7.625" style="3" bestFit="1" customWidth="1"/>
    <col min="11771" max="11771" width="11.125" style="3" bestFit="1" customWidth="1"/>
    <col min="11772" max="11772" width="5.625" style="3" customWidth="1"/>
    <col min="11773" max="11773" width="7.625" style="3" bestFit="1" customWidth="1"/>
    <col min="11774" max="11774" width="10.5" style="3" bestFit="1" customWidth="1"/>
    <col min="11775" max="11775" width="6.5" style="3" customWidth="1"/>
    <col min="11776" max="11777" width="8" style="3" bestFit="1" customWidth="1"/>
    <col min="11778" max="11778" width="8.125" style="3" customWidth="1"/>
    <col min="11779" max="11779" width="10.62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625" style="3" bestFit="1" customWidth="1"/>
    <col min="12024" max="12024" width="5.625" style="3" customWidth="1"/>
    <col min="12025" max="12025" width="6.625" style="3" bestFit="1" customWidth="1"/>
    <col min="12026" max="12026" width="7.625" style="3" bestFit="1" customWidth="1"/>
    <col min="12027" max="12027" width="11.125" style="3" bestFit="1" customWidth="1"/>
    <col min="12028" max="12028" width="5.625" style="3" customWidth="1"/>
    <col min="12029" max="12029" width="7.625" style="3" bestFit="1" customWidth="1"/>
    <col min="12030" max="12030" width="10.5" style="3" bestFit="1" customWidth="1"/>
    <col min="12031" max="12031" width="6.5" style="3" customWidth="1"/>
    <col min="12032" max="12033" width="8" style="3" bestFit="1" customWidth="1"/>
    <col min="12034" max="12034" width="8.125" style="3" customWidth="1"/>
    <col min="12035" max="12035" width="10.62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625" style="3" bestFit="1" customWidth="1"/>
    <col min="12280" max="12280" width="5.625" style="3" customWidth="1"/>
    <col min="12281" max="12281" width="6.625" style="3" bestFit="1" customWidth="1"/>
    <col min="12282" max="12282" width="7.625" style="3" bestFit="1" customWidth="1"/>
    <col min="12283" max="12283" width="11.125" style="3" bestFit="1" customWidth="1"/>
    <col min="12284" max="12284" width="5.625" style="3" customWidth="1"/>
    <col min="12285" max="12285" width="7.625" style="3" bestFit="1" customWidth="1"/>
    <col min="12286" max="12286" width="10.5" style="3" bestFit="1" customWidth="1"/>
    <col min="12287" max="12287" width="6.5" style="3" customWidth="1"/>
    <col min="12288" max="12289" width="8" style="3" bestFit="1" customWidth="1"/>
    <col min="12290" max="12290" width="8.125" style="3" customWidth="1"/>
    <col min="12291" max="12291" width="10.62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625" style="3" bestFit="1" customWidth="1"/>
    <col min="12536" max="12536" width="5.625" style="3" customWidth="1"/>
    <col min="12537" max="12537" width="6.625" style="3" bestFit="1" customWidth="1"/>
    <col min="12538" max="12538" width="7.625" style="3" bestFit="1" customWidth="1"/>
    <col min="12539" max="12539" width="11.125" style="3" bestFit="1" customWidth="1"/>
    <col min="12540" max="12540" width="5.625" style="3" customWidth="1"/>
    <col min="12541" max="12541" width="7.625" style="3" bestFit="1" customWidth="1"/>
    <col min="12542" max="12542" width="10.5" style="3" bestFit="1" customWidth="1"/>
    <col min="12543" max="12543" width="6.5" style="3" customWidth="1"/>
    <col min="12544" max="12545" width="8" style="3" bestFit="1" customWidth="1"/>
    <col min="12546" max="12546" width="8.125" style="3" customWidth="1"/>
    <col min="12547" max="12547" width="10.62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625" style="3" bestFit="1" customWidth="1"/>
    <col min="12792" max="12792" width="5.625" style="3" customWidth="1"/>
    <col min="12793" max="12793" width="6.625" style="3" bestFit="1" customWidth="1"/>
    <col min="12794" max="12794" width="7.625" style="3" bestFit="1" customWidth="1"/>
    <col min="12795" max="12795" width="11.125" style="3" bestFit="1" customWidth="1"/>
    <col min="12796" max="12796" width="5.625" style="3" customWidth="1"/>
    <col min="12797" max="12797" width="7.625" style="3" bestFit="1" customWidth="1"/>
    <col min="12798" max="12798" width="10.5" style="3" bestFit="1" customWidth="1"/>
    <col min="12799" max="12799" width="6.5" style="3" customWidth="1"/>
    <col min="12800" max="12801" width="8" style="3" bestFit="1" customWidth="1"/>
    <col min="12802" max="12802" width="8.125" style="3" customWidth="1"/>
    <col min="12803" max="12803" width="10.62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625" style="3" bestFit="1" customWidth="1"/>
    <col min="13048" max="13048" width="5.625" style="3" customWidth="1"/>
    <col min="13049" max="13049" width="6.625" style="3" bestFit="1" customWidth="1"/>
    <col min="13050" max="13050" width="7.625" style="3" bestFit="1" customWidth="1"/>
    <col min="13051" max="13051" width="11.125" style="3" bestFit="1" customWidth="1"/>
    <col min="13052" max="13052" width="5.625" style="3" customWidth="1"/>
    <col min="13053" max="13053" width="7.625" style="3" bestFit="1" customWidth="1"/>
    <col min="13054" max="13054" width="10.5" style="3" bestFit="1" customWidth="1"/>
    <col min="13055" max="13055" width="6.5" style="3" customWidth="1"/>
    <col min="13056" max="13057" width="8" style="3" bestFit="1" customWidth="1"/>
    <col min="13058" max="13058" width="8.125" style="3" customWidth="1"/>
    <col min="13059" max="13059" width="10.62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625" style="3" bestFit="1" customWidth="1"/>
    <col min="13304" max="13304" width="5.625" style="3" customWidth="1"/>
    <col min="13305" max="13305" width="6.625" style="3" bestFit="1" customWidth="1"/>
    <col min="13306" max="13306" width="7.625" style="3" bestFit="1" customWidth="1"/>
    <col min="13307" max="13307" width="11.125" style="3" bestFit="1" customWidth="1"/>
    <col min="13308" max="13308" width="5.625" style="3" customWidth="1"/>
    <col min="13309" max="13309" width="7.625" style="3" bestFit="1" customWidth="1"/>
    <col min="13310" max="13310" width="10.5" style="3" bestFit="1" customWidth="1"/>
    <col min="13311" max="13311" width="6.5" style="3" customWidth="1"/>
    <col min="13312" max="13313" width="8" style="3" bestFit="1" customWidth="1"/>
    <col min="13314" max="13314" width="8.125" style="3" customWidth="1"/>
    <col min="13315" max="13315" width="10.62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625" style="3" bestFit="1" customWidth="1"/>
    <col min="13560" max="13560" width="5.625" style="3" customWidth="1"/>
    <col min="13561" max="13561" width="6.625" style="3" bestFit="1" customWidth="1"/>
    <col min="13562" max="13562" width="7.625" style="3" bestFit="1" customWidth="1"/>
    <col min="13563" max="13563" width="11.125" style="3" bestFit="1" customWidth="1"/>
    <col min="13564" max="13564" width="5.625" style="3" customWidth="1"/>
    <col min="13565" max="13565" width="7.625" style="3" bestFit="1" customWidth="1"/>
    <col min="13566" max="13566" width="10.5" style="3" bestFit="1" customWidth="1"/>
    <col min="13567" max="13567" width="6.5" style="3" customWidth="1"/>
    <col min="13568" max="13569" width="8" style="3" bestFit="1" customWidth="1"/>
    <col min="13570" max="13570" width="8.125" style="3" customWidth="1"/>
    <col min="13571" max="13571" width="10.62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625" style="3" bestFit="1" customWidth="1"/>
    <col min="13816" max="13816" width="5.625" style="3" customWidth="1"/>
    <col min="13817" max="13817" width="6.625" style="3" bestFit="1" customWidth="1"/>
    <col min="13818" max="13818" width="7.625" style="3" bestFit="1" customWidth="1"/>
    <col min="13819" max="13819" width="11.125" style="3" bestFit="1" customWidth="1"/>
    <col min="13820" max="13820" width="5.625" style="3" customWidth="1"/>
    <col min="13821" max="13821" width="7.625" style="3" bestFit="1" customWidth="1"/>
    <col min="13822" max="13822" width="10.5" style="3" bestFit="1" customWidth="1"/>
    <col min="13823" max="13823" width="6.5" style="3" customWidth="1"/>
    <col min="13824" max="13825" width="8" style="3" bestFit="1" customWidth="1"/>
    <col min="13826" max="13826" width="8.125" style="3" customWidth="1"/>
    <col min="13827" max="13827" width="10.62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625" style="3" bestFit="1" customWidth="1"/>
    <col min="14072" max="14072" width="5.625" style="3" customWidth="1"/>
    <col min="14073" max="14073" width="6.625" style="3" bestFit="1" customWidth="1"/>
    <col min="14074" max="14074" width="7.625" style="3" bestFit="1" customWidth="1"/>
    <col min="14075" max="14075" width="11.125" style="3" bestFit="1" customWidth="1"/>
    <col min="14076" max="14076" width="5.625" style="3" customWidth="1"/>
    <col min="14077" max="14077" width="7.625" style="3" bestFit="1" customWidth="1"/>
    <col min="14078" max="14078" width="10.5" style="3" bestFit="1" customWidth="1"/>
    <col min="14079" max="14079" width="6.5" style="3" customWidth="1"/>
    <col min="14080" max="14081" width="8" style="3" bestFit="1" customWidth="1"/>
    <col min="14082" max="14082" width="8.125" style="3" customWidth="1"/>
    <col min="14083" max="14083" width="10.62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625" style="3" bestFit="1" customWidth="1"/>
    <col min="14328" max="14328" width="5.625" style="3" customWidth="1"/>
    <col min="14329" max="14329" width="6.625" style="3" bestFit="1" customWidth="1"/>
    <col min="14330" max="14330" width="7.625" style="3" bestFit="1" customWidth="1"/>
    <col min="14331" max="14331" width="11.125" style="3" bestFit="1" customWidth="1"/>
    <col min="14332" max="14332" width="5.625" style="3" customWidth="1"/>
    <col min="14333" max="14333" width="7.625" style="3" bestFit="1" customWidth="1"/>
    <col min="14334" max="14334" width="10.5" style="3" bestFit="1" customWidth="1"/>
    <col min="14335" max="14335" width="6.5" style="3" customWidth="1"/>
    <col min="14336" max="14337" width="8" style="3" bestFit="1" customWidth="1"/>
    <col min="14338" max="14338" width="8.125" style="3" customWidth="1"/>
    <col min="14339" max="14339" width="10.62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625" style="3" bestFit="1" customWidth="1"/>
    <col min="14584" max="14584" width="5.625" style="3" customWidth="1"/>
    <col min="14585" max="14585" width="6.625" style="3" bestFit="1" customWidth="1"/>
    <col min="14586" max="14586" width="7.625" style="3" bestFit="1" customWidth="1"/>
    <col min="14587" max="14587" width="11.125" style="3" bestFit="1" customWidth="1"/>
    <col min="14588" max="14588" width="5.625" style="3" customWidth="1"/>
    <col min="14589" max="14589" width="7.625" style="3" bestFit="1" customWidth="1"/>
    <col min="14590" max="14590" width="10.5" style="3" bestFit="1" customWidth="1"/>
    <col min="14591" max="14591" width="6.5" style="3" customWidth="1"/>
    <col min="14592" max="14593" width="8" style="3" bestFit="1" customWidth="1"/>
    <col min="14594" max="14594" width="8.125" style="3" customWidth="1"/>
    <col min="14595" max="14595" width="10.62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625" style="3" bestFit="1" customWidth="1"/>
    <col min="14840" max="14840" width="5.625" style="3" customWidth="1"/>
    <col min="14841" max="14841" width="6.625" style="3" bestFit="1" customWidth="1"/>
    <col min="14842" max="14842" width="7.625" style="3" bestFit="1" customWidth="1"/>
    <col min="14843" max="14843" width="11.125" style="3" bestFit="1" customWidth="1"/>
    <col min="14844" max="14844" width="5.625" style="3" customWidth="1"/>
    <col min="14845" max="14845" width="7.625" style="3" bestFit="1" customWidth="1"/>
    <col min="14846" max="14846" width="10.5" style="3" bestFit="1" customWidth="1"/>
    <col min="14847" max="14847" width="6.5" style="3" customWidth="1"/>
    <col min="14848" max="14849" width="8" style="3" bestFit="1" customWidth="1"/>
    <col min="14850" max="14850" width="8.125" style="3" customWidth="1"/>
    <col min="14851" max="14851" width="10.62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625" style="3" bestFit="1" customWidth="1"/>
    <col min="15096" max="15096" width="5.625" style="3" customWidth="1"/>
    <col min="15097" max="15097" width="6.625" style="3" bestFit="1" customWidth="1"/>
    <col min="15098" max="15098" width="7.625" style="3" bestFit="1" customWidth="1"/>
    <col min="15099" max="15099" width="11.125" style="3" bestFit="1" customWidth="1"/>
    <col min="15100" max="15100" width="5.625" style="3" customWidth="1"/>
    <col min="15101" max="15101" width="7.625" style="3" bestFit="1" customWidth="1"/>
    <col min="15102" max="15102" width="10.5" style="3" bestFit="1" customWidth="1"/>
    <col min="15103" max="15103" width="6.5" style="3" customWidth="1"/>
    <col min="15104" max="15105" width="8" style="3" bestFit="1" customWidth="1"/>
    <col min="15106" max="15106" width="8.125" style="3" customWidth="1"/>
    <col min="15107" max="15107" width="10.62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625" style="3" bestFit="1" customWidth="1"/>
    <col min="15352" max="15352" width="5.625" style="3" customWidth="1"/>
    <col min="15353" max="15353" width="6.625" style="3" bestFit="1" customWidth="1"/>
    <col min="15354" max="15354" width="7.625" style="3" bestFit="1" customWidth="1"/>
    <col min="15355" max="15355" width="11.125" style="3" bestFit="1" customWidth="1"/>
    <col min="15356" max="15356" width="5.625" style="3" customWidth="1"/>
    <col min="15357" max="15357" width="7.625" style="3" bestFit="1" customWidth="1"/>
    <col min="15358" max="15358" width="10.5" style="3" bestFit="1" customWidth="1"/>
    <col min="15359" max="15359" width="6.5" style="3" customWidth="1"/>
    <col min="15360" max="15361" width="8" style="3" bestFit="1" customWidth="1"/>
    <col min="15362" max="15362" width="8.125" style="3" customWidth="1"/>
    <col min="15363" max="15363" width="10.62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625" style="3" bestFit="1" customWidth="1"/>
    <col min="15608" max="15608" width="5.625" style="3" customWidth="1"/>
    <col min="15609" max="15609" width="6.625" style="3" bestFit="1" customWidth="1"/>
    <col min="15610" max="15610" width="7.625" style="3" bestFit="1" customWidth="1"/>
    <col min="15611" max="15611" width="11.125" style="3" bestFit="1" customWidth="1"/>
    <col min="15612" max="15612" width="5.625" style="3" customWidth="1"/>
    <col min="15613" max="15613" width="7.625" style="3" bestFit="1" customWidth="1"/>
    <col min="15614" max="15614" width="10.5" style="3" bestFit="1" customWidth="1"/>
    <col min="15615" max="15615" width="6.5" style="3" customWidth="1"/>
    <col min="15616" max="15617" width="8" style="3" bestFit="1" customWidth="1"/>
    <col min="15618" max="15618" width="8.125" style="3" customWidth="1"/>
    <col min="15619" max="15619" width="10.62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625" style="3" bestFit="1" customWidth="1"/>
    <col min="15864" max="15864" width="5.625" style="3" customWidth="1"/>
    <col min="15865" max="15865" width="6.625" style="3" bestFit="1" customWidth="1"/>
    <col min="15866" max="15866" width="7.625" style="3" bestFit="1" customWidth="1"/>
    <col min="15867" max="15867" width="11.125" style="3" bestFit="1" customWidth="1"/>
    <col min="15868" max="15868" width="5.625" style="3" customWidth="1"/>
    <col min="15869" max="15869" width="7.625" style="3" bestFit="1" customWidth="1"/>
    <col min="15870" max="15870" width="10.5" style="3" bestFit="1" customWidth="1"/>
    <col min="15871" max="15871" width="6.5" style="3" customWidth="1"/>
    <col min="15872" max="15873" width="8" style="3" bestFit="1" customWidth="1"/>
    <col min="15874" max="15874" width="8.125" style="3" customWidth="1"/>
    <col min="15875" max="15875" width="10.62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625" style="3" bestFit="1" customWidth="1"/>
    <col min="16120" max="16120" width="5.625" style="3" customWidth="1"/>
    <col min="16121" max="16121" width="6.625" style="3" bestFit="1" customWidth="1"/>
    <col min="16122" max="16122" width="7.625" style="3" bestFit="1" customWidth="1"/>
    <col min="16123" max="16123" width="11.125" style="3" bestFit="1" customWidth="1"/>
    <col min="16124" max="16124" width="5.625" style="3" customWidth="1"/>
    <col min="16125" max="16125" width="7.625" style="3" bestFit="1" customWidth="1"/>
    <col min="16126" max="16126" width="10.5" style="3" bestFit="1" customWidth="1"/>
    <col min="16127" max="16127" width="6.5" style="3" customWidth="1"/>
    <col min="16128" max="16129" width="8" style="3" bestFit="1" customWidth="1"/>
    <col min="16130" max="16130" width="8.125" style="3" customWidth="1"/>
    <col min="16131" max="16131" width="10.62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440</v>
      </c>
    </row>
    <row r="2" spans="1:3" ht="15.75" x14ac:dyDescent="0.25">
      <c r="A2" s="2"/>
      <c r="C2" s="55" t="s">
        <v>151</v>
      </c>
    </row>
    <row r="3" spans="1:3" ht="14.1" customHeight="1" x14ac:dyDescent="0.2">
      <c r="A3" s="90"/>
      <c r="B3" s="287">
        <f>INDICE!A3</f>
        <v>44896</v>
      </c>
      <c r="C3" s="617" t="s">
        <v>116</v>
      </c>
    </row>
    <row r="4" spans="1:3" x14ac:dyDescent="0.2">
      <c r="A4" s="370" t="s">
        <v>153</v>
      </c>
      <c r="B4" s="94">
        <v>11.79471</v>
      </c>
      <c r="C4" s="94">
        <v>87.882970000000029</v>
      </c>
    </row>
    <row r="5" spans="1:3" x14ac:dyDescent="0.2">
      <c r="A5" s="371" t="s">
        <v>154</v>
      </c>
      <c r="B5" s="96">
        <v>0.66529000000000005</v>
      </c>
      <c r="C5" s="96">
        <v>4.62941</v>
      </c>
    </row>
    <row r="6" spans="1:3" x14ac:dyDescent="0.2">
      <c r="A6" s="371" t="s">
        <v>155</v>
      </c>
      <c r="B6" s="96">
        <v>5.8585000000000003</v>
      </c>
      <c r="C6" s="96">
        <v>81.599769999999992</v>
      </c>
    </row>
    <row r="7" spans="1:3" x14ac:dyDescent="0.2">
      <c r="A7" s="371" t="s">
        <v>156</v>
      </c>
      <c r="B7" s="96">
        <v>0.14858000000000002</v>
      </c>
      <c r="C7" s="96">
        <v>20.28978</v>
      </c>
    </row>
    <row r="8" spans="1:3" x14ac:dyDescent="0.2">
      <c r="A8" s="371" t="s">
        <v>157</v>
      </c>
      <c r="B8" s="96">
        <v>73.590969999999999</v>
      </c>
      <c r="C8" s="96">
        <v>795.63344999999981</v>
      </c>
    </row>
    <row r="9" spans="1:3" x14ac:dyDescent="0.2">
      <c r="A9" s="371" t="s">
        <v>158</v>
      </c>
      <c r="B9" s="96">
        <v>0.29693999999999998</v>
      </c>
      <c r="C9" s="96">
        <v>4.4248599999999998</v>
      </c>
    </row>
    <row r="10" spans="1:3" x14ac:dyDescent="0.2">
      <c r="A10" s="371" t="s">
        <v>159</v>
      </c>
      <c r="B10" s="96">
        <v>5.7863299999999995</v>
      </c>
      <c r="C10" s="96">
        <v>27.519830000000017</v>
      </c>
    </row>
    <row r="11" spans="1:3" x14ac:dyDescent="0.2">
      <c r="A11" s="371" t="s">
        <v>511</v>
      </c>
      <c r="B11" s="96">
        <v>4.4021799999999995</v>
      </c>
      <c r="C11" s="96">
        <v>32.41039</v>
      </c>
    </row>
    <row r="12" spans="1:3" x14ac:dyDescent="0.2">
      <c r="A12" s="371" t="s">
        <v>160</v>
      </c>
      <c r="B12" s="96">
        <v>1.5515099999999997</v>
      </c>
      <c r="C12" s="96">
        <v>16.06579</v>
      </c>
    </row>
    <row r="13" spans="1:3" x14ac:dyDescent="0.2">
      <c r="A13" s="371" t="s">
        <v>161</v>
      </c>
      <c r="B13" s="96">
        <v>2.6096200000000001</v>
      </c>
      <c r="C13" s="96">
        <v>42.993249999999996</v>
      </c>
    </row>
    <row r="14" spans="1:3" x14ac:dyDescent="0.2">
      <c r="A14" s="371" t="s">
        <v>162</v>
      </c>
      <c r="B14" s="96">
        <v>0.50702000000000003</v>
      </c>
      <c r="C14" s="96">
        <v>8.3730399999999996</v>
      </c>
    </row>
    <row r="15" spans="1:3" x14ac:dyDescent="0.2">
      <c r="A15" s="371" t="s">
        <v>163</v>
      </c>
      <c r="B15" s="96">
        <v>0.22174000000000002</v>
      </c>
      <c r="C15" s="96">
        <v>3.2726699999999993</v>
      </c>
    </row>
    <row r="16" spans="1:3" x14ac:dyDescent="0.2">
      <c r="A16" s="371" t="s">
        <v>164</v>
      </c>
      <c r="B16" s="96">
        <v>22.337919999999997</v>
      </c>
      <c r="C16" s="96">
        <v>236.53929000000005</v>
      </c>
    </row>
    <row r="17" spans="1:3" x14ac:dyDescent="0.2">
      <c r="A17" s="371" t="s">
        <v>165</v>
      </c>
      <c r="B17" s="96">
        <v>5.2600000000000001E-2</v>
      </c>
      <c r="C17" s="96">
        <v>1.0185</v>
      </c>
    </row>
    <row r="18" spans="1:3" x14ac:dyDescent="0.2">
      <c r="A18" s="371" t="s">
        <v>166</v>
      </c>
      <c r="B18" s="96">
        <v>0.10464</v>
      </c>
      <c r="C18" s="96">
        <v>2.3815</v>
      </c>
    </row>
    <row r="19" spans="1:3" x14ac:dyDescent="0.2">
      <c r="A19" s="371" t="s">
        <v>167</v>
      </c>
      <c r="B19" s="96">
        <v>2.4745900000000001</v>
      </c>
      <c r="C19" s="96">
        <v>41.874219999999994</v>
      </c>
    </row>
    <row r="20" spans="1:3" x14ac:dyDescent="0.2">
      <c r="A20" s="371" t="s">
        <v>168</v>
      </c>
      <c r="B20" s="96">
        <v>0.63088999999999995</v>
      </c>
      <c r="C20" s="96">
        <v>6.1789400000000008</v>
      </c>
    </row>
    <row r="21" spans="1:3" x14ac:dyDescent="0.2">
      <c r="A21" s="371" t="s">
        <v>169</v>
      </c>
      <c r="B21" s="96">
        <v>0.15937999999999999</v>
      </c>
      <c r="C21" s="96">
        <v>2.9924600000000008</v>
      </c>
    </row>
    <row r="22" spans="1:3" x14ac:dyDescent="0.2">
      <c r="A22" s="372" t="s">
        <v>170</v>
      </c>
      <c r="B22" s="96">
        <v>0.45189999999999997</v>
      </c>
      <c r="C22" s="96">
        <v>5.0546200000000017</v>
      </c>
    </row>
    <row r="23" spans="1:3" x14ac:dyDescent="0.2">
      <c r="A23" s="373" t="s">
        <v>430</v>
      </c>
      <c r="B23" s="100">
        <v>133.64530999999999</v>
      </c>
      <c r="C23" s="100">
        <v>1421.1347399999986</v>
      </c>
    </row>
    <row r="24" spans="1:3" x14ac:dyDescent="0.2">
      <c r="C24" s="79" t="s">
        <v>220</v>
      </c>
    </row>
    <row r="25" spans="1:3" x14ac:dyDescent="0.2">
      <c r="A25" s="101" t="s">
        <v>221</v>
      </c>
      <c r="C25" s="58"/>
    </row>
    <row r="26" spans="1:3" x14ac:dyDescent="0.2">
      <c r="A26" s="102"/>
      <c r="C26" s="58"/>
    </row>
    <row r="27" spans="1:3" ht="18" x14ac:dyDescent="0.25">
      <c r="A27" s="102"/>
      <c r="B27" s="104"/>
      <c r="C27" s="58"/>
    </row>
    <row r="28" spans="1:3" x14ac:dyDescent="0.2">
      <c r="A28" s="102"/>
      <c r="C28" s="58"/>
    </row>
    <row r="29" spans="1:3" x14ac:dyDescent="0.2">
      <c r="A29" s="102"/>
      <c r="C29" s="58"/>
    </row>
    <row r="30" spans="1:3" x14ac:dyDescent="0.2">
      <c r="A30" s="102"/>
      <c r="C30" s="58"/>
    </row>
    <row r="31" spans="1:3" x14ac:dyDescent="0.2">
      <c r="A31" s="102"/>
      <c r="C31" s="58"/>
    </row>
    <row r="32" spans="1:3" x14ac:dyDescent="0.2">
      <c r="A32" s="102"/>
      <c r="C32" s="58"/>
    </row>
    <row r="33" spans="1:3" x14ac:dyDescent="0.2">
      <c r="A33" s="102"/>
      <c r="C33" s="58"/>
    </row>
    <row r="34" spans="1:3" x14ac:dyDescent="0.2">
      <c r="A34" s="102"/>
      <c r="C34" s="58"/>
    </row>
    <row r="35" spans="1:3" x14ac:dyDescent="0.2">
      <c r="A35" s="102"/>
      <c r="C35" s="58"/>
    </row>
    <row r="36" spans="1:3" x14ac:dyDescent="0.2">
      <c r="A36" s="102"/>
      <c r="C36" s="58"/>
    </row>
    <row r="37" spans="1:3" x14ac:dyDescent="0.2">
      <c r="A37" s="102"/>
      <c r="C37" s="58"/>
    </row>
    <row r="38" spans="1:3" x14ac:dyDescent="0.2">
      <c r="A38" s="102"/>
      <c r="C38" s="58"/>
    </row>
    <row r="39" spans="1:3" x14ac:dyDescent="0.2">
      <c r="A39" s="102"/>
      <c r="C39" s="58"/>
    </row>
    <row r="40" spans="1:3" x14ac:dyDescent="0.2">
      <c r="A40" s="102"/>
      <c r="C40" s="58"/>
    </row>
    <row r="41" spans="1:3" x14ac:dyDescent="0.2">
      <c r="A41" s="102"/>
      <c r="C41" s="58"/>
    </row>
    <row r="42" spans="1:3" x14ac:dyDescent="0.2">
      <c r="A42" s="102"/>
      <c r="C42" s="58"/>
    </row>
    <row r="43" spans="1:3" x14ac:dyDescent="0.2">
      <c r="A43" s="102"/>
      <c r="C43" s="58"/>
    </row>
    <row r="44" spans="1:3" x14ac:dyDescent="0.2">
      <c r="A44" s="102"/>
      <c r="C44" s="58"/>
    </row>
    <row r="45" spans="1:3" x14ac:dyDescent="0.2">
      <c r="C45" s="58"/>
    </row>
    <row r="46" spans="1:3" x14ac:dyDescent="0.2">
      <c r="C46" s="58"/>
    </row>
  </sheetData>
  <conditionalFormatting sqref="B5:B22">
    <cfRule type="cellIs" dxfId="210" priority="3" operator="between">
      <formula>0</formula>
      <formula>0.5</formula>
    </cfRule>
    <cfRule type="cellIs" dxfId="209" priority="4" operator="between">
      <formula>0</formula>
      <formula>0.49</formula>
    </cfRule>
  </conditionalFormatting>
  <conditionalFormatting sqref="C5:C22">
    <cfRule type="cellIs" dxfId="208" priority="1" operator="between">
      <formula>0</formula>
      <formula>0.5</formula>
    </cfRule>
    <cfRule type="cellIs" dxfId="207"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9"/>
  <sheetViews>
    <sheetView zoomScaleNormal="100" workbookViewId="0">
      <selection sqref="A1:F2"/>
    </sheetView>
  </sheetViews>
  <sheetFormatPr baseColWidth="10" defaultRowHeight="14.25" customHeight="1" x14ac:dyDescent="0.2"/>
  <cols>
    <col min="1" max="1" width="49.5" style="19" customWidth="1"/>
    <col min="2" max="2" width="10.125" style="19" customWidth="1"/>
    <col min="3" max="3" width="12.625" style="19" customWidth="1"/>
    <col min="4" max="4" width="10.5" style="19" customWidth="1"/>
    <col min="5" max="5" width="11.125" style="19" customWidth="1"/>
    <col min="6" max="6" width="14" style="19" bestFit="1" customWidth="1"/>
    <col min="7" max="7" width="11" style="19"/>
    <col min="8" max="246" width="10" style="19"/>
    <col min="247" max="247" width="33.625" style="19" customWidth="1"/>
    <col min="248" max="248" width="8.625" style="19" customWidth="1"/>
    <col min="249" max="249" width="11.625" style="19" customWidth="1"/>
    <col min="250" max="250" width="10.625" style="19" customWidth="1"/>
    <col min="251" max="254" width="15.125" style="19" customWidth="1"/>
    <col min="255" max="502" width="10" style="19"/>
    <col min="503" max="503" width="33.625" style="19" customWidth="1"/>
    <col min="504" max="504" width="8.625" style="19" customWidth="1"/>
    <col min="505" max="505" width="11.625" style="19" customWidth="1"/>
    <col min="506" max="506" width="10.625" style="19" customWidth="1"/>
    <col min="507" max="510" width="15.125" style="19" customWidth="1"/>
    <col min="511" max="758" width="10" style="19"/>
    <col min="759" max="759" width="33.625" style="19" customWidth="1"/>
    <col min="760" max="760" width="8.625" style="19" customWidth="1"/>
    <col min="761" max="761" width="11.625" style="19" customWidth="1"/>
    <col min="762" max="762" width="10.625" style="19" customWidth="1"/>
    <col min="763" max="766" width="15.125" style="19" customWidth="1"/>
    <col min="767" max="1014" width="10" style="19"/>
    <col min="1015" max="1015" width="33.625" style="19" customWidth="1"/>
    <col min="1016" max="1016" width="8.625" style="19" customWidth="1"/>
    <col min="1017" max="1017" width="11.625" style="19" customWidth="1"/>
    <col min="1018" max="1018" width="10.625" style="19" customWidth="1"/>
    <col min="1019" max="1022" width="15.125" style="19" customWidth="1"/>
    <col min="1023" max="1270" width="10" style="19"/>
    <col min="1271" max="1271" width="33.625" style="19" customWidth="1"/>
    <col min="1272" max="1272" width="8.625" style="19" customWidth="1"/>
    <col min="1273" max="1273" width="11.625" style="19" customWidth="1"/>
    <col min="1274" max="1274" width="10.625" style="19" customWidth="1"/>
    <col min="1275" max="1278" width="15.125" style="19" customWidth="1"/>
    <col min="1279" max="1526" width="10" style="19"/>
    <col min="1527" max="1527" width="33.625" style="19" customWidth="1"/>
    <col min="1528" max="1528" width="8.625" style="19" customWidth="1"/>
    <col min="1529" max="1529" width="11.625" style="19" customWidth="1"/>
    <col min="1530" max="1530" width="10.625" style="19" customWidth="1"/>
    <col min="1531" max="1534" width="15.125" style="19" customWidth="1"/>
    <col min="1535" max="1782" width="10" style="19"/>
    <col min="1783" max="1783" width="33.625" style="19" customWidth="1"/>
    <col min="1784" max="1784" width="8.625" style="19" customWidth="1"/>
    <col min="1785" max="1785" width="11.625" style="19" customWidth="1"/>
    <col min="1786" max="1786" width="10.625" style="19" customWidth="1"/>
    <col min="1787" max="1790" width="15.125" style="19" customWidth="1"/>
    <col min="1791" max="2038" width="10" style="19"/>
    <col min="2039" max="2039" width="33.625" style="19" customWidth="1"/>
    <col min="2040" max="2040" width="8.625" style="19" customWidth="1"/>
    <col min="2041" max="2041" width="11.625" style="19" customWidth="1"/>
    <col min="2042" max="2042" width="10.625" style="19" customWidth="1"/>
    <col min="2043" max="2046" width="15.125" style="19" customWidth="1"/>
    <col min="2047" max="2294" width="10" style="19"/>
    <col min="2295" max="2295" width="33.625" style="19" customWidth="1"/>
    <col min="2296" max="2296" width="8.625" style="19" customWidth="1"/>
    <col min="2297" max="2297" width="11.625" style="19" customWidth="1"/>
    <col min="2298" max="2298" width="10.625" style="19" customWidth="1"/>
    <col min="2299" max="2302" width="15.125" style="19" customWidth="1"/>
    <col min="2303" max="2550" width="10" style="19"/>
    <col min="2551" max="2551" width="33.625" style="19" customWidth="1"/>
    <col min="2552" max="2552" width="8.625" style="19" customWidth="1"/>
    <col min="2553" max="2553" width="11.625" style="19" customWidth="1"/>
    <col min="2554" max="2554" width="10.625" style="19" customWidth="1"/>
    <col min="2555" max="2558" width="15.125" style="19" customWidth="1"/>
    <col min="2559" max="2806" width="10" style="19"/>
    <col min="2807" max="2807" width="33.625" style="19" customWidth="1"/>
    <col min="2808" max="2808" width="8.625" style="19" customWidth="1"/>
    <col min="2809" max="2809" width="11.625" style="19" customWidth="1"/>
    <col min="2810" max="2810" width="10.625" style="19" customWidth="1"/>
    <col min="2811" max="2814" width="15.125" style="19" customWidth="1"/>
    <col min="2815" max="3062" width="10" style="19"/>
    <col min="3063" max="3063" width="33.625" style="19" customWidth="1"/>
    <col min="3064" max="3064" width="8.625" style="19" customWidth="1"/>
    <col min="3065" max="3065" width="11.625" style="19" customWidth="1"/>
    <col min="3066" max="3066" width="10.625" style="19" customWidth="1"/>
    <col min="3067" max="3070" width="15.125" style="19" customWidth="1"/>
    <col min="3071" max="3318" width="10" style="19"/>
    <col min="3319" max="3319" width="33.625" style="19" customWidth="1"/>
    <col min="3320" max="3320" width="8.625" style="19" customWidth="1"/>
    <col min="3321" max="3321" width="11.625" style="19" customWidth="1"/>
    <col min="3322" max="3322" width="10.625" style="19" customWidth="1"/>
    <col min="3323" max="3326" width="15.125" style="19" customWidth="1"/>
    <col min="3327" max="3574" width="10" style="19"/>
    <col min="3575" max="3575" width="33.625" style="19" customWidth="1"/>
    <col min="3576" max="3576" width="8.625" style="19" customWidth="1"/>
    <col min="3577" max="3577" width="11.625" style="19" customWidth="1"/>
    <col min="3578" max="3578" width="10.625" style="19" customWidth="1"/>
    <col min="3579" max="3582" width="15.125" style="19" customWidth="1"/>
    <col min="3583" max="3830" width="10" style="19"/>
    <col min="3831" max="3831" width="33.625" style="19" customWidth="1"/>
    <col min="3832" max="3832" width="8.625" style="19" customWidth="1"/>
    <col min="3833" max="3833" width="11.625" style="19" customWidth="1"/>
    <col min="3834" max="3834" width="10.625" style="19" customWidth="1"/>
    <col min="3835" max="3838" width="15.125" style="19" customWidth="1"/>
    <col min="3839" max="4086" width="10" style="19"/>
    <col min="4087" max="4087" width="33.625" style="19" customWidth="1"/>
    <col min="4088" max="4088" width="8.625" style="19" customWidth="1"/>
    <col min="4089" max="4089" width="11.625" style="19" customWidth="1"/>
    <col min="4090" max="4090" width="10.625" style="19" customWidth="1"/>
    <col min="4091" max="4094" width="15.125" style="19" customWidth="1"/>
    <col min="4095" max="4342" width="10" style="19"/>
    <col min="4343" max="4343" width="33.625" style="19" customWidth="1"/>
    <col min="4344" max="4344" width="8.625" style="19" customWidth="1"/>
    <col min="4345" max="4345" width="11.625" style="19" customWidth="1"/>
    <col min="4346" max="4346" width="10.625" style="19" customWidth="1"/>
    <col min="4347" max="4350" width="15.125" style="19" customWidth="1"/>
    <col min="4351" max="4598" width="10" style="19"/>
    <col min="4599" max="4599" width="33.625" style="19" customWidth="1"/>
    <col min="4600" max="4600" width="8.625" style="19" customWidth="1"/>
    <col min="4601" max="4601" width="11.625" style="19" customWidth="1"/>
    <col min="4602" max="4602" width="10.625" style="19" customWidth="1"/>
    <col min="4603" max="4606" width="15.125" style="19" customWidth="1"/>
    <col min="4607" max="4854" width="10" style="19"/>
    <col min="4855" max="4855" width="33.625" style="19" customWidth="1"/>
    <col min="4856" max="4856" width="8.625" style="19" customWidth="1"/>
    <col min="4857" max="4857" width="11.625" style="19" customWidth="1"/>
    <col min="4858" max="4858" width="10.625" style="19" customWidth="1"/>
    <col min="4859" max="4862" width="15.125" style="19" customWidth="1"/>
    <col min="4863" max="5110" width="10" style="19"/>
    <col min="5111" max="5111" width="33.625" style="19" customWidth="1"/>
    <col min="5112" max="5112" width="8.625" style="19" customWidth="1"/>
    <col min="5113" max="5113" width="11.625" style="19" customWidth="1"/>
    <col min="5114" max="5114" width="10.625" style="19" customWidth="1"/>
    <col min="5115" max="5118" width="15.125" style="19" customWidth="1"/>
    <col min="5119" max="5366" width="10" style="19"/>
    <col min="5367" max="5367" width="33.625" style="19" customWidth="1"/>
    <col min="5368" max="5368" width="8.625" style="19" customWidth="1"/>
    <col min="5369" max="5369" width="11.625" style="19" customWidth="1"/>
    <col min="5370" max="5370" width="10.625" style="19" customWidth="1"/>
    <col min="5371" max="5374" width="15.125" style="19" customWidth="1"/>
    <col min="5375" max="5622" width="10" style="19"/>
    <col min="5623" max="5623" width="33.625" style="19" customWidth="1"/>
    <col min="5624" max="5624" width="8.625" style="19" customWidth="1"/>
    <col min="5625" max="5625" width="11.625" style="19" customWidth="1"/>
    <col min="5626" max="5626" width="10.625" style="19" customWidth="1"/>
    <col min="5627" max="5630" width="15.125" style="19" customWidth="1"/>
    <col min="5631" max="5878" width="10" style="19"/>
    <col min="5879" max="5879" width="33.625" style="19" customWidth="1"/>
    <col min="5880" max="5880" width="8.625" style="19" customWidth="1"/>
    <col min="5881" max="5881" width="11.625" style="19" customWidth="1"/>
    <col min="5882" max="5882" width="10.625" style="19" customWidth="1"/>
    <col min="5883" max="5886" width="15.125" style="19" customWidth="1"/>
    <col min="5887" max="6134" width="10" style="19"/>
    <col min="6135" max="6135" width="33.625" style="19" customWidth="1"/>
    <col min="6136" max="6136" width="8.625" style="19" customWidth="1"/>
    <col min="6137" max="6137" width="11.625" style="19" customWidth="1"/>
    <col min="6138" max="6138" width="10.625" style="19" customWidth="1"/>
    <col min="6139" max="6142" width="15.125" style="19" customWidth="1"/>
    <col min="6143" max="6390" width="10" style="19"/>
    <col min="6391" max="6391" width="33.625" style="19" customWidth="1"/>
    <col min="6392" max="6392" width="8.625" style="19" customWidth="1"/>
    <col min="6393" max="6393" width="11.625" style="19" customWidth="1"/>
    <col min="6394" max="6394" width="10.625" style="19" customWidth="1"/>
    <col min="6395" max="6398" width="15.125" style="19" customWidth="1"/>
    <col min="6399" max="6646" width="10" style="19"/>
    <col min="6647" max="6647" width="33.625" style="19" customWidth="1"/>
    <col min="6648" max="6648" width="8.625" style="19" customWidth="1"/>
    <col min="6649" max="6649" width="11.625" style="19" customWidth="1"/>
    <col min="6650" max="6650" width="10.625" style="19" customWidth="1"/>
    <col min="6651" max="6654" width="15.125" style="19" customWidth="1"/>
    <col min="6655" max="6902" width="10" style="19"/>
    <col min="6903" max="6903" width="33.625" style="19" customWidth="1"/>
    <col min="6904" max="6904" width="8.625" style="19" customWidth="1"/>
    <col min="6905" max="6905" width="11.625" style="19" customWidth="1"/>
    <col min="6906" max="6906" width="10.625" style="19" customWidth="1"/>
    <col min="6907" max="6910" width="15.125" style="19" customWidth="1"/>
    <col min="6911" max="7158" width="10" style="19"/>
    <col min="7159" max="7159" width="33.625" style="19" customWidth="1"/>
    <col min="7160" max="7160" width="8.625" style="19" customWidth="1"/>
    <col min="7161" max="7161" width="11.625" style="19" customWidth="1"/>
    <col min="7162" max="7162" width="10.625" style="19" customWidth="1"/>
    <col min="7163" max="7166" width="15.125" style="19" customWidth="1"/>
    <col min="7167" max="7414" width="10" style="19"/>
    <col min="7415" max="7415" width="33.625" style="19" customWidth="1"/>
    <col min="7416" max="7416" width="8.625" style="19" customWidth="1"/>
    <col min="7417" max="7417" width="11.625" style="19" customWidth="1"/>
    <col min="7418" max="7418" width="10.625" style="19" customWidth="1"/>
    <col min="7419" max="7422" width="15.125" style="19" customWidth="1"/>
    <col min="7423" max="7670" width="10" style="19"/>
    <col min="7671" max="7671" width="33.625" style="19" customWidth="1"/>
    <col min="7672" max="7672" width="8.625" style="19" customWidth="1"/>
    <col min="7673" max="7673" width="11.625" style="19" customWidth="1"/>
    <col min="7674" max="7674" width="10.625" style="19" customWidth="1"/>
    <col min="7675" max="7678" width="15.125" style="19" customWidth="1"/>
    <col min="7679" max="7926" width="10" style="19"/>
    <col min="7927" max="7927" width="33.625" style="19" customWidth="1"/>
    <col min="7928" max="7928" width="8.625" style="19" customWidth="1"/>
    <col min="7929" max="7929" width="11.625" style="19" customWidth="1"/>
    <col min="7930" max="7930" width="10.625" style="19" customWidth="1"/>
    <col min="7931" max="7934" width="15.125" style="19" customWidth="1"/>
    <col min="7935" max="8182" width="10" style="19"/>
    <col min="8183" max="8183" width="33.625" style="19" customWidth="1"/>
    <col min="8184" max="8184" width="8.625" style="19" customWidth="1"/>
    <col min="8185" max="8185" width="11.625" style="19" customWidth="1"/>
    <col min="8186" max="8186" width="10.625" style="19" customWidth="1"/>
    <col min="8187" max="8190" width="15.125" style="19" customWidth="1"/>
    <col min="8191" max="8438" width="10" style="19"/>
    <col min="8439" max="8439" width="33.625" style="19" customWidth="1"/>
    <col min="8440" max="8440" width="8.625" style="19" customWidth="1"/>
    <col min="8441" max="8441" width="11.625" style="19" customWidth="1"/>
    <col min="8442" max="8442" width="10.625" style="19" customWidth="1"/>
    <col min="8443" max="8446" width="15.125" style="19" customWidth="1"/>
    <col min="8447" max="8694" width="10" style="19"/>
    <col min="8695" max="8695" width="33.625" style="19" customWidth="1"/>
    <col min="8696" max="8696" width="8.625" style="19" customWidth="1"/>
    <col min="8697" max="8697" width="11.625" style="19" customWidth="1"/>
    <col min="8698" max="8698" width="10.625" style="19" customWidth="1"/>
    <col min="8699" max="8702" width="15.125" style="19" customWidth="1"/>
    <col min="8703" max="8950" width="10" style="19"/>
    <col min="8951" max="8951" width="33.625" style="19" customWidth="1"/>
    <col min="8952" max="8952" width="8.625" style="19" customWidth="1"/>
    <col min="8953" max="8953" width="11.625" style="19" customWidth="1"/>
    <col min="8954" max="8954" width="10.625" style="19" customWidth="1"/>
    <col min="8955" max="8958" width="15.125" style="19" customWidth="1"/>
    <col min="8959" max="9206" width="10" style="19"/>
    <col min="9207" max="9207" width="33.625" style="19" customWidth="1"/>
    <col min="9208" max="9208" width="8.625" style="19" customWidth="1"/>
    <col min="9209" max="9209" width="11.625" style="19" customWidth="1"/>
    <col min="9210" max="9210" width="10.625" style="19" customWidth="1"/>
    <col min="9211" max="9214" width="15.125" style="19" customWidth="1"/>
    <col min="9215" max="9462" width="10" style="19"/>
    <col min="9463" max="9463" width="33.625" style="19" customWidth="1"/>
    <col min="9464" max="9464" width="8.625" style="19" customWidth="1"/>
    <col min="9465" max="9465" width="11.625" style="19" customWidth="1"/>
    <col min="9466" max="9466" width="10.625" style="19" customWidth="1"/>
    <col min="9467" max="9470" width="15.125" style="19" customWidth="1"/>
    <col min="9471" max="9718" width="10" style="19"/>
    <col min="9719" max="9719" width="33.625" style="19" customWidth="1"/>
    <col min="9720" max="9720" width="8.625" style="19" customWidth="1"/>
    <col min="9721" max="9721" width="11.625" style="19" customWidth="1"/>
    <col min="9722" max="9722" width="10.625" style="19" customWidth="1"/>
    <col min="9723" max="9726" width="15.125" style="19" customWidth="1"/>
    <col min="9727" max="9974" width="10" style="19"/>
    <col min="9975" max="9975" width="33.625" style="19" customWidth="1"/>
    <col min="9976" max="9976" width="8.625" style="19" customWidth="1"/>
    <col min="9977" max="9977" width="11.625" style="19" customWidth="1"/>
    <col min="9978" max="9978" width="10.625" style="19" customWidth="1"/>
    <col min="9979" max="9982" width="15.125" style="19" customWidth="1"/>
    <col min="9983" max="10230" width="10" style="19"/>
    <col min="10231" max="10231" width="33.625" style="19" customWidth="1"/>
    <col min="10232" max="10232" width="8.625" style="19" customWidth="1"/>
    <col min="10233" max="10233" width="11.625" style="19" customWidth="1"/>
    <col min="10234" max="10234" width="10.625" style="19" customWidth="1"/>
    <col min="10235" max="10238" width="15.125" style="19" customWidth="1"/>
    <col min="10239" max="10486" width="10" style="19"/>
    <col min="10487" max="10487" width="33.625" style="19" customWidth="1"/>
    <col min="10488" max="10488" width="8.625" style="19" customWidth="1"/>
    <col min="10489" max="10489" width="11.625" style="19" customWidth="1"/>
    <col min="10490" max="10490" width="10.625" style="19" customWidth="1"/>
    <col min="10491" max="10494" width="15.125" style="19" customWidth="1"/>
    <col min="10495" max="10742" width="10" style="19"/>
    <col min="10743" max="10743" width="33.625" style="19" customWidth="1"/>
    <col min="10744" max="10744" width="8.625" style="19" customWidth="1"/>
    <col min="10745" max="10745" width="11.625" style="19" customWidth="1"/>
    <col min="10746" max="10746" width="10.625" style="19" customWidth="1"/>
    <col min="10747" max="10750" width="15.125" style="19" customWidth="1"/>
    <col min="10751" max="10998" width="10" style="19"/>
    <col min="10999" max="10999" width="33.625" style="19" customWidth="1"/>
    <col min="11000" max="11000" width="8.625" style="19" customWidth="1"/>
    <col min="11001" max="11001" width="11.625" style="19" customWidth="1"/>
    <col min="11002" max="11002" width="10.625" style="19" customWidth="1"/>
    <col min="11003" max="11006" width="15.125" style="19" customWidth="1"/>
    <col min="11007" max="11254" width="10" style="19"/>
    <col min="11255" max="11255" width="33.625" style="19" customWidth="1"/>
    <col min="11256" max="11256" width="8.625" style="19" customWidth="1"/>
    <col min="11257" max="11257" width="11.625" style="19" customWidth="1"/>
    <col min="11258" max="11258" width="10.625" style="19" customWidth="1"/>
    <col min="11259" max="11262" width="15.125" style="19" customWidth="1"/>
    <col min="11263" max="11510" width="10" style="19"/>
    <col min="11511" max="11511" width="33.625" style="19" customWidth="1"/>
    <col min="11512" max="11512" width="8.625" style="19" customWidth="1"/>
    <col min="11513" max="11513" width="11.625" style="19" customWidth="1"/>
    <col min="11514" max="11514" width="10.625" style="19" customWidth="1"/>
    <col min="11515" max="11518" width="15.125" style="19" customWidth="1"/>
    <col min="11519" max="11766" width="10" style="19"/>
    <col min="11767" max="11767" width="33.625" style="19" customWidth="1"/>
    <col min="11768" max="11768" width="8.625" style="19" customWidth="1"/>
    <col min="11769" max="11769" width="11.625" style="19" customWidth="1"/>
    <col min="11770" max="11770" width="10.625" style="19" customWidth="1"/>
    <col min="11771" max="11774" width="15.125" style="19" customWidth="1"/>
    <col min="11775" max="12022" width="10" style="19"/>
    <col min="12023" max="12023" width="33.625" style="19" customWidth="1"/>
    <col min="12024" max="12024" width="8.625" style="19" customWidth="1"/>
    <col min="12025" max="12025" width="11.625" style="19" customWidth="1"/>
    <col min="12026" max="12026" width="10.625" style="19" customWidth="1"/>
    <col min="12027" max="12030" width="15.125" style="19" customWidth="1"/>
    <col min="12031" max="12278" width="10" style="19"/>
    <col min="12279" max="12279" width="33.625" style="19" customWidth="1"/>
    <col min="12280" max="12280" width="8.625" style="19" customWidth="1"/>
    <col min="12281" max="12281" width="11.625" style="19" customWidth="1"/>
    <col min="12282" max="12282" width="10.625" style="19" customWidth="1"/>
    <col min="12283" max="12286" width="15.125" style="19" customWidth="1"/>
    <col min="12287" max="12534" width="10" style="19"/>
    <col min="12535" max="12535" width="33.625" style="19" customWidth="1"/>
    <col min="12536" max="12536" width="8.625" style="19" customWidth="1"/>
    <col min="12537" max="12537" width="11.625" style="19" customWidth="1"/>
    <col min="12538" max="12538" width="10.625" style="19" customWidth="1"/>
    <col min="12539" max="12542" width="15.125" style="19" customWidth="1"/>
    <col min="12543" max="12790" width="10" style="19"/>
    <col min="12791" max="12791" width="33.625" style="19" customWidth="1"/>
    <col min="12792" max="12792" width="8.625" style="19" customWidth="1"/>
    <col min="12793" max="12793" width="11.625" style="19" customWidth="1"/>
    <col min="12794" max="12794" width="10.625" style="19" customWidth="1"/>
    <col min="12795" max="12798" width="15.125" style="19" customWidth="1"/>
    <col min="12799" max="13046" width="10" style="19"/>
    <col min="13047" max="13047" width="33.625" style="19" customWidth="1"/>
    <col min="13048" max="13048" width="8.625" style="19" customWidth="1"/>
    <col min="13049" max="13049" width="11.625" style="19" customWidth="1"/>
    <col min="13050" max="13050" width="10.625" style="19" customWidth="1"/>
    <col min="13051" max="13054" width="15.125" style="19" customWidth="1"/>
    <col min="13055" max="13302" width="10" style="19"/>
    <col min="13303" max="13303" width="33.625" style="19" customWidth="1"/>
    <col min="13304" max="13304" width="8.625" style="19" customWidth="1"/>
    <col min="13305" max="13305" width="11.625" style="19" customWidth="1"/>
    <col min="13306" max="13306" width="10.625" style="19" customWidth="1"/>
    <col min="13307" max="13310" width="15.125" style="19" customWidth="1"/>
    <col min="13311" max="13558" width="10" style="19"/>
    <col min="13559" max="13559" width="33.625" style="19" customWidth="1"/>
    <col min="13560" max="13560" width="8.625" style="19" customWidth="1"/>
    <col min="13561" max="13561" width="11.625" style="19" customWidth="1"/>
    <col min="13562" max="13562" width="10.625" style="19" customWidth="1"/>
    <col min="13563" max="13566" width="15.125" style="19" customWidth="1"/>
    <col min="13567" max="13814" width="10" style="19"/>
    <col min="13815" max="13815" width="33.625" style="19" customWidth="1"/>
    <col min="13816" max="13816" width="8.625" style="19" customWidth="1"/>
    <col min="13817" max="13817" width="11.625" style="19" customWidth="1"/>
    <col min="13818" max="13818" width="10.625" style="19" customWidth="1"/>
    <col min="13819" max="13822" width="15.125" style="19" customWidth="1"/>
    <col min="13823" max="14070" width="10" style="19"/>
    <col min="14071" max="14071" width="33.625" style="19" customWidth="1"/>
    <col min="14072" max="14072" width="8.625" style="19" customWidth="1"/>
    <col min="14073" max="14073" width="11.625" style="19" customWidth="1"/>
    <col min="14074" max="14074" width="10.625" style="19" customWidth="1"/>
    <col min="14075" max="14078" width="15.125" style="19" customWidth="1"/>
    <col min="14079" max="14326" width="10" style="19"/>
    <col min="14327" max="14327" width="33.625" style="19" customWidth="1"/>
    <col min="14328" max="14328" width="8.625" style="19" customWidth="1"/>
    <col min="14329" max="14329" width="11.625" style="19" customWidth="1"/>
    <col min="14330" max="14330" width="10.625" style="19" customWidth="1"/>
    <col min="14331" max="14334" width="15.125" style="19" customWidth="1"/>
    <col min="14335" max="14582" width="10" style="19"/>
    <col min="14583" max="14583" width="33.625" style="19" customWidth="1"/>
    <col min="14584" max="14584" width="8.625" style="19" customWidth="1"/>
    <col min="14585" max="14585" width="11.625" style="19" customWidth="1"/>
    <col min="14586" max="14586" width="10.625" style="19" customWidth="1"/>
    <col min="14587" max="14590" width="15.125" style="19" customWidth="1"/>
    <col min="14591" max="14838" width="10" style="19"/>
    <col min="14839" max="14839" width="33.625" style="19" customWidth="1"/>
    <col min="14840" max="14840" width="8.625" style="19" customWidth="1"/>
    <col min="14841" max="14841" width="11.625" style="19" customWidth="1"/>
    <col min="14842" max="14842" width="10.625" style="19" customWidth="1"/>
    <col min="14843" max="14846" width="15.125" style="19" customWidth="1"/>
    <col min="14847" max="15094" width="10" style="19"/>
    <col min="15095" max="15095" width="33.625" style="19" customWidth="1"/>
    <col min="15096" max="15096" width="8.625" style="19" customWidth="1"/>
    <col min="15097" max="15097" width="11.625" style="19" customWidth="1"/>
    <col min="15098" max="15098" width="10.625" style="19" customWidth="1"/>
    <col min="15099" max="15102" width="15.125" style="19" customWidth="1"/>
    <col min="15103" max="15350" width="10" style="19"/>
    <col min="15351" max="15351" width="33.625" style="19" customWidth="1"/>
    <col min="15352" max="15352" width="8.625" style="19" customWidth="1"/>
    <col min="15353" max="15353" width="11.625" style="19" customWidth="1"/>
    <col min="15354" max="15354" width="10.625" style="19" customWidth="1"/>
    <col min="15355" max="15358" width="15.125" style="19" customWidth="1"/>
    <col min="15359" max="15606" width="10" style="19"/>
    <col min="15607" max="15607" width="33.625" style="19" customWidth="1"/>
    <col min="15608" max="15608" width="8.625" style="19" customWidth="1"/>
    <col min="15609" max="15609" width="11.625" style="19" customWidth="1"/>
    <col min="15610" max="15610" width="10.625" style="19" customWidth="1"/>
    <col min="15611" max="15614" width="15.125" style="19" customWidth="1"/>
    <col min="15615" max="15862" width="10" style="19"/>
    <col min="15863" max="15863" width="33.625" style="19" customWidth="1"/>
    <col min="15864" max="15864" width="8.625" style="19" customWidth="1"/>
    <col min="15865" max="15865" width="11.625" style="19" customWidth="1"/>
    <col min="15866" max="15866" width="10.625" style="19" customWidth="1"/>
    <col min="15867" max="15870" width="15.125" style="19" customWidth="1"/>
    <col min="15871" max="16118" width="10" style="19"/>
    <col min="16119" max="16119" width="33.625" style="19" customWidth="1"/>
    <col min="16120" max="16120" width="8.625" style="19" customWidth="1"/>
    <col min="16121" max="16121" width="11.625" style="19" customWidth="1"/>
    <col min="16122" max="16122" width="10.625" style="19" customWidth="1"/>
    <col min="16123" max="16126" width="15.125" style="19" customWidth="1"/>
    <col min="16127" max="16375" width="10" style="19"/>
    <col min="16376" max="16384" width="10" style="19" customWidth="1"/>
  </cols>
  <sheetData>
    <row r="1" spans="1:6" ht="12.75" x14ac:dyDescent="0.2">
      <c r="A1" s="766" t="s">
        <v>0</v>
      </c>
      <c r="B1" s="766"/>
      <c r="C1" s="766"/>
      <c r="D1" s="766"/>
      <c r="E1" s="766"/>
      <c r="F1" s="766"/>
    </row>
    <row r="2" spans="1:6" ht="12.75" x14ac:dyDescent="0.2">
      <c r="A2" s="767"/>
      <c r="B2" s="767"/>
      <c r="C2" s="767"/>
      <c r="D2" s="767"/>
      <c r="E2" s="767"/>
      <c r="F2" s="767"/>
    </row>
    <row r="3" spans="1:6" ht="29.85" customHeight="1" x14ac:dyDescent="0.25">
      <c r="A3" s="20"/>
      <c r="B3" s="21" t="s">
        <v>42</v>
      </c>
      <c r="C3" s="21" t="s">
        <v>43</v>
      </c>
      <c r="D3" s="22" t="s">
        <v>44</v>
      </c>
      <c r="E3" s="22" t="s">
        <v>416</v>
      </c>
      <c r="F3" s="458" t="s">
        <v>417</v>
      </c>
    </row>
    <row r="4" spans="1:6" ht="12.75" x14ac:dyDescent="0.2">
      <c r="A4" s="23" t="s">
        <v>45</v>
      </c>
      <c r="B4" s="286"/>
      <c r="C4" s="286"/>
      <c r="D4" s="286"/>
      <c r="E4" s="286"/>
      <c r="F4" s="458"/>
    </row>
    <row r="5" spans="1:6" ht="12.75" x14ac:dyDescent="0.2">
      <c r="A5" s="24" t="s">
        <v>46</v>
      </c>
      <c r="B5" s="25" t="s">
        <v>533</v>
      </c>
      <c r="C5" s="26" t="s">
        <v>47</v>
      </c>
      <c r="D5" s="27">
        <v>4628.9808147291142</v>
      </c>
      <c r="E5" s="296">
        <v>5073.052639999999</v>
      </c>
      <c r="F5" s="28" t="s">
        <v>697</v>
      </c>
    </row>
    <row r="6" spans="1:6" ht="12.75" x14ac:dyDescent="0.2">
      <c r="A6" s="19" t="s">
        <v>410</v>
      </c>
      <c r="B6" s="28" t="s">
        <v>533</v>
      </c>
      <c r="C6" s="29" t="s">
        <v>47</v>
      </c>
      <c r="D6" s="30">
        <v>194.89707000000001</v>
      </c>
      <c r="E6" s="297">
        <v>203.19247999999999</v>
      </c>
      <c r="F6" s="28" t="s">
        <v>697</v>
      </c>
    </row>
    <row r="7" spans="1:6" ht="12.75" x14ac:dyDescent="0.2">
      <c r="A7" s="19" t="s">
        <v>48</v>
      </c>
      <c r="B7" s="28" t="s">
        <v>533</v>
      </c>
      <c r="C7" s="29" t="s">
        <v>47</v>
      </c>
      <c r="D7" s="30">
        <v>454.76137000000017</v>
      </c>
      <c r="E7" s="297">
        <v>525.46286999999973</v>
      </c>
      <c r="F7" s="28" t="s">
        <v>697</v>
      </c>
    </row>
    <row r="8" spans="1:6" ht="12.75" x14ac:dyDescent="0.2">
      <c r="A8" s="19" t="s">
        <v>49</v>
      </c>
      <c r="B8" s="28" t="s">
        <v>533</v>
      </c>
      <c r="C8" s="29" t="s">
        <v>47</v>
      </c>
      <c r="D8" s="30">
        <v>449.57969000000014</v>
      </c>
      <c r="E8" s="297">
        <v>462.21463</v>
      </c>
      <c r="F8" s="28" t="s">
        <v>697</v>
      </c>
    </row>
    <row r="9" spans="1:6" ht="12.75" x14ac:dyDescent="0.2">
      <c r="A9" s="19" t="s">
        <v>566</v>
      </c>
      <c r="B9" s="28" t="s">
        <v>533</v>
      </c>
      <c r="C9" s="29" t="s">
        <v>47</v>
      </c>
      <c r="D9" s="30">
        <v>1819.22918</v>
      </c>
      <c r="E9" s="297">
        <v>1944.5554199999983</v>
      </c>
      <c r="F9" s="28" t="s">
        <v>697</v>
      </c>
    </row>
    <row r="10" spans="1:6" ht="12.75" x14ac:dyDescent="0.2">
      <c r="A10" s="31" t="s">
        <v>50</v>
      </c>
      <c r="B10" s="32" t="s">
        <v>533</v>
      </c>
      <c r="C10" s="33" t="s">
        <v>509</v>
      </c>
      <c r="D10" s="34">
        <v>27372.058000000005</v>
      </c>
      <c r="E10" s="298">
        <v>27588.598999999998</v>
      </c>
      <c r="F10" s="32" t="s">
        <v>697</v>
      </c>
    </row>
    <row r="11" spans="1:6" ht="12.75" x14ac:dyDescent="0.2">
      <c r="A11" s="35" t="s">
        <v>51</v>
      </c>
      <c r="B11" s="36"/>
      <c r="C11" s="37"/>
      <c r="D11" s="38"/>
      <c r="E11" s="38"/>
      <c r="F11" s="457"/>
    </row>
    <row r="12" spans="1:6" ht="12.75" x14ac:dyDescent="0.2">
      <c r="A12" s="19" t="s">
        <v>52</v>
      </c>
      <c r="B12" s="28" t="s">
        <v>533</v>
      </c>
      <c r="C12" s="29" t="s">
        <v>47</v>
      </c>
      <c r="D12" s="30">
        <v>4613.7719999999999</v>
      </c>
      <c r="E12" s="297">
        <v>5509.5927700000011</v>
      </c>
      <c r="F12" s="25" t="s">
        <v>697</v>
      </c>
    </row>
    <row r="13" spans="1:6" ht="12.75" x14ac:dyDescent="0.2">
      <c r="A13" s="19" t="s">
        <v>53</v>
      </c>
      <c r="B13" s="28" t="s">
        <v>533</v>
      </c>
      <c r="C13" s="29" t="s">
        <v>54</v>
      </c>
      <c r="D13" s="30">
        <v>34727.628649999999</v>
      </c>
      <c r="E13" s="297">
        <v>38117.888050000001</v>
      </c>
      <c r="F13" s="28" t="s">
        <v>697</v>
      </c>
    </row>
    <row r="14" spans="1:6" ht="12.75" x14ac:dyDescent="0.2">
      <c r="A14" s="19" t="s">
        <v>55</v>
      </c>
      <c r="B14" s="28" t="s">
        <v>533</v>
      </c>
      <c r="C14" s="29" t="s">
        <v>56</v>
      </c>
      <c r="D14" s="39">
        <v>90.842891160348557</v>
      </c>
      <c r="E14" s="299">
        <v>79.255418867052768</v>
      </c>
      <c r="F14" s="28" t="s">
        <v>697</v>
      </c>
    </row>
    <row r="15" spans="1:6" ht="12.75" x14ac:dyDescent="0.2">
      <c r="A15" s="19" t="s">
        <v>418</v>
      </c>
      <c r="B15" s="28" t="s">
        <v>533</v>
      </c>
      <c r="C15" s="29" t="s">
        <v>47</v>
      </c>
      <c r="D15" s="30">
        <v>-133.8449999999998</v>
      </c>
      <c r="E15" s="297">
        <v>-48.191000000000031</v>
      </c>
      <c r="F15" s="32" t="s">
        <v>697</v>
      </c>
    </row>
    <row r="16" spans="1:6" ht="12.75" x14ac:dyDescent="0.2">
      <c r="A16" s="23" t="s">
        <v>57</v>
      </c>
      <c r="B16" s="25"/>
      <c r="C16" s="26"/>
      <c r="D16" s="40"/>
      <c r="E16" s="40"/>
      <c r="F16" s="457"/>
    </row>
    <row r="17" spans="1:6" ht="12.75" x14ac:dyDescent="0.2">
      <c r="A17" s="24" t="s">
        <v>58</v>
      </c>
      <c r="B17" s="25" t="s">
        <v>533</v>
      </c>
      <c r="C17" s="26" t="s">
        <v>47</v>
      </c>
      <c r="D17" s="27">
        <v>4830.6459999999997</v>
      </c>
      <c r="E17" s="296">
        <v>5737.0389999999998</v>
      </c>
      <c r="F17" s="25" t="s">
        <v>697</v>
      </c>
    </row>
    <row r="18" spans="1:6" ht="12.75" x14ac:dyDescent="0.2">
      <c r="A18" s="19" t="s">
        <v>59</v>
      </c>
      <c r="B18" s="28" t="s">
        <v>533</v>
      </c>
      <c r="C18" s="29" t="s">
        <v>60</v>
      </c>
      <c r="D18" s="39">
        <v>74.208156144781142</v>
      </c>
      <c r="E18" s="299">
        <v>85.289150985663071</v>
      </c>
      <c r="F18" s="28" t="s">
        <v>697</v>
      </c>
    </row>
    <row r="19" spans="1:6" ht="12.75" x14ac:dyDescent="0.2">
      <c r="A19" s="31" t="s">
        <v>61</v>
      </c>
      <c r="B19" s="32" t="s">
        <v>533</v>
      </c>
      <c r="C19" s="41" t="s">
        <v>47</v>
      </c>
      <c r="D19" s="34">
        <v>14725.732</v>
      </c>
      <c r="E19" s="298">
        <v>14848.813</v>
      </c>
      <c r="F19" s="32" t="s">
        <v>697</v>
      </c>
    </row>
    <row r="20" spans="1:6" ht="12.75" x14ac:dyDescent="0.2">
      <c r="A20" s="23" t="s">
        <v>66</v>
      </c>
      <c r="B20" s="25"/>
      <c r="C20" s="26"/>
      <c r="D20" s="27"/>
      <c r="E20" s="27"/>
      <c r="F20" s="457"/>
    </row>
    <row r="21" spans="1:6" ht="12.75" x14ac:dyDescent="0.2">
      <c r="A21" s="24" t="s">
        <v>67</v>
      </c>
      <c r="B21" s="25" t="s">
        <v>68</v>
      </c>
      <c r="C21" s="26" t="s">
        <v>69</v>
      </c>
      <c r="D21" s="43">
        <v>91.298636363636348</v>
      </c>
      <c r="E21" s="300">
        <v>81.055000000000007</v>
      </c>
      <c r="F21" s="28" t="s">
        <v>697</v>
      </c>
    </row>
    <row r="22" spans="1:6" ht="12.75" x14ac:dyDescent="0.2">
      <c r="A22" s="19" t="s">
        <v>70</v>
      </c>
      <c r="B22" s="28" t="s">
        <v>71</v>
      </c>
      <c r="C22" s="29" t="s">
        <v>72</v>
      </c>
      <c r="D22" s="44">
        <v>1.0201272727272725</v>
      </c>
      <c r="E22" s="301">
        <v>1.0588809523809526</v>
      </c>
      <c r="F22" s="28" t="s">
        <v>697</v>
      </c>
    </row>
    <row r="23" spans="1:6" ht="12.75" x14ac:dyDescent="0.2">
      <c r="A23" s="19" t="s">
        <v>73</v>
      </c>
      <c r="B23" s="28" t="s">
        <v>568</v>
      </c>
      <c r="C23" s="29" t="s">
        <v>74</v>
      </c>
      <c r="D23" s="42">
        <v>175.86965587000003</v>
      </c>
      <c r="E23" s="302">
        <v>160.93801980645156</v>
      </c>
      <c r="F23" s="28" t="s">
        <v>697</v>
      </c>
    </row>
    <row r="24" spans="1:6" ht="12.75" x14ac:dyDescent="0.2">
      <c r="A24" s="19" t="s">
        <v>75</v>
      </c>
      <c r="B24" s="28" t="s">
        <v>568</v>
      </c>
      <c r="C24" s="29" t="s">
        <v>74</v>
      </c>
      <c r="D24" s="42">
        <v>189.25707286666668</v>
      </c>
      <c r="E24" s="302">
        <v>168.31160084193547</v>
      </c>
      <c r="F24" s="28" t="s">
        <v>697</v>
      </c>
    </row>
    <row r="25" spans="1:6" ht="12.75" x14ac:dyDescent="0.2">
      <c r="A25" s="19" t="s">
        <v>76</v>
      </c>
      <c r="B25" s="28" t="s">
        <v>568</v>
      </c>
      <c r="C25" s="29" t="s">
        <v>77</v>
      </c>
      <c r="D25" s="42">
        <v>19.55</v>
      </c>
      <c r="E25" s="302">
        <v>18.579999999999998</v>
      </c>
      <c r="F25" s="28" t="s">
        <v>697</v>
      </c>
    </row>
    <row r="26" spans="1:6" ht="12.75" x14ac:dyDescent="0.2">
      <c r="A26" s="31" t="s">
        <v>660</v>
      </c>
      <c r="B26" s="32" t="s">
        <v>568</v>
      </c>
      <c r="C26" s="33" t="s">
        <v>78</v>
      </c>
      <c r="D26" s="44">
        <v>9.9683611499999998</v>
      </c>
      <c r="E26" s="301">
        <v>9.0315361499999991</v>
      </c>
      <c r="F26" s="32" t="s">
        <v>697</v>
      </c>
    </row>
    <row r="27" spans="1:6" ht="12.75" x14ac:dyDescent="0.2">
      <c r="A27" s="35" t="s">
        <v>79</v>
      </c>
      <c r="B27" s="36"/>
      <c r="C27" s="37"/>
      <c r="D27" s="38"/>
      <c r="E27" s="38"/>
      <c r="F27" s="457"/>
    </row>
    <row r="28" spans="1:6" ht="12.75" x14ac:dyDescent="0.2">
      <c r="A28" s="19" t="s">
        <v>80</v>
      </c>
      <c r="B28" s="28" t="s">
        <v>81</v>
      </c>
      <c r="C28" s="29" t="s">
        <v>419</v>
      </c>
      <c r="D28" s="45">
        <v>3.8</v>
      </c>
      <c r="E28" s="303">
        <v>2.7</v>
      </c>
      <c r="F28" s="28" t="s">
        <v>701</v>
      </c>
    </row>
    <row r="29" spans="1:6" x14ac:dyDescent="0.2">
      <c r="A29" s="19" t="s">
        <v>82</v>
      </c>
      <c r="B29" s="28" t="s">
        <v>81</v>
      </c>
      <c r="C29" s="29" t="s">
        <v>419</v>
      </c>
      <c r="D29" s="46">
        <v>-1.1000000000000001</v>
      </c>
      <c r="E29" s="304">
        <v>0.6</v>
      </c>
      <c r="F29" s="627">
        <v>44896</v>
      </c>
    </row>
    <row r="30" spans="1:6" ht="12.75" x14ac:dyDescent="0.2">
      <c r="A30" s="47" t="s">
        <v>83</v>
      </c>
      <c r="B30" s="28" t="s">
        <v>81</v>
      </c>
      <c r="C30" s="29" t="s">
        <v>419</v>
      </c>
      <c r="D30" s="46">
        <v>-2.7</v>
      </c>
      <c r="E30" s="304">
        <v>3.7</v>
      </c>
      <c r="F30" s="627">
        <v>44896</v>
      </c>
    </row>
    <row r="31" spans="1:6" ht="12.75" x14ac:dyDescent="0.2">
      <c r="A31" s="47" t="s">
        <v>84</v>
      </c>
      <c r="B31" s="28" t="s">
        <v>81</v>
      </c>
      <c r="C31" s="29" t="s">
        <v>419</v>
      </c>
      <c r="D31" s="46">
        <v>-5.3</v>
      </c>
      <c r="E31" s="304">
        <v>5.3</v>
      </c>
      <c r="F31" s="627">
        <v>44896</v>
      </c>
    </row>
    <row r="32" spans="1:6" ht="12.75" x14ac:dyDescent="0.2">
      <c r="A32" s="47" t="s">
        <v>85</v>
      </c>
      <c r="B32" s="28" t="s">
        <v>81</v>
      </c>
      <c r="C32" s="29" t="s">
        <v>419</v>
      </c>
      <c r="D32" s="46">
        <v>-2.7</v>
      </c>
      <c r="E32" s="304">
        <v>3.5</v>
      </c>
      <c r="F32" s="627">
        <v>44896</v>
      </c>
    </row>
    <row r="33" spans="1:7" ht="12.75" x14ac:dyDescent="0.2">
      <c r="A33" s="47" t="s">
        <v>86</v>
      </c>
      <c r="B33" s="28" t="s">
        <v>81</v>
      </c>
      <c r="C33" s="29" t="s">
        <v>419</v>
      </c>
      <c r="D33" s="46">
        <v>7.3</v>
      </c>
      <c r="E33" s="304">
        <v>10.199999999999999</v>
      </c>
      <c r="F33" s="627">
        <v>44896</v>
      </c>
    </row>
    <row r="34" spans="1:7" ht="12.75" x14ac:dyDescent="0.2">
      <c r="A34" s="47" t="s">
        <v>87</v>
      </c>
      <c r="B34" s="28" t="s">
        <v>81</v>
      </c>
      <c r="C34" s="29" t="s">
        <v>419</v>
      </c>
      <c r="D34" s="46">
        <v>-2.7</v>
      </c>
      <c r="E34" s="304">
        <v>-5</v>
      </c>
      <c r="F34" s="627">
        <v>44896</v>
      </c>
    </row>
    <row r="35" spans="1:7" ht="12.75" x14ac:dyDescent="0.2">
      <c r="A35" s="47" t="s">
        <v>88</v>
      </c>
      <c r="B35" s="28" t="s">
        <v>81</v>
      </c>
      <c r="C35" s="29" t="s">
        <v>419</v>
      </c>
      <c r="D35" s="46">
        <v>-9.6999999999999993</v>
      </c>
      <c r="E35" s="304">
        <v>-4.2</v>
      </c>
      <c r="F35" s="627">
        <v>44896</v>
      </c>
    </row>
    <row r="36" spans="1:7" x14ac:dyDescent="0.2">
      <c r="A36" s="19" t="s">
        <v>89</v>
      </c>
      <c r="B36" s="28" t="s">
        <v>90</v>
      </c>
      <c r="C36" s="29" t="s">
        <v>419</v>
      </c>
      <c r="D36" s="46">
        <v>-7.7</v>
      </c>
      <c r="E36" s="304">
        <v>-7.8</v>
      </c>
      <c r="F36" s="627">
        <v>44896</v>
      </c>
    </row>
    <row r="37" spans="1:7" ht="12.75" x14ac:dyDescent="0.2">
      <c r="A37" s="19" t="s">
        <v>661</v>
      </c>
      <c r="B37" s="28" t="s">
        <v>81</v>
      </c>
      <c r="C37" s="29" t="s">
        <v>419</v>
      </c>
      <c r="D37" s="46">
        <v>29.2</v>
      </c>
      <c r="E37" s="303">
        <v>39.9</v>
      </c>
      <c r="F37" s="627">
        <v>44896</v>
      </c>
      <c r="G37" s="627"/>
    </row>
    <row r="38" spans="1:7" ht="12.75" x14ac:dyDescent="0.2">
      <c r="A38" s="31" t="s">
        <v>91</v>
      </c>
      <c r="B38" s="32" t="s">
        <v>92</v>
      </c>
      <c r="C38" s="33" t="s">
        <v>419</v>
      </c>
      <c r="D38" s="48">
        <v>10.3</v>
      </c>
      <c r="E38" s="687">
        <v>-14.1</v>
      </c>
      <c r="F38" s="627">
        <v>44896</v>
      </c>
    </row>
    <row r="39" spans="1:7" ht="12.75" x14ac:dyDescent="0.2">
      <c r="A39" s="35" t="s">
        <v>62</v>
      </c>
      <c r="B39" s="36"/>
      <c r="C39" s="37"/>
      <c r="D39" s="38"/>
      <c r="E39" s="38"/>
      <c r="F39" s="457"/>
    </row>
    <row r="40" spans="1:7" ht="12.75" x14ac:dyDescent="0.2">
      <c r="A40" s="19" t="s">
        <v>63</v>
      </c>
      <c r="B40" s="28" t="s">
        <v>533</v>
      </c>
      <c r="C40" s="29" t="s">
        <v>47</v>
      </c>
      <c r="D40" s="42">
        <v>9.6000000000000002E-2</v>
      </c>
      <c r="E40" s="302">
        <v>8.5999999999999993E-2</v>
      </c>
      <c r="F40" s="28" t="s">
        <v>697</v>
      </c>
    </row>
    <row r="41" spans="1:7" ht="12.75" x14ac:dyDescent="0.2">
      <c r="A41" s="19" t="s">
        <v>50</v>
      </c>
      <c r="B41" s="28" t="s">
        <v>533</v>
      </c>
      <c r="C41" s="29" t="s">
        <v>54</v>
      </c>
      <c r="D41" s="39">
        <v>54.804765701744003</v>
      </c>
      <c r="E41" s="299">
        <v>52.327795104986002</v>
      </c>
      <c r="F41" s="28" t="s">
        <v>697</v>
      </c>
    </row>
    <row r="42" spans="1:7" ht="12.75" x14ac:dyDescent="0.2">
      <c r="A42" s="19" t="s">
        <v>64</v>
      </c>
      <c r="B42" s="28" t="s">
        <v>533</v>
      </c>
      <c r="C42" s="29" t="s">
        <v>60</v>
      </c>
      <c r="D42" s="701">
        <v>3.0704477008664842E-3</v>
      </c>
      <c r="E42" s="695">
        <v>1.6952317687758123E-3</v>
      </c>
      <c r="F42" s="627">
        <v>44896</v>
      </c>
    </row>
    <row r="43" spans="1:7" ht="12.75" x14ac:dyDescent="0.2">
      <c r="A43" s="31" t="s">
        <v>65</v>
      </c>
      <c r="B43" s="32" t="s">
        <v>533</v>
      </c>
      <c r="C43" s="33" t="s">
        <v>60</v>
      </c>
      <c r="D43" s="701">
        <v>0.23387901091612184</v>
      </c>
      <c r="E43" s="695">
        <v>0.18967181010165107</v>
      </c>
      <c r="F43" s="627">
        <v>44896</v>
      </c>
    </row>
    <row r="44" spans="1:7" x14ac:dyDescent="0.2">
      <c r="A44" s="35" t="s">
        <v>93</v>
      </c>
      <c r="B44" s="36"/>
      <c r="C44" s="37"/>
      <c r="D44" s="38"/>
      <c r="E44" s="38"/>
      <c r="F44" s="457"/>
    </row>
    <row r="45" spans="1:7" ht="12.75" x14ac:dyDescent="0.2">
      <c r="A45" s="49" t="s">
        <v>94</v>
      </c>
      <c r="B45" s="28" t="s">
        <v>81</v>
      </c>
      <c r="C45" s="29" t="s">
        <v>419</v>
      </c>
      <c r="D45" s="46">
        <v>17.7</v>
      </c>
      <c r="E45" s="304">
        <v>21.5</v>
      </c>
      <c r="F45" s="627">
        <v>44896</v>
      </c>
    </row>
    <row r="46" spans="1:7" ht="12.75" x14ac:dyDescent="0.2">
      <c r="A46" s="50" t="s">
        <v>95</v>
      </c>
      <c r="B46" s="28" t="s">
        <v>81</v>
      </c>
      <c r="C46" s="29" t="s">
        <v>419</v>
      </c>
      <c r="D46" s="46">
        <v>16.600000000000001</v>
      </c>
      <c r="E46" s="304">
        <v>20.100000000000001</v>
      </c>
      <c r="F46" s="627">
        <v>44896</v>
      </c>
    </row>
    <row r="47" spans="1:7" ht="12.75" x14ac:dyDescent="0.2">
      <c r="A47" s="50" t="s">
        <v>96</v>
      </c>
      <c r="B47" s="28" t="s">
        <v>81</v>
      </c>
      <c r="C47" s="29" t="s">
        <v>419</v>
      </c>
      <c r="D47" s="46">
        <v>22.5</v>
      </c>
      <c r="E47" s="304">
        <v>25.7</v>
      </c>
      <c r="F47" s="627">
        <v>44896</v>
      </c>
    </row>
    <row r="48" spans="1:7" ht="12.75" x14ac:dyDescent="0.2">
      <c r="A48" s="49" t="s">
        <v>97</v>
      </c>
      <c r="B48" s="28" t="s">
        <v>81</v>
      </c>
      <c r="C48" s="29" t="s">
        <v>419</v>
      </c>
      <c r="D48" s="46">
        <v>20.399999999999999</v>
      </c>
      <c r="E48" s="304">
        <v>22</v>
      </c>
      <c r="F48" s="627">
        <v>44896</v>
      </c>
    </row>
    <row r="49" spans="1:7" ht="12.75" x14ac:dyDescent="0.2">
      <c r="A49" s="306" t="s">
        <v>98</v>
      </c>
      <c r="B49" s="28" t="s">
        <v>81</v>
      </c>
      <c r="C49" s="29" t="s">
        <v>419</v>
      </c>
      <c r="D49" s="46">
        <v>25</v>
      </c>
      <c r="E49" s="304">
        <v>30.1</v>
      </c>
      <c r="F49" s="627">
        <v>44896</v>
      </c>
    </row>
    <row r="50" spans="1:7" ht="12.75" x14ac:dyDescent="0.2">
      <c r="A50" s="50" t="s">
        <v>99</v>
      </c>
      <c r="B50" s="28" t="s">
        <v>81</v>
      </c>
      <c r="C50" s="29" t="s">
        <v>419</v>
      </c>
      <c r="D50" s="46">
        <v>23.1</v>
      </c>
      <c r="E50" s="304">
        <v>27.5</v>
      </c>
      <c r="F50" s="627">
        <v>44896</v>
      </c>
    </row>
    <row r="51" spans="1:7" ht="12.75" x14ac:dyDescent="0.2">
      <c r="A51" s="50" t="s">
        <v>100</v>
      </c>
      <c r="B51" s="28" t="s">
        <v>81</v>
      </c>
      <c r="C51" s="29" t="s">
        <v>419</v>
      </c>
      <c r="D51" s="46">
        <v>71.7</v>
      </c>
      <c r="E51" s="304">
        <v>93.5</v>
      </c>
      <c r="F51" s="627">
        <v>44896</v>
      </c>
    </row>
    <row r="52" spans="1:7" ht="12.75" x14ac:dyDescent="0.2">
      <c r="A52" s="50" t="s">
        <v>101</v>
      </c>
      <c r="B52" s="28" t="s">
        <v>81</v>
      </c>
      <c r="C52" s="29" t="s">
        <v>419</v>
      </c>
      <c r="D52" s="45">
        <v>12.9</v>
      </c>
      <c r="E52" s="303">
        <v>12.8</v>
      </c>
      <c r="F52" s="627">
        <v>44896</v>
      </c>
    </row>
    <row r="53" spans="1:7" ht="12.75" x14ac:dyDescent="0.2">
      <c r="A53" s="49" t="s">
        <v>102</v>
      </c>
      <c r="B53" s="28" t="s">
        <v>81</v>
      </c>
      <c r="C53" s="29" t="s">
        <v>419</v>
      </c>
      <c r="D53" s="45">
        <v>26.7</v>
      </c>
      <c r="E53" s="303">
        <v>27.1</v>
      </c>
      <c r="F53" s="627">
        <v>44896</v>
      </c>
    </row>
    <row r="54" spans="1:7" ht="12.75" x14ac:dyDescent="0.2">
      <c r="A54" s="51" t="s">
        <v>103</v>
      </c>
      <c r="B54" s="32" t="s">
        <v>81</v>
      </c>
      <c r="C54" s="33" t="s">
        <v>419</v>
      </c>
      <c r="D54" s="48">
        <v>6.4</v>
      </c>
      <c r="E54" s="305">
        <v>11.3</v>
      </c>
      <c r="F54" s="628">
        <v>44896</v>
      </c>
    </row>
    <row r="55" spans="1:7" ht="12.75" x14ac:dyDescent="0.2">
      <c r="F55" s="55" t="s">
        <v>576</v>
      </c>
    </row>
    <row r="56" spans="1:7" ht="12.75" x14ac:dyDescent="0.2">
      <c r="A56" s="292" t="s">
        <v>548</v>
      </c>
      <c r="B56" s="294"/>
      <c r="C56" s="294"/>
      <c r="D56" s="295"/>
    </row>
    <row r="57" spans="1:7" ht="12.75" x14ac:dyDescent="0.2">
      <c r="A57" s="292" t="s">
        <v>547</v>
      </c>
    </row>
    <row r="58" spans="1:7" ht="12.75" x14ac:dyDescent="0.2">
      <c r="A58" s="292"/>
    </row>
    <row r="59" spans="1:7" ht="12.75" x14ac:dyDescent="0.2">
      <c r="A59" s="696"/>
      <c r="B59" s="52"/>
      <c r="C59" s="3"/>
      <c r="D59" s="3"/>
      <c r="E59" s="3"/>
      <c r="F59" s="3"/>
      <c r="G59"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4"/>
  <sheetViews>
    <sheetView zoomScale="110" zoomScaleNormal="110" zoomScaleSheetLayoutView="100" workbookViewId="0"/>
  </sheetViews>
  <sheetFormatPr baseColWidth="10" defaultRowHeight="12.75" x14ac:dyDescent="0.2"/>
  <cols>
    <col min="1" max="1" width="22.5" style="84" customWidth="1"/>
    <col min="2" max="2" width="11" style="84" customWidth="1"/>
    <col min="3" max="3" width="11.625" style="84" customWidth="1"/>
    <col min="4" max="4" width="10.125" style="84" customWidth="1"/>
    <col min="5" max="5" width="9.625" style="84" customWidth="1"/>
    <col min="6" max="6" width="10.125" style="84" customWidth="1"/>
    <col min="7" max="7" width="11" style="84" customWidth="1"/>
    <col min="8" max="8" width="15.625" style="84" customWidth="1"/>
    <col min="9" max="11" width="11" style="84"/>
    <col min="12" max="12" width="11.5" style="84" customWidth="1"/>
    <col min="13" max="66" width="11" style="84"/>
    <col min="67" max="256" width="10" style="84"/>
    <col min="257" max="257" width="19.625" style="84" customWidth="1"/>
    <col min="258" max="258" width="10" style="84" customWidth="1"/>
    <col min="259" max="259" width="7.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4" width="10" style="84" customWidth="1"/>
    <col min="515" max="515" width="7.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0" width="10" style="84" customWidth="1"/>
    <col min="771" max="771" width="7.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6" width="10" style="84" customWidth="1"/>
    <col min="1027" max="1027" width="7.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2" width="10" style="84" customWidth="1"/>
    <col min="1283" max="1283" width="7.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8" width="10" style="84" customWidth="1"/>
    <col min="1539" max="1539" width="7.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4" width="10" style="84" customWidth="1"/>
    <col min="1795" max="1795" width="7.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0" width="10" style="84" customWidth="1"/>
    <col min="2051" max="2051" width="7.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6" width="10" style="84" customWidth="1"/>
    <col min="2307" max="2307" width="7.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2" width="10" style="84" customWidth="1"/>
    <col min="2563" max="2563" width="7.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8" width="10" style="84" customWidth="1"/>
    <col min="2819" max="2819" width="7.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4" width="10" style="84" customWidth="1"/>
    <col min="3075" max="3075" width="7.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0" width="10" style="84" customWidth="1"/>
    <col min="3331" max="3331" width="7.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6" width="10" style="84" customWidth="1"/>
    <col min="3587" max="3587" width="7.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2" width="10" style="84" customWidth="1"/>
    <col min="3843" max="3843" width="7.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8" width="10" style="84" customWidth="1"/>
    <col min="4099" max="4099" width="7.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4" width="10" style="84" customWidth="1"/>
    <col min="4355" max="4355" width="7.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0" width="10" style="84" customWidth="1"/>
    <col min="4611" max="4611" width="7.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6" width="10" style="84" customWidth="1"/>
    <col min="4867" max="4867" width="7.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2" width="10" style="84" customWidth="1"/>
    <col min="5123" max="5123" width="7.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8" width="10" style="84" customWidth="1"/>
    <col min="5379" max="5379" width="7.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4" width="10" style="84" customWidth="1"/>
    <col min="5635" max="5635" width="7.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0" width="10" style="84" customWidth="1"/>
    <col min="5891" max="5891" width="7.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6" width="10" style="84" customWidth="1"/>
    <col min="6147" max="6147" width="7.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2" width="10" style="84" customWidth="1"/>
    <col min="6403" max="6403" width="7.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8" width="10" style="84" customWidth="1"/>
    <col min="6659" max="6659" width="7.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4" width="10" style="84" customWidth="1"/>
    <col min="6915" max="6915" width="7.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0" width="10" style="84" customWidth="1"/>
    <col min="7171" max="7171" width="7.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6" width="10" style="84" customWidth="1"/>
    <col min="7427" max="7427" width="7.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2" width="10" style="84" customWidth="1"/>
    <col min="7683" max="7683" width="7.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8" width="10" style="84" customWidth="1"/>
    <col min="7939" max="7939" width="7.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4" width="10" style="84" customWidth="1"/>
    <col min="8195" max="8195" width="7.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0" width="10" style="84" customWidth="1"/>
    <col min="8451" max="8451" width="7.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6" width="10" style="84" customWidth="1"/>
    <col min="8707" max="8707" width="7.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2" width="10" style="84" customWidth="1"/>
    <col min="8963" max="8963" width="7.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8" width="10" style="84" customWidth="1"/>
    <col min="9219" max="9219" width="7.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4" width="10" style="84" customWidth="1"/>
    <col min="9475" max="9475" width="7.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0" width="10" style="84" customWidth="1"/>
    <col min="9731" max="9731" width="7.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6" width="10" style="84" customWidth="1"/>
    <col min="9987" max="9987" width="7.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2" width="10" style="84" customWidth="1"/>
    <col min="10243" max="10243" width="7.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8" width="10" style="84" customWidth="1"/>
    <col min="10499" max="10499" width="7.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4" width="10" style="84" customWidth="1"/>
    <col min="10755" max="10755" width="7.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0" width="10" style="84" customWidth="1"/>
    <col min="11011" max="11011" width="7.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6" width="10" style="84" customWidth="1"/>
    <col min="11267" max="11267" width="7.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2" width="10" style="84" customWidth="1"/>
    <col min="11523" max="11523" width="7.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8" width="10" style="84" customWidth="1"/>
    <col min="11779" max="11779" width="7.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4" width="10" style="84" customWidth="1"/>
    <col min="12035" max="12035" width="7.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0" width="10" style="84" customWidth="1"/>
    <col min="12291" max="12291" width="7.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6" width="10" style="84" customWidth="1"/>
    <col min="12547" max="12547" width="7.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2" width="10" style="84" customWidth="1"/>
    <col min="12803" max="12803" width="7.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8" width="10" style="84" customWidth="1"/>
    <col min="13059" max="13059" width="7.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4" width="10" style="84" customWidth="1"/>
    <col min="13315" max="13315" width="7.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0" width="10" style="84" customWidth="1"/>
    <col min="13571" max="13571" width="7.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6" width="10" style="84" customWidth="1"/>
    <col min="13827" max="13827" width="7.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2" width="10" style="84" customWidth="1"/>
    <col min="14083" max="14083" width="7.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8" width="10" style="84" customWidth="1"/>
    <col min="14339" max="14339" width="7.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4" width="10" style="84" customWidth="1"/>
    <col min="14595" max="14595" width="7.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0" width="10" style="84" customWidth="1"/>
    <col min="14851" max="14851" width="7.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6" width="10" style="84" customWidth="1"/>
    <col min="15107" max="15107" width="7.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2" width="10" style="84" customWidth="1"/>
    <col min="15363" max="15363" width="7.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8" width="10" style="84" customWidth="1"/>
    <col min="15619" max="15619" width="7.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4" width="10" style="84" customWidth="1"/>
    <col min="15875" max="15875" width="7.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0" width="10" style="84" customWidth="1"/>
    <col min="16131" max="16131" width="7.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7</v>
      </c>
    </row>
    <row r="2" spans="1:65" ht="15.75" x14ac:dyDescent="0.25">
      <c r="A2" s="139"/>
      <c r="B2" s="140"/>
      <c r="H2" s="385" t="s">
        <v>151</v>
      </c>
    </row>
    <row r="3" spans="1:65" s="81" customFormat="1" x14ac:dyDescent="0.2">
      <c r="A3" s="70"/>
      <c r="B3" s="776">
        <f>INDICE!A3</f>
        <v>44896</v>
      </c>
      <c r="C3" s="777"/>
      <c r="D3" s="777" t="s">
        <v>115</v>
      </c>
      <c r="E3" s="777"/>
      <c r="F3" s="777" t="s">
        <v>116</v>
      </c>
      <c r="G3" s="777"/>
      <c r="H3" s="777"/>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421</v>
      </c>
      <c r="D4" s="82" t="s">
        <v>47</v>
      </c>
      <c r="E4" s="82" t="s">
        <v>421</v>
      </c>
      <c r="F4" s="82" t="s">
        <v>47</v>
      </c>
      <c r="G4" s="83"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611</v>
      </c>
      <c r="B5" s="386">
        <v>26.890040725657165</v>
      </c>
      <c r="C5" s="73">
        <v>-11.380357992605859</v>
      </c>
      <c r="D5" s="85">
        <v>409.71566086634573</v>
      </c>
      <c r="E5" s="86">
        <v>-1.9794394339009516</v>
      </c>
      <c r="F5" s="85">
        <v>409.71566086634573</v>
      </c>
      <c r="G5" s="86">
        <v>-1.9794394339009516</v>
      </c>
      <c r="H5" s="387">
        <v>8.7348382239974409</v>
      </c>
    </row>
    <row r="6" spans="1:65" x14ac:dyDescent="0.2">
      <c r="A6" s="84" t="s">
        <v>196</v>
      </c>
      <c r="B6" s="386">
        <v>42.008000000000003</v>
      </c>
      <c r="C6" s="86">
        <v>-21.615166442752649</v>
      </c>
      <c r="D6" s="85">
        <v>843.80100000000004</v>
      </c>
      <c r="E6" s="86">
        <v>-2.9159691420879139</v>
      </c>
      <c r="F6" s="85">
        <v>843.80100000000004</v>
      </c>
      <c r="G6" s="86">
        <v>-2.9159691420879139</v>
      </c>
      <c r="H6" s="387">
        <v>17.989220164692711</v>
      </c>
    </row>
    <row r="7" spans="1:65" x14ac:dyDescent="0.2">
      <c r="A7" s="84" t="s">
        <v>197</v>
      </c>
      <c r="B7" s="386">
        <v>59.137</v>
      </c>
      <c r="C7" s="86">
        <v>-4.9824865837591181</v>
      </c>
      <c r="D7" s="85">
        <v>988.03499999999997</v>
      </c>
      <c r="E7" s="86">
        <v>-23.376064399050765</v>
      </c>
      <c r="F7" s="85">
        <v>988.03499999999997</v>
      </c>
      <c r="G7" s="86">
        <v>-23.376064399050765</v>
      </c>
      <c r="H7" s="387">
        <v>21.064183552072301</v>
      </c>
    </row>
    <row r="8" spans="1:65" x14ac:dyDescent="0.2">
      <c r="A8" s="84" t="s">
        <v>612</v>
      </c>
      <c r="B8" s="386">
        <v>184.94395927434283</v>
      </c>
      <c r="C8" s="86">
        <v>-4.6709092183147884</v>
      </c>
      <c r="D8" s="85">
        <v>2449.0407732410604</v>
      </c>
      <c r="E8" s="86">
        <v>-14.502009314536732</v>
      </c>
      <c r="F8" s="85">
        <v>2449.0407732410604</v>
      </c>
      <c r="G8" s="499">
        <v>-14.502009314536732</v>
      </c>
      <c r="H8" s="387">
        <v>52.211758059237553</v>
      </c>
      <c r="J8" s="85"/>
    </row>
    <row r="9" spans="1:65" x14ac:dyDescent="0.2">
      <c r="A9" s="60" t="s">
        <v>198</v>
      </c>
      <c r="B9" s="61">
        <v>312.97899999999998</v>
      </c>
      <c r="C9" s="640">
        <v>-7.9957904514975935</v>
      </c>
      <c r="D9" s="61">
        <v>4690.592434107406</v>
      </c>
      <c r="E9" s="87">
        <v>-13.792307714367572</v>
      </c>
      <c r="F9" s="61">
        <v>4690.592434107406</v>
      </c>
      <c r="G9" s="87">
        <v>-13.792307714367572</v>
      </c>
      <c r="H9" s="87">
        <v>100</v>
      </c>
    </row>
    <row r="10" spans="1:65" x14ac:dyDescent="0.2">
      <c r="H10" s="79" t="s">
        <v>220</v>
      </c>
    </row>
    <row r="11" spans="1:65" x14ac:dyDescent="0.2">
      <c r="A11" s="80" t="s">
        <v>478</v>
      </c>
    </row>
    <row r="12" spans="1:65" x14ac:dyDescent="0.2">
      <c r="A12" s="80" t="s">
        <v>615</v>
      </c>
    </row>
    <row r="13" spans="1:65" x14ac:dyDescent="0.2">
      <c r="A13" s="80" t="s">
        <v>613</v>
      </c>
    </row>
    <row r="14" spans="1:65" x14ac:dyDescent="0.2">
      <c r="A14" s="133" t="s">
        <v>531</v>
      </c>
    </row>
  </sheetData>
  <mergeCells count="3">
    <mergeCell ref="B3:C3"/>
    <mergeCell ref="D3:E3"/>
    <mergeCell ref="F3:H3"/>
  </mergeCells>
  <conditionalFormatting sqref="C9">
    <cfRule type="cellIs" dxfId="206" priority="1" operator="between">
      <formula>0</formula>
      <formula>0.5</formula>
    </cfRule>
    <cfRule type="cellIs" dxfId="205"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08"/>
  <sheetViews>
    <sheetView zoomScaleNormal="100" zoomScaleSheetLayoutView="70" workbookViewId="0"/>
  </sheetViews>
  <sheetFormatPr baseColWidth="10" defaultRowHeight="14.25" x14ac:dyDescent="0.2"/>
  <cols>
    <col min="1" max="1" width="8.5" customWidth="1"/>
    <col min="2" max="2" width="24.125" bestFit="1" customWidth="1"/>
    <col min="3" max="3" width="6.625" customWidth="1"/>
    <col min="4" max="4" width="9.625" customWidth="1"/>
    <col min="5" max="5" width="6.625" customWidth="1"/>
    <col min="6" max="6" width="9.125" customWidth="1"/>
    <col min="7" max="7" width="6.625" customWidth="1"/>
    <col min="8" max="8" width="9.125" customWidth="1"/>
    <col min="9" max="9" width="11.625" customWidth="1"/>
    <col min="10" max="82" width="11" style="1"/>
  </cols>
  <sheetData>
    <row r="1" spans="1:9" ht="15" x14ac:dyDescent="0.25">
      <c r="A1" s="282" t="s">
        <v>243</v>
      </c>
      <c r="B1" s="282"/>
      <c r="C1" s="1"/>
      <c r="D1" s="1"/>
      <c r="E1" s="1"/>
      <c r="F1" s="1"/>
      <c r="G1" s="1"/>
      <c r="H1" s="1"/>
      <c r="I1" s="1"/>
    </row>
    <row r="2" spans="1:9" x14ac:dyDescent="0.2">
      <c r="A2" s="388"/>
      <c r="B2" s="388"/>
      <c r="C2" s="388"/>
      <c r="D2" s="388"/>
      <c r="E2" s="388"/>
      <c r="F2" s="1"/>
      <c r="G2" s="1"/>
      <c r="H2" s="389"/>
      <c r="I2" s="392" t="s">
        <v>151</v>
      </c>
    </row>
    <row r="3" spans="1:9" ht="14.85" customHeight="1" x14ac:dyDescent="0.2">
      <c r="A3" s="794" t="s">
        <v>450</v>
      </c>
      <c r="B3" s="794" t="s">
        <v>451</v>
      </c>
      <c r="C3" s="776">
        <f>INDICE!A3</f>
        <v>44896</v>
      </c>
      <c r="D3" s="777"/>
      <c r="E3" s="777" t="s">
        <v>115</v>
      </c>
      <c r="F3" s="777"/>
      <c r="G3" s="777" t="s">
        <v>116</v>
      </c>
      <c r="H3" s="777"/>
      <c r="I3" s="777"/>
    </row>
    <row r="4" spans="1:9" x14ac:dyDescent="0.2">
      <c r="A4" s="795"/>
      <c r="B4" s="795"/>
      <c r="C4" s="82" t="s">
        <v>47</v>
      </c>
      <c r="D4" s="82" t="s">
        <v>448</v>
      </c>
      <c r="E4" s="82" t="s">
        <v>47</v>
      </c>
      <c r="F4" s="82" t="s">
        <v>448</v>
      </c>
      <c r="G4" s="82" t="s">
        <v>47</v>
      </c>
      <c r="H4" s="83" t="s">
        <v>448</v>
      </c>
      <c r="I4" s="83" t="s">
        <v>106</v>
      </c>
    </row>
    <row r="5" spans="1:9" x14ac:dyDescent="0.2">
      <c r="A5" s="393"/>
      <c r="B5" s="397" t="s">
        <v>200</v>
      </c>
      <c r="C5" s="395">
        <v>419.08636000000001</v>
      </c>
      <c r="D5" s="142">
        <v>123.44637069909055</v>
      </c>
      <c r="E5" s="141">
        <v>2670.2070600000006</v>
      </c>
      <c r="F5" s="529">
        <v>86.04343233827214</v>
      </c>
      <c r="G5" s="530">
        <v>2670.2070600000006</v>
      </c>
      <c r="H5" s="529">
        <v>86.04343233827214</v>
      </c>
      <c r="I5" s="398">
        <v>4.1987336606846064</v>
      </c>
    </row>
    <row r="6" spans="1:9" x14ac:dyDescent="0.2">
      <c r="A6" s="11"/>
      <c r="B6" s="11" t="s">
        <v>231</v>
      </c>
      <c r="C6" s="395">
        <v>428.19365999999997</v>
      </c>
      <c r="D6" s="142">
        <v>87.53975643296728</v>
      </c>
      <c r="E6" s="144">
        <v>6639.0812500000002</v>
      </c>
      <c r="F6" s="142">
        <v>62.113677505452728</v>
      </c>
      <c r="G6" s="530">
        <v>6639.0812500000002</v>
      </c>
      <c r="H6" s="531">
        <v>62.113677505452728</v>
      </c>
      <c r="I6" s="398">
        <v>10.439540190712785</v>
      </c>
    </row>
    <row r="7" spans="1:9" x14ac:dyDescent="0.2">
      <c r="A7" s="11"/>
      <c r="B7" s="260" t="s">
        <v>201</v>
      </c>
      <c r="C7" s="395">
        <v>635.04118000000005</v>
      </c>
      <c r="D7" s="142">
        <v>8.7463560346067197</v>
      </c>
      <c r="E7" s="144">
        <v>6124.9224100000001</v>
      </c>
      <c r="F7" s="142">
        <v>-19.919753555979618</v>
      </c>
      <c r="G7" s="530">
        <v>6124.9224100000001</v>
      </c>
      <c r="H7" s="532">
        <v>-19.919753555979618</v>
      </c>
      <c r="I7" s="398">
        <v>9.6310575599888022</v>
      </c>
    </row>
    <row r="8" spans="1:9" x14ac:dyDescent="0.2">
      <c r="A8" s="496" t="s">
        <v>303</v>
      </c>
      <c r="B8" s="235"/>
      <c r="C8" s="146">
        <v>1482.3211999999999</v>
      </c>
      <c r="D8" s="147">
        <v>48.255440580803359</v>
      </c>
      <c r="E8" s="146">
        <v>15434.210720000001</v>
      </c>
      <c r="F8" s="533">
        <v>17.111570818968492</v>
      </c>
      <c r="G8" s="534">
        <v>15434.210720000001</v>
      </c>
      <c r="H8" s="533">
        <v>17.111570818968492</v>
      </c>
      <c r="I8" s="535">
        <v>24.269331411386194</v>
      </c>
    </row>
    <row r="9" spans="1:9" x14ac:dyDescent="0.2">
      <c r="A9" s="393"/>
      <c r="B9" s="11" t="s">
        <v>202</v>
      </c>
      <c r="C9" s="395">
        <v>362.83052999999995</v>
      </c>
      <c r="D9" s="142">
        <v>178.23302693211704</v>
      </c>
      <c r="E9" s="144">
        <v>5401.25353</v>
      </c>
      <c r="F9" s="529">
        <v>161.84555832827124</v>
      </c>
      <c r="G9" s="530">
        <v>5401.25353</v>
      </c>
      <c r="H9" s="536">
        <v>161.84555832827124</v>
      </c>
      <c r="I9" s="398">
        <v>8.4931334899183977</v>
      </c>
    </row>
    <row r="10" spans="1:9" x14ac:dyDescent="0.2">
      <c r="A10" s="393"/>
      <c r="B10" s="11" t="s">
        <v>203</v>
      </c>
      <c r="C10" s="395">
        <v>143.81932</v>
      </c>
      <c r="D10" s="142" t="s">
        <v>142</v>
      </c>
      <c r="E10" s="144">
        <v>974.14049999999997</v>
      </c>
      <c r="F10" s="529">
        <v>573.93673103425374</v>
      </c>
      <c r="G10" s="144">
        <v>974.14049999999997</v>
      </c>
      <c r="H10" s="529">
        <v>573.93673103425374</v>
      </c>
      <c r="I10" s="479">
        <v>1.5317750330516058</v>
      </c>
    </row>
    <row r="11" spans="1:9" x14ac:dyDescent="0.2">
      <c r="A11" s="11"/>
      <c r="B11" s="11" t="s">
        <v>596</v>
      </c>
      <c r="C11" s="395">
        <v>50.6464</v>
      </c>
      <c r="D11" s="142" t="s">
        <v>142</v>
      </c>
      <c r="E11" s="144">
        <v>332.69493999999997</v>
      </c>
      <c r="F11" s="537">
        <v>111.55722859503641</v>
      </c>
      <c r="G11" s="144">
        <v>332.69493999999997</v>
      </c>
      <c r="H11" s="537">
        <v>111.55722859503641</v>
      </c>
      <c r="I11" s="506">
        <v>0.52314199308477782</v>
      </c>
    </row>
    <row r="12" spans="1:9" x14ac:dyDescent="0.2">
      <c r="A12" s="646"/>
      <c r="B12" s="11" t="s">
        <v>204</v>
      </c>
      <c r="C12" s="395">
        <v>140.22800000000001</v>
      </c>
      <c r="D12" s="142" t="s">
        <v>142</v>
      </c>
      <c r="E12" s="144">
        <v>727.26190999999994</v>
      </c>
      <c r="F12" s="142" t="s">
        <v>142</v>
      </c>
      <c r="G12" s="144">
        <v>727.26190999999994</v>
      </c>
      <c r="H12" s="531" t="s">
        <v>142</v>
      </c>
      <c r="I12" s="506">
        <v>1.1435738851094108</v>
      </c>
    </row>
    <row r="13" spans="1:9" x14ac:dyDescent="0.2">
      <c r="A13" s="11"/>
      <c r="B13" s="260" t="s">
        <v>667</v>
      </c>
      <c r="C13" s="395">
        <v>135.97636</v>
      </c>
      <c r="D13" s="142">
        <v>-5.2820893722726021</v>
      </c>
      <c r="E13" s="144">
        <v>589.70677000000001</v>
      </c>
      <c r="F13" s="142">
        <v>310.77576379766157</v>
      </c>
      <c r="G13" s="530">
        <v>589.70677000000001</v>
      </c>
      <c r="H13" s="531">
        <v>310.77576379766157</v>
      </c>
      <c r="I13" s="398">
        <v>0.92727702739749118</v>
      </c>
    </row>
    <row r="14" spans="1:9" x14ac:dyDescent="0.2">
      <c r="A14" s="496" t="s">
        <v>591</v>
      </c>
      <c r="B14" s="235"/>
      <c r="C14" s="146">
        <v>833.50060999999994</v>
      </c>
      <c r="D14" s="147">
        <v>204.23665382120956</v>
      </c>
      <c r="E14" s="146">
        <v>8025.0576499999988</v>
      </c>
      <c r="F14" s="533">
        <v>219.96214745408446</v>
      </c>
      <c r="G14" s="534">
        <v>8025.0576499999988</v>
      </c>
      <c r="H14" s="533">
        <v>219.96214745408446</v>
      </c>
      <c r="I14" s="535">
        <v>12.618901428561683</v>
      </c>
    </row>
    <row r="15" spans="1:9" x14ac:dyDescent="0.2">
      <c r="A15" s="394"/>
      <c r="B15" s="396" t="s">
        <v>674</v>
      </c>
      <c r="C15" s="395">
        <v>51.346209999999999</v>
      </c>
      <c r="D15" s="142">
        <v>67.720295719076674</v>
      </c>
      <c r="E15" s="144">
        <v>539.97517000000005</v>
      </c>
      <c r="F15" s="537">
        <v>-0.5512788183416012</v>
      </c>
      <c r="G15" s="144">
        <v>539.97517000000005</v>
      </c>
      <c r="H15" s="537">
        <v>-0.5512788183416012</v>
      </c>
      <c r="I15" s="479">
        <v>0.84907719561377104</v>
      </c>
    </row>
    <row r="16" spans="1:9" x14ac:dyDescent="0.2">
      <c r="A16" s="394"/>
      <c r="B16" s="396" t="s">
        <v>532</v>
      </c>
      <c r="C16" s="395">
        <v>362.38747000000001</v>
      </c>
      <c r="D16" s="142">
        <v>175.64577046341273</v>
      </c>
      <c r="E16" s="144">
        <v>1942.1774099999998</v>
      </c>
      <c r="F16" s="537">
        <v>44.707749830158981</v>
      </c>
      <c r="G16" s="144">
        <v>1942.1774099999998</v>
      </c>
      <c r="H16" s="537">
        <v>44.707749830158981</v>
      </c>
      <c r="I16" s="478">
        <v>3.053952552424247</v>
      </c>
    </row>
    <row r="17" spans="1:9" x14ac:dyDescent="0.2">
      <c r="A17" s="394"/>
      <c r="B17" s="396" t="s">
        <v>206</v>
      </c>
      <c r="C17" s="395">
        <v>85.071629999999999</v>
      </c>
      <c r="D17" s="142">
        <v>182.81829497113694</v>
      </c>
      <c r="E17" s="144">
        <v>616.57836999999995</v>
      </c>
      <c r="F17" s="537">
        <v>-21.230032738462956</v>
      </c>
      <c r="G17" s="530">
        <v>616.57836999999995</v>
      </c>
      <c r="H17" s="537">
        <v>-21.230032738462956</v>
      </c>
      <c r="I17" s="398">
        <v>0.96953093838687054</v>
      </c>
    </row>
    <row r="18" spans="1:9" x14ac:dyDescent="0.2">
      <c r="A18" s="394"/>
      <c r="B18" s="396" t="s">
        <v>562</v>
      </c>
      <c r="C18" s="395">
        <v>229.18439000000001</v>
      </c>
      <c r="D18" s="73">
        <v>-51.385831500385059</v>
      </c>
      <c r="E18" s="144">
        <v>3297.6221599999999</v>
      </c>
      <c r="F18" s="73">
        <v>-21.498488187118276</v>
      </c>
      <c r="G18" s="530">
        <v>3297.6221599999999</v>
      </c>
      <c r="H18" s="537">
        <v>-21.498488187118276</v>
      </c>
      <c r="I18" s="398">
        <v>5.1853046794848465</v>
      </c>
    </row>
    <row r="19" spans="1:9" x14ac:dyDescent="0.2">
      <c r="A19" s="394"/>
      <c r="B19" s="396" t="s">
        <v>207</v>
      </c>
      <c r="C19" s="395">
        <v>145.87899999999999</v>
      </c>
      <c r="D19" s="142">
        <v>29.801800865517343</v>
      </c>
      <c r="E19" s="144">
        <v>1030.9997900000001</v>
      </c>
      <c r="F19" s="73">
        <v>-35.553109115240709</v>
      </c>
      <c r="G19" s="530">
        <v>1030.9997900000001</v>
      </c>
      <c r="H19" s="537">
        <v>-35.553109115240709</v>
      </c>
      <c r="I19" s="398">
        <v>1.6211827117376281</v>
      </c>
    </row>
    <row r="20" spans="1:9" x14ac:dyDescent="0.2">
      <c r="A20" s="646"/>
      <c r="B20" s="396" t="s">
        <v>208</v>
      </c>
      <c r="C20" s="395">
        <v>161.59100000000001</v>
      </c>
      <c r="D20" s="142">
        <v>128.37457778029028</v>
      </c>
      <c r="E20" s="144">
        <v>1104.3385899999998</v>
      </c>
      <c r="F20" s="537">
        <v>119.92848700482742</v>
      </c>
      <c r="G20" s="530">
        <v>1104.3385899999998</v>
      </c>
      <c r="H20" s="537">
        <v>119.92848700482742</v>
      </c>
      <c r="I20" s="398">
        <v>1.7365033896007953</v>
      </c>
    </row>
    <row r="21" spans="1:9" x14ac:dyDescent="0.2">
      <c r="A21" s="646"/>
      <c r="B21" s="396" t="s">
        <v>209</v>
      </c>
      <c r="C21" s="395">
        <v>0</v>
      </c>
      <c r="D21" s="142" t="s">
        <v>142</v>
      </c>
      <c r="E21" s="144">
        <v>698.48603000000003</v>
      </c>
      <c r="F21" s="537">
        <v>-72.8153830755558</v>
      </c>
      <c r="G21" s="530">
        <v>698.48603000000003</v>
      </c>
      <c r="H21" s="537">
        <v>-72.8153830755558</v>
      </c>
      <c r="I21" s="398">
        <v>1.0983256128754888</v>
      </c>
    </row>
    <row r="22" spans="1:9" x14ac:dyDescent="0.2">
      <c r="A22" s="496" t="s">
        <v>442</v>
      </c>
      <c r="B22" s="146"/>
      <c r="C22" s="146">
        <v>1035.4597000000001</v>
      </c>
      <c r="D22" s="147">
        <v>22.287649152893884</v>
      </c>
      <c r="E22" s="146">
        <v>9230.1775199999993</v>
      </c>
      <c r="F22" s="533">
        <v>-20.015060935020244</v>
      </c>
      <c r="G22" s="534">
        <v>9230.1775199999993</v>
      </c>
      <c r="H22" s="533">
        <v>-20.015060935020244</v>
      </c>
      <c r="I22" s="535">
        <v>14.513877080123647</v>
      </c>
    </row>
    <row r="23" spans="1:9" x14ac:dyDescent="0.2">
      <c r="A23" s="646"/>
      <c r="B23" s="396" t="s">
        <v>210</v>
      </c>
      <c r="C23" s="395">
        <v>222.41267999999999</v>
      </c>
      <c r="D23" s="73">
        <v>-0.20122396399946829</v>
      </c>
      <c r="E23" s="144">
        <v>4773.1814200000008</v>
      </c>
      <c r="F23" s="73">
        <v>21.082940589753736</v>
      </c>
      <c r="G23" s="530">
        <v>4773.1814200000008</v>
      </c>
      <c r="H23" s="537">
        <v>21.082940589753736</v>
      </c>
      <c r="I23" s="398">
        <v>7.5055293639693792</v>
      </c>
    </row>
    <row r="24" spans="1:9" x14ac:dyDescent="0.2">
      <c r="A24" s="646"/>
      <c r="B24" s="396" t="s">
        <v>687</v>
      </c>
      <c r="C24" s="395">
        <v>0</v>
      </c>
      <c r="D24" s="142" t="s">
        <v>142</v>
      </c>
      <c r="E24" s="144">
        <v>312.45745999999997</v>
      </c>
      <c r="F24" s="537" t="s">
        <v>142</v>
      </c>
      <c r="G24" s="530">
        <v>312.45745999999997</v>
      </c>
      <c r="H24" s="537" t="s">
        <v>142</v>
      </c>
      <c r="I24" s="398">
        <v>0.49131982103066318</v>
      </c>
    </row>
    <row r="25" spans="1:9" x14ac:dyDescent="0.2">
      <c r="A25" s="646"/>
      <c r="B25" s="396" t="s">
        <v>211</v>
      </c>
      <c r="C25" s="395">
        <v>283.86964</v>
      </c>
      <c r="D25" s="142">
        <v>-22.763395195614251</v>
      </c>
      <c r="E25" s="144">
        <v>5212.4836000000005</v>
      </c>
      <c r="F25" s="537">
        <v>38.973148133049818</v>
      </c>
      <c r="G25" s="530">
        <v>5212.4836000000005</v>
      </c>
      <c r="H25" s="537">
        <v>38.973148133049818</v>
      </c>
      <c r="I25" s="398">
        <v>8.1963045768766971</v>
      </c>
    </row>
    <row r="26" spans="1:9" x14ac:dyDescent="0.2">
      <c r="A26" s="496" t="s">
        <v>340</v>
      </c>
      <c r="B26" s="146"/>
      <c r="C26" s="146">
        <v>506.28232000000003</v>
      </c>
      <c r="D26" s="147">
        <v>-14.24665221246874</v>
      </c>
      <c r="E26" s="146">
        <v>10298.12248</v>
      </c>
      <c r="F26" s="533">
        <v>33.867222084845366</v>
      </c>
      <c r="G26" s="534">
        <v>10298.12248</v>
      </c>
      <c r="H26" s="533">
        <v>33.867222084845366</v>
      </c>
      <c r="I26" s="535">
        <v>16.19315376187674</v>
      </c>
    </row>
    <row r="27" spans="1:9" x14ac:dyDescent="0.2">
      <c r="A27" s="394"/>
      <c r="B27" s="396" t="s">
        <v>212</v>
      </c>
      <c r="C27" s="395">
        <v>410.85018000000002</v>
      </c>
      <c r="D27" s="142">
        <v>196.80544720293224</v>
      </c>
      <c r="E27" s="144">
        <v>2315.6375500000004</v>
      </c>
      <c r="F27" s="142">
        <v>240.88048637774989</v>
      </c>
      <c r="G27" s="144">
        <v>2315.6375500000004</v>
      </c>
      <c r="H27" s="142">
        <v>240.88048637774989</v>
      </c>
      <c r="I27" s="398">
        <v>3.6411952738714697</v>
      </c>
    </row>
    <row r="28" spans="1:9" x14ac:dyDescent="0.2">
      <c r="A28" s="394"/>
      <c r="B28" s="396" t="s">
        <v>213</v>
      </c>
      <c r="C28" s="395">
        <v>226.41177000000002</v>
      </c>
      <c r="D28" s="142">
        <v>-5.9091117633594159</v>
      </c>
      <c r="E28" s="144">
        <v>3171.5857700000001</v>
      </c>
      <c r="F28" s="142">
        <v>90.962809470752575</v>
      </c>
      <c r="G28" s="144">
        <v>3171.5857700000001</v>
      </c>
      <c r="H28" s="142">
        <v>90.962809470752575</v>
      </c>
      <c r="I28" s="506">
        <v>4.9871203359964529</v>
      </c>
    </row>
    <row r="29" spans="1:9" x14ac:dyDescent="0.2">
      <c r="A29" s="394"/>
      <c r="B29" s="396" t="s">
        <v>214</v>
      </c>
      <c r="C29" s="395">
        <v>0</v>
      </c>
      <c r="D29" s="142" t="s">
        <v>142</v>
      </c>
      <c r="E29" s="144">
        <v>422.14138000000003</v>
      </c>
      <c r="F29" s="142">
        <v>46.282520196946784</v>
      </c>
      <c r="G29" s="144">
        <v>422.14138000000003</v>
      </c>
      <c r="H29" s="142">
        <v>46.282520196946784</v>
      </c>
      <c r="I29" s="479">
        <v>0.66379092779937865</v>
      </c>
    </row>
    <row r="30" spans="1:9" x14ac:dyDescent="0.2">
      <c r="A30" s="394"/>
      <c r="B30" s="396" t="s">
        <v>635</v>
      </c>
      <c r="C30" s="395">
        <v>0</v>
      </c>
      <c r="D30" s="142">
        <v>-100</v>
      </c>
      <c r="E30" s="144">
        <v>143.79879</v>
      </c>
      <c r="F30" s="142">
        <v>-65.289138358610444</v>
      </c>
      <c r="G30" s="144">
        <v>143.79879</v>
      </c>
      <c r="H30" s="142">
        <v>-65.289138358610444</v>
      </c>
      <c r="I30" s="479">
        <v>0.22611460698434258</v>
      </c>
    </row>
    <row r="31" spans="1:9" x14ac:dyDescent="0.2">
      <c r="A31" s="394"/>
      <c r="B31" s="396" t="s">
        <v>683</v>
      </c>
      <c r="C31" s="395">
        <v>0</v>
      </c>
      <c r="D31" s="142" t="s">
        <v>142</v>
      </c>
      <c r="E31" s="144">
        <v>129.78887</v>
      </c>
      <c r="F31" s="142">
        <v>-47.527093179416859</v>
      </c>
      <c r="G31" s="144">
        <v>129.78887</v>
      </c>
      <c r="H31" s="142">
        <v>-47.527093179416859</v>
      </c>
      <c r="I31" s="398">
        <v>0.20408488368359656</v>
      </c>
    </row>
    <row r="32" spans="1:9" x14ac:dyDescent="0.2">
      <c r="A32" s="394"/>
      <c r="B32" s="396" t="s">
        <v>545</v>
      </c>
      <c r="C32" s="395">
        <v>141.73041000000001</v>
      </c>
      <c r="D32" s="142" t="s">
        <v>142</v>
      </c>
      <c r="E32" s="144">
        <v>1238.3496700000001</v>
      </c>
      <c r="F32" s="73">
        <v>16.297122487146584</v>
      </c>
      <c r="G32" s="144">
        <v>1238.3496700000001</v>
      </c>
      <c r="H32" s="537">
        <v>16.297122487146584</v>
      </c>
      <c r="I32" s="479">
        <v>1.9472274345371077</v>
      </c>
    </row>
    <row r="33" spans="1:9" x14ac:dyDescent="0.2">
      <c r="A33" s="646"/>
      <c r="B33" s="396" t="s">
        <v>216</v>
      </c>
      <c r="C33" s="395">
        <v>419.38137999999992</v>
      </c>
      <c r="D33" s="142">
        <v>29.281672171451756</v>
      </c>
      <c r="E33" s="144">
        <v>4997.4194499999994</v>
      </c>
      <c r="F33" s="73">
        <v>-20.297698500298136</v>
      </c>
      <c r="G33" s="144">
        <v>4997.4194499999994</v>
      </c>
      <c r="H33" s="537">
        <v>-20.297698500298136</v>
      </c>
      <c r="I33" s="479">
        <v>7.858129646797857</v>
      </c>
    </row>
    <row r="34" spans="1:9" x14ac:dyDescent="0.2">
      <c r="A34" s="646"/>
      <c r="B34" s="396" t="s">
        <v>217</v>
      </c>
      <c r="C34" s="395">
        <v>453.65520000000004</v>
      </c>
      <c r="D34" s="142">
        <v>-57.32879292689276</v>
      </c>
      <c r="E34" s="144">
        <v>8122.7434599999997</v>
      </c>
      <c r="F34" s="73">
        <v>-20.941960997793778</v>
      </c>
      <c r="G34" s="144">
        <v>8122.7434599999997</v>
      </c>
      <c r="H34" s="537">
        <v>-20.941960997793778</v>
      </c>
      <c r="I34" s="479">
        <v>12.772506257476426</v>
      </c>
    </row>
    <row r="35" spans="1:9" x14ac:dyDescent="0.2">
      <c r="A35" s="646"/>
      <c r="B35" s="396" t="s">
        <v>218</v>
      </c>
      <c r="C35" s="395">
        <v>0</v>
      </c>
      <c r="D35" s="142" t="s">
        <v>142</v>
      </c>
      <c r="E35" s="144">
        <v>66.49991</v>
      </c>
      <c r="F35" s="537">
        <v>-8.2308864342572807</v>
      </c>
      <c r="G35" s="530">
        <v>66.49991</v>
      </c>
      <c r="H35" s="537">
        <v>-8.2308864342572807</v>
      </c>
      <c r="I35" s="398">
        <v>0.10456695090510951</v>
      </c>
    </row>
    <row r="36" spans="1:9" x14ac:dyDescent="0.2">
      <c r="A36" s="646"/>
      <c r="B36" s="396" t="s">
        <v>219</v>
      </c>
      <c r="C36" s="395">
        <v>0</v>
      </c>
      <c r="D36" s="142" t="s">
        <v>142</v>
      </c>
      <c r="E36" s="144">
        <v>0</v>
      </c>
      <c r="F36" s="537">
        <v>-100</v>
      </c>
      <c r="G36" s="144">
        <v>0</v>
      </c>
      <c r="H36" s="537">
        <v>-100</v>
      </c>
      <c r="I36" s="395">
        <v>0</v>
      </c>
    </row>
    <row r="37" spans="1:9" x14ac:dyDescent="0.2">
      <c r="A37" s="496" t="s">
        <v>443</v>
      </c>
      <c r="B37" s="146"/>
      <c r="C37" s="146">
        <v>1652.0289400000001</v>
      </c>
      <c r="D37" s="147">
        <v>-23.38151823271566</v>
      </c>
      <c r="E37" s="146">
        <v>20607.96485</v>
      </c>
      <c r="F37" s="533">
        <v>-3.0278594597780639</v>
      </c>
      <c r="G37" s="534">
        <v>20607.96485</v>
      </c>
      <c r="H37" s="533">
        <v>-3.0278594597780639</v>
      </c>
      <c r="I37" s="535">
        <v>32.404736318051739</v>
      </c>
    </row>
    <row r="38" spans="1:9" x14ac:dyDescent="0.2">
      <c r="A38" s="150" t="s">
        <v>186</v>
      </c>
      <c r="B38" s="150"/>
      <c r="C38" s="150">
        <v>5509.5927700000011</v>
      </c>
      <c r="D38" s="682">
        <v>13.200324968529378</v>
      </c>
      <c r="E38" s="150">
        <v>63595.533219999998</v>
      </c>
      <c r="F38" s="673">
        <v>13.217120824014723</v>
      </c>
      <c r="G38" s="150">
        <v>63595.533219999998</v>
      </c>
      <c r="H38" s="673">
        <v>13.217120824014723</v>
      </c>
      <c r="I38" s="674">
        <v>100</v>
      </c>
    </row>
    <row r="39" spans="1:9" x14ac:dyDescent="0.2">
      <c r="A39" s="151" t="s">
        <v>525</v>
      </c>
      <c r="B39" s="480"/>
      <c r="C39" s="152">
        <v>2298.53926</v>
      </c>
      <c r="D39" s="538">
        <v>-12.270671207328375</v>
      </c>
      <c r="E39" s="152">
        <v>31014.91908</v>
      </c>
      <c r="F39" s="538">
        <v>10.54433739516891</v>
      </c>
      <c r="G39" s="152">
        <v>31014.91908</v>
      </c>
      <c r="H39" s="538">
        <v>10.54433739516891</v>
      </c>
      <c r="I39" s="539">
        <v>48.769021202649803</v>
      </c>
    </row>
    <row r="40" spans="1:9" x14ac:dyDescent="0.2">
      <c r="A40" s="151" t="s">
        <v>526</v>
      </c>
      <c r="B40" s="480"/>
      <c r="C40" s="152">
        <v>3211.0535100000011</v>
      </c>
      <c r="D40" s="538">
        <v>42.898794774445044</v>
      </c>
      <c r="E40" s="152">
        <v>32580.614140000005</v>
      </c>
      <c r="F40" s="538">
        <v>15.884369557334344</v>
      </c>
      <c r="G40" s="152">
        <v>32580.614140000005</v>
      </c>
      <c r="H40" s="538">
        <v>15.884369557334344</v>
      </c>
      <c r="I40" s="539">
        <v>51.230978797350204</v>
      </c>
    </row>
    <row r="41" spans="1:9" x14ac:dyDescent="0.2">
      <c r="A41" s="153" t="s">
        <v>527</v>
      </c>
      <c r="B41" s="481"/>
      <c r="C41" s="154">
        <v>2018.6821499999996</v>
      </c>
      <c r="D41" s="540">
        <v>66.411620007827736</v>
      </c>
      <c r="E41" s="154">
        <v>19160.267970000001</v>
      </c>
      <c r="F41" s="540">
        <v>18.212909121868492</v>
      </c>
      <c r="G41" s="154">
        <v>19160.267970000001</v>
      </c>
      <c r="H41" s="540">
        <v>18.212909121868492</v>
      </c>
      <c r="I41" s="541">
        <v>30.128323484163094</v>
      </c>
    </row>
    <row r="42" spans="1:9" x14ac:dyDescent="0.2">
      <c r="A42" s="153" t="s">
        <v>528</v>
      </c>
      <c r="B42" s="481"/>
      <c r="C42" s="154">
        <v>3490.9106200000015</v>
      </c>
      <c r="D42" s="540">
        <v>-4.4646660088562253</v>
      </c>
      <c r="E42" s="154">
        <v>44435.265250000004</v>
      </c>
      <c r="F42" s="540">
        <v>11.190921104265925</v>
      </c>
      <c r="G42" s="154">
        <v>44435.265250000004</v>
      </c>
      <c r="H42" s="540">
        <v>11.190921104265925</v>
      </c>
      <c r="I42" s="541">
        <v>69.871676515836924</v>
      </c>
    </row>
    <row r="43" spans="1:9" s="1" customFormat="1" x14ac:dyDescent="0.2">
      <c r="A43" s="718" t="s">
        <v>662</v>
      </c>
      <c r="B43" s="719"/>
      <c r="C43" s="474">
        <v>85.071629999999999</v>
      </c>
      <c r="D43" s="725">
        <v>182.81829497113694</v>
      </c>
      <c r="E43" s="487">
        <v>616.57836999999995</v>
      </c>
      <c r="F43" s="720">
        <v>-21.230032738462956</v>
      </c>
      <c r="G43" s="487">
        <v>616.57836999999995</v>
      </c>
      <c r="H43" s="720">
        <v>-21.230032738462956</v>
      </c>
      <c r="I43" s="721">
        <v>0.96953093838687054</v>
      </c>
    </row>
    <row r="44" spans="1:9" s="1" customFormat="1" x14ac:dyDescent="0.2">
      <c r="A44" s="80" t="s">
        <v>478</v>
      </c>
      <c r="I44" s="79" t="s">
        <v>220</v>
      </c>
    </row>
    <row r="45" spans="1:9" s="1" customFormat="1" x14ac:dyDescent="0.2">
      <c r="A45" s="712" t="s">
        <v>626</v>
      </c>
    </row>
    <row r="46" spans="1:9" s="1" customFormat="1" x14ac:dyDescent="0.2">
      <c r="A46" s="436" t="s">
        <v>530</v>
      </c>
    </row>
    <row r="47" spans="1:9" s="1" customFormat="1" x14ac:dyDescent="0.2"/>
    <row r="48" spans="1:9"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row r="608" s="1" customFormat="1" x14ac:dyDescent="0.2"/>
  </sheetData>
  <mergeCells count="5">
    <mergeCell ref="A3:A4"/>
    <mergeCell ref="C3:D3"/>
    <mergeCell ref="E3:F3"/>
    <mergeCell ref="G3:I3"/>
    <mergeCell ref="B3:B4"/>
  </mergeCells>
  <conditionalFormatting sqref="F18">
    <cfRule type="cellIs" dxfId="204" priority="59" operator="between">
      <formula>0</formula>
      <formula>0.5</formula>
    </cfRule>
    <cfRule type="cellIs" dxfId="203" priority="60" operator="between">
      <formula>0</formula>
      <formula>0.49</formula>
    </cfRule>
  </conditionalFormatting>
  <conditionalFormatting sqref="F18">
    <cfRule type="cellIs" dxfId="202" priority="58" stopIfTrue="1" operator="equal">
      <formula>0</formula>
    </cfRule>
  </conditionalFormatting>
  <conditionalFormatting sqref="F31">
    <cfRule type="cellIs" dxfId="201" priority="53" operator="between">
      <formula>0</formula>
      <formula>0.5</formula>
    </cfRule>
    <cfRule type="cellIs" dxfId="200" priority="54" operator="between">
      <formula>0</formula>
      <formula>0.49</formula>
    </cfRule>
  </conditionalFormatting>
  <conditionalFormatting sqref="F31">
    <cfRule type="cellIs" dxfId="199" priority="52" stopIfTrue="1" operator="equal">
      <formula>0</formula>
    </cfRule>
  </conditionalFormatting>
  <conditionalFormatting sqref="F32">
    <cfRule type="cellIs" dxfId="198" priority="44" operator="between">
      <formula>0</formula>
      <formula>0.5</formula>
    </cfRule>
    <cfRule type="cellIs" dxfId="197" priority="45" operator="between">
      <formula>0</formula>
      <formula>0.49</formula>
    </cfRule>
  </conditionalFormatting>
  <conditionalFormatting sqref="F32">
    <cfRule type="cellIs" dxfId="196" priority="43" stopIfTrue="1" operator="equal">
      <formula>0</formula>
    </cfRule>
  </conditionalFormatting>
  <conditionalFormatting sqref="F19">
    <cfRule type="cellIs" dxfId="195" priority="30" operator="between">
      <formula>0</formula>
      <formula>0.5</formula>
    </cfRule>
    <cfRule type="cellIs" dxfId="194" priority="31" operator="between">
      <formula>0</formula>
      <formula>0.49</formula>
    </cfRule>
  </conditionalFormatting>
  <conditionalFormatting sqref="F19">
    <cfRule type="cellIs" dxfId="193" priority="29" stopIfTrue="1" operator="equal">
      <formula>0</formula>
    </cfRule>
  </conditionalFormatting>
  <conditionalFormatting sqref="F33">
    <cfRule type="cellIs" dxfId="192" priority="27" operator="between">
      <formula>0</formula>
      <formula>0.5</formula>
    </cfRule>
    <cfRule type="cellIs" dxfId="191" priority="28" operator="between">
      <formula>0</formula>
      <formula>0.49</formula>
    </cfRule>
  </conditionalFormatting>
  <conditionalFormatting sqref="F33">
    <cfRule type="cellIs" dxfId="190" priority="26" stopIfTrue="1" operator="equal">
      <formula>0</formula>
    </cfRule>
  </conditionalFormatting>
  <conditionalFormatting sqref="I38">
    <cfRule type="cellIs" dxfId="189" priority="20" operator="between">
      <formula>0</formula>
      <formula>0.5</formula>
    </cfRule>
    <cfRule type="cellIs" dxfId="188" priority="21" operator="between">
      <formula>0</formula>
      <formula>0.49</formula>
    </cfRule>
  </conditionalFormatting>
  <conditionalFormatting sqref="F34">
    <cfRule type="cellIs" dxfId="187" priority="16" operator="between">
      <formula>0</formula>
      <formula>0.5</formula>
    </cfRule>
    <cfRule type="cellIs" dxfId="186" priority="17" operator="between">
      <formula>0</formula>
      <formula>0.49</formula>
    </cfRule>
  </conditionalFormatting>
  <conditionalFormatting sqref="F34">
    <cfRule type="cellIs" dxfId="185" priority="15" stopIfTrue="1" operator="equal">
      <formula>0</formula>
    </cfRule>
  </conditionalFormatting>
  <conditionalFormatting sqref="I38:I39">
    <cfRule type="cellIs" dxfId="184" priority="11" operator="between">
      <formula>0</formula>
      <formula>0.5</formula>
    </cfRule>
    <cfRule type="cellIs" dxfId="183" priority="12" operator="between">
      <formula>0</formula>
      <formula>0.49</formula>
    </cfRule>
  </conditionalFormatting>
  <conditionalFormatting sqref="D18">
    <cfRule type="cellIs" dxfId="182" priority="6" operator="between">
      <formula>0</formula>
      <formula>0.5</formula>
    </cfRule>
    <cfRule type="cellIs" dxfId="181" priority="7" operator="between">
      <formula>0</formula>
      <formula>0.49</formula>
    </cfRule>
  </conditionalFormatting>
  <conditionalFormatting sqref="D18">
    <cfRule type="cellIs" dxfId="180" priority="5" stopIfTrue="1" operator="equal">
      <formula>0</formula>
    </cfRule>
  </conditionalFormatting>
  <conditionalFormatting sqref="F23">
    <cfRule type="cellIs" dxfId="179" priority="1" operator="between">
      <formula>0</formula>
      <formula>0.5</formula>
    </cfRule>
    <cfRule type="cellIs" dxfId="178" priority="2"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showGridLines="0" workbookViewId="0"/>
  </sheetViews>
  <sheetFormatPr baseColWidth="10" defaultRowHeight="14.25" x14ac:dyDescent="0.2"/>
  <cols>
    <col min="1" max="1" width="11" customWidth="1"/>
  </cols>
  <sheetData>
    <row r="1" spans="1:8" x14ac:dyDescent="0.2">
      <c r="A1" s="15" t="s">
        <v>222</v>
      </c>
      <c r="B1" s="1"/>
      <c r="C1" s="1"/>
      <c r="D1" s="1"/>
      <c r="E1" s="1"/>
      <c r="F1" s="1"/>
      <c r="G1" s="1"/>
      <c r="H1" s="1"/>
    </row>
    <row r="2" spans="1:8" x14ac:dyDescent="0.2">
      <c r="A2" s="1"/>
      <c r="B2" s="1"/>
      <c r="C2" s="1"/>
      <c r="D2" s="1"/>
      <c r="E2" s="1"/>
      <c r="F2" s="1"/>
      <c r="G2" s="55" t="s">
        <v>223</v>
      </c>
      <c r="H2" s="1"/>
    </row>
    <row r="3" spans="1:8" x14ac:dyDescent="0.2">
      <c r="A3" s="70"/>
      <c r="B3" s="776">
        <f>INDICE!A3</f>
        <v>44896</v>
      </c>
      <c r="C3" s="777"/>
      <c r="D3" s="777" t="s">
        <v>115</v>
      </c>
      <c r="E3" s="777"/>
      <c r="F3" s="777" t="s">
        <v>116</v>
      </c>
      <c r="G3" s="777"/>
      <c r="H3" s="1"/>
    </row>
    <row r="4" spans="1:8" x14ac:dyDescent="0.2">
      <c r="A4" s="66"/>
      <c r="B4" s="618" t="s">
        <v>56</v>
      </c>
      <c r="C4" s="618" t="s">
        <v>448</v>
      </c>
      <c r="D4" s="618" t="s">
        <v>56</v>
      </c>
      <c r="E4" s="618" t="s">
        <v>448</v>
      </c>
      <c r="F4" s="618" t="s">
        <v>56</v>
      </c>
      <c r="G4" s="619" t="s">
        <v>448</v>
      </c>
      <c r="H4" s="1"/>
    </row>
    <row r="5" spans="1:8" x14ac:dyDescent="0.2">
      <c r="A5" s="157" t="s">
        <v>8</v>
      </c>
      <c r="B5" s="399">
        <v>79.255418867052768</v>
      </c>
      <c r="C5" s="483">
        <v>18.718633124729113</v>
      </c>
      <c r="D5" s="399">
        <v>96.030743474718051</v>
      </c>
      <c r="E5" s="483">
        <v>63.630843883850687</v>
      </c>
      <c r="F5" s="399">
        <v>96.030743474718051</v>
      </c>
      <c r="G5" s="483">
        <v>63.630843883850687</v>
      </c>
      <c r="H5" s="1"/>
    </row>
    <row r="6" spans="1:8" x14ac:dyDescent="0.2">
      <c r="A6" s="1"/>
      <c r="B6" s="1"/>
      <c r="C6" s="1"/>
      <c r="D6" s="1"/>
      <c r="E6" s="1"/>
      <c r="F6" s="1"/>
      <c r="G6" s="79" t="s">
        <v>220</v>
      </c>
      <c r="H6" s="1"/>
    </row>
    <row r="7" spans="1:8" x14ac:dyDescent="0.2">
      <c r="A7" s="80" t="s">
        <v>125</v>
      </c>
      <c r="B7" s="1"/>
      <c r="C7" s="1"/>
      <c r="D7" s="1"/>
      <c r="E7" s="1"/>
      <c r="F7" s="1"/>
      <c r="G7" s="1"/>
      <c r="H7" s="1"/>
    </row>
    <row r="21" spans="7:7" x14ac:dyDescent="0.2">
      <c r="G21" t="s">
        <v>515</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showGridLines="0" workbookViewId="0"/>
  </sheetViews>
  <sheetFormatPr baseColWidth="10" defaultRowHeight="14.25" x14ac:dyDescent="0.2"/>
  <cols>
    <col min="1" max="1" width="20" customWidth="1"/>
    <col min="2" max="2" width="12.125" customWidth="1"/>
  </cols>
  <sheetData>
    <row r="1" spans="1:8" x14ac:dyDescent="0.2">
      <c r="A1" s="158" t="s">
        <v>452</v>
      </c>
      <c r="B1" s="158"/>
      <c r="C1" s="15"/>
      <c r="D1" s="15"/>
      <c r="E1" s="15"/>
      <c r="F1" s="15"/>
      <c r="G1" s="15"/>
      <c r="H1" s="1"/>
    </row>
    <row r="2" spans="1:8" x14ac:dyDescent="0.2">
      <c r="A2" s="159" t="s">
        <v>369</v>
      </c>
      <c r="B2" s="159"/>
      <c r="C2" s="160"/>
      <c r="D2" s="160"/>
      <c r="E2" s="160"/>
      <c r="F2" s="160"/>
      <c r="G2" s="160"/>
      <c r="H2" s="161" t="s">
        <v>151</v>
      </c>
    </row>
    <row r="3" spans="1:8" ht="14.1" customHeight="1" x14ac:dyDescent="0.2">
      <c r="A3" s="162"/>
      <c r="B3" s="776">
        <f>INDICE!A3</f>
        <v>44896</v>
      </c>
      <c r="C3" s="777"/>
      <c r="D3" s="777" t="s">
        <v>115</v>
      </c>
      <c r="E3" s="777"/>
      <c r="F3" s="777" t="s">
        <v>116</v>
      </c>
      <c r="G3" s="777"/>
      <c r="H3" s="777"/>
    </row>
    <row r="4" spans="1:8" x14ac:dyDescent="0.2">
      <c r="A4" s="160"/>
      <c r="B4" s="63" t="s">
        <v>47</v>
      </c>
      <c r="C4" s="63" t="s">
        <v>448</v>
      </c>
      <c r="D4" s="63" t="s">
        <v>47</v>
      </c>
      <c r="E4" s="63" t="s">
        <v>448</v>
      </c>
      <c r="F4" s="63" t="s">
        <v>47</v>
      </c>
      <c r="G4" s="64" t="s">
        <v>448</v>
      </c>
      <c r="H4" s="64" t="s">
        <v>106</v>
      </c>
    </row>
    <row r="5" spans="1:8" x14ac:dyDescent="0.2">
      <c r="A5" s="160" t="s">
        <v>224</v>
      </c>
      <c r="B5" s="163"/>
      <c r="C5" s="163"/>
      <c r="D5" s="163"/>
      <c r="E5" s="163"/>
      <c r="F5" s="163"/>
      <c r="G5" s="164"/>
      <c r="H5" s="165"/>
    </row>
    <row r="6" spans="1:8" x14ac:dyDescent="0.2">
      <c r="A6" s="1" t="s">
        <v>410</v>
      </c>
      <c r="B6" s="464">
        <v>110.976</v>
      </c>
      <c r="C6" s="401">
        <v>-15.003906070493086</v>
      </c>
      <c r="D6" s="240">
        <v>1040.3710000000001</v>
      </c>
      <c r="E6" s="401">
        <v>43.992996685189922</v>
      </c>
      <c r="F6" s="240">
        <v>1040.3710000000001</v>
      </c>
      <c r="G6" s="401">
        <v>43.992996685189922</v>
      </c>
      <c r="H6" s="401">
        <v>5.8796143105120819</v>
      </c>
    </row>
    <row r="7" spans="1:8" x14ac:dyDescent="0.2">
      <c r="A7" s="1" t="s">
        <v>48</v>
      </c>
      <c r="B7" s="464">
        <v>47.506</v>
      </c>
      <c r="C7" s="404">
        <v>63.318206820682065</v>
      </c>
      <c r="D7" s="464">
        <v>763.05499999999995</v>
      </c>
      <c r="E7" s="404">
        <v>49.37172477649689</v>
      </c>
      <c r="F7" s="240">
        <v>763.05499999999995</v>
      </c>
      <c r="G7" s="401">
        <v>49.37172477649689</v>
      </c>
      <c r="H7" s="401">
        <v>4.3123742373708955</v>
      </c>
    </row>
    <row r="8" spans="1:8" x14ac:dyDescent="0.2">
      <c r="A8" s="1" t="s">
        <v>49</v>
      </c>
      <c r="B8" s="464">
        <v>147.11500000000001</v>
      </c>
      <c r="C8" s="404">
        <v>26.89109696561956</v>
      </c>
      <c r="D8" s="240">
        <v>1516.3720000000001</v>
      </c>
      <c r="E8" s="401">
        <v>117.82760215705596</v>
      </c>
      <c r="F8" s="240">
        <v>1516.3720000000001</v>
      </c>
      <c r="G8" s="401">
        <v>117.82760215705596</v>
      </c>
      <c r="H8" s="401">
        <v>8.5697145645734309</v>
      </c>
    </row>
    <row r="9" spans="1:8" x14ac:dyDescent="0.2">
      <c r="A9" s="1" t="s">
        <v>122</v>
      </c>
      <c r="B9" s="464">
        <v>763.53000000000009</v>
      </c>
      <c r="C9" s="401">
        <v>34.510022232479159</v>
      </c>
      <c r="D9" s="240">
        <v>6328.1690000000008</v>
      </c>
      <c r="E9" s="401">
        <v>-25.099142154788524</v>
      </c>
      <c r="F9" s="240">
        <v>6328.1690000000008</v>
      </c>
      <c r="G9" s="401">
        <v>-25.099142154788524</v>
      </c>
      <c r="H9" s="401">
        <v>35.763389225323401</v>
      </c>
    </row>
    <row r="10" spans="1:8" x14ac:dyDescent="0.2">
      <c r="A10" s="1" t="s">
        <v>123</v>
      </c>
      <c r="B10" s="464">
        <v>569.91399999999999</v>
      </c>
      <c r="C10" s="401">
        <v>35.639553702328584</v>
      </c>
      <c r="D10" s="240">
        <v>5720.5569999999989</v>
      </c>
      <c r="E10" s="401">
        <v>38.542466881402689</v>
      </c>
      <c r="F10" s="240">
        <v>5720.5569999999989</v>
      </c>
      <c r="G10" s="401">
        <v>38.542466881402689</v>
      </c>
      <c r="H10" s="401">
        <v>32.329494768020304</v>
      </c>
    </row>
    <row r="11" spans="1:8" x14ac:dyDescent="0.2">
      <c r="A11" s="1" t="s">
        <v>225</v>
      </c>
      <c r="B11" s="464">
        <v>190.44399999999999</v>
      </c>
      <c r="C11" s="401">
        <v>3.620436367593447</v>
      </c>
      <c r="D11" s="240">
        <v>2326.0209999999997</v>
      </c>
      <c r="E11" s="401">
        <v>-15.713951824037267</v>
      </c>
      <c r="F11" s="240">
        <v>2326.0209999999997</v>
      </c>
      <c r="G11" s="401">
        <v>-15.713951824037267</v>
      </c>
      <c r="H11" s="401">
        <v>13.145412894199875</v>
      </c>
    </row>
    <row r="12" spans="1:8" x14ac:dyDescent="0.2">
      <c r="A12" s="168" t="s">
        <v>226</v>
      </c>
      <c r="B12" s="465">
        <v>1829.4849999999999</v>
      </c>
      <c r="C12" s="170">
        <v>26.416540214540223</v>
      </c>
      <c r="D12" s="169">
        <v>17694.545000000002</v>
      </c>
      <c r="E12" s="170">
        <v>2.4761171516015072</v>
      </c>
      <c r="F12" s="169">
        <v>17694.545000000002</v>
      </c>
      <c r="G12" s="170">
        <v>2.4761171516015072</v>
      </c>
      <c r="H12" s="170">
        <v>100</v>
      </c>
    </row>
    <row r="13" spans="1:8" x14ac:dyDescent="0.2">
      <c r="A13" s="145" t="s">
        <v>227</v>
      </c>
      <c r="B13" s="466"/>
      <c r="C13" s="172"/>
      <c r="D13" s="171"/>
      <c r="E13" s="172"/>
      <c r="F13" s="171"/>
      <c r="G13" s="172"/>
      <c r="H13" s="172"/>
    </row>
    <row r="14" spans="1:8" x14ac:dyDescent="0.2">
      <c r="A14" s="1" t="s">
        <v>410</v>
      </c>
      <c r="B14" s="464">
        <v>33.945999999999998</v>
      </c>
      <c r="C14" s="726">
        <v>7.9707379134859941</v>
      </c>
      <c r="D14" s="240">
        <v>528.14</v>
      </c>
      <c r="E14" s="401">
        <v>2.6594979570732726</v>
      </c>
      <c r="F14" s="240">
        <v>528.14</v>
      </c>
      <c r="G14" s="401">
        <v>2.6594979570732726</v>
      </c>
      <c r="H14" s="401">
        <v>2.6233921701573868</v>
      </c>
    </row>
    <row r="15" spans="1:8" x14ac:dyDescent="0.2">
      <c r="A15" s="1" t="s">
        <v>48</v>
      </c>
      <c r="B15" s="464">
        <v>391.92600000000004</v>
      </c>
      <c r="C15" s="401">
        <v>-21.777502794188091</v>
      </c>
      <c r="D15" s="240">
        <v>4201.3240000000005</v>
      </c>
      <c r="E15" s="401">
        <v>-11.879845343331663</v>
      </c>
      <c r="F15" s="240">
        <v>4201.3240000000005</v>
      </c>
      <c r="G15" s="401">
        <v>-11.879845343331663</v>
      </c>
      <c r="H15" s="401">
        <v>20.86893718690937</v>
      </c>
    </row>
    <row r="16" spans="1:8" x14ac:dyDescent="0.2">
      <c r="A16" s="1" t="s">
        <v>49</v>
      </c>
      <c r="B16" s="464">
        <v>48.859000000000002</v>
      </c>
      <c r="C16" s="476">
        <v>5.3745120452045576</v>
      </c>
      <c r="D16" s="240">
        <v>400.43199999999996</v>
      </c>
      <c r="E16" s="401">
        <v>-49.247840607354924</v>
      </c>
      <c r="F16" s="240">
        <v>400.43199999999996</v>
      </c>
      <c r="G16" s="401">
        <v>-49.247840607354924</v>
      </c>
      <c r="H16" s="401">
        <v>1.9890373262401309</v>
      </c>
    </row>
    <row r="17" spans="1:8" x14ac:dyDescent="0.2">
      <c r="A17" s="1" t="s">
        <v>122</v>
      </c>
      <c r="B17" s="464">
        <v>774.71799999999985</v>
      </c>
      <c r="C17" s="401">
        <v>-8.2770166274383747</v>
      </c>
      <c r="D17" s="240">
        <v>7228.8729999999996</v>
      </c>
      <c r="E17" s="401">
        <v>-19.453075773267951</v>
      </c>
      <c r="F17" s="240">
        <v>7228.8729999999996</v>
      </c>
      <c r="G17" s="401">
        <v>-19.453075773267951</v>
      </c>
      <c r="H17" s="401">
        <v>35.907465496387587</v>
      </c>
    </row>
    <row r="18" spans="1:8" x14ac:dyDescent="0.2">
      <c r="A18" s="1" t="s">
        <v>123</v>
      </c>
      <c r="B18" s="464">
        <v>73.918000000000006</v>
      </c>
      <c r="C18" s="401">
        <v>-57.381718384243719</v>
      </c>
      <c r="D18" s="240">
        <v>1988.0039999999999</v>
      </c>
      <c r="E18" s="401">
        <v>-9.3875329711576647</v>
      </c>
      <c r="F18" s="240">
        <v>1988.0039999999999</v>
      </c>
      <c r="G18" s="401">
        <v>-9.3875329711576647</v>
      </c>
      <c r="H18" s="401">
        <v>9.8748705416017835</v>
      </c>
    </row>
    <row r="19" spans="1:8" x14ac:dyDescent="0.2">
      <c r="A19" s="1" t="s">
        <v>225</v>
      </c>
      <c r="B19" s="464">
        <v>457.92700000000002</v>
      </c>
      <c r="C19" s="401">
        <v>-21.642183075093449</v>
      </c>
      <c r="D19" s="240">
        <v>5785.1769999999997</v>
      </c>
      <c r="E19" s="401">
        <v>16.972268007718938</v>
      </c>
      <c r="F19" s="240">
        <v>5785.1769999999997</v>
      </c>
      <c r="G19" s="401">
        <v>16.972268007718938</v>
      </c>
      <c r="H19" s="401">
        <v>28.736297278703756</v>
      </c>
    </row>
    <row r="20" spans="1:8" x14ac:dyDescent="0.2">
      <c r="A20" s="173" t="s">
        <v>228</v>
      </c>
      <c r="B20" s="467">
        <v>1781.2939999999999</v>
      </c>
      <c r="C20" s="175">
        <v>-18.338787212525258</v>
      </c>
      <c r="D20" s="174">
        <v>20131.949999999997</v>
      </c>
      <c r="E20" s="175">
        <v>-9.2568477061356909</v>
      </c>
      <c r="F20" s="174">
        <v>20131.949999999997</v>
      </c>
      <c r="G20" s="175">
        <v>-9.2568477061356909</v>
      </c>
      <c r="H20" s="175">
        <v>100</v>
      </c>
    </row>
    <row r="21" spans="1:8" x14ac:dyDescent="0.2">
      <c r="A21" s="145" t="s">
        <v>453</v>
      </c>
      <c r="B21" s="468"/>
      <c r="C21" s="403"/>
      <c r="D21" s="402"/>
      <c r="E21" s="403"/>
      <c r="F21" s="402"/>
      <c r="G21" s="403"/>
      <c r="H21" s="403"/>
    </row>
    <row r="22" spans="1:8" x14ac:dyDescent="0.2">
      <c r="A22" s="1" t="s">
        <v>410</v>
      </c>
      <c r="B22" s="464">
        <v>-77.03</v>
      </c>
      <c r="C22" s="401">
        <v>-22.290821782377986</v>
      </c>
      <c r="D22" s="240">
        <v>-512.23100000000011</v>
      </c>
      <c r="E22" s="401">
        <v>146.197436279481</v>
      </c>
      <c r="F22" s="240">
        <v>-512.23100000000011</v>
      </c>
      <c r="G22" s="401">
        <v>146.197436279481</v>
      </c>
      <c r="H22" s="404" t="s">
        <v>454</v>
      </c>
    </row>
    <row r="23" spans="1:8" x14ac:dyDescent="0.2">
      <c r="A23" s="1" t="s">
        <v>48</v>
      </c>
      <c r="B23" s="464">
        <v>344.42000000000007</v>
      </c>
      <c r="C23" s="401">
        <v>-27.022239549784715</v>
      </c>
      <c r="D23" s="240">
        <v>3438.2690000000007</v>
      </c>
      <c r="E23" s="401">
        <v>-19.230285850267279</v>
      </c>
      <c r="F23" s="240">
        <v>3438.2690000000007</v>
      </c>
      <c r="G23" s="401">
        <v>-19.230285850267279</v>
      </c>
      <c r="H23" s="404" t="s">
        <v>454</v>
      </c>
    </row>
    <row r="24" spans="1:8" x14ac:dyDescent="0.2">
      <c r="A24" s="1" t="s">
        <v>49</v>
      </c>
      <c r="B24" s="464">
        <v>-98.256</v>
      </c>
      <c r="C24" s="404">
        <v>41.23126015149991</v>
      </c>
      <c r="D24" s="240">
        <v>-1115.94</v>
      </c>
      <c r="E24" s="401">
        <v>-1301.7316203788475</v>
      </c>
      <c r="F24" s="240">
        <v>-1115.94</v>
      </c>
      <c r="G24" s="401">
        <v>-1301.7316203788475</v>
      </c>
      <c r="H24" s="404" t="s">
        <v>454</v>
      </c>
    </row>
    <row r="25" spans="1:8" x14ac:dyDescent="0.2">
      <c r="A25" s="1" t="s">
        <v>122</v>
      </c>
      <c r="B25" s="464">
        <v>11.187999999999761</v>
      </c>
      <c r="C25" s="401">
        <v>-95.960865013177454</v>
      </c>
      <c r="D25" s="240">
        <v>900.70399999999881</v>
      </c>
      <c r="E25" s="401">
        <v>71.233897583307154</v>
      </c>
      <c r="F25" s="240">
        <v>900.70399999999881</v>
      </c>
      <c r="G25" s="401">
        <v>71.233897583307154</v>
      </c>
      <c r="H25" s="404" t="s">
        <v>454</v>
      </c>
    </row>
    <row r="26" spans="1:8" x14ac:dyDescent="0.2">
      <c r="A26" s="1" t="s">
        <v>123</v>
      </c>
      <c r="B26" s="464">
        <v>-495.99599999999998</v>
      </c>
      <c r="C26" s="401">
        <v>101.03110332919918</v>
      </c>
      <c r="D26" s="240">
        <v>-3732.552999999999</v>
      </c>
      <c r="E26" s="401">
        <v>92.883139539991106</v>
      </c>
      <c r="F26" s="240">
        <v>-3732.552999999999</v>
      </c>
      <c r="G26" s="401">
        <v>92.883139539991106</v>
      </c>
      <c r="H26" s="404" t="s">
        <v>454</v>
      </c>
    </row>
    <row r="27" spans="1:8" x14ac:dyDescent="0.2">
      <c r="A27" s="1" t="s">
        <v>225</v>
      </c>
      <c r="B27" s="464">
        <v>267.48300000000006</v>
      </c>
      <c r="C27" s="401">
        <v>-33.231905944610126</v>
      </c>
      <c r="D27" s="240">
        <v>3459.1559999999999</v>
      </c>
      <c r="E27" s="401">
        <v>58.234622223299816</v>
      </c>
      <c r="F27" s="240">
        <v>3459.1559999999999</v>
      </c>
      <c r="G27" s="401">
        <v>58.234622223299816</v>
      </c>
      <c r="H27" s="404" t="s">
        <v>454</v>
      </c>
    </row>
    <row r="28" spans="1:8" x14ac:dyDescent="0.2">
      <c r="A28" s="173" t="s">
        <v>229</v>
      </c>
      <c r="B28" s="467">
        <v>-48.191000000000031</v>
      </c>
      <c r="C28" s="175">
        <v>-106.56433294194247</v>
      </c>
      <c r="D28" s="174">
        <v>2437.4049999999952</v>
      </c>
      <c r="E28" s="175">
        <v>-50.445620513120851</v>
      </c>
      <c r="F28" s="174">
        <v>2437.4049999999952</v>
      </c>
      <c r="G28" s="175">
        <v>-50.445620513120851</v>
      </c>
      <c r="H28" s="400" t="s">
        <v>454</v>
      </c>
    </row>
    <row r="29" spans="1:8" x14ac:dyDescent="0.2">
      <c r="A29" s="80" t="s">
        <v>125</v>
      </c>
      <c r="B29" s="166"/>
      <c r="C29" s="166"/>
      <c r="D29" s="166"/>
      <c r="E29" s="166"/>
      <c r="F29" s="166"/>
      <c r="G29" s="166"/>
      <c r="H29" s="161" t="s">
        <v>220</v>
      </c>
    </row>
    <row r="30" spans="1:8" x14ac:dyDescent="0.2">
      <c r="A30" s="436" t="s">
        <v>530</v>
      </c>
      <c r="B30" s="166"/>
      <c r="C30" s="166"/>
      <c r="D30" s="166"/>
      <c r="E30" s="166"/>
      <c r="F30" s="166"/>
      <c r="G30" s="167"/>
      <c r="H30" s="167"/>
    </row>
    <row r="31" spans="1:8" x14ac:dyDescent="0.2">
      <c r="A31" s="133" t="s">
        <v>455</v>
      </c>
      <c r="B31" s="166"/>
      <c r="C31" s="166"/>
      <c r="D31" s="166"/>
      <c r="E31" s="166"/>
      <c r="F31" s="166"/>
      <c r="G31" s="167"/>
      <c r="H31" s="167"/>
    </row>
    <row r="33" spans="6:6" x14ac:dyDescent="0.2">
      <c r="F33" s="182"/>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EQ54"/>
  <sheetViews>
    <sheetView zoomScale="115" zoomScaleNormal="115" workbookViewId="0"/>
  </sheetViews>
  <sheetFormatPr baseColWidth="10" defaultRowHeight="14.25" x14ac:dyDescent="0.2"/>
  <cols>
    <col min="1" max="1" width="8.5" customWidth="1"/>
    <col min="2" max="2" width="17.125" customWidth="1"/>
    <col min="3" max="4" width="13.5" customWidth="1"/>
    <col min="5" max="5" width="12.625" customWidth="1"/>
    <col min="6" max="7" width="13.5" customWidth="1"/>
  </cols>
  <sheetData>
    <row r="1" spans="1:8" x14ac:dyDescent="0.2">
      <c r="A1" s="158" t="s">
        <v>456</v>
      </c>
      <c r="B1" s="158"/>
      <c r="C1" s="1"/>
      <c r="D1" s="1"/>
      <c r="E1" s="1"/>
      <c r="F1" s="1"/>
      <c r="G1" s="1"/>
      <c r="H1" s="1"/>
    </row>
    <row r="2" spans="1:8" x14ac:dyDescent="0.2">
      <c r="A2" s="388"/>
      <c r="B2" s="388"/>
      <c r="C2" s="388"/>
      <c r="D2" s="388"/>
      <c r="E2" s="388"/>
      <c r="F2" s="1"/>
      <c r="G2" s="1"/>
      <c r="H2" s="390" t="s">
        <v>151</v>
      </c>
    </row>
    <row r="3" spans="1:8" ht="14.85" customHeight="1" x14ac:dyDescent="0.2">
      <c r="A3" s="796" t="s">
        <v>450</v>
      </c>
      <c r="B3" s="794" t="s">
        <v>451</v>
      </c>
      <c r="C3" s="779">
        <f>INDICE!A3</f>
        <v>44896</v>
      </c>
      <c r="D3" s="778">
        <v>41671</v>
      </c>
      <c r="E3" s="778">
        <v>41671</v>
      </c>
      <c r="F3" s="777" t="s">
        <v>116</v>
      </c>
      <c r="G3" s="777"/>
      <c r="H3" s="777"/>
    </row>
    <row r="4" spans="1:8" x14ac:dyDescent="0.2">
      <c r="A4" s="797"/>
      <c r="B4" s="795"/>
      <c r="C4" s="82" t="s">
        <v>459</v>
      </c>
      <c r="D4" s="82" t="s">
        <v>460</v>
      </c>
      <c r="E4" s="82" t="s">
        <v>230</v>
      </c>
      <c r="F4" s="82" t="s">
        <v>459</v>
      </c>
      <c r="G4" s="82" t="s">
        <v>460</v>
      </c>
      <c r="H4" s="82" t="s">
        <v>230</v>
      </c>
    </row>
    <row r="5" spans="1:8" x14ac:dyDescent="0.2">
      <c r="A5" s="405"/>
      <c r="B5" s="542" t="s">
        <v>200</v>
      </c>
      <c r="C5" s="141">
        <v>0</v>
      </c>
      <c r="D5" s="141">
        <v>8.2739999999999991</v>
      </c>
      <c r="E5" s="177">
        <v>8.2739999999999991</v>
      </c>
      <c r="F5" s="143">
        <v>0</v>
      </c>
      <c r="G5" s="141">
        <v>252.55100000000002</v>
      </c>
      <c r="H5" s="176">
        <v>252.55100000000002</v>
      </c>
    </row>
    <row r="6" spans="1:8" x14ac:dyDescent="0.2">
      <c r="A6" s="405"/>
      <c r="B6" s="542" t="s">
        <v>231</v>
      </c>
      <c r="C6" s="141">
        <v>126.114</v>
      </c>
      <c r="D6" s="144">
        <v>193.70699999999999</v>
      </c>
      <c r="E6" s="177">
        <v>67.592999999999989</v>
      </c>
      <c r="F6" s="143">
        <v>1346.998</v>
      </c>
      <c r="G6" s="141">
        <v>2423.4759999999997</v>
      </c>
      <c r="H6" s="177">
        <v>1076.4779999999996</v>
      </c>
    </row>
    <row r="7" spans="1:8" x14ac:dyDescent="0.2">
      <c r="A7" s="405"/>
      <c r="B7" s="662" t="s">
        <v>201</v>
      </c>
      <c r="C7" s="141">
        <v>0</v>
      </c>
      <c r="D7" s="96">
        <v>2.3E-2</v>
      </c>
      <c r="E7" s="709">
        <v>2.3E-2</v>
      </c>
      <c r="F7" s="143">
        <v>0</v>
      </c>
      <c r="G7" s="141">
        <v>18.718999999999998</v>
      </c>
      <c r="H7" s="177">
        <v>18.718999999999998</v>
      </c>
    </row>
    <row r="8" spans="1:8" x14ac:dyDescent="0.2">
      <c r="A8" s="496" t="s">
        <v>303</v>
      </c>
      <c r="B8" s="661"/>
      <c r="C8" s="146">
        <v>126.114</v>
      </c>
      <c r="D8" s="178">
        <v>202.00399999999999</v>
      </c>
      <c r="E8" s="146">
        <v>75.889999999999986</v>
      </c>
      <c r="F8" s="146">
        <v>1346.998</v>
      </c>
      <c r="G8" s="178">
        <v>2694.7459999999996</v>
      </c>
      <c r="H8" s="146">
        <v>1347.7479999999996</v>
      </c>
    </row>
    <row r="9" spans="1:8" x14ac:dyDescent="0.2">
      <c r="A9" s="405"/>
      <c r="B9" s="543" t="s">
        <v>565</v>
      </c>
      <c r="C9" s="144">
        <v>85.522000000000006</v>
      </c>
      <c r="D9" s="144">
        <v>0</v>
      </c>
      <c r="E9" s="179">
        <v>-85.522000000000006</v>
      </c>
      <c r="F9" s="144">
        <v>286.44799999999998</v>
      </c>
      <c r="G9" s="96">
        <v>60.463000000000001</v>
      </c>
      <c r="H9" s="179">
        <v>-225.98499999999999</v>
      </c>
    </row>
    <row r="10" spans="1:8" x14ac:dyDescent="0.2">
      <c r="A10" s="405"/>
      <c r="B10" s="543" t="s">
        <v>202</v>
      </c>
      <c r="C10" s="144">
        <v>36.786000000000001</v>
      </c>
      <c r="D10" s="141">
        <v>7.6150000000000002</v>
      </c>
      <c r="E10" s="179">
        <v>-29.170999999999999</v>
      </c>
      <c r="F10" s="144">
        <v>101.057</v>
      </c>
      <c r="G10" s="141">
        <v>124.55399999999999</v>
      </c>
      <c r="H10" s="179">
        <v>23.496999999999986</v>
      </c>
    </row>
    <row r="11" spans="1:8" x14ac:dyDescent="0.2">
      <c r="A11" s="405"/>
      <c r="B11" s="662" t="s">
        <v>232</v>
      </c>
      <c r="C11" s="144">
        <v>0</v>
      </c>
      <c r="D11" s="141">
        <v>29.436</v>
      </c>
      <c r="E11" s="179">
        <v>29.436</v>
      </c>
      <c r="F11" s="96">
        <v>32.106999999999971</v>
      </c>
      <c r="G11" s="141">
        <v>466.54299999999995</v>
      </c>
      <c r="H11" s="177">
        <v>434.43599999999998</v>
      </c>
    </row>
    <row r="12" spans="1:8" x14ac:dyDescent="0.2">
      <c r="A12" s="646" t="s">
        <v>457</v>
      </c>
      <c r="C12" s="146">
        <v>122.30800000000001</v>
      </c>
      <c r="D12" s="146">
        <v>37.051000000000002</v>
      </c>
      <c r="E12" s="146">
        <v>-85.257000000000005</v>
      </c>
      <c r="F12" s="146">
        <v>419.61199999999997</v>
      </c>
      <c r="G12" s="146">
        <v>651.55999999999995</v>
      </c>
      <c r="H12" s="178">
        <v>231.94799999999998</v>
      </c>
    </row>
    <row r="13" spans="1:8" x14ac:dyDescent="0.2">
      <c r="A13" s="664"/>
      <c r="B13" s="663" t="s">
        <v>233</v>
      </c>
      <c r="C13" s="144">
        <v>95.921999999999997</v>
      </c>
      <c r="D13" s="141">
        <v>55.209000000000003</v>
      </c>
      <c r="E13" s="179">
        <v>-40.712999999999994</v>
      </c>
      <c r="F13" s="144">
        <v>599.92499999999995</v>
      </c>
      <c r="G13" s="141">
        <v>771.99099999999999</v>
      </c>
      <c r="H13" s="179">
        <v>172.06600000000003</v>
      </c>
    </row>
    <row r="14" spans="1:8" x14ac:dyDescent="0.2">
      <c r="A14" s="405"/>
      <c r="B14" s="543" t="s">
        <v>234</v>
      </c>
      <c r="C14" s="144">
        <v>120.619</v>
      </c>
      <c r="D14" s="141">
        <v>294.88</v>
      </c>
      <c r="E14" s="179">
        <v>174.261</v>
      </c>
      <c r="F14" s="144">
        <v>590.89700000000005</v>
      </c>
      <c r="G14" s="141">
        <v>2663.0210000000002</v>
      </c>
      <c r="H14" s="179">
        <v>2072.1240000000003</v>
      </c>
    </row>
    <row r="15" spans="1:8" x14ac:dyDescent="0.2">
      <c r="A15" s="405"/>
      <c r="B15" s="543" t="s">
        <v>594</v>
      </c>
      <c r="C15" s="96">
        <v>114.577</v>
      </c>
      <c r="D15" s="144">
        <v>57.633000000000003</v>
      </c>
      <c r="E15" s="177">
        <v>-56.943999999999996</v>
      </c>
      <c r="F15" s="144">
        <v>624.79599999999994</v>
      </c>
      <c r="G15" s="144">
        <v>519.32400000000007</v>
      </c>
      <c r="H15" s="177">
        <v>-105.47199999999987</v>
      </c>
    </row>
    <row r="16" spans="1:8" x14ac:dyDescent="0.2">
      <c r="A16" s="405"/>
      <c r="B16" s="543" t="s">
        <v>235</v>
      </c>
      <c r="C16" s="144">
        <v>48.445</v>
      </c>
      <c r="D16" s="141">
        <v>5.2309999999999999</v>
      </c>
      <c r="E16" s="177">
        <v>-43.213999999999999</v>
      </c>
      <c r="F16" s="144">
        <v>460.00700000000001</v>
      </c>
      <c r="G16" s="141">
        <v>278.87200000000001</v>
      </c>
      <c r="H16" s="177">
        <v>-181.13499999999999</v>
      </c>
    </row>
    <row r="17" spans="1:8" x14ac:dyDescent="0.2">
      <c r="A17" s="405"/>
      <c r="B17" s="543" t="s">
        <v>206</v>
      </c>
      <c r="C17" s="144">
        <v>208.87799999999999</v>
      </c>
      <c r="D17" s="96">
        <v>174.989</v>
      </c>
      <c r="E17" s="709">
        <v>-33.888999999999982</v>
      </c>
      <c r="F17" s="144">
        <v>2508.1239999999998</v>
      </c>
      <c r="G17" s="141">
        <v>1214.845</v>
      </c>
      <c r="H17" s="177">
        <v>-1293.2789999999998</v>
      </c>
    </row>
    <row r="18" spans="1:8" x14ac:dyDescent="0.2">
      <c r="A18" s="405"/>
      <c r="B18" s="543" t="s">
        <v>544</v>
      </c>
      <c r="C18" s="144">
        <v>234.745</v>
      </c>
      <c r="D18" s="141">
        <v>133.833</v>
      </c>
      <c r="E18" s="705">
        <v>-100.91200000000001</v>
      </c>
      <c r="F18" s="144">
        <v>1714.5300000000002</v>
      </c>
      <c r="G18" s="141">
        <v>1821.5920000000001</v>
      </c>
      <c r="H18" s="177">
        <v>107.0619999999999</v>
      </c>
    </row>
    <row r="19" spans="1:8" x14ac:dyDescent="0.2">
      <c r="A19" s="405"/>
      <c r="B19" s="543" t="s">
        <v>236</v>
      </c>
      <c r="C19" s="144">
        <v>21.393000000000001</v>
      </c>
      <c r="D19" s="141">
        <v>157.714</v>
      </c>
      <c r="E19" s="177">
        <v>136.321</v>
      </c>
      <c r="F19" s="144">
        <v>814.13700000000017</v>
      </c>
      <c r="G19" s="141">
        <v>1901.8809999999999</v>
      </c>
      <c r="H19" s="177">
        <v>1087.7439999999997</v>
      </c>
    </row>
    <row r="20" spans="1:8" x14ac:dyDescent="0.2">
      <c r="A20" s="405"/>
      <c r="B20" s="543" t="s">
        <v>208</v>
      </c>
      <c r="C20" s="144">
        <v>47.558</v>
      </c>
      <c r="D20" s="141">
        <v>22.254000000000001</v>
      </c>
      <c r="E20" s="177">
        <v>-25.303999999999998</v>
      </c>
      <c r="F20" s="144">
        <v>293.78000000000003</v>
      </c>
      <c r="G20" s="141">
        <v>555.84400000000005</v>
      </c>
      <c r="H20" s="177">
        <v>262.06400000000002</v>
      </c>
    </row>
    <row r="21" spans="1:8" x14ac:dyDescent="0.2">
      <c r="A21" s="405"/>
      <c r="B21" s="543" t="s">
        <v>209</v>
      </c>
      <c r="C21" s="144">
        <v>136.92699999999999</v>
      </c>
      <c r="D21" s="144">
        <v>0</v>
      </c>
      <c r="E21" s="177">
        <v>-136.92699999999999</v>
      </c>
      <c r="F21" s="144">
        <v>1151.3339999999998</v>
      </c>
      <c r="G21" s="96">
        <v>0.28900000000000003</v>
      </c>
      <c r="H21" s="177">
        <v>-1151.0449999999998</v>
      </c>
    </row>
    <row r="22" spans="1:8" x14ac:dyDescent="0.2">
      <c r="A22" s="405"/>
      <c r="B22" s="543" t="s">
        <v>237</v>
      </c>
      <c r="C22" s="144">
        <v>77.887</v>
      </c>
      <c r="D22" s="96">
        <v>0.19400000000000001</v>
      </c>
      <c r="E22" s="709">
        <v>-77.692999999999998</v>
      </c>
      <c r="F22" s="144">
        <v>680.60300000000007</v>
      </c>
      <c r="G22" s="96">
        <v>55.210000000000008</v>
      </c>
      <c r="H22" s="177">
        <v>-625.39300000000003</v>
      </c>
    </row>
    <row r="23" spans="1:8" x14ac:dyDescent="0.2">
      <c r="A23" s="405"/>
      <c r="B23" s="543" t="s">
        <v>238</v>
      </c>
      <c r="C23" s="96">
        <v>4.1000000000000002E-2</v>
      </c>
      <c r="D23" s="96">
        <v>10.048999999999999</v>
      </c>
      <c r="E23" s="177">
        <v>10.007999999999999</v>
      </c>
      <c r="F23" s="144">
        <v>435.69299999999993</v>
      </c>
      <c r="G23" s="141">
        <v>282.41099999999994</v>
      </c>
      <c r="H23" s="177">
        <v>-153.28199999999998</v>
      </c>
    </row>
    <row r="24" spans="1:8" x14ac:dyDescent="0.2">
      <c r="A24" s="405"/>
      <c r="B24" s="665" t="s">
        <v>239</v>
      </c>
      <c r="C24" s="144">
        <v>209.45899999999983</v>
      </c>
      <c r="D24" s="141">
        <v>142.43300000000011</v>
      </c>
      <c r="E24" s="177">
        <v>-67.025999999999726</v>
      </c>
      <c r="F24" s="144">
        <v>2701.6530000000021</v>
      </c>
      <c r="G24" s="141">
        <v>1590.5980000000018</v>
      </c>
      <c r="H24" s="177">
        <v>-1111.0550000000003</v>
      </c>
    </row>
    <row r="25" spans="1:8" x14ac:dyDescent="0.2">
      <c r="A25" s="646" t="s">
        <v>442</v>
      </c>
      <c r="C25" s="146">
        <v>1316.4509999999998</v>
      </c>
      <c r="D25" s="146">
        <v>1054.4190000000001</v>
      </c>
      <c r="E25" s="178">
        <v>-262.0319999999997</v>
      </c>
      <c r="F25" s="146">
        <v>12575.479000000003</v>
      </c>
      <c r="G25" s="146">
        <v>11655.878000000001</v>
      </c>
      <c r="H25" s="178">
        <v>-919.60100000000239</v>
      </c>
    </row>
    <row r="26" spans="1:8" x14ac:dyDescent="0.2">
      <c r="A26" s="664"/>
      <c r="B26" s="663" t="s">
        <v>210</v>
      </c>
      <c r="C26" s="144">
        <v>79.835999999999999</v>
      </c>
      <c r="D26" s="141">
        <v>0</v>
      </c>
      <c r="E26" s="179">
        <v>-79.835999999999999</v>
      </c>
      <c r="F26" s="144">
        <v>669.024</v>
      </c>
      <c r="G26" s="141">
        <v>0</v>
      </c>
      <c r="H26" s="179">
        <v>-669.024</v>
      </c>
    </row>
    <row r="27" spans="1:8" x14ac:dyDescent="0.2">
      <c r="A27" s="406"/>
      <c r="B27" s="543" t="s">
        <v>669</v>
      </c>
      <c r="C27" s="144">
        <v>0</v>
      </c>
      <c r="D27" s="144">
        <v>31.5</v>
      </c>
      <c r="E27" s="177">
        <v>31.5</v>
      </c>
      <c r="F27" s="96">
        <v>36.704000000000001</v>
      </c>
      <c r="G27" s="144">
        <v>220.483</v>
      </c>
      <c r="H27" s="177">
        <v>183.779</v>
      </c>
    </row>
    <row r="28" spans="1:8" x14ac:dyDescent="0.2">
      <c r="A28" s="406"/>
      <c r="B28" s="543" t="s">
        <v>240</v>
      </c>
      <c r="C28" s="144">
        <v>0</v>
      </c>
      <c r="D28" s="144">
        <v>4.3230000000000004</v>
      </c>
      <c r="E28" s="177">
        <v>4.3230000000000004</v>
      </c>
      <c r="F28" s="144">
        <v>420.02799999999996</v>
      </c>
      <c r="G28" s="96">
        <v>119.32899999999998</v>
      </c>
      <c r="H28" s="177">
        <v>-300.69899999999996</v>
      </c>
    </row>
    <row r="29" spans="1:8" x14ac:dyDescent="0.2">
      <c r="A29" s="406"/>
      <c r="B29" s="543" t="s">
        <v>536</v>
      </c>
      <c r="C29" s="144">
        <v>0</v>
      </c>
      <c r="D29" s="144">
        <v>17.5</v>
      </c>
      <c r="E29" s="177">
        <v>17.5</v>
      </c>
      <c r="F29" s="144">
        <v>0</v>
      </c>
      <c r="G29" s="144">
        <v>147.68799999999999</v>
      </c>
      <c r="H29" s="177">
        <v>147.68799999999999</v>
      </c>
    </row>
    <row r="30" spans="1:8" x14ac:dyDescent="0.2">
      <c r="A30" s="406"/>
      <c r="B30" s="665" t="s">
        <v>520</v>
      </c>
      <c r="C30" s="144">
        <v>5.0810000000000031</v>
      </c>
      <c r="D30" s="144">
        <v>0</v>
      </c>
      <c r="E30" s="177">
        <v>-5.0810000000000031</v>
      </c>
      <c r="F30" s="144">
        <v>158.17900000000009</v>
      </c>
      <c r="G30" s="141">
        <v>30.439999999999941</v>
      </c>
      <c r="H30" s="177">
        <v>-127.73900000000015</v>
      </c>
    </row>
    <row r="31" spans="1:8" x14ac:dyDescent="0.2">
      <c r="A31" s="646" t="s">
        <v>340</v>
      </c>
      <c r="C31" s="146">
        <v>84.917000000000002</v>
      </c>
      <c r="D31" s="146">
        <v>53.323</v>
      </c>
      <c r="E31" s="178">
        <v>-31.594000000000001</v>
      </c>
      <c r="F31" s="146">
        <v>1283.9349999999999</v>
      </c>
      <c r="G31" s="146">
        <v>517.93999999999994</v>
      </c>
      <c r="H31" s="178">
        <v>-765.995</v>
      </c>
    </row>
    <row r="32" spans="1:8" x14ac:dyDescent="0.2">
      <c r="A32" s="664"/>
      <c r="B32" s="663" t="s">
        <v>213</v>
      </c>
      <c r="C32" s="144">
        <v>49.451999999999998</v>
      </c>
      <c r="D32" s="141">
        <v>0</v>
      </c>
      <c r="E32" s="179">
        <v>-49.451999999999998</v>
      </c>
      <c r="F32" s="144">
        <v>827.17899999999997</v>
      </c>
      <c r="G32" s="141">
        <v>51.622</v>
      </c>
      <c r="H32" s="179">
        <v>-775.55700000000002</v>
      </c>
    </row>
    <row r="33" spans="1:8" x14ac:dyDescent="0.2">
      <c r="A33" s="406"/>
      <c r="B33" s="543" t="s">
        <v>216</v>
      </c>
      <c r="C33" s="144">
        <v>41.268000000000001</v>
      </c>
      <c r="D33" s="144">
        <v>1.6279999999999999</v>
      </c>
      <c r="E33" s="177">
        <v>-39.64</v>
      </c>
      <c r="F33" s="144">
        <v>160.25200000000001</v>
      </c>
      <c r="G33" s="144">
        <v>82.338999999999999</v>
      </c>
      <c r="H33" s="177">
        <v>-77.913000000000011</v>
      </c>
    </row>
    <row r="34" spans="1:8" x14ac:dyDescent="0.2">
      <c r="A34" s="406"/>
      <c r="B34" s="543" t="s">
        <v>241</v>
      </c>
      <c r="C34" s="144">
        <v>9.5090000000000003</v>
      </c>
      <c r="D34" s="144">
        <v>244.00299999999999</v>
      </c>
      <c r="E34" s="177">
        <v>234.49399999999997</v>
      </c>
      <c r="F34" s="144">
        <v>154.47300000000001</v>
      </c>
      <c r="G34" s="144">
        <v>2572.1950000000002</v>
      </c>
      <c r="H34" s="177">
        <v>2417.7220000000002</v>
      </c>
    </row>
    <row r="35" spans="1:8" x14ac:dyDescent="0.2">
      <c r="A35" s="406"/>
      <c r="B35" s="543" t="s">
        <v>218</v>
      </c>
      <c r="C35" s="144">
        <v>0</v>
      </c>
      <c r="D35" s="96">
        <v>55.610999999999997</v>
      </c>
      <c r="E35" s="709">
        <v>55.610999999999997</v>
      </c>
      <c r="F35" s="144">
        <v>21.013000000000002</v>
      </c>
      <c r="G35" s="144">
        <v>571.57999999999993</v>
      </c>
      <c r="H35" s="177">
        <v>550.56699999999989</v>
      </c>
    </row>
    <row r="36" spans="1:8" x14ac:dyDescent="0.2">
      <c r="A36" s="406"/>
      <c r="B36" s="665" t="s">
        <v>219</v>
      </c>
      <c r="C36" s="144">
        <v>0</v>
      </c>
      <c r="D36" s="144">
        <v>120.43700000000001</v>
      </c>
      <c r="E36" s="177">
        <v>120.43700000000001</v>
      </c>
      <c r="F36" s="144">
        <v>96.187999999999874</v>
      </c>
      <c r="G36" s="144">
        <v>764.07899999999972</v>
      </c>
      <c r="H36" s="177">
        <v>667.89099999999985</v>
      </c>
    </row>
    <row r="37" spans="1:8" x14ac:dyDescent="0.2">
      <c r="A37" s="646" t="s">
        <v>443</v>
      </c>
      <c r="C37" s="146">
        <v>100.229</v>
      </c>
      <c r="D37" s="146">
        <v>421.67899999999997</v>
      </c>
      <c r="E37" s="178">
        <v>321.45</v>
      </c>
      <c r="F37" s="146">
        <v>1259.1049999999998</v>
      </c>
      <c r="G37" s="146">
        <v>4041.8149999999996</v>
      </c>
      <c r="H37" s="178">
        <v>2782.71</v>
      </c>
    </row>
    <row r="38" spans="1:8" x14ac:dyDescent="0.2">
      <c r="A38" s="664"/>
      <c r="B38" s="663" t="s">
        <v>537</v>
      </c>
      <c r="C38" s="144">
        <v>28.539000000000001</v>
      </c>
      <c r="D38" s="141">
        <v>5.9160000000000004</v>
      </c>
      <c r="E38" s="179">
        <v>-22.623000000000001</v>
      </c>
      <c r="F38" s="144">
        <v>304.39799999999997</v>
      </c>
      <c r="G38" s="141">
        <v>54.99799999999999</v>
      </c>
      <c r="H38" s="179">
        <v>-249.39999999999998</v>
      </c>
    </row>
    <row r="39" spans="1:8" x14ac:dyDescent="0.2">
      <c r="A39" s="406"/>
      <c r="B39" s="543" t="s">
        <v>637</v>
      </c>
      <c r="C39" s="144">
        <v>0</v>
      </c>
      <c r="D39" s="144">
        <v>6.8339999999999996</v>
      </c>
      <c r="E39" s="177">
        <v>6.8339999999999996</v>
      </c>
      <c r="F39" s="411">
        <v>207.49299999999999</v>
      </c>
      <c r="G39" s="144">
        <v>28.759999999999998</v>
      </c>
      <c r="H39" s="177">
        <v>-178.733</v>
      </c>
    </row>
    <row r="40" spans="1:8" x14ac:dyDescent="0.2">
      <c r="A40" s="406"/>
      <c r="B40" s="543" t="s">
        <v>625</v>
      </c>
      <c r="C40" s="144">
        <v>0</v>
      </c>
      <c r="D40" s="144">
        <v>0</v>
      </c>
      <c r="E40" s="177">
        <v>0</v>
      </c>
      <c r="F40" s="144">
        <v>0.64900000000000002</v>
      </c>
      <c r="G40" s="144">
        <v>106.65899999999999</v>
      </c>
      <c r="H40" s="177">
        <v>106.00999999999999</v>
      </c>
    </row>
    <row r="41" spans="1:8" x14ac:dyDescent="0.2">
      <c r="A41" s="406"/>
      <c r="B41" s="543" t="s">
        <v>575</v>
      </c>
      <c r="C41" s="144">
        <v>0</v>
      </c>
      <c r="D41" s="141">
        <v>0</v>
      </c>
      <c r="E41" s="177">
        <v>0</v>
      </c>
      <c r="F41" s="411">
        <v>128.07</v>
      </c>
      <c r="G41" s="144">
        <v>226.614</v>
      </c>
      <c r="H41" s="177">
        <v>98.544000000000011</v>
      </c>
    </row>
    <row r="42" spans="1:8" x14ac:dyDescent="0.2">
      <c r="A42" s="406"/>
      <c r="B42" s="543" t="s">
        <v>630</v>
      </c>
      <c r="C42" s="144">
        <v>0</v>
      </c>
      <c r="D42" s="144">
        <v>0</v>
      </c>
      <c r="E42" s="177">
        <v>0</v>
      </c>
      <c r="F42" s="144">
        <v>21.021999999999998</v>
      </c>
      <c r="G42" s="144">
        <v>150.89299999999997</v>
      </c>
      <c r="H42" s="177">
        <v>129.87099999999998</v>
      </c>
    </row>
    <row r="43" spans="1:8" x14ac:dyDescent="0.2">
      <c r="A43" s="406"/>
      <c r="B43" s="665" t="s">
        <v>242</v>
      </c>
      <c r="C43" s="144">
        <v>50.927000000000007</v>
      </c>
      <c r="D43" s="96">
        <v>6.7999999999999616E-2</v>
      </c>
      <c r="E43" s="709">
        <v>-50.859000000000009</v>
      </c>
      <c r="F43" s="411">
        <v>147.78399999999999</v>
      </c>
      <c r="G43" s="144">
        <v>2.0869999999998754</v>
      </c>
      <c r="H43" s="179">
        <v>-145.69700000000012</v>
      </c>
    </row>
    <row r="44" spans="1:8" x14ac:dyDescent="0.2">
      <c r="A44" s="496" t="s">
        <v>458</v>
      </c>
      <c r="B44" s="484"/>
      <c r="C44" s="146">
        <v>79.466000000000008</v>
      </c>
      <c r="D44" s="704">
        <v>12.818</v>
      </c>
      <c r="E44" s="178">
        <v>-66.64800000000001</v>
      </c>
      <c r="F44" s="146">
        <v>809.41599999999994</v>
      </c>
      <c r="G44" s="146">
        <v>570.01099999999985</v>
      </c>
      <c r="H44" s="178">
        <v>-239.40500000000009</v>
      </c>
    </row>
    <row r="45" spans="1:8" x14ac:dyDescent="0.2">
      <c r="A45" s="150" t="s">
        <v>114</v>
      </c>
      <c r="B45" s="150"/>
      <c r="C45" s="150">
        <v>1829.4849999999999</v>
      </c>
      <c r="D45" s="180">
        <v>1781.2939999999999</v>
      </c>
      <c r="E45" s="150">
        <v>-48.191000000000031</v>
      </c>
      <c r="F45" s="150">
        <v>17694.545000000006</v>
      </c>
      <c r="G45" s="180">
        <v>20131.950000000004</v>
      </c>
      <c r="H45" s="150">
        <v>2437.4049999999988</v>
      </c>
    </row>
    <row r="46" spans="1:8" x14ac:dyDescent="0.2">
      <c r="A46" s="232" t="s">
        <v>444</v>
      </c>
      <c r="B46" s="152"/>
      <c r="C46" s="152">
        <v>170.55600000000001</v>
      </c>
      <c r="D46" s="729">
        <v>14.045</v>
      </c>
      <c r="E46" s="152">
        <v>-156.51100000000002</v>
      </c>
      <c r="F46" s="152">
        <v>2141.7710000000002</v>
      </c>
      <c r="G46" s="152">
        <v>347.43199999999996</v>
      </c>
      <c r="H46" s="152">
        <v>-1794.3390000000002</v>
      </c>
    </row>
    <row r="47" spans="1:8" x14ac:dyDescent="0.2">
      <c r="A47" s="232" t="s">
        <v>445</v>
      </c>
      <c r="B47" s="152"/>
      <c r="C47" s="152">
        <v>1658.9289999999999</v>
      </c>
      <c r="D47" s="722">
        <v>1767.2489999999998</v>
      </c>
      <c r="E47" s="152">
        <v>108.31999999999994</v>
      </c>
      <c r="F47" s="152">
        <v>15552.774000000005</v>
      </c>
      <c r="G47" s="152">
        <v>19784.518000000004</v>
      </c>
      <c r="H47" s="152">
        <v>4231.7439999999988</v>
      </c>
    </row>
    <row r="48" spans="1:8" x14ac:dyDescent="0.2">
      <c r="A48" s="488" t="s">
        <v>446</v>
      </c>
      <c r="B48" s="154"/>
      <c r="C48" s="154">
        <v>1087.9589999999998</v>
      </c>
      <c r="D48" s="154">
        <v>1064.046</v>
      </c>
      <c r="E48" s="154">
        <v>-23.912999999999784</v>
      </c>
      <c r="F48" s="154">
        <v>10342.017</v>
      </c>
      <c r="G48" s="154">
        <v>12740.222999999998</v>
      </c>
      <c r="H48" s="154">
        <v>2398.2059999999983</v>
      </c>
    </row>
    <row r="49" spans="1:147" x14ac:dyDescent="0.2">
      <c r="A49" s="488" t="s">
        <v>447</v>
      </c>
      <c r="B49" s="154"/>
      <c r="C49" s="154">
        <v>741.52600000000007</v>
      </c>
      <c r="D49" s="154">
        <v>717.24799999999982</v>
      </c>
      <c r="E49" s="154">
        <v>-24.278000000000247</v>
      </c>
      <c r="F49" s="154">
        <v>7352.5280000000057</v>
      </c>
      <c r="G49" s="154">
        <v>7391.7270000000062</v>
      </c>
      <c r="H49" s="154">
        <v>39.199000000000524</v>
      </c>
    </row>
    <row r="50" spans="1:147" x14ac:dyDescent="0.2">
      <c r="A50" s="489" t="s">
        <v>705</v>
      </c>
      <c r="B50" s="486"/>
      <c r="C50" s="486">
        <v>858.82599999999979</v>
      </c>
      <c r="D50" s="474">
        <v>904.60900000000004</v>
      </c>
      <c r="E50" s="487">
        <v>45.783000000000243</v>
      </c>
      <c r="F50" s="487">
        <v>8275.4780000000028</v>
      </c>
      <c r="G50" s="487">
        <v>9681.0049999999992</v>
      </c>
      <c r="H50" s="487">
        <v>1405.5269999999964</v>
      </c>
    </row>
    <row r="51" spans="1:147" x14ac:dyDescent="0.2">
      <c r="B51" s="84"/>
      <c r="C51" s="84"/>
      <c r="D51" s="84"/>
      <c r="E51" s="84"/>
      <c r="F51" s="84"/>
      <c r="G51" s="84"/>
      <c r="H51" s="161" t="s">
        <v>220</v>
      </c>
    </row>
    <row r="52" spans="1:147" x14ac:dyDescent="0.2">
      <c r="A52" s="436" t="s">
        <v>628</v>
      </c>
      <c r="B52" s="84"/>
      <c r="C52" s="84"/>
      <c r="D52" s="84"/>
      <c r="E52" s="84"/>
      <c r="F52" s="84"/>
      <c r="G52" s="84"/>
      <c r="H52" s="84"/>
      <c r="AD52" s="391"/>
      <c r="AE52" s="391"/>
      <c r="AF52" s="391"/>
      <c r="AG52" s="391"/>
      <c r="AH52" s="391"/>
      <c r="AI52" s="391"/>
      <c r="AJ52" s="391"/>
      <c r="AK52" s="391"/>
      <c r="AL52" s="391"/>
      <c r="AM52" s="391"/>
      <c r="AN52" s="391"/>
      <c r="AO52" s="391"/>
      <c r="AP52" s="391"/>
      <c r="AQ52" s="391"/>
      <c r="AR52" s="391"/>
      <c r="AS52" s="391"/>
      <c r="AT52" s="391"/>
      <c r="AU52" s="391"/>
      <c r="AV52" s="391"/>
      <c r="AW52" s="391"/>
      <c r="AX52" s="391"/>
      <c r="AY52" s="391"/>
      <c r="AZ52" s="391"/>
      <c r="BA52" s="391"/>
      <c r="BB52" s="391"/>
      <c r="BC52" s="391"/>
      <c r="BD52" s="391"/>
      <c r="BE52" s="391"/>
      <c r="BF52" s="391"/>
      <c r="BG52" s="391"/>
      <c r="BH52" s="391"/>
      <c r="BI52" s="391"/>
      <c r="BJ52" s="391"/>
      <c r="BK52" s="391"/>
      <c r="BL52" s="391"/>
      <c r="BM52" s="391"/>
      <c r="BN52" s="391"/>
      <c r="BO52" s="391"/>
      <c r="BP52" s="391"/>
      <c r="BQ52" s="391"/>
      <c r="BR52" s="391"/>
      <c r="BS52" s="391"/>
      <c r="BT52" s="391"/>
      <c r="BU52" s="391"/>
      <c r="BV52" s="391"/>
      <c r="BW52" s="391"/>
      <c r="BX52" s="391"/>
      <c r="BY52" s="391"/>
      <c r="BZ52" s="391"/>
      <c r="CA52" s="391"/>
      <c r="CB52" s="391"/>
      <c r="CC52" s="391"/>
      <c r="CD52" s="391"/>
      <c r="CE52" s="391"/>
      <c r="CF52" s="391"/>
      <c r="CG52" s="391"/>
      <c r="CH52" s="391"/>
      <c r="CI52" s="391"/>
      <c r="CJ52" s="391"/>
      <c r="CK52" s="391"/>
      <c r="CL52" s="391"/>
      <c r="CM52" s="391"/>
      <c r="CN52" s="391"/>
      <c r="CO52" s="391"/>
      <c r="CP52" s="391"/>
      <c r="CQ52" s="391"/>
      <c r="CR52" s="391"/>
      <c r="CS52" s="391"/>
      <c r="CT52" s="391"/>
      <c r="CU52" s="391"/>
      <c r="CV52" s="391"/>
      <c r="CW52" s="391"/>
      <c r="CX52" s="391"/>
      <c r="CY52" s="391"/>
      <c r="CZ52" s="391"/>
      <c r="DA52" s="391"/>
      <c r="DB52" s="391"/>
      <c r="DC52" s="391"/>
      <c r="DD52" s="391"/>
      <c r="DE52" s="391"/>
      <c r="DF52" s="391"/>
      <c r="DG52" s="391"/>
      <c r="DH52" s="391"/>
      <c r="DI52" s="391"/>
      <c r="DJ52" s="391"/>
      <c r="DK52" s="391"/>
      <c r="DL52" s="391"/>
      <c r="DM52" s="391"/>
      <c r="DN52" s="391"/>
      <c r="DO52" s="391"/>
      <c r="DP52" s="391"/>
      <c r="DQ52" s="391"/>
      <c r="DR52" s="391"/>
      <c r="DS52" s="391"/>
      <c r="DT52" s="391"/>
      <c r="DU52" s="391"/>
      <c r="DV52" s="391"/>
      <c r="DW52" s="391"/>
      <c r="DX52" s="391"/>
      <c r="DY52" s="391"/>
      <c r="DZ52" s="391"/>
      <c r="EA52" s="391"/>
      <c r="EB52" s="391"/>
      <c r="EC52" s="391"/>
      <c r="ED52" s="391"/>
      <c r="EE52" s="391"/>
      <c r="EF52" s="391"/>
      <c r="EG52" s="391"/>
      <c r="EH52" s="391"/>
      <c r="EI52" s="391"/>
      <c r="EJ52" s="391"/>
      <c r="EK52" s="391"/>
      <c r="EL52" s="391"/>
      <c r="EM52" s="391"/>
      <c r="EN52" s="391"/>
      <c r="EO52" s="391"/>
      <c r="EP52" s="391"/>
      <c r="EQ52" s="391"/>
    </row>
    <row r="53" spans="1:147" x14ac:dyDescent="0.2">
      <c r="A53" s="436" t="s">
        <v>530</v>
      </c>
      <c r="B53" s="84"/>
      <c r="C53" s="84"/>
      <c r="D53" s="84"/>
      <c r="E53" s="84"/>
      <c r="F53" s="84"/>
      <c r="G53" s="84"/>
      <c r="H53" s="84"/>
    </row>
    <row r="54" spans="1:147" x14ac:dyDescent="0.2">
      <c r="C54" s="182"/>
      <c r="D54" s="182"/>
      <c r="E54" s="182"/>
      <c r="F54" s="182"/>
      <c r="G54" s="182"/>
    </row>
  </sheetData>
  <sortState xmlns:xlrd2="http://schemas.microsoft.com/office/spreadsheetml/2017/richdata2" ref="B11:H11">
    <sortCondition ref="B11"/>
  </sortState>
  <mergeCells count="4">
    <mergeCell ref="A3:A4"/>
    <mergeCell ref="C3:E3"/>
    <mergeCell ref="F3:H3"/>
    <mergeCell ref="B3:B4"/>
  </mergeCells>
  <conditionalFormatting sqref="C23">
    <cfRule type="cellIs" dxfId="177" priority="81" operator="between">
      <formula>0</formula>
      <formula>0.5</formula>
    </cfRule>
    <cfRule type="cellIs" dxfId="176" priority="82" operator="between">
      <formula>0</formula>
      <formula>0.49</formula>
    </cfRule>
  </conditionalFormatting>
  <conditionalFormatting sqref="D22:D23">
    <cfRule type="cellIs" dxfId="175" priority="79" operator="between">
      <formula>0</formula>
      <formula>0.5</formula>
    </cfRule>
    <cfRule type="cellIs" dxfId="174" priority="80" operator="between">
      <formula>0</formula>
      <formula>0.49</formula>
    </cfRule>
  </conditionalFormatting>
  <conditionalFormatting sqref="G28">
    <cfRule type="cellIs" dxfId="173" priority="77" operator="between">
      <formula>0</formula>
      <formula>0.5</formula>
    </cfRule>
    <cfRule type="cellIs" dxfId="172" priority="78" operator="between">
      <formula>0</formula>
      <formula>0.49</formula>
    </cfRule>
  </conditionalFormatting>
  <conditionalFormatting sqref="G9">
    <cfRule type="cellIs" dxfId="171" priority="69" operator="between">
      <formula>0</formula>
      <formula>0.5</formula>
    </cfRule>
    <cfRule type="cellIs" dxfId="170" priority="70" operator="between">
      <formula>0</formula>
      <formula>0.49</formula>
    </cfRule>
  </conditionalFormatting>
  <conditionalFormatting sqref="D44">
    <cfRule type="cellIs" dxfId="169" priority="65" operator="between">
      <formula>0</formula>
      <formula>0.5</formula>
    </cfRule>
    <cfRule type="cellIs" dxfId="168" priority="66" operator="between">
      <formula>0</formula>
      <formula>0.49</formula>
    </cfRule>
  </conditionalFormatting>
  <conditionalFormatting sqref="G21">
    <cfRule type="cellIs" dxfId="167" priority="59" operator="between">
      <formula>0</formula>
      <formula>0.5</formula>
    </cfRule>
    <cfRule type="cellIs" dxfId="166" priority="60" operator="between">
      <formula>0</formula>
      <formula>0.49</formula>
    </cfRule>
  </conditionalFormatting>
  <conditionalFormatting sqref="E18">
    <cfRule type="cellIs" dxfId="165" priority="57" operator="between">
      <formula>0</formula>
      <formula>0.5</formula>
    </cfRule>
    <cfRule type="cellIs" dxfId="164" priority="58" operator="between">
      <formula>0</formula>
      <formula>0.49</formula>
    </cfRule>
  </conditionalFormatting>
  <conditionalFormatting sqref="D17:E17">
    <cfRule type="cellIs" dxfId="163" priority="49" operator="between">
      <formula>0</formula>
      <formula>0.5</formula>
    </cfRule>
    <cfRule type="cellIs" dxfId="162" priority="50" operator="between">
      <formula>0</formula>
      <formula>0.49</formula>
    </cfRule>
  </conditionalFormatting>
  <conditionalFormatting sqref="D43">
    <cfRule type="cellIs" dxfId="161" priority="43" operator="between">
      <formula>0</formula>
      <formula>0.5</formula>
    </cfRule>
    <cfRule type="cellIs" dxfId="160" priority="44" operator="between">
      <formula>0</formula>
      <formula>0.49</formula>
    </cfRule>
  </conditionalFormatting>
  <conditionalFormatting sqref="E43">
    <cfRule type="cellIs" dxfId="159" priority="41" operator="between">
      <formula>0</formula>
      <formula>0.5</formula>
    </cfRule>
    <cfRule type="cellIs" dxfId="158" priority="42" operator="between">
      <formula>0</formula>
      <formula>0.49</formula>
    </cfRule>
  </conditionalFormatting>
  <conditionalFormatting sqref="G22">
    <cfRule type="cellIs" dxfId="157" priority="39" operator="between">
      <formula>0</formula>
      <formula>0.5</formula>
    </cfRule>
    <cfRule type="cellIs" dxfId="156" priority="40" operator="between">
      <formula>0</formula>
      <formula>0.49</formula>
    </cfRule>
  </conditionalFormatting>
  <conditionalFormatting sqref="F27">
    <cfRule type="cellIs" dxfId="155" priority="35" operator="between">
      <formula>0</formula>
      <formula>0.5</formula>
    </cfRule>
    <cfRule type="cellIs" dxfId="154" priority="36" operator="between">
      <formula>0</formula>
      <formula>0.49</formula>
    </cfRule>
  </conditionalFormatting>
  <conditionalFormatting sqref="D35:E35">
    <cfRule type="cellIs" dxfId="153" priority="25" operator="between">
      <formula>0</formula>
      <formula>0.5</formula>
    </cfRule>
    <cfRule type="cellIs" dxfId="152" priority="26" operator="between">
      <formula>0</formula>
      <formula>0.49</formula>
    </cfRule>
  </conditionalFormatting>
  <conditionalFormatting sqref="C15">
    <cfRule type="cellIs" dxfId="151" priority="21" operator="between">
      <formula>0</formula>
      <formula>0.5</formula>
    </cfRule>
    <cfRule type="cellIs" dxfId="150" priority="22" operator="between">
      <formula>0</formula>
      <formula>0.49</formula>
    </cfRule>
  </conditionalFormatting>
  <conditionalFormatting sqref="F11">
    <cfRule type="cellIs" dxfId="149" priority="5" operator="between">
      <formula>0</formula>
      <formula>0.5</formula>
    </cfRule>
    <cfRule type="cellIs" dxfId="148" priority="6" operator="between">
      <formula>0</formula>
      <formula>0.49</formula>
    </cfRule>
  </conditionalFormatting>
  <conditionalFormatting sqref="E22">
    <cfRule type="cellIs" dxfId="147" priority="3" operator="between">
      <formula>0</formula>
      <formula>0.5</formula>
    </cfRule>
    <cfRule type="cellIs" dxfId="146" priority="4" operator="between">
      <formula>0</formula>
      <formula>0.49</formula>
    </cfRule>
  </conditionalFormatting>
  <conditionalFormatting sqref="D7:E7">
    <cfRule type="cellIs" dxfId="145" priority="1" operator="between">
      <formula>0</formula>
      <formula>0.5</formula>
    </cfRule>
    <cfRule type="cellIs" dxfId="144" priority="2" operator="between">
      <formula>0</formula>
      <formula>0.49</formula>
    </cfRule>
  </conditionalFormatting>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5"/>
  <sheetViews>
    <sheetView workbookViewId="0"/>
  </sheetViews>
  <sheetFormatPr baseColWidth="10" defaultRowHeight="14.25" x14ac:dyDescent="0.2"/>
  <cols>
    <col min="1" max="1" width="30.625" customWidth="1"/>
    <col min="8" max="8" width="11.125" customWidth="1"/>
    <col min="9" max="35" width="11" style="1"/>
  </cols>
  <sheetData>
    <row r="1" spans="1:8" x14ac:dyDescent="0.2">
      <c r="A1" s="53" t="s">
        <v>30</v>
      </c>
      <c r="B1" s="53"/>
      <c r="C1" s="53"/>
      <c r="D1" s="6"/>
      <c r="E1" s="6"/>
      <c r="F1" s="6"/>
      <c r="G1" s="6"/>
      <c r="H1" s="3"/>
    </row>
    <row r="2" spans="1:8" x14ac:dyDescent="0.2">
      <c r="A2" s="54"/>
      <c r="B2" s="54"/>
      <c r="C2" s="54"/>
      <c r="D2" s="65"/>
      <c r="E2" s="65"/>
      <c r="F2" s="65"/>
      <c r="G2" s="108"/>
      <c r="H2" s="55" t="s">
        <v>151</v>
      </c>
    </row>
    <row r="3" spans="1:8" x14ac:dyDescent="0.2">
      <c r="A3" s="56"/>
      <c r="B3" s="776">
        <f>INDICE!A3</f>
        <v>44896</v>
      </c>
      <c r="C3" s="777"/>
      <c r="D3" s="777" t="s">
        <v>115</v>
      </c>
      <c r="E3" s="777"/>
      <c r="F3" s="777" t="s">
        <v>116</v>
      </c>
      <c r="G3" s="777"/>
      <c r="H3" s="777"/>
    </row>
    <row r="4" spans="1:8" x14ac:dyDescent="0.2">
      <c r="A4" s="66"/>
      <c r="B4" s="82" t="s">
        <v>47</v>
      </c>
      <c r="C4" s="82" t="s">
        <v>448</v>
      </c>
      <c r="D4" s="82" t="s">
        <v>47</v>
      </c>
      <c r="E4" s="82" t="s">
        <v>448</v>
      </c>
      <c r="F4" s="82" t="s">
        <v>47</v>
      </c>
      <c r="G4" s="83" t="s">
        <v>448</v>
      </c>
      <c r="H4" s="83" t="s">
        <v>121</v>
      </c>
    </row>
    <row r="5" spans="1:8" x14ac:dyDescent="0.2">
      <c r="A5" s="1" t="s">
        <v>583</v>
      </c>
      <c r="B5" s="593">
        <v>0</v>
      </c>
      <c r="C5" s="187" t="s">
        <v>142</v>
      </c>
      <c r="D5" s="677">
        <v>0</v>
      </c>
      <c r="E5" s="187">
        <v>-100</v>
      </c>
      <c r="F5" s="677">
        <v>0</v>
      </c>
      <c r="G5" s="187">
        <v>-100</v>
      </c>
      <c r="H5" s="593">
        <v>0</v>
      </c>
    </row>
    <row r="6" spans="1:8" x14ac:dyDescent="0.2">
      <c r="A6" s="1" t="s">
        <v>244</v>
      </c>
      <c r="B6" s="593">
        <v>0</v>
      </c>
      <c r="C6" s="73" t="s">
        <v>142</v>
      </c>
      <c r="D6" s="677">
        <v>0</v>
      </c>
      <c r="E6" s="187">
        <v>-100</v>
      </c>
      <c r="F6" s="677">
        <v>0</v>
      </c>
      <c r="G6" s="187">
        <v>-100</v>
      </c>
      <c r="H6" s="593">
        <v>0</v>
      </c>
    </row>
    <row r="7" spans="1:8" x14ac:dyDescent="0.2">
      <c r="A7" s="1" t="s">
        <v>245</v>
      </c>
      <c r="B7" s="593">
        <v>0</v>
      </c>
      <c r="C7" s="73" t="s">
        <v>142</v>
      </c>
      <c r="D7" s="677">
        <v>0</v>
      </c>
      <c r="E7" s="187">
        <v>-100</v>
      </c>
      <c r="F7" s="677">
        <v>0</v>
      </c>
      <c r="G7" s="187">
        <v>-100</v>
      </c>
      <c r="H7" s="593">
        <v>0</v>
      </c>
    </row>
    <row r="8" spans="1:8" x14ac:dyDescent="0.2">
      <c r="A8" t="s">
        <v>610</v>
      </c>
      <c r="B8" s="593">
        <v>8.5999999999999993E-2</v>
      </c>
      <c r="C8" s="73">
        <v>16.216216216216218</v>
      </c>
      <c r="D8" s="95">
        <v>0.91137999999999997</v>
      </c>
      <c r="E8" s="187">
        <v>-14.604025336381696</v>
      </c>
      <c r="F8" s="95">
        <v>0.91137999999999997</v>
      </c>
      <c r="G8" s="187">
        <v>-14.604025336381696</v>
      </c>
      <c r="H8" s="482">
        <v>100</v>
      </c>
    </row>
    <row r="9" spans="1:8" x14ac:dyDescent="0.2">
      <c r="A9" s="189" t="s">
        <v>246</v>
      </c>
      <c r="B9" s="189">
        <v>8.5999999999999993E-2</v>
      </c>
      <c r="C9" s="189">
        <v>16.216216216216218</v>
      </c>
      <c r="D9" s="188">
        <v>0.91137999999999997</v>
      </c>
      <c r="E9" s="189">
        <v>-84.327731959472004</v>
      </c>
      <c r="F9" s="188">
        <v>0.91137999999999997</v>
      </c>
      <c r="G9" s="189">
        <v>-84.327731959472004</v>
      </c>
      <c r="H9" s="189">
        <v>100</v>
      </c>
    </row>
    <row r="10" spans="1:8" x14ac:dyDescent="0.2">
      <c r="A10" s="567" t="s">
        <v>247</v>
      </c>
      <c r="B10" s="697">
        <f>B9/'Consumo PP'!B11*100</f>
        <v>1.6952317687758123E-3</v>
      </c>
      <c r="C10" s="632"/>
      <c r="D10" s="697">
        <f>D9/'Consumo PP'!D11*100</f>
        <v>1.578789687278813E-3</v>
      </c>
      <c r="E10" s="632"/>
      <c r="F10" s="697">
        <f>F9/'Consumo PP'!F11*100</f>
        <v>1.578789687278813E-3</v>
      </c>
      <c r="G10" s="567"/>
      <c r="H10" s="631"/>
    </row>
    <row r="11" spans="1:8" x14ac:dyDescent="0.2">
      <c r="A11" s="80" t="s">
        <v>570</v>
      </c>
      <c r="B11" s="59"/>
      <c r="C11" s="108"/>
      <c r="D11" s="108"/>
      <c r="E11" s="108"/>
      <c r="F11" s="108"/>
      <c r="G11" s="108"/>
      <c r="H11" s="161" t="s">
        <v>220</v>
      </c>
    </row>
    <row r="12" spans="1:8" s="1" customFormat="1" x14ac:dyDescent="0.2">
      <c r="A12" s="80" t="s">
        <v>523</v>
      </c>
      <c r="B12" s="108"/>
    </row>
    <row r="13" spans="1:8" s="1" customFormat="1" x14ac:dyDescent="0.2">
      <c r="A13" s="391" t="s">
        <v>531</v>
      </c>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sheetData>
  <mergeCells count="3">
    <mergeCell ref="B3:C3"/>
    <mergeCell ref="D3:E3"/>
    <mergeCell ref="F3:H3"/>
  </mergeCells>
  <conditionalFormatting sqref="D5:D8 B5:B8">
    <cfRule type="cellIs" dxfId="143" priority="87" operator="between">
      <formula>0.00001</formula>
      <formula>0.499</formula>
    </cfRule>
  </conditionalFormatting>
  <conditionalFormatting sqref="G5">
    <cfRule type="cellIs" dxfId="142" priority="84" operator="between">
      <formula>0.00001</formula>
      <formula>0.499</formula>
    </cfRule>
  </conditionalFormatting>
  <conditionalFormatting sqref="D7 B7">
    <cfRule type="cellIs" dxfId="141" priority="66" operator="between">
      <formula>0.00001</formula>
      <formula>0.499</formula>
    </cfRule>
  </conditionalFormatting>
  <conditionalFormatting sqref="D7">
    <cfRule type="cellIs" dxfId="140" priority="60" operator="between">
      <formula>0.00001</formula>
      <formula>0.499</formula>
    </cfRule>
  </conditionalFormatting>
  <conditionalFormatting sqref="D8 B8">
    <cfRule type="cellIs" dxfId="139" priority="64" operator="between">
      <formula>0.00001</formula>
      <formula>0.499</formula>
    </cfRule>
  </conditionalFormatting>
  <conditionalFormatting sqref="B5">
    <cfRule type="cellIs" dxfId="138" priority="61" operator="between">
      <formula>0.00001</formula>
      <formula>0.499</formula>
    </cfRule>
  </conditionalFormatting>
  <conditionalFormatting sqref="B5">
    <cfRule type="cellIs" dxfId="137" priority="62" operator="between">
      <formula>0.00001</formula>
      <formula>0.499</formula>
    </cfRule>
  </conditionalFormatting>
  <conditionalFormatting sqref="F8">
    <cfRule type="cellIs" dxfId="136" priority="56" operator="between">
      <formula>0.00001</formula>
      <formula>0.499</formula>
    </cfRule>
  </conditionalFormatting>
  <conditionalFormatting sqref="F8">
    <cfRule type="cellIs" dxfId="135" priority="55" operator="between">
      <formula>0.00001</formula>
      <formula>0.499</formula>
    </cfRule>
  </conditionalFormatting>
  <conditionalFormatting sqref="B6">
    <cfRule type="cellIs" dxfId="134" priority="53" operator="between">
      <formula>0.00001</formula>
      <formula>0.499</formula>
    </cfRule>
  </conditionalFormatting>
  <conditionalFormatting sqref="B6">
    <cfRule type="cellIs" dxfId="133" priority="52" operator="between">
      <formula>0.00001</formula>
      <formula>0.499</formula>
    </cfRule>
  </conditionalFormatting>
  <conditionalFormatting sqref="B6">
    <cfRule type="cellIs" dxfId="132" priority="51" operator="between">
      <formula>0.00001</formula>
      <formula>0.499</formula>
    </cfRule>
  </conditionalFormatting>
  <conditionalFormatting sqref="D5:D7">
    <cfRule type="cellIs" dxfId="131" priority="31" operator="between">
      <formula>0.00001</formula>
      <formula>0.499</formula>
    </cfRule>
  </conditionalFormatting>
  <conditionalFormatting sqref="D5:D7">
    <cfRule type="cellIs" dxfId="130" priority="30" operator="between">
      <formula>0.00001</formula>
      <formula>0.499</formula>
    </cfRule>
  </conditionalFormatting>
  <conditionalFormatting sqref="D5:D7">
    <cfRule type="cellIs" dxfId="129" priority="29" operator="between">
      <formula>0.00001</formula>
      <formula>0.499</formula>
    </cfRule>
  </conditionalFormatting>
  <conditionalFormatting sqref="D5:D7">
    <cfRule type="cellIs" dxfId="128" priority="28" operator="between">
      <formula>0.00001</formula>
      <formula>0.499</formula>
    </cfRule>
  </conditionalFormatting>
  <conditionalFormatting sqref="F5:F7">
    <cfRule type="cellIs" dxfId="127" priority="12" operator="between">
      <formula>0.00001</formula>
      <formula>0.499</formula>
    </cfRule>
  </conditionalFormatting>
  <conditionalFormatting sqref="F5:F7">
    <cfRule type="cellIs" dxfId="126" priority="11" operator="between">
      <formula>0.00001</formula>
      <formula>0.499</formula>
    </cfRule>
  </conditionalFormatting>
  <conditionalFormatting sqref="F5:F7">
    <cfRule type="cellIs" dxfId="125" priority="10" operator="between">
      <formula>0.00001</formula>
      <formula>0.499</formula>
    </cfRule>
  </conditionalFormatting>
  <conditionalFormatting sqref="F5:F7">
    <cfRule type="cellIs" dxfId="124" priority="9" operator="between">
      <formula>0.00001</formula>
      <formula>0.499</formula>
    </cfRule>
  </conditionalFormatting>
  <conditionalFormatting sqref="F5:F7">
    <cfRule type="cellIs" dxfId="123" priority="8" operator="between">
      <formula>0.00001</formula>
      <formula>0.499</formula>
    </cfRule>
  </conditionalFormatting>
  <conditionalFormatting sqref="H5:H7">
    <cfRule type="cellIs" dxfId="122" priority="7" operator="between">
      <formula>0.00001</formula>
      <formula>0.499</formula>
    </cfRule>
  </conditionalFormatting>
  <conditionalFormatting sqref="H7">
    <cfRule type="cellIs" dxfId="121" priority="6" operator="between">
      <formula>0.00001</formula>
      <formula>0.499</formula>
    </cfRule>
  </conditionalFormatting>
  <conditionalFormatting sqref="H5">
    <cfRule type="cellIs" dxfId="120" priority="4" operator="between">
      <formula>0.00001</formula>
      <formula>0.499</formula>
    </cfRule>
  </conditionalFormatting>
  <conditionalFormatting sqref="H5">
    <cfRule type="cellIs" dxfId="119" priority="5" operator="between">
      <formula>0.00001</formula>
      <formula>0.499</formula>
    </cfRule>
  </conditionalFormatting>
  <conditionalFormatting sqref="H6">
    <cfRule type="cellIs" dxfId="118" priority="3" operator="between">
      <formula>0.00001</formula>
      <formula>0.499</formula>
    </cfRule>
  </conditionalFormatting>
  <conditionalFormatting sqref="H6">
    <cfRule type="cellIs" dxfId="117" priority="2" operator="between">
      <formula>0.00001</formula>
      <formula>0.499</formula>
    </cfRule>
  </conditionalFormatting>
  <conditionalFormatting sqref="H6">
    <cfRule type="cellIs" dxfId="116" priority="1"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heetViews>
  <sheetFormatPr baseColWidth="10" defaultRowHeight="14.25" x14ac:dyDescent="0.2"/>
  <cols>
    <col min="1" max="1" width="11" customWidth="1"/>
    <col min="8" max="53" width="11" style="1"/>
  </cols>
  <sheetData>
    <row r="1" spans="1:7" x14ac:dyDescent="0.2">
      <c r="A1" s="6" t="s">
        <v>248</v>
      </c>
      <c r="B1" s="427"/>
      <c r="C1" s="1"/>
      <c r="D1" s="1"/>
      <c r="E1" s="1"/>
      <c r="F1" s="1"/>
      <c r="G1" s="1"/>
    </row>
    <row r="2" spans="1:7" x14ac:dyDescent="0.2">
      <c r="A2" s="1"/>
      <c r="B2" s="1"/>
      <c r="C2" s="1"/>
      <c r="D2" s="1"/>
      <c r="E2" s="1"/>
      <c r="F2" s="1"/>
      <c r="G2" s="55" t="s">
        <v>151</v>
      </c>
    </row>
    <row r="3" spans="1:7" x14ac:dyDescent="0.2">
      <c r="A3" s="56"/>
      <c r="B3" s="779">
        <f>INDICE!A3</f>
        <v>44896</v>
      </c>
      <c r="C3" s="779"/>
      <c r="D3" s="778" t="s">
        <v>115</v>
      </c>
      <c r="E3" s="778"/>
      <c r="F3" s="778" t="s">
        <v>116</v>
      </c>
      <c r="G3" s="778"/>
    </row>
    <row r="4" spans="1:7" x14ac:dyDescent="0.2">
      <c r="A4" s="66"/>
      <c r="B4" s="620" t="s">
        <v>47</v>
      </c>
      <c r="C4" s="197" t="s">
        <v>448</v>
      </c>
      <c r="D4" s="620" t="s">
        <v>47</v>
      </c>
      <c r="E4" s="197" t="s">
        <v>448</v>
      </c>
      <c r="F4" s="620" t="s">
        <v>47</v>
      </c>
      <c r="G4" s="197" t="s">
        <v>448</v>
      </c>
    </row>
    <row r="5" spans="1:7" ht="15" x14ac:dyDescent="0.25">
      <c r="A5" s="422" t="s">
        <v>114</v>
      </c>
      <c r="B5" s="425">
        <v>5737.0389999999998</v>
      </c>
      <c r="C5" s="423">
        <v>4.0705512636041714</v>
      </c>
      <c r="D5" s="424">
        <v>63792.228999999999</v>
      </c>
      <c r="E5" s="423">
        <v>8.0357956369492651</v>
      </c>
      <c r="F5" s="426">
        <v>63792.228999999999</v>
      </c>
      <c r="G5" s="423">
        <v>8.0357956369492651</v>
      </c>
    </row>
    <row r="6" spans="1:7" x14ac:dyDescent="0.2">
      <c r="A6" s="80"/>
      <c r="B6" s="1"/>
      <c r="C6" s="1"/>
      <c r="D6" s="1"/>
      <c r="E6" s="1"/>
      <c r="F6" s="1"/>
      <c r="G6" s="55" t="s">
        <v>220</v>
      </c>
    </row>
    <row r="7" spans="1:7" x14ac:dyDescent="0.2">
      <c r="A7" s="80" t="s">
        <v>570</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zoomScaleNormal="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10" width="11" style="69"/>
    <col min="11" max="12" width="11.5" style="69" customWidth="1"/>
    <col min="13" max="256" width="11" style="69"/>
    <col min="257" max="257" width="32.125" style="69" customWidth="1"/>
    <col min="258" max="258" width="12.125" style="69" customWidth="1"/>
    <col min="259" max="259" width="12.625" style="69" customWidth="1"/>
    <col min="260" max="260" width="11" style="69"/>
    <col min="261" max="261" width="12.625" style="69" customWidth="1"/>
    <col min="262" max="262" width="13.5" style="69" customWidth="1"/>
    <col min="263" max="263" width="11" style="69"/>
    <col min="264" max="264" width="12.125" style="69" customWidth="1"/>
    <col min="265" max="266" width="11" style="69"/>
    <col min="267" max="268" width="11.5" style="69" customWidth="1"/>
    <col min="269" max="512" width="11" style="69"/>
    <col min="513" max="513" width="32.125" style="69" customWidth="1"/>
    <col min="514" max="514" width="12.125" style="69" customWidth="1"/>
    <col min="515" max="515" width="12.625" style="69" customWidth="1"/>
    <col min="516" max="516" width="11" style="69"/>
    <col min="517" max="517" width="12.625" style="69" customWidth="1"/>
    <col min="518" max="518" width="13.5" style="69" customWidth="1"/>
    <col min="519" max="519" width="11" style="69"/>
    <col min="520" max="520" width="12.125" style="69" customWidth="1"/>
    <col min="521" max="522" width="11" style="69"/>
    <col min="523" max="524" width="11.5" style="69" customWidth="1"/>
    <col min="525" max="768" width="11" style="69"/>
    <col min="769" max="769" width="32.125" style="69" customWidth="1"/>
    <col min="770" max="770" width="12.125" style="69" customWidth="1"/>
    <col min="771" max="771" width="12.625" style="69" customWidth="1"/>
    <col min="772" max="772" width="11" style="69"/>
    <col min="773" max="773" width="12.625" style="69" customWidth="1"/>
    <col min="774" max="774" width="13.5" style="69" customWidth="1"/>
    <col min="775" max="775" width="11" style="69"/>
    <col min="776" max="776" width="12.125" style="69" customWidth="1"/>
    <col min="777" max="778" width="11" style="69"/>
    <col min="779" max="780" width="11.5" style="69" customWidth="1"/>
    <col min="781" max="1024" width="11" style="69"/>
    <col min="1025" max="1025" width="32.125" style="69" customWidth="1"/>
    <col min="1026" max="1026" width="12.125" style="69" customWidth="1"/>
    <col min="1027" max="1027" width="12.625" style="69" customWidth="1"/>
    <col min="1028" max="1028" width="11" style="69"/>
    <col min="1029" max="1029" width="12.625" style="69" customWidth="1"/>
    <col min="1030" max="1030" width="13.5" style="69" customWidth="1"/>
    <col min="1031" max="1031" width="11" style="69"/>
    <col min="1032" max="1032" width="12.125" style="69" customWidth="1"/>
    <col min="1033" max="1034" width="11" style="69"/>
    <col min="1035" max="1036" width="11.5" style="69" customWidth="1"/>
    <col min="1037" max="1280" width="11" style="69"/>
    <col min="1281" max="1281" width="32.125" style="69" customWidth="1"/>
    <col min="1282" max="1282" width="12.125" style="69" customWidth="1"/>
    <col min="1283" max="1283" width="12.625" style="69" customWidth="1"/>
    <col min="1284" max="1284" width="11" style="69"/>
    <col min="1285" max="1285" width="12.625" style="69" customWidth="1"/>
    <col min="1286" max="1286" width="13.5" style="69" customWidth="1"/>
    <col min="1287" max="1287" width="11" style="69"/>
    <col min="1288" max="1288" width="12.125" style="69" customWidth="1"/>
    <col min="1289" max="1290" width="11" style="69"/>
    <col min="1291" max="1292" width="11.5" style="69" customWidth="1"/>
    <col min="1293" max="1536" width="11" style="69"/>
    <col min="1537" max="1537" width="32.125" style="69" customWidth="1"/>
    <col min="1538" max="1538" width="12.125" style="69" customWidth="1"/>
    <col min="1539" max="1539" width="12.625" style="69" customWidth="1"/>
    <col min="1540" max="1540" width="11" style="69"/>
    <col min="1541" max="1541" width="12.625" style="69" customWidth="1"/>
    <col min="1542" max="1542" width="13.5" style="69" customWidth="1"/>
    <col min="1543" max="1543" width="11" style="69"/>
    <col min="1544" max="1544" width="12.125" style="69" customWidth="1"/>
    <col min="1545" max="1546" width="11" style="69"/>
    <col min="1547" max="1548" width="11.5" style="69" customWidth="1"/>
    <col min="1549" max="1792" width="11" style="69"/>
    <col min="1793" max="1793" width="32.125" style="69" customWidth="1"/>
    <col min="1794" max="1794" width="12.125" style="69" customWidth="1"/>
    <col min="1795" max="1795" width="12.625" style="69" customWidth="1"/>
    <col min="1796" max="1796" width="11" style="69"/>
    <col min="1797" max="1797" width="12.625" style="69" customWidth="1"/>
    <col min="1798" max="1798" width="13.5" style="69" customWidth="1"/>
    <col min="1799" max="1799" width="11" style="69"/>
    <col min="1800" max="1800" width="12.125" style="69" customWidth="1"/>
    <col min="1801" max="1802" width="11" style="69"/>
    <col min="1803" max="1804" width="11.5" style="69" customWidth="1"/>
    <col min="1805" max="2048" width="11" style="69"/>
    <col min="2049" max="2049" width="32.125" style="69" customWidth="1"/>
    <col min="2050" max="2050" width="12.125" style="69" customWidth="1"/>
    <col min="2051" max="2051" width="12.625" style="69" customWidth="1"/>
    <col min="2052" max="2052" width="11" style="69"/>
    <col min="2053" max="2053" width="12.625" style="69" customWidth="1"/>
    <col min="2054" max="2054" width="13.5" style="69" customWidth="1"/>
    <col min="2055" max="2055" width="11" style="69"/>
    <col min="2056" max="2056" width="12.125" style="69" customWidth="1"/>
    <col min="2057" max="2058" width="11" style="69"/>
    <col min="2059" max="2060" width="11.5" style="69" customWidth="1"/>
    <col min="2061" max="2304" width="11" style="69"/>
    <col min="2305" max="2305" width="32.125" style="69" customWidth="1"/>
    <col min="2306" max="2306" width="12.125" style="69" customWidth="1"/>
    <col min="2307" max="2307" width="12.625" style="69" customWidth="1"/>
    <col min="2308" max="2308" width="11" style="69"/>
    <col min="2309" max="2309" width="12.625" style="69" customWidth="1"/>
    <col min="2310" max="2310" width="13.5" style="69" customWidth="1"/>
    <col min="2311" max="2311" width="11" style="69"/>
    <col min="2312" max="2312" width="12.125" style="69" customWidth="1"/>
    <col min="2313" max="2314" width="11" style="69"/>
    <col min="2315" max="2316" width="11.5" style="69" customWidth="1"/>
    <col min="2317" max="2560" width="11" style="69"/>
    <col min="2561" max="2561" width="32.125" style="69" customWidth="1"/>
    <col min="2562" max="2562" width="12.125" style="69" customWidth="1"/>
    <col min="2563" max="2563" width="12.625" style="69" customWidth="1"/>
    <col min="2564" max="2564" width="11" style="69"/>
    <col min="2565" max="2565" width="12.625" style="69" customWidth="1"/>
    <col min="2566" max="2566" width="13.5" style="69" customWidth="1"/>
    <col min="2567" max="2567" width="11" style="69"/>
    <col min="2568" max="2568" width="12.125" style="69" customWidth="1"/>
    <col min="2569" max="2570" width="11" style="69"/>
    <col min="2571" max="2572" width="11.5" style="69" customWidth="1"/>
    <col min="2573" max="2816" width="11" style="69"/>
    <col min="2817" max="2817" width="32.125" style="69" customWidth="1"/>
    <col min="2818" max="2818" width="12.125" style="69" customWidth="1"/>
    <col min="2819" max="2819" width="12.625" style="69" customWidth="1"/>
    <col min="2820" max="2820" width="11" style="69"/>
    <col min="2821" max="2821" width="12.625" style="69" customWidth="1"/>
    <col min="2822" max="2822" width="13.5" style="69" customWidth="1"/>
    <col min="2823" max="2823" width="11" style="69"/>
    <col min="2824" max="2824" width="12.125" style="69" customWidth="1"/>
    <col min="2825" max="2826" width="11" style="69"/>
    <col min="2827" max="2828" width="11.5" style="69" customWidth="1"/>
    <col min="2829" max="3072" width="11" style="69"/>
    <col min="3073" max="3073" width="32.125" style="69" customWidth="1"/>
    <col min="3074" max="3074" width="12.125" style="69" customWidth="1"/>
    <col min="3075" max="3075" width="12.625" style="69" customWidth="1"/>
    <col min="3076" max="3076" width="11" style="69"/>
    <col min="3077" max="3077" width="12.625" style="69" customWidth="1"/>
    <col min="3078" max="3078" width="13.5" style="69" customWidth="1"/>
    <col min="3079" max="3079" width="11" style="69"/>
    <col min="3080" max="3080" width="12.125" style="69" customWidth="1"/>
    <col min="3081" max="3082" width="11" style="69"/>
    <col min="3083" max="3084" width="11.5" style="69" customWidth="1"/>
    <col min="3085" max="3328" width="11" style="69"/>
    <col min="3329" max="3329" width="32.125" style="69" customWidth="1"/>
    <col min="3330" max="3330" width="12.125" style="69" customWidth="1"/>
    <col min="3331" max="3331" width="12.625" style="69" customWidth="1"/>
    <col min="3332" max="3332" width="11" style="69"/>
    <col min="3333" max="3333" width="12.625" style="69" customWidth="1"/>
    <col min="3334" max="3334" width="13.5" style="69" customWidth="1"/>
    <col min="3335" max="3335" width="11" style="69"/>
    <col min="3336" max="3336" width="12.125" style="69" customWidth="1"/>
    <col min="3337" max="3338" width="11" style="69"/>
    <col min="3339" max="3340" width="11.5" style="69" customWidth="1"/>
    <col min="3341" max="3584" width="11" style="69"/>
    <col min="3585" max="3585" width="32.125" style="69" customWidth="1"/>
    <col min="3586" max="3586" width="12.125" style="69" customWidth="1"/>
    <col min="3587" max="3587" width="12.625" style="69" customWidth="1"/>
    <col min="3588" max="3588" width="11" style="69"/>
    <col min="3589" max="3589" width="12.625" style="69" customWidth="1"/>
    <col min="3590" max="3590" width="13.5" style="69" customWidth="1"/>
    <col min="3591" max="3591" width="11" style="69"/>
    <col min="3592" max="3592" width="12.125" style="69" customWidth="1"/>
    <col min="3593" max="3594" width="11" style="69"/>
    <col min="3595" max="3596" width="11.5" style="69" customWidth="1"/>
    <col min="3597" max="3840" width="11" style="69"/>
    <col min="3841" max="3841" width="32.125" style="69" customWidth="1"/>
    <col min="3842" max="3842" width="12.125" style="69" customWidth="1"/>
    <col min="3843" max="3843" width="12.625" style="69" customWidth="1"/>
    <col min="3844" max="3844" width="11" style="69"/>
    <col min="3845" max="3845" width="12.625" style="69" customWidth="1"/>
    <col min="3846" max="3846" width="13.5" style="69" customWidth="1"/>
    <col min="3847" max="3847" width="11" style="69"/>
    <col min="3848" max="3848" width="12.125" style="69" customWidth="1"/>
    <col min="3849" max="3850" width="11" style="69"/>
    <col min="3851" max="3852" width="11.5" style="69" customWidth="1"/>
    <col min="3853" max="4096" width="11" style="69"/>
    <col min="4097" max="4097" width="32.125" style="69" customWidth="1"/>
    <col min="4098" max="4098" width="12.125" style="69" customWidth="1"/>
    <col min="4099" max="4099" width="12.625" style="69" customWidth="1"/>
    <col min="4100" max="4100" width="11" style="69"/>
    <col min="4101" max="4101" width="12.625" style="69" customWidth="1"/>
    <col min="4102" max="4102" width="13.5" style="69" customWidth="1"/>
    <col min="4103" max="4103" width="11" style="69"/>
    <col min="4104" max="4104" width="12.125" style="69" customWidth="1"/>
    <col min="4105" max="4106" width="11" style="69"/>
    <col min="4107" max="4108" width="11.5" style="69" customWidth="1"/>
    <col min="4109" max="4352" width="11" style="69"/>
    <col min="4353" max="4353" width="32.125" style="69" customWidth="1"/>
    <col min="4354" max="4354" width="12.125" style="69" customWidth="1"/>
    <col min="4355" max="4355" width="12.625" style="69" customWidth="1"/>
    <col min="4356" max="4356" width="11" style="69"/>
    <col min="4357" max="4357" width="12.625" style="69" customWidth="1"/>
    <col min="4358" max="4358" width="13.5" style="69" customWidth="1"/>
    <col min="4359" max="4359" width="11" style="69"/>
    <col min="4360" max="4360" width="12.125" style="69" customWidth="1"/>
    <col min="4361" max="4362" width="11" style="69"/>
    <col min="4363" max="4364" width="11.5" style="69" customWidth="1"/>
    <col min="4365" max="4608" width="11" style="69"/>
    <col min="4609" max="4609" width="32.125" style="69" customWidth="1"/>
    <col min="4610" max="4610" width="12.125" style="69" customWidth="1"/>
    <col min="4611" max="4611" width="12.625" style="69" customWidth="1"/>
    <col min="4612" max="4612" width="11" style="69"/>
    <col min="4613" max="4613" width="12.625" style="69" customWidth="1"/>
    <col min="4614" max="4614" width="13.5" style="69" customWidth="1"/>
    <col min="4615" max="4615" width="11" style="69"/>
    <col min="4616" max="4616" width="12.125" style="69" customWidth="1"/>
    <col min="4617" max="4618" width="11" style="69"/>
    <col min="4619" max="4620" width="11.5" style="69" customWidth="1"/>
    <col min="4621" max="4864" width="11" style="69"/>
    <col min="4865" max="4865" width="32.125" style="69" customWidth="1"/>
    <col min="4866" max="4866" width="12.125" style="69" customWidth="1"/>
    <col min="4867" max="4867" width="12.625" style="69" customWidth="1"/>
    <col min="4868" max="4868" width="11" style="69"/>
    <col min="4869" max="4869" width="12.625" style="69" customWidth="1"/>
    <col min="4870" max="4870" width="13.5" style="69" customWidth="1"/>
    <col min="4871" max="4871" width="11" style="69"/>
    <col min="4872" max="4872" width="12.125" style="69" customWidth="1"/>
    <col min="4873" max="4874" width="11" style="69"/>
    <col min="4875" max="4876" width="11.5" style="69" customWidth="1"/>
    <col min="4877" max="5120" width="11" style="69"/>
    <col min="5121" max="5121" width="32.125" style="69" customWidth="1"/>
    <col min="5122" max="5122" width="12.125" style="69" customWidth="1"/>
    <col min="5123" max="5123" width="12.625" style="69" customWidth="1"/>
    <col min="5124" max="5124" width="11" style="69"/>
    <col min="5125" max="5125" width="12.625" style="69" customWidth="1"/>
    <col min="5126" max="5126" width="13.5" style="69" customWidth="1"/>
    <col min="5127" max="5127" width="11" style="69"/>
    <col min="5128" max="5128" width="12.125" style="69" customWidth="1"/>
    <col min="5129" max="5130" width="11" style="69"/>
    <col min="5131" max="5132" width="11.5" style="69" customWidth="1"/>
    <col min="5133" max="5376" width="11" style="69"/>
    <col min="5377" max="5377" width="32.125" style="69" customWidth="1"/>
    <col min="5378" max="5378" width="12.125" style="69" customWidth="1"/>
    <col min="5379" max="5379" width="12.625" style="69" customWidth="1"/>
    <col min="5380" max="5380" width="11" style="69"/>
    <col min="5381" max="5381" width="12.625" style="69" customWidth="1"/>
    <col min="5382" max="5382" width="13.5" style="69" customWidth="1"/>
    <col min="5383" max="5383" width="11" style="69"/>
    <col min="5384" max="5384" width="12.125" style="69" customWidth="1"/>
    <col min="5385" max="5386" width="11" style="69"/>
    <col min="5387" max="5388" width="11.5" style="69" customWidth="1"/>
    <col min="5389" max="5632" width="11" style="69"/>
    <col min="5633" max="5633" width="32.125" style="69" customWidth="1"/>
    <col min="5634" max="5634" width="12.125" style="69" customWidth="1"/>
    <col min="5635" max="5635" width="12.625" style="69" customWidth="1"/>
    <col min="5636" max="5636" width="11" style="69"/>
    <col min="5637" max="5637" width="12.625" style="69" customWidth="1"/>
    <col min="5638" max="5638" width="13.5" style="69" customWidth="1"/>
    <col min="5639" max="5639" width="11" style="69"/>
    <col min="5640" max="5640" width="12.125" style="69" customWidth="1"/>
    <col min="5641" max="5642" width="11" style="69"/>
    <col min="5643" max="5644" width="11.5" style="69" customWidth="1"/>
    <col min="5645" max="5888" width="11" style="69"/>
    <col min="5889" max="5889" width="32.125" style="69" customWidth="1"/>
    <col min="5890" max="5890" width="12.125" style="69" customWidth="1"/>
    <col min="5891" max="5891" width="12.625" style="69" customWidth="1"/>
    <col min="5892" max="5892" width="11" style="69"/>
    <col min="5893" max="5893" width="12.625" style="69" customWidth="1"/>
    <col min="5894" max="5894" width="13.5" style="69" customWidth="1"/>
    <col min="5895" max="5895" width="11" style="69"/>
    <col min="5896" max="5896" width="12.125" style="69" customWidth="1"/>
    <col min="5897" max="5898" width="11" style="69"/>
    <col min="5899" max="5900" width="11.5" style="69" customWidth="1"/>
    <col min="5901" max="6144" width="11" style="69"/>
    <col min="6145" max="6145" width="32.125" style="69" customWidth="1"/>
    <col min="6146" max="6146" width="12.125" style="69" customWidth="1"/>
    <col min="6147" max="6147" width="12.625" style="69" customWidth="1"/>
    <col min="6148" max="6148" width="11" style="69"/>
    <col min="6149" max="6149" width="12.625" style="69" customWidth="1"/>
    <col min="6150" max="6150" width="13.5" style="69" customWidth="1"/>
    <col min="6151" max="6151" width="11" style="69"/>
    <col min="6152" max="6152" width="12.125" style="69" customWidth="1"/>
    <col min="6153" max="6154" width="11" style="69"/>
    <col min="6155" max="6156" width="11.5" style="69" customWidth="1"/>
    <col min="6157" max="6400" width="11" style="69"/>
    <col min="6401" max="6401" width="32.125" style="69" customWidth="1"/>
    <col min="6402" max="6402" width="12.125" style="69" customWidth="1"/>
    <col min="6403" max="6403" width="12.625" style="69" customWidth="1"/>
    <col min="6404" max="6404" width="11" style="69"/>
    <col min="6405" max="6405" width="12.625" style="69" customWidth="1"/>
    <col min="6406" max="6406" width="13.5" style="69" customWidth="1"/>
    <col min="6407" max="6407" width="11" style="69"/>
    <col min="6408" max="6408" width="12.125" style="69" customWidth="1"/>
    <col min="6409" max="6410" width="11" style="69"/>
    <col min="6411" max="6412" width="11.5" style="69" customWidth="1"/>
    <col min="6413" max="6656" width="11" style="69"/>
    <col min="6657" max="6657" width="32.125" style="69" customWidth="1"/>
    <col min="6658" max="6658" width="12.125" style="69" customWidth="1"/>
    <col min="6659" max="6659" width="12.625" style="69" customWidth="1"/>
    <col min="6660" max="6660" width="11" style="69"/>
    <col min="6661" max="6661" width="12.625" style="69" customWidth="1"/>
    <col min="6662" max="6662" width="13.5" style="69" customWidth="1"/>
    <col min="6663" max="6663" width="11" style="69"/>
    <col min="6664" max="6664" width="12.125" style="69" customWidth="1"/>
    <col min="6665" max="6666" width="11" style="69"/>
    <col min="6667" max="6668" width="11.5" style="69" customWidth="1"/>
    <col min="6669" max="6912" width="11" style="69"/>
    <col min="6913" max="6913" width="32.125" style="69" customWidth="1"/>
    <col min="6914" max="6914" width="12.125" style="69" customWidth="1"/>
    <col min="6915" max="6915" width="12.625" style="69" customWidth="1"/>
    <col min="6916" max="6916" width="11" style="69"/>
    <col min="6917" max="6917" width="12.625" style="69" customWidth="1"/>
    <col min="6918" max="6918" width="13.5" style="69" customWidth="1"/>
    <col min="6919" max="6919" width="11" style="69"/>
    <col min="6920" max="6920" width="12.125" style="69" customWidth="1"/>
    <col min="6921" max="6922" width="11" style="69"/>
    <col min="6923" max="6924" width="11.5" style="69" customWidth="1"/>
    <col min="6925" max="7168" width="11" style="69"/>
    <col min="7169" max="7169" width="32.125" style="69" customWidth="1"/>
    <col min="7170" max="7170" width="12.125" style="69" customWidth="1"/>
    <col min="7171" max="7171" width="12.625" style="69" customWidth="1"/>
    <col min="7172" max="7172" width="11" style="69"/>
    <col min="7173" max="7173" width="12.625" style="69" customWidth="1"/>
    <col min="7174" max="7174" width="13.5" style="69" customWidth="1"/>
    <col min="7175" max="7175" width="11" style="69"/>
    <col min="7176" max="7176" width="12.125" style="69" customWidth="1"/>
    <col min="7177" max="7178" width="11" style="69"/>
    <col min="7179" max="7180" width="11.5" style="69" customWidth="1"/>
    <col min="7181" max="7424" width="11" style="69"/>
    <col min="7425" max="7425" width="32.125" style="69" customWidth="1"/>
    <col min="7426" max="7426" width="12.125" style="69" customWidth="1"/>
    <col min="7427" max="7427" width="12.625" style="69" customWidth="1"/>
    <col min="7428" max="7428" width="11" style="69"/>
    <col min="7429" max="7429" width="12.625" style="69" customWidth="1"/>
    <col min="7430" max="7430" width="13.5" style="69" customWidth="1"/>
    <col min="7431" max="7431" width="11" style="69"/>
    <col min="7432" max="7432" width="12.125" style="69" customWidth="1"/>
    <col min="7433" max="7434" width="11" style="69"/>
    <col min="7435" max="7436" width="11.5" style="69" customWidth="1"/>
    <col min="7437" max="7680" width="11" style="69"/>
    <col min="7681" max="7681" width="32.125" style="69" customWidth="1"/>
    <col min="7682" max="7682" width="12.125" style="69" customWidth="1"/>
    <col min="7683" max="7683" width="12.625" style="69" customWidth="1"/>
    <col min="7684" max="7684" width="11" style="69"/>
    <col min="7685" max="7685" width="12.625" style="69" customWidth="1"/>
    <col min="7686" max="7686" width="13.5" style="69" customWidth="1"/>
    <col min="7687" max="7687" width="11" style="69"/>
    <col min="7688" max="7688" width="12.125" style="69" customWidth="1"/>
    <col min="7689" max="7690" width="11" style="69"/>
    <col min="7691" max="7692" width="11.5" style="69" customWidth="1"/>
    <col min="7693" max="7936" width="11" style="69"/>
    <col min="7937" max="7937" width="32.125" style="69" customWidth="1"/>
    <col min="7938" max="7938" width="12.125" style="69" customWidth="1"/>
    <col min="7939" max="7939" width="12.625" style="69" customWidth="1"/>
    <col min="7940" max="7940" width="11" style="69"/>
    <col min="7941" max="7941" width="12.625" style="69" customWidth="1"/>
    <col min="7942" max="7942" width="13.5" style="69" customWidth="1"/>
    <col min="7943" max="7943" width="11" style="69"/>
    <col min="7944" max="7944" width="12.125" style="69" customWidth="1"/>
    <col min="7945" max="7946" width="11" style="69"/>
    <col min="7947" max="7948" width="11.5" style="69" customWidth="1"/>
    <col min="7949" max="8192" width="11" style="69"/>
    <col min="8193" max="8193" width="32.125" style="69" customWidth="1"/>
    <col min="8194" max="8194" width="12.125" style="69" customWidth="1"/>
    <col min="8195" max="8195" width="12.625" style="69" customWidth="1"/>
    <col min="8196" max="8196" width="11" style="69"/>
    <col min="8197" max="8197" width="12.625" style="69" customWidth="1"/>
    <col min="8198" max="8198" width="13.5" style="69" customWidth="1"/>
    <col min="8199" max="8199" width="11" style="69"/>
    <col min="8200" max="8200" width="12.125" style="69" customWidth="1"/>
    <col min="8201" max="8202" width="11" style="69"/>
    <col min="8203" max="8204" width="11.5" style="69" customWidth="1"/>
    <col min="8205" max="8448" width="11" style="69"/>
    <col min="8449" max="8449" width="32.125" style="69" customWidth="1"/>
    <col min="8450" max="8450" width="12.125" style="69" customWidth="1"/>
    <col min="8451" max="8451" width="12.625" style="69" customWidth="1"/>
    <col min="8452" max="8452" width="11" style="69"/>
    <col min="8453" max="8453" width="12.625" style="69" customWidth="1"/>
    <col min="8454" max="8454" width="13.5" style="69" customWidth="1"/>
    <col min="8455" max="8455" width="11" style="69"/>
    <col min="8456" max="8456" width="12.125" style="69" customWidth="1"/>
    <col min="8457" max="8458" width="11" style="69"/>
    <col min="8459" max="8460" width="11.5" style="69" customWidth="1"/>
    <col min="8461" max="8704" width="11" style="69"/>
    <col min="8705" max="8705" width="32.125" style="69" customWidth="1"/>
    <col min="8706" max="8706" width="12.125" style="69" customWidth="1"/>
    <col min="8707" max="8707" width="12.625" style="69" customWidth="1"/>
    <col min="8708" max="8708" width="11" style="69"/>
    <col min="8709" max="8709" width="12.625" style="69" customWidth="1"/>
    <col min="8710" max="8710" width="13.5" style="69" customWidth="1"/>
    <col min="8711" max="8711" width="11" style="69"/>
    <col min="8712" max="8712" width="12.125" style="69" customWidth="1"/>
    <col min="8713" max="8714" width="11" style="69"/>
    <col min="8715" max="8716" width="11.5" style="69" customWidth="1"/>
    <col min="8717" max="8960" width="11" style="69"/>
    <col min="8961" max="8961" width="32.125" style="69" customWidth="1"/>
    <col min="8962" max="8962" width="12.125" style="69" customWidth="1"/>
    <col min="8963" max="8963" width="12.625" style="69" customWidth="1"/>
    <col min="8964" max="8964" width="11" style="69"/>
    <col min="8965" max="8965" width="12.625" style="69" customWidth="1"/>
    <col min="8966" max="8966" width="13.5" style="69" customWidth="1"/>
    <col min="8967" max="8967" width="11" style="69"/>
    <col min="8968" max="8968" width="12.125" style="69" customWidth="1"/>
    <col min="8969" max="8970" width="11" style="69"/>
    <col min="8971" max="8972" width="11.5" style="69" customWidth="1"/>
    <col min="8973" max="9216" width="11" style="69"/>
    <col min="9217" max="9217" width="32.125" style="69" customWidth="1"/>
    <col min="9218" max="9218" width="12.125" style="69" customWidth="1"/>
    <col min="9219" max="9219" width="12.625" style="69" customWidth="1"/>
    <col min="9220" max="9220" width="11" style="69"/>
    <col min="9221" max="9221" width="12.625" style="69" customWidth="1"/>
    <col min="9222" max="9222" width="13.5" style="69" customWidth="1"/>
    <col min="9223" max="9223" width="11" style="69"/>
    <col min="9224" max="9224" width="12.125" style="69" customWidth="1"/>
    <col min="9225" max="9226" width="11" style="69"/>
    <col min="9227" max="9228" width="11.5" style="69" customWidth="1"/>
    <col min="9229" max="9472" width="11" style="69"/>
    <col min="9473" max="9473" width="32.125" style="69" customWidth="1"/>
    <col min="9474" max="9474" width="12.125" style="69" customWidth="1"/>
    <col min="9475" max="9475" width="12.625" style="69" customWidth="1"/>
    <col min="9476" max="9476" width="11" style="69"/>
    <col min="9477" max="9477" width="12.625" style="69" customWidth="1"/>
    <col min="9478" max="9478" width="13.5" style="69" customWidth="1"/>
    <col min="9479" max="9479" width="11" style="69"/>
    <col min="9480" max="9480" width="12.125" style="69" customWidth="1"/>
    <col min="9481" max="9482" width="11" style="69"/>
    <col min="9483" max="9484" width="11.5" style="69" customWidth="1"/>
    <col min="9485" max="9728" width="11" style="69"/>
    <col min="9729" max="9729" width="32.125" style="69" customWidth="1"/>
    <col min="9730" max="9730" width="12.125" style="69" customWidth="1"/>
    <col min="9731" max="9731" width="12.625" style="69" customWidth="1"/>
    <col min="9732" max="9732" width="11" style="69"/>
    <col min="9733" max="9733" width="12.625" style="69" customWidth="1"/>
    <col min="9734" max="9734" width="13.5" style="69" customWidth="1"/>
    <col min="9735" max="9735" width="11" style="69"/>
    <col min="9736" max="9736" width="12.125" style="69" customWidth="1"/>
    <col min="9737" max="9738" width="11" style="69"/>
    <col min="9739" max="9740" width="11.5" style="69" customWidth="1"/>
    <col min="9741" max="9984" width="11" style="69"/>
    <col min="9985" max="9985" width="32.125" style="69" customWidth="1"/>
    <col min="9986" max="9986" width="12.125" style="69" customWidth="1"/>
    <col min="9987" max="9987" width="12.625" style="69" customWidth="1"/>
    <col min="9988" max="9988" width="11" style="69"/>
    <col min="9989" max="9989" width="12.625" style="69" customWidth="1"/>
    <col min="9990" max="9990" width="13.5" style="69" customWidth="1"/>
    <col min="9991" max="9991" width="11" style="69"/>
    <col min="9992" max="9992" width="12.125" style="69" customWidth="1"/>
    <col min="9993" max="9994" width="11" style="69"/>
    <col min="9995" max="9996" width="11.5" style="69" customWidth="1"/>
    <col min="9997" max="10240" width="11" style="69"/>
    <col min="10241" max="10241" width="32.125" style="69" customWidth="1"/>
    <col min="10242" max="10242" width="12.125" style="69" customWidth="1"/>
    <col min="10243" max="10243" width="12.625" style="69" customWidth="1"/>
    <col min="10244" max="10244" width="11" style="69"/>
    <col min="10245" max="10245" width="12.625" style="69" customWidth="1"/>
    <col min="10246" max="10246" width="13.5" style="69" customWidth="1"/>
    <col min="10247" max="10247" width="11" style="69"/>
    <col min="10248" max="10248" width="12.125" style="69" customWidth="1"/>
    <col min="10249" max="10250" width="11" style="69"/>
    <col min="10251" max="10252" width="11.5" style="69" customWidth="1"/>
    <col min="10253" max="10496" width="11" style="69"/>
    <col min="10497" max="10497" width="32.125" style="69" customWidth="1"/>
    <col min="10498" max="10498" width="12.125" style="69" customWidth="1"/>
    <col min="10499" max="10499" width="12.625" style="69" customWidth="1"/>
    <col min="10500" max="10500" width="11" style="69"/>
    <col min="10501" max="10501" width="12.625" style="69" customWidth="1"/>
    <col min="10502" max="10502" width="13.5" style="69" customWidth="1"/>
    <col min="10503" max="10503" width="11" style="69"/>
    <col min="10504" max="10504" width="12.125" style="69" customWidth="1"/>
    <col min="10505" max="10506" width="11" style="69"/>
    <col min="10507" max="10508" width="11.5" style="69" customWidth="1"/>
    <col min="10509" max="10752" width="11" style="69"/>
    <col min="10753" max="10753" width="32.125" style="69" customWidth="1"/>
    <col min="10754" max="10754" width="12.125" style="69" customWidth="1"/>
    <col min="10755" max="10755" width="12.625" style="69" customWidth="1"/>
    <col min="10756" max="10756" width="11" style="69"/>
    <col min="10757" max="10757" width="12.625" style="69" customWidth="1"/>
    <col min="10758" max="10758" width="13.5" style="69" customWidth="1"/>
    <col min="10759" max="10759" width="11" style="69"/>
    <col min="10760" max="10760" width="12.125" style="69" customWidth="1"/>
    <col min="10761" max="10762" width="11" style="69"/>
    <col min="10763" max="10764" width="11.5" style="69" customWidth="1"/>
    <col min="10765" max="11008" width="11" style="69"/>
    <col min="11009" max="11009" width="32.125" style="69" customWidth="1"/>
    <col min="11010" max="11010" width="12.125" style="69" customWidth="1"/>
    <col min="11011" max="11011" width="12.625" style="69" customWidth="1"/>
    <col min="11012" max="11012" width="11" style="69"/>
    <col min="11013" max="11013" width="12.625" style="69" customWidth="1"/>
    <col min="11014" max="11014" width="13.5" style="69" customWidth="1"/>
    <col min="11015" max="11015" width="11" style="69"/>
    <col min="11016" max="11016" width="12.125" style="69" customWidth="1"/>
    <col min="11017" max="11018" width="11" style="69"/>
    <col min="11019" max="11020" width="11.5" style="69" customWidth="1"/>
    <col min="11021" max="11264" width="11" style="69"/>
    <col min="11265" max="11265" width="32.125" style="69" customWidth="1"/>
    <col min="11266" max="11266" width="12.125" style="69" customWidth="1"/>
    <col min="11267" max="11267" width="12.625" style="69" customWidth="1"/>
    <col min="11268" max="11268" width="11" style="69"/>
    <col min="11269" max="11269" width="12.625" style="69" customWidth="1"/>
    <col min="11270" max="11270" width="13.5" style="69" customWidth="1"/>
    <col min="11271" max="11271" width="11" style="69"/>
    <col min="11272" max="11272" width="12.125" style="69" customWidth="1"/>
    <col min="11273" max="11274" width="11" style="69"/>
    <col min="11275" max="11276" width="11.5" style="69" customWidth="1"/>
    <col min="11277" max="11520" width="11" style="69"/>
    <col min="11521" max="11521" width="32.125" style="69" customWidth="1"/>
    <col min="11522" max="11522" width="12.125" style="69" customWidth="1"/>
    <col min="11523" max="11523" width="12.625" style="69" customWidth="1"/>
    <col min="11524" max="11524" width="11" style="69"/>
    <col min="11525" max="11525" width="12.625" style="69" customWidth="1"/>
    <col min="11526" max="11526" width="13.5" style="69" customWidth="1"/>
    <col min="11527" max="11527" width="11" style="69"/>
    <col min="11528" max="11528" width="12.125" style="69" customWidth="1"/>
    <col min="11529" max="11530" width="11" style="69"/>
    <col min="11531" max="11532" width="11.5" style="69" customWidth="1"/>
    <col min="11533" max="11776" width="11" style="69"/>
    <col min="11777" max="11777" width="32.125" style="69" customWidth="1"/>
    <col min="11778" max="11778" width="12.125" style="69" customWidth="1"/>
    <col min="11779" max="11779" width="12.625" style="69" customWidth="1"/>
    <col min="11780" max="11780" width="11" style="69"/>
    <col min="11781" max="11781" width="12.625" style="69" customWidth="1"/>
    <col min="11782" max="11782" width="13.5" style="69" customWidth="1"/>
    <col min="11783" max="11783" width="11" style="69"/>
    <col min="11784" max="11784" width="12.125" style="69" customWidth="1"/>
    <col min="11785" max="11786" width="11" style="69"/>
    <col min="11787" max="11788" width="11.5" style="69" customWidth="1"/>
    <col min="11789" max="12032" width="11" style="69"/>
    <col min="12033" max="12033" width="32.125" style="69" customWidth="1"/>
    <col min="12034" max="12034" width="12.125" style="69" customWidth="1"/>
    <col min="12035" max="12035" width="12.625" style="69" customWidth="1"/>
    <col min="12036" max="12036" width="11" style="69"/>
    <col min="12037" max="12037" width="12.625" style="69" customWidth="1"/>
    <col min="12038" max="12038" width="13.5" style="69" customWidth="1"/>
    <col min="12039" max="12039" width="11" style="69"/>
    <col min="12040" max="12040" width="12.125" style="69" customWidth="1"/>
    <col min="12041" max="12042" width="11" style="69"/>
    <col min="12043" max="12044" width="11.5" style="69" customWidth="1"/>
    <col min="12045" max="12288" width="11" style="69"/>
    <col min="12289" max="12289" width="32.125" style="69" customWidth="1"/>
    <col min="12290" max="12290" width="12.125" style="69" customWidth="1"/>
    <col min="12291" max="12291" width="12.625" style="69" customWidth="1"/>
    <col min="12292" max="12292" width="11" style="69"/>
    <col min="12293" max="12293" width="12.625" style="69" customWidth="1"/>
    <col min="12294" max="12294" width="13.5" style="69" customWidth="1"/>
    <col min="12295" max="12295" width="11" style="69"/>
    <col min="12296" max="12296" width="12.125" style="69" customWidth="1"/>
    <col min="12297" max="12298" width="11" style="69"/>
    <col min="12299" max="12300" width="11.5" style="69" customWidth="1"/>
    <col min="12301" max="12544" width="11" style="69"/>
    <col min="12545" max="12545" width="32.125" style="69" customWidth="1"/>
    <col min="12546" max="12546" width="12.125" style="69" customWidth="1"/>
    <col min="12547" max="12547" width="12.625" style="69" customWidth="1"/>
    <col min="12548" max="12548" width="11" style="69"/>
    <col min="12549" max="12549" width="12.625" style="69" customWidth="1"/>
    <col min="12550" max="12550" width="13.5" style="69" customWidth="1"/>
    <col min="12551" max="12551" width="11" style="69"/>
    <col min="12552" max="12552" width="12.125" style="69" customWidth="1"/>
    <col min="12553" max="12554" width="11" style="69"/>
    <col min="12555" max="12556" width="11.5" style="69" customWidth="1"/>
    <col min="12557" max="12800" width="11" style="69"/>
    <col min="12801" max="12801" width="32.125" style="69" customWidth="1"/>
    <col min="12802" max="12802" width="12.125" style="69" customWidth="1"/>
    <col min="12803" max="12803" width="12.625" style="69" customWidth="1"/>
    <col min="12804" max="12804" width="11" style="69"/>
    <col min="12805" max="12805" width="12.625" style="69" customWidth="1"/>
    <col min="12806" max="12806" width="13.5" style="69" customWidth="1"/>
    <col min="12807" max="12807" width="11" style="69"/>
    <col min="12808" max="12808" width="12.125" style="69" customWidth="1"/>
    <col min="12809" max="12810" width="11" style="69"/>
    <col min="12811" max="12812" width="11.5" style="69" customWidth="1"/>
    <col min="12813" max="13056" width="11" style="69"/>
    <col min="13057" max="13057" width="32.125" style="69" customWidth="1"/>
    <col min="13058" max="13058" width="12.125" style="69" customWidth="1"/>
    <col min="13059" max="13059" width="12.625" style="69" customWidth="1"/>
    <col min="13060" max="13060" width="11" style="69"/>
    <col min="13061" max="13061" width="12.625" style="69" customWidth="1"/>
    <col min="13062" max="13062" width="13.5" style="69" customWidth="1"/>
    <col min="13063" max="13063" width="11" style="69"/>
    <col min="13064" max="13064" width="12.125" style="69" customWidth="1"/>
    <col min="13065" max="13066" width="11" style="69"/>
    <col min="13067" max="13068" width="11.5" style="69" customWidth="1"/>
    <col min="13069" max="13312" width="11" style="69"/>
    <col min="13313" max="13313" width="32.125" style="69" customWidth="1"/>
    <col min="13314" max="13314" width="12.125" style="69" customWidth="1"/>
    <col min="13315" max="13315" width="12.625" style="69" customWidth="1"/>
    <col min="13316" max="13316" width="11" style="69"/>
    <col min="13317" max="13317" width="12.625" style="69" customWidth="1"/>
    <col min="13318" max="13318" width="13.5" style="69" customWidth="1"/>
    <col min="13319" max="13319" width="11" style="69"/>
    <col min="13320" max="13320" width="12.125" style="69" customWidth="1"/>
    <col min="13321" max="13322" width="11" style="69"/>
    <col min="13323" max="13324" width="11.5" style="69" customWidth="1"/>
    <col min="13325" max="13568" width="11" style="69"/>
    <col min="13569" max="13569" width="32.125" style="69" customWidth="1"/>
    <col min="13570" max="13570" width="12.125" style="69" customWidth="1"/>
    <col min="13571" max="13571" width="12.625" style="69" customWidth="1"/>
    <col min="13572" max="13572" width="11" style="69"/>
    <col min="13573" max="13573" width="12.625" style="69" customWidth="1"/>
    <col min="13574" max="13574" width="13.5" style="69" customWidth="1"/>
    <col min="13575" max="13575" width="11" style="69"/>
    <col min="13576" max="13576" width="12.125" style="69" customWidth="1"/>
    <col min="13577" max="13578" width="11" style="69"/>
    <col min="13579" max="13580" width="11.5" style="69" customWidth="1"/>
    <col min="13581" max="13824" width="11" style="69"/>
    <col min="13825" max="13825" width="32.125" style="69" customWidth="1"/>
    <col min="13826" max="13826" width="12.125" style="69" customWidth="1"/>
    <col min="13827" max="13827" width="12.625" style="69" customWidth="1"/>
    <col min="13828" max="13828" width="11" style="69"/>
    <col min="13829" max="13829" width="12.625" style="69" customWidth="1"/>
    <col min="13830" max="13830" width="13.5" style="69" customWidth="1"/>
    <col min="13831" max="13831" width="11" style="69"/>
    <col min="13832" max="13832" width="12.125" style="69" customWidth="1"/>
    <col min="13833" max="13834" width="11" style="69"/>
    <col min="13835" max="13836" width="11.5" style="69" customWidth="1"/>
    <col min="13837" max="14080" width="11" style="69"/>
    <col min="14081" max="14081" width="32.125" style="69" customWidth="1"/>
    <col min="14082" max="14082" width="12.125" style="69" customWidth="1"/>
    <col min="14083" max="14083" width="12.625" style="69" customWidth="1"/>
    <col min="14084" max="14084" width="11" style="69"/>
    <col min="14085" max="14085" width="12.625" style="69" customWidth="1"/>
    <col min="14086" max="14086" width="13.5" style="69" customWidth="1"/>
    <col min="14087" max="14087" width="11" style="69"/>
    <col min="14088" max="14088" width="12.125" style="69" customWidth="1"/>
    <col min="14089" max="14090" width="11" style="69"/>
    <col min="14091" max="14092" width="11.5" style="69" customWidth="1"/>
    <col min="14093" max="14336" width="11" style="69"/>
    <col min="14337" max="14337" width="32.125" style="69" customWidth="1"/>
    <col min="14338" max="14338" width="12.125" style="69" customWidth="1"/>
    <col min="14339" max="14339" width="12.625" style="69" customWidth="1"/>
    <col min="14340" max="14340" width="11" style="69"/>
    <col min="14341" max="14341" width="12.625" style="69" customWidth="1"/>
    <col min="14342" max="14342" width="13.5" style="69" customWidth="1"/>
    <col min="14343" max="14343" width="11" style="69"/>
    <col min="14344" max="14344" width="12.125" style="69" customWidth="1"/>
    <col min="14345" max="14346" width="11" style="69"/>
    <col min="14347" max="14348" width="11.5" style="69" customWidth="1"/>
    <col min="14349" max="14592" width="11" style="69"/>
    <col min="14593" max="14593" width="32.125" style="69" customWidth="1"/>
    <col min="14594" max="14594" width="12.125" style="69" customWidth="1"/>
    <col min="14595" max="14595" width="12.625" style="69" customWidth="1"/>
    <col min="14596" max="14596" width="11" style="69"/>
    <col min="14597" max="14597" width="12.625" style="69" customWidth="1"/>
    <col min="14598" max="14598" width="13.5" style="69" customWidth="1"/>
    <col min="14599" max="14599" width="11" style="69"/>
    <col min="14600" max="14600" width="12.125" style="69" customWidth="1"/>
    <col min="14601" max="14602" width="11" style="69"/>
    <col min="14603" max="14604" width="11.5" style="69" customWidth="1"/>
    <col min="14605" max="14848" width="11" style="69"/>
    <col min="14849" max="14849" width="32.125" style="69" customWidth="1"/>
    <col min="14850" max="14850" width="12.125" style="69" customWidth="1"/>
    <col min="14851" max="14851" width="12.625" style="69" customWidth="1"/>
    <col min="14852" max="14852" width="11" style="69"/>
    <col min="14853" max="14853" width="12.625" style="69" customWidth="1"/>
    <col min="14854" max="14854" width="13.5" style="69" customWidth="1"/>
    <col min="14855" max="14855" width="11" style="69"/>
    <col min="14856" max="14856" width="12.125" style="69" customWidth="1"/>
    <col min="14857" max="14858" width="11" style="69"/>
    <col min="14859" max="14860" width="11.5" style="69" customWidth="1"/>
    <col min="14861" max="15104" width="11" style="69"/>
    <col min="15105" max="15105" width="32.125" style="69" customWidth="1"/>
    <col min="15106" max="15106" width="12.125" style="69" customWidth="1"/>
    <col min="15107" max="15107" width="12.625" style="69" customWidth="1"/>
    <col min="15108" max="15108" width="11" style="69"/>
    <col min="15109" max="15109" width="12.625" style="69" customWidth="1"/>
    <col min="15110" max="15110" width="13.5" style="69" customWidth="1"/>
    <col min="15111" max="15111" width="11" style="69"/>
    <col min="15112" max="15112" width="12.125" style="69" customWidth="1"/>
    <col min="15113" max="15114" width="11" style="69"/>
    <col min="15115" max="15116" width="11.5" style="69" customWidth="1"/>
    <col min="15117" max="15360" width="11" style="69"/>
    <col min="15361" max="15361" width="32.125" style="69" customWidth="1"/>
    <col min="15362" max="15362" width="12.125" style="69" customWidth="1"/>
    <col min="15363" max="15363" width="12.625" style="69" customWidth="1"/>
    <col min="15364" max="15364" width="11" style="69"/>
    <col min="15365" max="15365" width="12.625" style="69" customWidth="1"/>
    <col min="15366" max="15366" width="13.5" style="69" customWidth="1"/>
    <col min="15367" max="15367" width="11" style="69"/>
    <col min="15368" max="15368" width="12.125" style="69" customWidth="1"/>
    <col min="15369" max="15370" width="11" style="69"/>
    <col min="15371" max="15372" width="11.5" style="69" customWidth="1"/>
    <col min="15373" max="15616" width="11" style="69"/>
    <col min="15617" max="15617" width="32.125" style="69" customWidth="1"/>
    <col min="15618" max="15618" width="12.125" style="69" customWidth="1"/>
    <col min="15619" max="15619" width="12.625" style="69" customWidth="1"/>
    <col min="15620" max="15620" width="11" style="69"/>
    <col min="15621" max="15621" width="12.625" style="69" customWidth="1"/>
    <col min="15622" max="15622" width="13.5" style="69" customWidth="1"/>
    <col min="15623" max="15623" width="11" style="69"/>
    <col min="15624" max="15624" width="12.125" style="69" customWidth="1"/>
    <col min="15625" max="15626" width="11" style="69"/>
    <col min="15627" max="15628" width="11.5" style="69" customWidth="1"/>
    <col min="15629" max="15872" width="11" style="69"/>
    <col min="15873" max="15873" width="32.125" style="69" customWidth="1"/>
    <col min="15874" max="15874" width="12.125" style="69" customWidth="1"/>
    <col min="15875" max="15875" width="12.625" style="69" customWidth="1"/>
    <col min="15876" max="15876" width="11" style="69"/>
    <col min="15877" max="15877" width="12.625" style="69" customWidth="1"/>
    <col min="15878" max="15878" width="13.5" style="69" customWidth="1"/>
    <col min="15879" max="15879" width="11" style="69"/>
    <col min="15880" max="15880" width="12.125" style="69" customWidth="1"/>
    <col min="15881" max="15882" width="11" style="69"/>
    <col min="15883" max="15884" width="11.5" style="69" customWidth="1"/>
    <col min="15885" max="16128" width="11" style="69"/>
    <col min="16129" max="16129" width="32.125" style="69" customWidth="1"/>
    <col min="16130" max="16130" width="12.125" style="69" customWidth="1"/>
    <col min="16131" max="16131" width="12.625" style="69" customWidth="1"/>
    <col min="16132" max="16132" width="11" style="69"/>
    <col min="16133" max="16133" width="12.625" style="69" customWidth="1"/>
    <col min="16134" max="16134" width="13.5" style="69" customWidth="1"/>
    <col min="16135" max="16135" width="11" style="69"/>
    <col min="16136" max="16136" width="12.125" style="69" customWidth="1"/>
    <col min="16137" max="16138" width="11" style="69"/>
    <col min="16139" max="16140" width="11.5" style="69" customWidth="1"/>
    <col min="16141" max="16384" width="11" style="69"/>
  </cols>
  <sheetData>
    <row r="1" spans="1:8" x14ac:dyDescent="0.2">
      <c r="A1" s="6" t="s">
        <v>249</v>
      </c>
      <c r="B1" s="3"/>
      <c r="C1" s="3"/>
      <c r="D1" s="3"/>
      <c r="E1" s="3"/>
      <c r="F1" s="3"/>
      <c r="G1" s="3"/>
    </row>
    <row r="2" spans="1:8" ht="15.75" x14ac:dyDescent="0.25">
      <c r="A2" s="2"/>
      <c r="B2" s="89"/>
      <c r="C2" s="3"/>
      <c r="D2" s="3"/>
      <c r="E2" s="3"/>
      <c r="F2" s="3"/>
      <c r="G2" s="3"/>
      <c r="H2" s="55" t="s">
        <v>151</v>
      </c>
    </row>
    <row r="3" spans="1:8" x14ac:dyDescent="0.2">
      <c r="A3" s="70"/>
      <c r="B3" s="776">
        <f>INDICE!A3</f>
        <v>44896</v>
      </c>
      <c r="C3" s="777"/>
      <c r="D3" s="777" t="s">
        <v>115</v>
      </c>
      <c r="E3" s="777"/>
      <c r="F3" s="777" t="s">
        <v>116</v>
      </c>
      <c r="G3" s="777"/>
      <c r="H3" s="777"/>
    </row>
    <row r="4" spans="1:8" x14ac:dyDescent="0.2">
      <c r="A4" s="66"/>
      <c r="B4" s="63" t="s">
        <v>47</v>
      </c>
      <c r="C4" s="63" t="s">
        <v>421</v>
      </c>
      <c r="D4" s="63" t="s">
        <v>47</v>
      </c>
      <c r="E4" s="63" t="s">
        <v>421</v>
      </c>
      <c r="F4" s="63" t="s">
        <v>47</v>
      </c>
      <c r="G4" s="64" t="s">
        <v>421</v>
      </c>
      <c r="H4" s="64" t="s">
        <v>121</v>
      </c>
    </row>
    <row r="5" spans="1:8" x14ac:dyDescent="0.2">
      <c r="A5" s="3" t="s">
        <v>512</v>
      </c>
      <c r="B5" s="307">
        <v>91.042000000000002</v>
      </c>
      <c r="C5" s="72">
        <v>-34.023711519508367</v>
      </c>
      <c r="D5" s="71">
        <v>1135.6689999999999</v>
      </c>
      <c r="E5" s="72">
        <v>-8.4115744735759854</v>
      </c>
      <c r="F5" s="71">
        <v>1135.6689999999999</v>
      </c>
      <c r="G5" s="72">
        <v>-8.4115744735759854</v>
      </c>
      <c r="H5" s="310">
        <v>1.8114218360429799</v>
      </c>
    </row>
    <row r="6" spans="1:8" x14ac:dyDescent="0.2">
      <c r="A6" s="3" t="s">
        <v>48</v>
      </c>
      <c r="B6" s="308">
        <v>835.08</v>
      </c>
      <c r="C6" s="59">
        <v>-4.6539269113914479</v>
      </c>
      <c r="D6" s="58">
        <v>9878.6759999999995</v>
      </c>
      <c r="E6" s="59">
        <v>2.1806071210396274</v>
      </c>
      <c r="F6" s="58">
        <v>9878.6759999999995</v>
      </c>
      <c r="G6" s="59">
        <v>2.1806071210396274</v>
      </c>
      <c r="H6" s="311">
        <v>15.756747271954874</v>
      </c>
    </row>
    <row r="7" spans="1:8" x14ac:dyDescent="0.2">
      <c r="A7" s="3" t="s">
        <v>49</v>
      </c>
      <c r="B7" s="308">
        <v>862.23900000000003</v>
      </c>
      <c r="C7" s="59">
        <v>4.6141209329187101</v>
      </c>
      <c r="D7" s="58">
        <v>9581.2049999999999</v>
      </c>
      <c r="E7" s="59">
        <v>10.200955729286179</v>
      </c>
      <c r="F7" s="58">
        <v>9581.2049999999999</v>
      </c>
      <c r="G7" s="59">
        <v>10.200955729286179</v>
      </c>
      <c r="H7" s="311">
        <v>15.282273226269433</v>
      </c>
    </row>
    <row r="8" spans="1:8" x14ac:dyDescent="0.2">
      <c r="A8" s="3" t="s">
        <v>122</v>
      </c>
      <c r="B8" s="308">
        <v>2423.116</v>
      </c>
      <c r="C8" s="73">
        <v>7.9434177268195736</v>
      </c>
      <c r="D8" s="58">
        <v>26189.089</v>
      </c>
      <c r="E8" s="59">
        <v>7.7453898159332759</v>
      </c>
      <c r="F8" s="58">
        <v>26189.089</v>
      </c>
      <c r="G8" s="59">
        <v>7.7453898159332759</v>
      </c>
      <c r="H8" s="311">
        <v>41.772283720584966</v>
      </c>
    </row>
    <row r="9" spans="1:8" x14ac:dyDescent="0.2">
      <c r="A9" s="3" t="s">
        <v>123</v>
      </c>
      <c r="B9" s="308">
        <v>340.86500000000001</v>
      </c>
      <c r="C9" s="59">
        <v>7.5121117307158567</v>
      </c>
      <c r="D9" s="58">
        <v>3643.5099999999993</v>
      </c>
      <c r="E9" s="59">
        <v>37.770643797596613</v>
      </c>
      <c r="F9" s="58">
        <v>3643.5099999999993</v>
      </c>
      <c r="G9" s="73">
        <v>37.770643797596613</v>
      </c>
      <c r="H9" s="311">
        <v>5.8114939950293234</v>
      </c>
    </row>
    <row r="10" spans="1:8" x14ac:dyDescent="0.2">
      <c r="A10" s="66" t="s">
        <v>602</v>
      </c>
      <c r="B10" s="309">
        <v>1088.9759999999999</v>
      </c>
      <c r="C10" s="75">
        <v>4.0858167762507138</v>
      </c>
      <c r="D10" s="74">
        <v>12266.744999999995</v>
      </c>
      <c r="E10" s="75">
        <v>5.53322356801075</v>
      </c>
      <c r="F10" s="74">
        <v>12266.744999999995</v>
      </c>
      <c r="G10" s="75">
        <v>5.53322356801075</v>
      </c>
      <c r="H10" s="312">
        <v>19.565779950118419</v>
      </c>
    </row>
    <row r="11" spans="1:8" x14ac:dyDescent="0.2">
      <c r="A11" s="76" t="s">
        <v>114</v>
      </c>
      <c r="B11" s="77">
        <v>5641.3180000000002</v>
      </c>
      <c r="C11" s="78">
        <v>3.5841473224704532</v>
      </c>
      <c r="D11" s="77">
        <v>62694.894</v>
      </c>
      <c r="E11" s="78">
        <v>7.7661513019726929</v>
      </c>
      <c r="F11" s="77">
        <v>62694.893999999993</v>
      </c>
      <c r="G11" s="78">
        <v>7.7661513019726804</v>
      </c>
      <c r="H11" s="78">
        <v>100</v>
      </c>
    </row>
    <row r="12" spans="1:8" x14ac:dyDescent="0.2">
      <c r="A12" s="3"/>
      <c r="B12" s="3"/>
      <c r="C12" s="3"/>
      <c r="D12" s="3"/>
      <c r="E12" s="3"/>
      <c r="F12" s="3"/>
      <c r="G12" s="3"/>
      <c r="H12" s="79" t="s">
        <v>220</v>
      </c>
    </row>
    <row r="13" spans="1:8" x14ac:dyDescent="0.2">
      <c r="A13" s="80" t="s">
        <v>571</v>
      </c>
      <c r="B13" s="3"/>
      <c r="C13" s="3"/>
      <c r="D13" s="3"/>
      <c r="E13" s="3"/>
      <c r="F13" s="3"/>
      <c r="G13" s="3"/>
      <c r="H13" s="3"/>
    </row>
    <row r="14" spans="1:8" x14ac:dyDescent="0.2">
      <c r="A14" s="80" t="s">
        <v>572</v>
      </c>
      <c r="B14" s="58"/>
      <c r="C14" s="3"/>
      <c r="D14" s="3"/>
      <c r="E14" s="3"/>
      <c r="F14" s="3"/>
      <c r="G14" s="3"/>
      <c r="H14" s="3"/>
    </row>
    <row r="15" spans="1:8" x14ac:dyDescent="0.2">
      <c r="A15" s="80" t="s">
        <v>531</v>
      </c>
      <c r="B15" s="3"/>
      <c r="C15" s="3"/>
      <c r="D15" s="3"/>
      <c r="E15" s="3"/>
      <c r="F15" s="3"/>
      <c r="G15" s="3"/>
      <c r="H15" s="3"/>
    </row>
  </sheetData>
  <mergeCells count="3">
    <mergeCell ref="B3:C3"/>
    <mergeCell ref="D3:E3"/>
    <mergeCell ref="F3:H3"/>
  </mergeCells>
  <conditionalFormatting sqref="C8">
    <cfRule type="cellIs" dxfId="115" priority="1" operator="between">
      <formula>-0.5</formula>
      <formula>0.5</formula>
    </cfRule>
    <cfRule type="cellIs" dxfId="114" priority="2" operator="between">
      <formula>0</formula>
      <formula>0.49</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heetViews>
  <sheetFormatPr baseColWidth="10" defaultRowHeight="14.25" x14ac:dyDescent="0.2"/>
  <cols>
    <col min="1" max="1" width="36.125" bestFit="1" customWidth="1"/>
    <col min="3" max="3" width="1.625" customWidth="1"/>
    <col min="4" max="4" width="35.125" bestFit="1" customWidth="1"/>
  </cols>
  <sheetData>
    <row r="1" spans="1:7" x14ac:dyDescent="0.2">
      <c r="A1" s="158" t="s">
        <v>250</v>
      </c>
      <c r="B1" s="158"/>
      <c r="C1" s="158"/>
      <c r="D1" s="158"/>
      <c r="E1" s="158"/>
      <c r="F1" s="15"/>
      <c r="G1" s="15"/>
    </row>
    <row r="2" spans="1:7" x14ac:dyDescent="0.2">
      <c r="A2" s="158"/>
      <c r="B2" s="158"/>
      <c r="C2" s="158"/>
      <c r="D2" s="158"/>
      <c r="E2" s="161" t="s">
        <v>151</v>
      </c>
      <c r="F2" s="15"/>
      <c r="G2" s="15"/>
    </row>
    <row r="3" spans="1:7" x14ac:dyDescent="0.2">
      <c r="A3" s="798">
        <f>INDICE!A3</f>
        <v>44896</v>
      </c>
      <c r="B3" s="798">
        <v>41671</v>
      </c>
      <c r="C3" s="799">
        <v>41671</v>
      </c>
      <c r="D3" s="798">
        <v>41671</v>
      </c>
      <c r="E3" s="798">
        <v>41671</v>
      </c>
      <c r="F3" s="15"/>
    </row>
    <row r="4" spans="1:7" ht="15" x14ac:dyDescent="0.25">
      <c r="A4" s="1" t="s">
        <v>30</v>
      </c>
      <c r="B4" s="167">
        <v>8.5999999999999993E-2</v>
      </c>
      <c r="C4" s="428"/>
      <c r="D4" s="15" t="s">
        <v>251</v>
      </c>
      <c r="E4" s="491">
        <v>5641.3180000000002</v>
      </c>
    </row>
    <row r="5" spans="1:7" x14ac:dyDescent="0.2">
      <c r="A5" s="1" t="s">
        <v>252</v>
      </c>
      <c r="B5" s="166">
        <v>5509.5910000000003</v>
      </c>
      <c r="C5" s="239"/>
      <c r="D5" s="1" t="s">
        <v>253</v>
      </c>
      <c r="E5" s="166">
        <v>-364.471</v>
      </c>
    </row>
    <row r="6" spans="1:7" x14ac:dyDescent="0.2">
      <c r="A6" s="1" t="s">
        <v>472</v>
      </c>
      <c r="B6" s="166">
        <v>-103.483</v>
      </c>
      <c r="C6" s="239"/>
      <c r="D6" s="1" t="s">
        <v>254</v>
      </c>
      <c r="E6" s="166">
        <v>121.11463999999796</v>
      </c>
    </row>
    <row r="7" spans="1:7" x14ac:dyDescent="0.2">
      <c r="A7" s="1" t="s">
        <v>473</v>
      </c>
      <c r="B7" s="166">
        <v>80.825999999999169</v>
      </c>
      <c r="C7" s="239"/>
      <c r="D7" s="1" t="s">
        <v>474</v>
      </c>
      <c r="E7" s="166">
        <v>1829.4849999999999</v>
      </c>
    </row>
    <row r="8" spans="1:7" x14ac:dyDescent="0.2">
      <c r="A8" s="1" t="s">
        <v>475</v>
      </c>
      <c r="B8" s="166">
        <v>250.01900000000001</v>
      </c>
      <c r="C8" s="239"/>
      <c r="D8" s="1" t="s">
        <v>476</v>
      </c>
      <c r="E8" s="166">
        <v>-1781.2940000000001</v>
      </c>
    </row>
    <row r="9" spans="1:7" ht="15" x14ac:dyDescent="0.25">
      <c r="A9" s="173" t="s">
        <v>58</v>
      </c>
      <c r="B9" s="431">
        <v>5737.0389999999998</v>
      </c>
      <c r="C9" s="239"/>
      <c r="D9" s="1" t="s">
        <v>256</v>
      </c>
      <c r="E9" s="166">
        <v>-373.1</v>
      </c>
    </row>
    <row r="10" spans="1:7" ht="15" x14ac:dyDescent="0.25">
      <c r="A10" s="1" t="s">
        <v>255</v>
      </c>
      <c r="B10" s="166">
        <v>-95.720999999999549</v>
      </c>
      <c r="C10" s="239"/>
      <c r="D10" s="173" t="s">
        <v>477</v>
      </c>
      <c r="E10" s="431">
        <v>5073.0526399999972</v>
      </c>
      <c r="G10" s="503"/>
    </row>
    <row r="11" spans="1:7" ht="15" x14ac:dyDescent="0.25">
      <c r="A11" s="173" t="s">
        <v>251</v>
      </c>
      <c r="B11" s="431">
        <v>5641.3180000000002</v>
      </c>
      <c r="C11" s="429"/>
      <c r="D11" s="212"/>
      <c r="E11" s="421" t="s">
        <v>124</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workbookViewId="0">
      <selection sqref="A1:D2"/>
    </sheetView>
  </sheetViews>
  <sheetFormatPr baseColWidth="10" defaultColWidth="10.5" defaultRowHeight="14.25" customHeight="1" x14ac:dyDescent="0.2"/>
  <cols>
    <col min="1" max="1" width="6.625" style="3" customWidth="1"/>
    <col min="2" max="2" width="11.5" style="3" bestFit="1" customWidth="1"/>
    <col min="3" max="6" width="15.125" style="3" customWidth="1"/>
    <col min="7" max="10" width="11.5" style="3" customWidth="1"/>
    <col min="11" max="11" width="2.625" style="3" customWidth="1"/>
    <col min="12" max="12" width="11.5" style="3" customWidth="1"/>
    <col min="13" max="16384" width="10.5" style="3"/>
  </cols>
  <sheetData>
    <row r="1" spans="1:10" ht="14.25" customHeight="1" x14ac:dyDescent="0.2">
      <c r="A1" s="766" t="s">
        <v>479</v>
      </c>
      <c r="B1" s="766"/>
      <c r="C1" s="766"/>
      <c r="D1" s="766"/>
      <c r="E1" s="192"/>
      <c r="F1" s="192"/>
      <c r="G1" s="6"/>
      <c r="H1" s="6"/>
      <c r="I1" s="6"/>
      <c r="J1" s="6"/>
    </row>
    <row r="2" spans="1:10" ht="14.25" customHeight="1" x14ac:dyDescent="0.2">
      <c r="A2" s="766"/>
      <c r="B2" s="766"/>
      <c r="C2" s="766"/>
      <c r="D2" s="766"/>
      <c r="E2" s="192"/>
      <c r="F2" s="192"/>
      <c r="G2" s="6"/>
      <c r="H2" s="6"/>
      <c r="I2" s="6"/>
      <c r="J2" s="6"/>
    </row>
    <row r="3" spans="1:10" ht="14.25" customHeight="1" x14ac:dyDescent="0.2">
      <c r="A3" s="53"/>
      <c r="B3" s="53"/>
      <c r="C3" s="53"/>
      <c r="D3" s="55" t="s">
        <v>257</v>
      </c>
    </row>
    <row r="4" spans="1:10" ht="14.25" customHeight="1" x14ac:dyDescent="0.2">
      <c r="A4" s="193"/>
      <c r="B4" s="193"/>
      <c r="C4" s="194" t="s">
        <v>584</v>
      </c>
      <c r="D4" s="194" t="s">
        <v>585</v>
      </c>
    </row>
    <row r="5" spans="1:10" ht="14.25" customHeight="1" x14ac:dyDescent="0.2">
      <c r="A5" s="757">
        <v>2018</v>
      </c>
      <c r="B5" s="643" t="s">
        <v>586</v>
      </c>
      <c r="C5" s="644">
        <v>13.92</v>
      </c>
      <c r="D5" s="197">
        <v>4.8982667671439364</v>
      </c>
    </row>
    <row r="6" spans="1:10" ht="14.25" customHeight="1" x14ac:dyDescent="0.2">
      <c r="A6" s="710" t="s">
        <v>508</v>
      </c>
      <c r="B6" s="195" t="s">
        <v>587</v>
      </c>
      <c r="C6" s="713">
        <v>14.61</v>
      </c>
      <c r="D6" s="196">
        <v>4.9568965517241343</v>
      </c>
    </row>
    <row r="7" spans="1:10" ht="14.25" customHeight="1" x14ac:dyDescent="0.2">
      <c r="A7" s="710" t="s">
        <v>508</v>
      </c>
      <c r="B7" s="195" t="s">
        <v>588</v>
      </c>
      <c r="C7" s="713">
        <v>15.33</v>
      </c>
      <c r="D7" s="196">
        <v>4.928131416837787</v>
      </c>
    </row>
    <row r="8" spans="1:10" ht="14.25" customHeight="1" x14ac:dyDescent="0.2">
      <c r="A8" s="757">
        <v>2019</v>
      </c>
      <c r="B8" s="643" t="s">
        <v>589</v>
      </c>
      <c r="C8" s="644">
        <v>14.57</v>
      </c>
      <c r="D8" s="197">
        <v>-4.9575994781474213</v>
      </c>
    </row>
    <row r="9" spans="1:10" ht="14.25" customHeight="1" x14ac:dyDescent="0.2">
      <c r="A9" s="710" t="s">
        <v>508</v>
      </c>
      <c r="B9" s="195" t="s">
        <v>590</v>
      </c>
      <c r="C9" s="713">
        <v>13.86</v>
      </c>
      <c r="D9" s="196">
        <v>-4.8730267673301357</v>
      </c>
    </row>
    <row r="10" spans="1:10" ht="14.25" customHeight="1" x14ac:dyDescent="0.2">
      <c r="A10" s="710" t="s">
        <v>508</v>
      </c>
      <c r="B10" s="195" t="s">
        <v>592</v>
      </c>
      <c r="C10" s="713">
        <v>13.17</v>
      </c>
      <c r="D10" s="196">
        <v>-4.9783549783549752</v>
      </c>
    </row>
    <row r="11" spans="1:10" ht="14.25" customHeight="1" x14ac:dyDescent="0.2">
      <c r="A11" s="710" t="s">
        <v>508</v>
      </c>
      <c r="B11" s="195" t="s">
        <v>593</v>
      </c>
      <c r="C11" s="713">
        <v>12.77</v>
      </c>
      <c r="D11" s="196">
        <v>-3.0372057706909672</v>
      </c>
    </row>
    <row r="12" spans="1:10" ht="14.25" customHeight="1" x14ac:dyDescent="0.2">
      <c r="A12" s="710" t="s">
        <v>508</v>
      </c>
      <c r="B12" s="195" t="s">
        <v>595</v>
      </c>
      <c r="C12" s="713">
        <v>12.15</v>
      </c>
      <c r="D12" s="196">
        <v>-4.8551292090837839</v>
      </c>
    </row>
    <row r="13" spans="1:10" ht="14.25" customHeight="1" x14ac:dyDescent="0.2">
      <c r="A13" s="711" t="s">
        <v>508</v>
      </c>
      <c r="B13" s="198" t="s">
        <v>597</v>
      </c>
      <c r="C13" s="629">
        <v>12.74</v>
      </c>
      <c r="D13" s="199">
        <v>4.8559670781892992</v>
      </c>
    </row>
    <row r="14" spans="1:10" ht="14.25" customHeight="1" x14ac:dyDescent="0.2">
      <c r="A14" s="757">
        <v>2020</v>
      </c>
      <c r="B14" s="643" t="s">
        <v>614</v>
      </c>
      <c r="C14" s="644">
        <v>13.37</v>
      </c>
      <c r="D14" s="197">
        <v>4.9450549450549373</v>
      </c>
    </row>
    <row r="15" spans="1:10" ht="14.25" customHeight="1" x14ac:dyDescent="0.2">
      <c r="A15" s="710" t="s">
        <v>508</v>
      </c>
      <c r="B15" s="195" t="s">
        <v>620</v>
      </c>
      <c r="C15" s="713">
        <v>12.71</v>
      </c>
      <c r="D15" s="196">
        <v>-4.9364248317127783</v>
      </c>
    </row>
    <row r="16" spans="1:10" ht="14.25" customHeight="1" x14ac:dyDescent="0.2">
      <c r="A16" s="710" t="s">
        <v>508</v>
      </c>
      <c r="B16" s="195" t="s">
        <v>621</v>
      </c>
      <c r="C16" s="713">
        <v>12.09</v>
      </c>
      <c r="D16" s="196">
        <v>-4.8780487804878128</v>
      </c>
      <c r="F16" s="3" t="s">
        <v>369</v>
      </c>
    </row>
    <row r="17" spans="1:4" ht="14.25" customHeight="1" x14ac:dyDescent="0.2">
      <c r="A17" s="711" t="s">
        <v>508</v>
      </c>
      <c r="B17" s="198" t="s">
        <v>622</v>
      </c>
      <c r="C17" s="629">
        <v>12.68</v>
      </c>
      <c r="D17" s="199">
        <v>4.8800661703887496</v>
      </c>
    </row>
    <row r="18" spans="1:4" ht="14.25" customHeight="1" x14ac:dyDescent="0.2">
      <c r="A18" s="757">
        <v>2021</v>
      </c>
      <c r="B18" s="643" t="s">
        <v>623</v>
      </c>
      <c r="C18" s="644">
        <v>13.3</v>
      </c>
      <c r="D18" s="197">
        <v>4.8895899053627838</v>
      </c>
    </row>
    <row r="19" spans="1:4" ht="14.25" customHeight="1" x14ac:dyDescent="0.2">
      <c r="A19" s="710" t="s">
        <v>508</v>
      </c>
      <c r="B19" s="195" t="s">
        <v>624</v>
      </c>
      <c r="C19" s="713">
        <v>13.96</v>
      </c>
      <c r="D19" s="196">
        <v>4.9624060150375948</v>
      </c>
    </row>
    <row r="20" spans="1:4" ht="14.25" customHeight="1" x14ac:dyDescent="0.2">
      <c r="A20" s="710" t="s">
        <v>508</v>
      </c>
      <c r="B20" s="195" t="s">
        <v>629</v>
      </c>
      <c r="C20" s="713">
        <v>14.64</v>
      </c>
      <c r="D20" s="196">
        <v>4.871060171919769</v>
      </c>
    </row>
    <row r="21" spans="1:4" ht="14.25" customHeight="1" x14ac:dyDescent="0.2">
      <c r="A21" s="710" t="s">
        <v>508</v>
      </c>
      <c r="B21" s="195" t="s">
        <v>636</v>
      </c>
      <c r="C21" s="713">
        <v>15.37</v>
      </c>
      <c r="D21" s="196">
        <v>4.9863387978141978</v>
      </c>
    </row>
    <row r="22" spans="1:4" ht="14.25" customHeight="1" x14ac:dyDescent="0.2">
      <c r="A22" s="710" t="s">
        <v>508</v>
      </c>
      <c r="B22" s="195" t="s">
        <v>641</v>
      </c>
      <c r="C22" s="713">
        <v>16.12</v>
      </c>
      <c r="D22" s="196">
        <v>4.8796356538711896</v>
      </c>
    </row>
    <row r="23" spans="1:4" ht="14.25" customHeight="1" x14ac:dyDescent="0.2">
      <c r="A23" s="711" t="s">
        <v>508</v>
      </c>
      <c r="B23" s="198" t="s">
        <v>658</v>
      </c>
      <c r="C23" s="629">
        <v>16.920000000000002</v>
      </c>
      <c r="D23" s="199">
        <v>4.9627791563275476</v>
      </c>
    </row>
    <row r="24" spans="1:4" ht="14.25" customHeight="1" x14ac:dyDescent="0.2">
      <c r="A24" s="757">
        <v>2022</v>
      </c>
      <c r="B24" s="643" t="s">
        <v>668</v>
      </c>
      <c r="C24" s="644">
        <v>17.75</v>
      </c>
      <c r="D24" s="197">
        <v>4.905437352245853</v>
      </c>
    </row>
    <row r="25" spans="1:4" ht="14.25" customHeight="1" x14ac:dyDescent="0.2">
      <c r="A25" s="710" t="s">
        <v>508</v>
      </c>
      <c r="B25" s="195" t="s">
        <v>673</v>
      </c>
      <c r="C25" s="713">
        <v>18.63</v>
      </c>
      <c r="D25" s="196">
        <v>4.9577464788732337</v>
      </c>
    </row>
    <row r="26" spans="1:4" ht="14.25" customHeight="1" x14ac:dyDescent="0.2">
      <c r="A26" s="710" t="s">
        <v>508</v>
      </c>
      <c r="B26" s="195" t="s">
        <v>699</v>
      </c>
      <c r="C26" s="713">
        <v>19.55</v>
      </c>
      <c r="D26" s="196">
        <v>4.9382716049382811</v>
      </c>
    </row>
    <row r="27" spans="1:4" ht="14.25" customHeight="1" x14ac:dyDescent="0.2">
      <c r="A27" s="711" t="s">
        <v>508</v>
      </c>
      <c r="B27" s="198" t="s">
        <v>693</v>
      </c>
      <c r="C27" s="629">
        <v>18.579999999999998</v>
      </c>
      <c r="D27" s="199">
        <v>-4.9616368286445134</v>
      </c>
    </row>
    <row r="28" spans="1:4" ht="14.25" customHeight="1" x14ac:dyDescent="0.2">
      <c r="A28" s="645" t="s">
        <v>258</v>
      </c>
      <c r="B28"/>
      <c r="C28"/>
      <c r="D28" s="79" t="s">
        <v>569</v>
      </c>
    </row>
    <row r="29" spans="1:4" ht="14.25" customHeight="1" x14ac:dyDescent="0.2">
      <c r="A29"/>
      <c r="B29"/>
      <c r="C29"/>
      <c r="D29"/>
    </row>
    <row r="30" spans="1:4" ht="14.25" customHeight="1" x14ac:dyDescent="0.2">
      <c r="A30" s="80"/>
    </row>
    <row r="31" spans="1:4" ht="14.25" customHeight="1" x14ac:dyDescent="0.2">
      <c r="A31" s="80"/>
    </row>
    <row r="32" spans="1:4" ht="14.25" customHeight="1" x14ac:dyDescent="0.2">
      <c r="A32" s="80"/>
    </row>
  </sheetData>
  <mergeCells count="1">
    <mergeCell ref="A1:D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4.25" x14ac:dyDescent="0.2"/>
  <cols>
    <col min="1" max="1" width="21.125" customWidth="1"/>
  </cols>
  <sheetData>
    <row r="1" spans="1:6" x14ac:dyDescent="0.2">
      <c r="A1" s="53" t="s">
        <v>577</v>
      </c>
      <c r="B1" s="53"/>
      <c r="C1" s="53"/>
      <c r="D1" s="53"/>
      <c r="E1" s="53"/>
      <c r="F1" s="6"/>
    </row>
    <row r="2" spans="1:6" x14ac:dyDescent="0.2">
      <c r="A2" s="54"/>
      <c r="B2" s="54"/>
      <c r="C2" s="54"/>
      <c r="D2" s="54"/>
      <c r="E2" s="54"/>
      <c r="F2" s="55" t="s">
        <v>105</v>
      </c>
    </row>
    <row r="3" spans="1:6" ht="14.85" customHeight="1" x14ac:dyDescent="0.2">
      <c r="A3" s="56"/>
      <c r="B3" s="768" t="s">
        <v>684</v>
      </c>
      <c r="C3" s="770" t="s">
        <v>420</v>
      </c>
      <c r="D3" s="768" t="s">
        <v>627</v>
      </c>
      <c r="E3" s="770" t="s">
        <v>420</v>
      </c>
      <c r="F3" s="772" t="s">
        <v>685</v>
      </c>
    </row>
    <row r="4" spans="1:6" ht="14.85" customHeight="1" x14ac:dyDescent="0.2">
      <c r="A4" s="501"/>
      <c r="B4" s="769"/>
      <c r="C4" s="771"/>
      <c r="D4" s="769"/>
      <c r="E4" s="771"/>
      <c r="F4" s="773"/>
    </row>
    <row r="5" spans="1:6" x14ac:dyDescent="0.2">
      <c r="A5" s="3" t="s">
        <v>107</v>
      </c>
      <c r="B5" s="95">
        <v>3375.7267602942579</v>
      </c>
      <c r="C5" s="187">
        <v>2.8816113807221191</v>
      </c>
      <c r="D5" s="95">
        <v>3099.8440336295016</v>
      </c>
      <c r="E5" s="187">
        <v>2.7968261424149707</v>
      </c>
      <c r="F5" s="187">
        <v>8.8998905645499402</v>
      </c>
    </row>
    <row r="6" spans="1:6" x14ac:dyDescent="0.2">
      <c r="A6" s="3" t="s">
        <v>108</v>
      </c>
      <c r="B6" s="95">
        <v>49639.424498423614</v>
      </c>
      <c r="C6" s="187">
        <v>42.373551156339765</v>
      </c>
      <c r="D6" s="95">
        <v>45689.524218973907</v>
      </c>
      <c r="E6" s="187">
        <v>41.223253293975667</v>
      </c>
      <c r="F6" s="187">
        <v>8.6450895406991251</v>
      </c>
    </row>
    <row r="7" spans="1:6" x14ac:dyDescent="0.2">
      <c r="A7" s="3" t="s">
        <v>109</v>
      </c>
      <c r="B7" s="95">
        <v>29365.525772464589</v>
      </c>
      <c r="C7" s="187">
        <v>25.06720456825316</v>
      </c>
      <c r="D7" s="95">
        <v>27915.389477387547</v>
      </c>
      <c r="E7" s="187">
        <v>25.186586879546489</v>
      </c>
      <c r="F7" s="187">
        <v>5.1947557323235749</v>
      </c>
    </row>
    <row r="8" spans="1:6" x14ac:dyDescent="0.2">
      <c r="A8" s="3" t="s">
        <v>110</v>
      </c>
      <c r="B8" s="95">
        <v>14713.667113791986</v>
      </c>
      <c r="C8" s="187">
        <v>12.559982966027702</v>
      </c>
      <c r="D8" s="95">
        <v>15174</v>
      </c>
      <c r="E8" s="187">
        <v>13.690701669049568</v>
      </c>
      <c r="F8" s="187">
        <v>-3.0336950455253349</v>
      </c>
    </row>
    <row r="9" spans="1:6" x14ac:dyDescent="0.2">
      <c r="A9" s="3" t="s">
        <v>111</v>
      </c>
      <c r="B9" s="95">
        <v>19429.429420310327</v>
      </c>
      <c r="C9" s="187">
        <v>16.585484819755671</v>
      </c>
      <c r="D9" s="95">
        <v>18133.875130600936</v>
      </c>
      <c r="E9" s="187">
        <v>16.361241236118008</v>
      </c>
      <c r="F9" s="187">
        <v>7.1443873986048443</v>
      </c>
    </row>
    <row r="10" spans="1:6" x14ac:dyDescent="0.2">
      <c r="A10" s="3" t="s">
        <v>112</v>
      </c>
      <c r="B10" s="95">
        <v>547.42269155440908</v>
      </c>
      <c r="C10" s="187">
        <v>0.46729476941173237</v>
      </c>
      <c r="D10" s="95">
        <v>539.72217445304284</v>
      </c>
      <c r="E10" s="187">
        <v>0.48696291515798967</v>
      </c>
      <c r="F10" s="187">
        <v>1.4267557395006027</v>
      </c>
    </row>
    <row r="11" spans="1:6" x14ac:dyDescent="0.2">
      <c r="A11" s="3" t="s">
        <v>113</v>
      </c>
      <c r="B11" s="95">
        <v>75.99377987962157</v>
      </c>
      <c r="C11" s="187">
        <v>6.4870339489834922E-2</v>
      </c>
      <c r="D11" s="95">
        <v>281.9934651762685</v>
      </c>
      <c r="E11" s="187">
        <v>0.25442786373730136</v>
      </c>
      <c r="F11" s="187">
        <v>-73.051226618985879</v>
      </c>
    </row>
    <row r="12" spans="1:6" x14ac:dyDescent="0.2">
      <c r="A12" s="60" t="s">
        <v>114</v>
      </c>
      <c r="B12" s="471">
        <v>117147.19003671882</v>
      </c>
      <c r="C12" s="472">
        <v>100</v>
      </c>
      <c r="D12" s="471">
        <v>110834.34850022121</v>
      </c>
      <c r="E12" s="472">
        <v>100</v>
      </c>
      <c r="F12" s="472">
        <v>5.695744705428579</v>
      </c>
    </row>
    <row r="13" spans="1:6" x14ac:dyDescent="0.2">
      <c r="A13" s="724" t="s">
        <v>686</v>
      </c>
      <c r="B13" s="3"/>
      <c r="C13" s="3"/>
      <c r="D13" s="3"/>
      <c r="E13" s="3"/>
      <c r="F13" s="55" t="s">
        <v>569</v>
      </c>
    </row>
    <row r="14" spans="1:6" x14ac:dyDescent="0.2">
      <c r="A14" s="473"/>
      <c r="B14" s="1"/>
      <c r="C14" s="1"/>
      <c r="D14" s="1"/>
      <c r="E14" s="1"/>
      <c r="F14" s="1"/>
    </row>
    <row r="15" spans="1:6" x14ac:dyDescent="0.2">
      <c r="A15" s="500"/>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heetViews>
  <sheetFormatPr baseColWidth="10" defaultColWidth="11" defaultRowHeight="14.25" x14ac:dyDescent="0.2"/>
  <cols>
    <col min="1" max="1" width="32.125" style="1" customWidth="1"/>
    <col min="2" max="4" width="11" style="1"/>
    <col min="5" max="5" width="13.125" style="1" customWidth="1"/>
    <col min="6" max="6" width="16.625" style="1" customWidth="1"/>
    <col min="7" max="16384" width="11" style="1"/>
  </cols>
  <sheetData>
    <row r="1" spans="1:6" x14ac:dyDescent="0.2">
      <c r="A1" s="53" t="s">
        <v>678</v>
      </c>
      <c r="B1" s="53"/>
      <c r="C1" s="53"/>
      <c r="D1" s="6"/>
      <c r="E1" s="6"/>
      <c r="F1" s="6"/>
    </row>
    <row r="2" spans="1:6" x14ac:dyDescent="0.2">
      <c r="A2" s="54"/>
      <c r="B2" s="54"/>
      <c r="C2" s="54"/>
      <c r="D2" s="65"/>
      <c r="E2" s="65"/>
      <c r="F2" s="55" t="s">
        <v>259</v>
      </c>
    </row>
    <row r="3" spans="1:6" x14ac:dyDescent="0.2">
      <c r="A3" s="56"/>
      <c r="B3" s="779" t="s">
        <v>260</v>
      </c>
      <c r="C3" s="779"/>
      <c r="D3" s="779"/>
      <c r="E3" s="778" t="s">
        <v>261</v>
      </c>
      <c r="F3" s="778"/>
    </row>
    <row r="4" spans="1:6" x14ac:dyDescent="0.2">
      <c r="A4" s="66"/>
      <c r="B4" s="201" t="s">
        <v>697</v>
      </c>
      <c r="C4" s="202" t="s">
        <v>692</v>
      </c>
      <c r="D4" s="201" t="s">
        <v>700</v>
      </c>
      <c r="E4" s="185" t="s">
        <v>262</v>
      </c>
      <c r="F4" s="184" t="s">
        <v>263</v>
      </c>
    </row>
    <row r="5" spans="1:6" x14ac:dyDescent="0.2">
      <c r="A5" s="430" t="s">
        <v>482</v>
      </c>
      <c r="B5" s="90">
        <v>160.93801980645156</v>
      </c>
      <c r="C5" s="90">
        <v>175.86965587000003</v>
      </c>
      <c r="D5" s="90">
        <v>147.9506968774194</v>
      </c>
      <c r="E5" s="90">
        <v>-8.4901718773963424</v>
      </c>
      <c r="F5" s="90">
        <v>8.7781424509223225</v>
      </c>
    </row>
    <row r="6" spans="1:6" x14ac:dyDescent="0.2">
      <c r="A6" s="66" t="s">
        <v>481</v>
      </c>
      <c r="B6" s="97">
        <v>168.31160084193547</v>
      </c>
      <c r="C6" s="199">
        <v>189.25707286666668</v>
      </c>
      <c r="D6" s="97">
        <v>134.69034566451612</v>
      </c>
      <c r="E6" s="97">
        <v>-11.067207004457623</v>
      </c>
      <c r="F6" s="97">
        <v>24.961889444669236</v>
      </c>
    </row>
    <row r="7" spans="1:6" x14ac:dyDescent="0.2">
      <c r="F7" s="55" t="s">
        <v>569</v>
      </c>
    </row>
    <row r="8" spans="1:6" x14ac:dyDescent="0.2">
      <c r="A8" s="645" t="s">
        <v>677</v>
      </c>
    </row>
    <row r="13" spans="1:6" x14ac:dyDescent="0.2">
      <c r="C13" s="1" t="s">
        <v>369</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4"/>
  <sheetViews>
    <sheetView workbookViewId="0">
      <selection sqref="A1:C2"/>
    </sheetView>
  </sheetViews>
  <sheetFormatPr baseColWidth="10" defaultRowHeight="14.25" x14ac:dyDescent="0.2"/>
  <cols>
    <col min="1" max="1" width="22.5" bestFit="1" customWidth="1"/>
    <col min="6" max="6" width="11" style="1"/>
    <col min="7" max="7" width="19.125" style="1" bestFit="1" customWidth="1"/>
    <col min="8" max="30" width="11" style="1"/>
  </cols>
  <sheetData>
    <row r="1" spans="1:38" x14ac:dyDescent="0.2">
      <c r="A1" s="766" t="s">
        <v>679</v>
      </c>
      <c r="B1" s="766"/>
      <c r="C1" s="766"/>
      <c r="D1" s="3"/>
      <c r="E1" s="3"/>
    </row>
    <row r="2" spans="1:38" x14ac:dyDescent="0.2">
      <c r="A2" s="767"/>
      <c r="B2" s="766"/>
      <c r="C2" s="766"/>
      <c r="D2" s="3"/>
      <c r="E2" s="55" t="s">
        <v>259</v>
      </c>
    </row>
    <row r="3" spans="1:38" x14ac:dyDescent="0.2">
      <c r="A3" s="57"/>
      <c r="B3" s="203" t="s">
        <v>264</v>
      </c>
      <c r="C3" s="203" t="s">
        <v>265</v>
      </c>
      <c r="D3" s="203" t="s">
        <v>266</v>
      </c>
      <c r="E3" s="203" t="s">
        <v>267</v>
      </c>
    </row>
    <row r="4" spans="1:38" x14ac:dyDescent="0.2">
      <c r="A4" s="204" t="s">
        <v>268</v>
      </c>
      <c r="B4" s="205">
        <v>160.93801980645156</v>
      </c>
      <c r="C4" s="206">
        <v>27.931391867235394</v>
      </c>
      <c r="D4" s="206">
        <v>47.411314074700059</v>
      </c>
      <c r="E4" s="206">
        <v>85.595313864516115</v>
      </c>
      <c r="F4" s="621"/>
      <c r="G4" s="621"/>
      <c r="H4" s="621"/>
      <c r="M4" s="319"/>
      <c r="N4" s="319"/>
      <c r="O4" s="319"/>
      <c r="P4" s="319"/>
      <c r="Q4" s="319"/>
      <c r="R4" s="319"/>
      <c r="S4" s="319"/>
      <c r="T4" s="319"/>
      <c r="U4" s="319"/>
      <c r="V4" s="319"/>
      <c r="W4" s="319"/>
      <c r="X4" s="319"/>
      <c r="Y4" s="319"/>
      <c r="Z4" s="319"/>
      <c r="AA4" s="319"/>
      <c r="AB4" s="319"/>
      <c r="AC4" s="319"/>
      <c r="AD4" s="319"/>
      <c r="AE4" s="284"/>
      <c r="AF4" s="284"/>
      <c r="AG4" s="284"/>
      <c r="AH4" s="284"/>
      <c r="AI4" s="284"/>
      <c r="AJ4" s="284"/>
      <c r="AK4" s="284"/>
      <c r="AL4" s="284"/>
    </row>
    <row r="5" spans="1:38" x14ac:dyDescent="0.2">
      <c r="A5" s="207" t="s">
        <v>269</v>
      </c>
      <c r="B5" s="208">
        <v>175.7967741935484</v>
      </c>
      <c r="C5" s="92">
        <v>28.068392518297642</v>
      </c>
      <c r="D5" s="92">
        <v>65.449833288153982</v>
      </c>
      <c r="E5" s="92">
        <v>82.278548387096777</v>
      </c>
      <c r="F5" s="621"/>
      <c r="G5" s="621"/>
      <c r="M5" s="622"/>
      <c r="N5" s="622"/>
      <c r="O5" s="622"/>
      <c r="P5" s="622"/>
      <c r="Q5" s="622"/>
      <c r="R5" s="622"/>
      <c r="S5" s="622"/>
      <c r="T5" s="622"/>
      <c r="U5" s="622"/>
      <c r="V5" s="622"/>
      <c r="W5" s="622"/>
      <c r="X5" s="622"/>
      <c r="Y5" s="622"/>
      <c r="Z5" s="622"/>
      <c r="AA5" s="622"/>
      <c r="AB5" s="622"/>
      <c r="AC5" s="622"/>
      <c r="AD5" s="622"/>
      <c r="AE5" s="283"/>
      <c r="AF5" s="283"/>
      <c r="AG5" s="283"/>
      <c r="AH5" s="283"/>
      <c r="AI5" s="283"/>
      <c r="AJ5" s="283"/>
      <c r="AK5" s="283"/>
      <c r="AL5" s="283"/>
    </row>
    <row r="6" spans="1:38" x14ac:dyDescent="0.2">
      <c r="A6" s="207" t="s">
        <v>270</v>
      </c>
      <c r="B6" s="208">
        <v>150.74516129032259</v>
      </c>
      <c r="C6" s="92">
        <v>25.124193548387101</v>
      </c>
      <c r="D6" s="92">
        <v>55.740903225806463</v>
      </c>
      <c r="E6" s="92">
        <v>69.880064516129025</v>
      </c>
      <c r="F6" s="621"/>
      <c r="G6" s="621"/>
      <c r="M6" s="622"/>
      <c r="N6" s="622"/>
      <c r="O6" s="622"/>
      <c r="P6" s="622"/>
      <c r="Q6" s="622"/>
      <c r="R6" s="622"/>
      <c r="S6" s="622"/>
      <c r="T6" s="622"/>
      <c r="U6" s="622"/>
      <c r="V6" s="622"/>
      <c r="W6" s="622"/>
      <c r="X6" s="622"/>
      <c r="Y6" s="622"/>
      <c r="Z6" s="622"/>
      <c r="AA6" s="622"/>
      <c r="AB6" s="622"/>
      <c r="AC6" s="622"/>
      <c r="AD6" s="622"/>
      <c r="AE6" s="283"/>
      <c r="AF6" s="283"/>
      <c r="AG6" s="283"/>
      <c r="AH6" s="283"/>
      <c r="AI6" s="283"/>
      <c r="AJ6" s="283"/>
      <c r="AK6" s="283"/>
      <c r="AL6" s="283"/>
    </row>
    <row r="7" spans="1:38" x14ac:dyDescent="0.2">
      <c r="A7" s="207" t="s">
        <v>233</v>
      </c>
      <c r="B7" s="208">
        <v>167.62677419354836</v>
      </c>
      <c r="C7" s="92">
        <v>29.092250066648884</v>
      </c>
      <c r="D7" s="92">
        <v>60.016201546254308</v>
      </c>
      <c r="E7" s="92">
        <v>78.518322580645162</v>
      </c>
      <c r="F7" s="621"/>
      <c r="G7" s="621"/>
      <c r="N7" s="622"/>
      <c r="O7" s="622"/>
      <c r="P7" s="622"/>
      <c r="Q7" s="622"/>
      <c r="R7" s="622"/>
      <c r="S7" s="622"/>
      <c r="T7" s="622"/>
      <c r="U7" s="622"/>
      <c r="V7" s="622"/>
      <c r="W7" s="622"/>
      <c r="X7" s="622"/>
      <c r="Y7" s="622"/>
      <c r="Z7" s="622"/>
      <c r="AA7" s="622"/>
      <c r="AB7" s="622"/>
      <c r="AC7" s="622"/>
      <c r="AD7" s="622"/>
      <c r="AE7" s="283"/>
      <c r="AF7" s="283"/>
      <c r="AG7" s="283"/>
      <c r="AH7" s="283"/>
      <c r="AI7" s="283"/>
      <c r="AJ7" s="283"/>
      <c r="AK7" s="283"/>
      <c r="AL7" s="283"/>
    </row>
    <row r="8" spans="1:38" x14ac:dyDescent="0.2">
      <c r="A8" s="207" t="s">
        <v>271</v>
      </c>
      <c r="B8" s="208">
        <v>132.00338709677422</v>
      </c>
      <c r="C8" s="92">
        <v>22.000564516129039</v>
      </c>
      <c r="D8" s="92">
        <v>36.302112903225826</v>
      </c>
      <c r="E8" s="92">
        <v>73.700709677419354</v>
      </c>
      <c r="F8" s="621"/>
      <c r="G8" s="621"/>
      <c r="N8" s="622"/>
      <c r="O8" s="622"/>
      <c r="P8" s="622"/>
      <c r="Q8" s="622"/>
      <c r="R8" s="622"/>
      <c r="S8" s="622"/>
      <c r="T8" s="622"/>
      <c r="U8" s="622"/>
      <c r="V8" s="622"/>
      <c r="W8" s="622"/>
      <c r="X8" s="622"/>
      <c r="Y8" s="622"/>
      <c r="Z8" s="622"/>
      <c r="AA8" s="622"/>
      <c r="AB8" s="622"/>
      <c r="AC8" s="622"/>
      <c r="AD8" s="622"/>
      <c r="AE8" s="283"/>
      <c r="AF8" s="283"/>
      <c r="AG8" s="283"/>
      <c r="AH8" s="283"/>
      <c r="AI8" s="283"/>
      <c r="AJ8" s="283"/>
      <c r="AK8" s="283"/>
      <c r="AL8" s="283"/>
    </row>
    <row r="9" spans="1:38" x14ac:dyDescent="0.2">
      <c r="A9" s="207" t="s">
        <v>272</v>
      </c>
      <c r="B9" s="208">
        <v>147.24454838709678</v>
      </c>
      <c r="C9" s="92">
        <v>23.509633776091082</v>
      </c>
      <c r="D9" s="92">
        <v>36.969882352941198</v>
      </c>
      <c r="E9" s="92">
        <v>86.765032258064508</v>
      </c>
      <c r="F9" s="621"/>
      <c r="G9" s="621"/>
    </row>
    <row r="10" spans="1:38" x14ac:dyDescent="0.2">
      <c r="A10" s="207" t="s">
        <v>273</v>
      </c>
      <c r="B10" s="208">
        <v>147.24203225806451</v>
      </c>
      <c r="C10" s="92">
        <v>29.448406451612904</v>
      </c>
      <c r="D10" s="92">
        <v>40.550851612903223</v>
      </c>
      <c r="E10" s="92">
        <v>77.242774193548385</v>
      </c>
      <c r="F10" s="621"/>
      <c r="G10" s="621"/>
    </row>
    <row r="11" spans="1:38" x14ac:dyDescent="0.2">
      <c r="A11" s="207" t="s">
        <v>274</v>
      </c>
      <c r="B11" s="208">
        <v>188.14635483870967</v>
      </c>
      <c r="C11" s="92">
        <v>37.629270967741931</v>
      </c>
      <c r="D11" s="92">
        <v>62.858212903225805</v>
      </c>
      <c r="E11" s="92">
        <v>87.658870967741933</v>
      </c>
      <c r="F11" s="621"/>
      <c r="G11" s="621"/>
    </row>
    <row r="12" spans="1:38" x14ac:dyDescent="0.2">
      <c r="A12" s="207" t="s">
        <v>275</v>
      </c>
      <c r="B12" s="208">
        <v>153.20645161290321</v>
      </c>
      <c r="C12" s="92">
        <v>25.534408602150538</v>
      </c>
      <c r="D12" s="92">
        <v>54.364784946236554</v>
      </c>
      <c r="E12" s="92">
        <v>73.30725806451612</v>
      </c>
      <c r="F12" s="621"/>
      <c r="G12" s="621"/>
    </row>
    <row r="13" spans="1:38" x14ac:dyDescent="0.2">
      <c r="A13" s="207" t="s">
        <v>276</v>
      </c>
      <c r="B13" s="208">
        <v>141.15070967741934</v>
      </c>
      <c r="C13" s="92">
        <v>25.453406663141195</v>
      </c>
      <c r="D13" s="92">
        <v>37.948980433632968</v>
      </c>
      <c r="E13" s="92">
        <v>77.74832258064518</v>
      </c>
      <c r="F13" s="621"/>
      <c r="G13" s="621"/>
    </row>
    <row r="14" spans="1:38" x14ac:dyDescent="0.2">
      <c r="A14" s="207" t="s">
        <v>205</v>
      </c>
      <c r="B14" s="208">
        <v>174.8967741935484</v>
      </c>
      <c r="C14" s="92">
        <v>29.149462365591404</v>
      </c>
      <c r="D14" s="92">
        <v>56.299989247311842</v>
      </c>
      <c r="E14" s="92">
        <v>89.44732258064515</v>
      </c>
      <c r="F14" s="621"/>
      <c r="G14" s="621"/>
    </row>
    <row r="15" spans="1:38" x14ac:dyDescent="0.2">
      <c r="A15" s="207" t="s">
        <v>277</v>
      </c>
      <c r="B15" s="208">
        <v>187.72903225806451</v>
      </c>
      <c r="C15" s="92">
        <v>36.334651404786676</v>
      </c>
      <c r="D15" s="92">
        <v>72.240929240374612</v>
      </c>
      <c r="E15" s="92">
        <v>79.153451612903226</v>
      </c>
      <c r="F15" s="621"/>
      <c r="G15" s="621"/>
    </row>
    <row r="16" spans="1:38" x14ac:dyDescent="0.2">
      <c r="A16" s="207" t="s">
        <v>234</v>
      </c>
      <c r="B16" s="209">
        <v>169.56522580645162</v>
      </c>
      <c r="C16" s="196">
        <v>28.260870967741941</v>
      </c>
      <c r="D16" s="196">
        <v>69.130032258064517</v>
      </c>
      <c r="E16" s="196">
        <v>72.174322580645168</v>
      </c>
      <c r="F16" s="621"/>
      <c r="G16" s="621"/>
    </row>
    <row r="17" spans="1:13" x14ac:dyDescent="0.2">
      <c r="A17" s="207" t="s">
        <v>235</v>
      </c>
      <c r="B17" s="208">
        <v>188.44838709677418</v>
      </c>
      <c r="C17" s="92">
        <v>36.473881373569199</v>
      </c>
      <c r="D17" s="92">
        <v>71.533892819979187</v>
      </c>
      <c r="E17" s="92">
        <v>80.440612903225798</v>
      </c>
      <c r="F17" s="621"/>
      <c r="G17" s="621"/>
    </row>
    <row r="18" spans="1:13" x14ac:dyDescent="0.2">
      <c r="A18" s="207" t="s">
        <v>278</v>
      </c>
      <c r="B18" s="208">
        <v>145.71487096774194</v>
      </c>
      <c r="C18" s="92">
        <v>30.978752095504191</v>
      </c>
      <c r="D18" s="92">
        <v>28.051635001270014</v>
      </c>
      <c r="E18" s="92">
        <v>86.684483870967739</v>
      </c>
      <c r="F18" s="621"/>
      <c r="G18" s="621"/>
    </row>
    <row r="19" spans="1:13" x14ac:dyDescent="0.2">
      <c r="A19" s="3" t="s">
        <v>279</v>
      </c>
      <c r="B19" s="208">
        <v>165.31903225806451</v>
      </c>
      <c r="C19" s="92">
        <v>30.913314975085235</v>
      </c>
      <c r="D19" s="92">
        <v>48.4341688958825</v>
      </c>
      <c r="E19" s="92">
        <v>85.971548387096774</v>
      </c>
      <c r="F19" s="621"/>
      <c r="G19" s="621"/>
    </row>
    <row r="20" spans="1:13" x14ac:dyDescent="0.2">
      <c r="A20" s="3" t="s">
        <v>206</v>
      </c>
      <c r="B20" s="208">
        <v>166.99499999999998</v>
      </c>
      <c r="C20" s="92">
        <v>30.113852459016389</v>
      </c>
      <c r="D20" s="92">
        <v>54.291470121628748</v>
      </c>
      <c r="E20" s="92">
        <v>82.589677419354842</v>
      </c>
      <c r="F20" s="621"/>
      <c r="G20" s="621"/>
    </row>
    <row r="21" spans="1:13" x14ac:dyDescent="0.2">
      <c r="A21" s="3" t="s">
        <v>280</v>
      </c>
      <c r="B21" s="208">
        <v>164.65019354838711</v>
      </c>
      <c r="C21" s="92">
        <v>28.575653425753138</v>
      </c>
      <c r="D21" s="92">
        <v>52.37605625166622</v>
      </c>
      <c r="E21" s="92">
        <v>83.698483870967749</v>
      </c>
      <c r="F21" s="621"/>
      <c r="G21" s="621"/>
    </row>
    <row r="22" spans="1:13" x14ac:dyDescent="0.2">
      <c r="A22" s="195" t="s">
        <v>281</v>
      </c>
      <c r="B22" s="208">
        <v>154.93906451612904</v>
      </c>
      <c r="C22" s="92">
        <v>26.890250866435618</v>
      </c>
      <c r="D22" s="92">
        <v>46.599942681951489</v>
      </c>
      <c r="E22" s="92">
        <v>81.448870967741925</v>
      </c>
      <c r="F22" s="621"/>
      <c r="G22" s="621"/>
    </row>
    <row r="23" spans="1:13" x14ac:dyDescent="0.2">
      <c r="A23" s="195" t="s">
        <v>282</v>
      </c>
      <c r="B23" s="210">
        <v>148.88064516129032</v>
      </c>
      <c r="C23" s="211">
        <v>21.632230493520819</v>
      </c>
      <c r="D23" s="211">
        <v>52.714769506479172</v>
      </c>
      <c r="E23" s="211">
        <v>74.533645161290323</v>
      </c>
      <c r="F23" s="621"/>
      <c r="G23" s="621"/>
    </row>
    <row r="24" spans="1:13" x14ac:dyDescent="0.2">
      <c r="A24" s="195" t="s">
        <v>283</v>
      </c>
      <c r="B24" s="210">
        <v>134</v>
      </c>
      <c r="C24" s="211">
        <v>20.440677966101696</v>
      </c>
      <c r="D24" s="211">
        <v>54.938322033898295</v>
      </c>
      <c r="E24" s="211">
        <v>58.621000000000002</v>
      </c>
      <c r="F24" s="621"/>
      <c r="G24" s="621"/>
    </row>
    <row r="25" spans="1:13" x14ac:dyDescent="0.2">
      <c r="A25" s="195" t="s">
        <v>544</v>
      </c>
      <c r="B25" s="210">
        <v>176.35806451612902</v>
      </c>
      <c r="C25" s="211">
        <v>30.607597973873631</v>
      </c>
      <c r="D25" s="211">
        <v>65.870950413223113</v>
      </c>
      <c r="E25" s="211">
        <v>79.879516129032268</v>
      </c>
      <c r="F25" s="621"/>
      <c r="G25" s="621"/>
    </row>
    <row r="26" spans="1:13" x14ac:dyDescent="0.2">
      <c r="A26" s="3" t="s">
        <v>284</v>
      </c>
      <c r="B26" s="210">
        <v>139.70290322580644</v>
      </c>
      <c r="C26" s="211">
        <v>26.123307107264619</v>
      </c>
      <c r="D26" s="211">
        <v>17.933273537896671</v>
      </c>
      <c r="E26" s="211">
        <v>95.646322580645148</v>
      </c>
      <c r="F26" s="621"/>
      <c r="G26" s="621"/>
    </row>
    <row r="27" spans="1:13" x14ac:dyDescent="0.2">
      <c r="A27" s="195" t="s">
        <v>236</v>
      </c>
      <c r="B27" s="210">
        <v>161.22903225806451</v>
      </c>
      <c r="C27" s="211">
        <v>30.148518227117755</v>
      </c>
      <c r="D27" s="211">
        <v>51.115739837398358</v>
      </c>
      <c r="E27" s="211">
        <v>79.964774193548394</v>
      </c>
      <c r="F27" s="621"/>
      <c r="G27" s="621"/>
    </row>
    <row r="28" spans="1:13" x14ac:dyDescent="0.2">
      <c r="A28" s="195" t="s">
        <v>546</v>
      </c>
      <c r="B28" s="208">
        <v>154.13932258064517</v>
      </c>
      <c r="C28" s="92">
        <v>26.751452679285524</v>
      </c>
      <c r="D28" s="92">
        <v>52.853095707811278</v>
      </c>
      <c r="E28" s="92">
        <v>74.534774193548373</v>
      </c>
      <c r="F28" s="621"/>
      <c r="G28" s="621"/>
    </row>
    <row r="29" spans="1:13" x14ac:dyDescent="0.2">
      <c r="A29" s="3" t="s">
        <v>285</v>
      </c>
      <c r="B29" s="210">
        <v>138.09625806451612</v>
      </c>
      <c r="C29" s="211">
        <v>22.048982380048795</v>
      </c>
      <c r="D29" s="211">
        <v>38.479920845757647</v>
      </c>
      <c r="E29" s="211">
        <v>77.567354838709676</v>
      </c>
      <c r="F29" s="621"/>
      <c r="G29" s="621"/>
    </row>
    <row r="30" spans="1:13" x14ac:dyDescent="0.2">
      <c r="A30" s="3" t="s">
        <v>237</v>
      </c>
      <c r="B30" s="208">
        <v>172.0434193548387</v>
      </c>
      <c r="C30" s="92">
        <v>34.408683870967742</v>
      </c>
      <c r="D30" s="92">
        <v>58.735090322580639</v>
      </c>
      <c r="E30" s="92">
        <v>78.899645161290323</v>
      </c>
      <c r="F30" s="621"/>
      <c r="G30" s="621"/>
    </row>
    <row r="31" spans="1:13" x14ac:dyDescent="0.2">
      <c r="A31" s="655" t="s">
        <v>286</v>
      </c>
      <c r="B31" s="656">
        <v>166.5109718950531</v>
      </c>
      <c r="C31" s="656">
        <v>29.325615039799249</v>
      </c>
      <c r="D31" s="656">
        <v>54.848679435899015</v>
      </c>
      <c r="E31" s="656">
        <v>82.336677419354842</v>
      </c>
      <c r="F31" s="621"/>
      <c r="G31" s="621"/>
    </row>
    <row r="32" spans="1:13" x14ac:dyDescent="0.2">
      <c r="A32" s="654" t="s">
        <v>287</v>
      </c>
      <c r="B32" s="653">
        <v>170.84613578518787</v>
      </c>
      <c r="C32" s="653">
        <v>29.602730207065033</v>
      </c>
      <c r="D32" s="653">
        <v>59.917610348904731</v>
      </c>
      <c r="E32" s="653">
        <v>81.325795229218102</v>
      </c>
      <c r="F32" s="621"/>
      <c r="G32" s="621"/>
      <c r="M32" s="622"/>
    </row>
    <row r="33" spans="1:13" x14ac:dyDescent="0.2">
      <c r="A33" s="652" t="s">
        <v>288</v>
      </c>
      <c r="B33" s="657">
        <v>9.9081159787363049</v>
      </c>
      <c r="C33" s="657">
        <v>1.6713383398296386</v>
      </c>
      <c r="D33" s="657">
        <v>12.506296274204672</v>
      </c>
      <c r="E33" s="657">
        <v>-4.269518635298013</v>
      </c>
      <c r="F33" s="621"/>
      <c r="G33" s="621"/>
      <c r="M33" s="622"/>
    </row>
    <row r="34" spans="1:13" x14ac:dyDescent="0.2">
      <c r="A34" s="80"/>
      <c r="B34" s="3"/>
      <c r="C34" s="3"/>
      <c r="D34" s="3"/>
      <c r="E34" s="55" t="s">
        <v>569</v>
      </c>
    </row>
    <row r="35" spans="1:13" s="1" customFormat="1" ht="14.25" customHeight="1" x14ac:dyDescent="0.2">
      <c r="A35" s="800" t="s">
        <v>676</v>
      </c>
      <c r="B35" s="800"/>
      <c r="C35" s="800"/>
      <c r="D35" s="800"/>
      <c r="E35" s="800"/>
    </row>
    <row r="36" spans="1:13" s="1" customFormat="1" x14ac:dyDescent="0.2">
      <c r="A36" s="800"/>
      <c r="B36" s="800"/>
      <c r="C36" s="800"/>
      <c r="D36" s="800"/>
      <c r="E36" s="800"/>
    </row>
    <row r="37" spans="1:13" s="1" customFormat="1" x14ac:dyDescent="0.2">
      <c r="A37" s="800"/>
      <c r="B37" s="800"/>
      <c r="C37" s="800"/>
      <c r="D37" s="800"/>
      <c r="E37" s="800"/>
    </row>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sheetData>
  <mergeCells count="2">
    <mergeCell ref="A1:C2"/>
    <mergeCell ref="A35:E3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3"/>
  <sheetViews>
    <sheetView workbookViewId="0">
      <selection sqref="A1:C2"/>
    </sheetView>
  </sheetViews>
  <sheetFormatPr baseColWidth="10" defaultRowHeight="14.25" x14ac:dyDescent="0.2"/>
  <cols>
    <col min="1" max="1" width="22.625" bestFit="1" customWidth="1"/>
    <col min="6" max="6" width="11" style="1"/>
    <col min="7" max="7" width="17.625" style="1" bestFit="1" customWidth="1"/>
    <col min="8" max="32" width="11" style="1"/>
  </cols>
  <sheetData>
    <row r="1" spans="1:36" x14ac:dyDescent="0.2">
      <c r="A1" s="766" t="s">
        <v>680</v>
      </c>
      <c r="B1" s="766"/>
      <c r="C1" s="766"/>
      <c r="D1" s="3"/>
      <c r="E1" s="3"/>
    </row>
    <row r="2" spans="1:36" x14ac:dyDescent="0.2">
      <c r="A2" s="767"/>
      <c r="B2" s="766"/>
      <c r="C2" s="766"/>
      <c r="D2" s="3"/>
      <c r="E2" s="55" t="s">
        <v>259</v>
      </c>
    </row>
    <row r="3" spans="1:36" x14ac:dyDescent="0.2">
      <c r="A3" s="57"/>
      <c r="B3" s="203" t="s">
        <v>264</v>
      </c>
      <c r="C3" s="203" t="s">
        <v>265</v>
      </c>
      <c r="D3" s="203" t="s">
        <v>266</v>
      </c>
      <c r="E3" s="203" t="s">
        <v>267</v>
      </c>
      <c r="G3" s="319"/>
      <c r="H3" s="319"/>
      <c r="I3" s="319"/>
      <c r="J3" s="319"/>
      <c r="K3" s="319"/>
      <c r="L3" s="319"/>
      <c r="M3" s="319"/>
      <c r="N3" s="319"/>
      <c r="O3" s="319"/>
      <c r="P3" s="319"/>
      <c r="Q3" s="319"/>
      <c r="R3" s="319"/>
      <c r="S3" s="319"/>
      <c r="T3" s="319"/>
      <c r="U3" s="319"/>
      <c r="V3" s="319"/>
      <c r="W3" s="319"/>
      <c r="X3" s="319"/>
      <c r="Y3" s="319"/>
      <c r="Z3" s="319"/>
      <c r="AA3" s="319"/>
      <c r="AB3" s="319"/>
      <c r="AC3" s="319"/>
      <c r="AD3" s="319"/>
      <c r="AE3" s="319"/>
      <c r="AF3" s="319"/>
      <c r="AG3" s="284"/>
      <c r="AH3" s="284"/>
      <c r="AI3" s="284"/>
      <c r="AJ3" s="284"/>
    </row>
    <row r="4" spans="1:36" x14ac:dyDescent="0.2">
      <c r="A4" s="204" t="s">
        <v>268</v>
      </c>
      <c r="B4" s="205">
        <v>168.31160084193547</v>
      </c>
      <c r="C4" s="206">
        <v>29.211104278352433</v>
      </c>
      <c r="D4" s="206">
        <v>38.042314060357256</v>
      </c>
      <c r="E4" s="206">
        <v>101.05818250322578</v>
      </c>
      <c r="F4" s="621"/>
      <c r="G4" s="621"/>
      <c r="H4" s="622"/>
      <c r="I4" s="622"/>
      <c r="J4" s="622"/>
      <c r="K4" s="622"/>
      <c r="L4" s="622"/>
      <c r="M4" s="622"/>
      <c r="N4" s="622"/>
      <c r="O4" s="622"/>
      <c r="P4" s="622"/>
      <c r="Q4" s="622"/>
      <c r="R4" s="622"/>
      <c r="S4" s="622"/>
      <c r="T4" s="622"/>
      <c r="U4" s="622"/>
      <c r="V4" s="622"/>
      <c r="W4" s="622"/>
      <c r="X4" s="622"/>
      <c r="Y4" s="622"/>
      <c r="Z4" s="622"/>
      <c r="AA4" s="622"/>
      <c r="AB4" s="622"/>
      <c r="AC4" s="622"/>
      <c r="AD4" s="622"/>
      <c r="AE4" s="622"/>
      <c r="AF4" s="622"/>
      <c r="AG4" s="283"/>
      <c r="AH4" s="283"/>
      <c r="AI4" s="283"/>
      <c r="AJ4" s="283"/>
    </row>
    <row r="5" spans="1:36" x14ac:dyDescent="0.2">
      <c r="A5" s="207" t="s">
        <v>269</v>
      </c>
      <c r="B5" s="208">
        <v>182.43225806451613</v>
      </c>
      <c r="C5" s="92">
        <v>29.127839522905937</v>
      </c>
      <c r="D5" s="92">
        <v>47.040063702900532</v>
      </c>
      <c r="E5" s="92">
        <v>106.26435483870966</v>
      </c>
      <c r="G5" s="621"/>
      <c r="H5" s="623"/>
      <c r="I5" s="623"/>
      <c r="J5" s="623"/>
      <c r="K5" s="623"/>
      <c r="L5" s="622"/>
      <c r="M5" s="622"/>
      <c r="N5" s="622"/>
      <c r="O5" s="622"/>
      <c r="P5" s="622"/>
      <c r="Q5" s="622"/>
      <c r="R5" s="622"/>
      <c r="S5" s="622"/>
      <c r="T5" s="622"/>
      <c r="U5" s="622"/>
      <c r="V5" s="622"/>
      <c r="W5" s="622"/>
      <c r="X5" s="622"/>
      <c r="Y5" s="622"/>
      <c r="Z5" s="622"/>
      <c r="AA5" s="622"/>
      <c r="AB5" s="622"/>
      <c r="AC5" s="622"/>
      <c r="AD5" s="622"/>
      <c r="AE5" s="622"/>
      <c r="AF5" s="622"/>
      <c r="AG5" s="283"/>
      <c r="AH5" s="283"/>
      <c r="AI5" s="283"/>
      <c r="AJ5" s="283"/>
    </row>
    <row r="6" spans="1:36" x14ac:dyDescent="0.2">
      <c r="A6" s="207" t="s">
        <v>270</v>
      </c>
      <c r="B6" s="208">
        <v>170.02903225806452</v>
      </c>
      <c r="C6" s="92">
        <v>28.338172043010754</v>
      </c>
      <c r="D6" s="92">
        <v>48.018247311827949</v>
      </c>
      <c r="E6" s="92">
        <v>93.672612903225811</v>
      </c>
      <c r="G6" s="621"/>
      <c r="L6" s="622"/>
      <c r="M6" s="622"/>
      <c r="N6" s="622"/>
      <c r="O6" s="622"/>
      <c r="P6" s="622"/>
      <c r="Q6" s="622"/>
      <c r="R6" s="622"/>
      <c r="S6" s="622"/>
      <c r="T6" s="622"/>
      <c r="U6" s="622"/>
      <c r="V6" s="622"/>
      <c r="W6" s="622"/>
      <c r="X6" s="622"/>
      <c r="Y6" s="622"/>
      <c r="Z6" s="622"/>
      <c r="AA6" s="622"/>
      <c r="AB6" s="622"/>
      <c r="AC6" s="622"/>
      <c r="AD6" s="622"/>
      <c r="AE6" s="622"/>
      <c r="AF6" s="622"/>
      <c r="AG6" s="283"/>
      <c r="AH6" s="283"/>
      <c r="AI6" s="283"/>
      <c r="AJ6" s="283"/>
    </row>
    <row r="7" spans="1:36" x14ac:dyDescent="0.2">
      <c r="A7" s="207" t="s">
        <v>233</v>
      </c>
      <c r="B7" s="208">
        <v>175.66867741935485</v>
      </c>
      <c r="C7" s="92">
        <v>30.487952279392164</v>
      </c>
      <c r="D7" s="92">
        <v>45.552983204478807</v>
      </c>
      <c r="E7" s="92">
        <v>99.627741935483883</v>
      </c>
      <c r="G7" s="621"/>
      <c r="L7" s="623"/>
      <c r="M7" s="623"/>
      <c r="N7" s="623"/>
      <c r="O7" s="623"/>
      <c r="P7" s="623"/>
      <c r="Q7" s="623"/>
      <c r="R7" s="623"/>
      <c r="S7" s="623"/>
      <c r="T7" s="623"/>
      <c r="U7" s="623"/>
      <c r="V7" s="623"/>
      <c r="W7" s="623"/>
      <c r="X7" s="623"/>
      <c r="Y7" s="623"/>
      <c r="Z7" s="623"/>
      <c r="AA7" s="623"/>
      <c r="AB7" s="623"/>
      <c r="AC7" s="623"/>
      <c r="AD7" s="623"/>
      <c r="AE7" s="623"/>
      <c r="AF7" s="623"/>
      <c r="AG7" s="285"/>
      <c r="AH7" s="285"/>
      <c r="AI7" s="285"/>
      <c r="AJ7" s="285"/>
    </row>
    <row r="8" spans="1:36" x14ac:dyDescent="0.2">
      <c r="A8" s="207" t="s">
        <v>271</v>
      </c>
      <c r="B8" s="208">
        <v>156.23767741935484</v>
      </c>
      <c r="C8" s="92">
        <v>26.039612903225809</v>
      </c>
      <c r="D8" s="92">
        <v>33.030322580645169</v>
      </c>
      <c r="E8" s="92">
        <v>97.167741935483861</v>
      </c>
      <c r="G8" s="621"/>
    </row>
    <row r="9" spans="1:36" x14ac:dyDescent="0.2">
      <c r="A9" s="207" t="s">
        <v>272</v>
      </c>
      <c r="B9" s="208">
        <v>171.21670967741935</v>
      </c>
      <c r="C9" s="92">
        <v>27.337121713201409</v>
      </c>
      <c r="D9" s="92">
        <v>34.070233125508238</v>
      </c>
      <c r="E9" s="92">
        <v>109.80935483870969</v>
      </c>
      <c r="G9" s="621"/>
    </row>
    <row r="10" spans="1:36" x14ac:dyDescent="0.2">
      <c r="A10" s="207" t="s">
        <v>273</v>
      </c>
      <c r="B10" s="208">
        <v>170.18406451612901</v>
      </c>
      <c r="C10" s="92">
        <v>34.036812903225801</v>
      </c>
      <c r="D10" s="92">
        <v>35.249767741935479</v>
      </c>
      <c r="E10" s="92">
        <v>100.89748387096773</v>
      </c>
      <c r="G10" s="621"/>
    </row>
    <row r="11" spans="1:36" x14ac:dyDescent="0.2">
      <c r="A11" s="207" t="s">
        <v>274</v>
      </c>
      <c r="B11" s="208">
        <v>181.37141935483871</v>
      </c>
      <c r="C11" s="92">
        <v>36.274283870967743</v>
      </c>
      <c r="D11" s="92">
        <v>43.765006451612912</v>
      </c>
      <c r="E11" s="92">
        <v>101.33212903225805</v>
      </c>
      <c r="G11" s="621"/>
    </row>
    <row r="12" spans="1:36" x14ac:dyDescent="0.2">
      <c r="A12" s="207" t="s">
        <v>275</v>
      </c>
      <c r="B12" s="208">
        <v>166.51612903225808</v>
      </c>
      <c r="C12" s="92">
        <v>27.752688172043012</v>
      </c>
      <c r="D12" s="92">
        <v>39.764892473118294</v>
      </c>
      <c r="E12" s="92">
        <v>98.998548387096776</v>
      </c>
      <c r="G12" s="621"/>
    </row>
    <row r="13" spans="1:36" x14ac:dyDescent="0.2">
      <c r="A13" s="207" t="s">
        <v>276</v>
      </c>
      <c r="B13" s="208">
        <v>161.02841935483872</v>
      </c>
      <c r="C13" s="92">
        <v>29.037911686938127</v>
      </c>
      <c r="D13" s="92">
        <v>34.995991538868338</v>
      </c>
      <c r="E13" s="92">
        <v>96.994516129032249</v>
      </c>
      <c r="G13" s="621"/>
    </row>
    <row r="14" spans="1:36" x14ac:dyDescent="0.2">
      <c r="A14" s="207" t="s">
        <v>205</v>
      </c>
      <c r="B14" s="208">
        <v>176.98709677419353</v>
      </c>
      <c r="C14" s="92">
        <v>29.497849462365593</v>
      </c>
      <c r="D14" s="92">
        <v>37.199666666666644</v>
      </c>
      <c r="E14" s="92">
        <v>110.28958064516129</v>
      </c>
      <c r="G14" s="621"/>
    </row>
    <row r="15" spans="1:36" x14ac:dyDescent="0.2">
      <c r="A15" s="207" t="s">
        <v>277</v>
      </c>
      <c r="B15" s="208">
        <v>201.68387096774194</v>
      </c>
      <c r="C15" s="92">
        <v>39.035587929240371</v>
      </c>
      <c r="D15" s="92">
        <v>51.051960457856403</v>
      </c>
      <c r="E15" s="92">
        <v>111.59632258064516</v>
      </c>
      <c r="G15" s="621"/>
    </row>
    <row r="16" spans="1:36" x14ac:dyDescent="0.2">
      <c r="A16" s="207" t="s">
        <v>234</v>
      </c>
      <c r="B16" s="209">
        <v>177.43838709677422</v>
      </c>
      <c r="C16" s="196">
        <v>29.57306451612904</v>
      </c>
      <c r="D16" s="196">
        <v>60.910322580645186</v>
      </c>
      <c r="E16" s="196">
        <v>86.954999999999998</v>
      </c>
      <c r="G16" s="621"/>
    </row>
    <row r="17" spans="1:11" x14ac:dyDescent="0.2">
      <c r="A17" s="207" t="s">
        <v>235</v>
      </c>
      <c r="B17" s="208">
        <v>183.55161290322582</v>
      </c>
      <c r="C17" s="92">
        <v>35.526118626430801</v>
      </c>
      <c r="D17" s="92">
        <v>42.433171696149842</v>
      </c>
      <c r="E17" s="92">
        <v>105.59232258064517</v>
      </c>
      <c r="G17" s="621"/>
    </row>
    <row r="18" spans="1:11" x14ac:dyDescent="0.2">
      <c r="A18" s="207" t="s">
        <v>278</v>
      </c>
      <c r="B18" s="208">
        <v>166.09354838709677</v>
      </c>
      <c r="C18" s="92">
        <v>35.311226822453648</v>
      </c>
      <c r="D18" s="92">
        <v>26.514934467868926</v>
      </c>
      <c r="E18" s="92">
        <v>104.2673870967742</v>
      </c>
      <c r="G18" s="621"/>
    </row>
    <row r="19" spans="1:11" x14ac:dyDescent="0.2">
      <c r="A19" s="3" t="s">
        <v>279</v>
      </c>
      <c r="B19" s="208">
        <v>181.28225806451613</v>
      </c>
      <c r="C19" s="92">
        <v>33.898308418568057</v>
      </c>
      <c r="D19" s="92">
        <v>42.644917387883545</v>
      </c>
      <c r="E19" s="92">
        <v>104.73903225806453</v>
      </c>
      <c r="G19" s="621"/>
    </row>
    <row r="20" spans="1:11" x14ac:dyDescent="0.2">
      <c r="A20" s="3" t="s">
        <v>206</v>
      </c>
      <c r="B20" s="208">
        <v>173.85045161290321</v>
      </c>
      <c r="C20" s="92">
        <v>31.350081438392387</v>
      </c>
      <c r="D20" s="92">
        <v>43.191466948704381</v>
      </c>
      <c r="E20" s="92">
        <v>99.308903225806446</v>
      </c>
      <c r="G20" s="621"/>
    </row>
    <row r="21" spans="1:11" x14ac:dyDescent="0.2">
      <c r="A21" s="3" t="s">
        <v>280</v>
      </c>
      <c r="B21" s="208">
        <v>170.53470967741936</v>
      </c>
      <c r="C21" s="92">
        <v>29.596933084510798</v>
      </c>
      <c r="D21" s="92">
        <v>43.012034657424678</v>
      </c>
      <c r="E21" s="92">
        <v>97.925741935483885</v>
      </c>
      <c r="G21" s="621"/>
    </row>
    <row r="22" spans="1:11" x14ac:dyDescent="0.2">
      <c r="A22" s="195" t="s">
        <v>281</v>
      </c>
      <c r="B22" s="208">
        <v>170.79070967741933</v>
      </c>
      <c r="C22" s="92">
        <v>29.641362836576906</v>
      </c>
      <c r="D22" s="92">
        <v>37.199992002132745</v>
      </c>
      <c r="E22" s="92">
        <v>103.94935483870968</v>
      </c>
      <c r="G22" s="621"/>
    </row>
    <row r="23" spans="1:11" x14ac:dyDescent="0.2">
      <c r="A23" s="195" t="s">
        <v>282</v>
      </c>
      <c r="B23" s="210">
        <v>162.00322580645161</v>
      </c>
      <c r="C23" s="211">
        <v>23.538930245381863</v>
      </c>
      <c r="D23" s="211">
        <v>41.653811690102003</v>
      </c>
      <c r="E23" s="211">
        <v>96.810483870967744</v>
      </c>
      <c r="G23" s="621"/>
    </row>
    <row r="24" spans="1:11" x14ac:dyDescent="0.2">
      <c r="A24" s="195" t="s">
        <v>283</v>
      </c>
      <c r="B24" s="210">
        <v>121</v>
      </c>
      <c r="C24" s="211">
        <v>18.457627118644066</v>
      </c>
      <c r="D24" s="211">
        <v>47.240372881355938</v>
      </c>
      <c r="E24" s="211">
        <v>55.302</v>
      </c>
      <c r="G24" s="621"/>
    </row>
    <row r="25" spans="1:11" x14ac:dyDescent="0.2">
      <c r="A25" s="195" t="s">
        <v>544</v>
      </c>
      <c r="B25" s="210">
        <v>175.58709677419353</v>
      </c>
      <c r="C25" s="211">
        <v>30.473793655025322</v>
      </c>
      <c r="D25" s="211">
        <v>42.54591602239401</v>
      </c>
      <c r="E25" s="211">
        <v>102.5673870967742</v>
      </c>
      <c r="G25" s="621"/>
    </row>
    <row r="26" spans="1:11" x14ac:dyDescent="0.2">
      <c r="A26" s="3" t="s">
        <v>284</v>
      </c>
      <c r="B26" s="210">
        <v>164.03912903225807</v>
      </c>
      <c r="C26" s="211">
        <v>30.673983477576716</v>
      </c>
      <c r="D26" s="211">
        <v>12.288758457907161</v>
      </c>
      <c r="E26" s="211">
        <v>121.0763870967742</v>
      </c>
      <c r="G26" s="621"/>
    </row>
    <row r="27" spans="1:11" x14ac:dyDescent="0.2">
      <c r="A27" s="195" t="s">
        <v>236</v>
      </c>
      <c r="B27" s="210">
        <v>161.01935483870969</v>
      </c>
      <c r="C27" s="211">
        <v>30.109310254392874</v>
      </c>
      <c r="D27" s="211">
        <v>33.708044584316802</v>
      </c>
      <c r="E27" s="211">
        <v>97.202000000000012</v>
      </c>
      <c r="G27" s="621"/>
    </row>
    <row r="28" spans="1:11" x14ac:dyDescent="0.2">
      <c r="A28" s="195" t="s">
        <v>546</v>
      </c>
      <c r="B28" s="208">
        <v>160.23767741935484</v>
      </c>
      <c r="C28" s="92">
        <v>27.809844841375636</v>
      </c>
      <c r="D28" s="92">
        <v>34.782639029592104</v>
      </c>
      <c r="E28" s="92">
        <v>97.645193548387098</v>
      </c>
      <c r="G28" s="621"/>
    </row>
    <row r="29" spans="1:11" x14ac:dyDescent="0.2">
      <c r="A29" s="3" t="s">
        <v>285</v>
      </c>
      <c r="B29" s="210">
        <v>162.30993548387099</v>
      </c>
      <c r="C29" s="211">
        <v>25.915031715912175</v>
      </c>
      <c r="D29" s="211">
        <v>35.267129574410419</v>
      </c>
      <c r="E29" s="211">
        <v>101.12777419354839</v>
      </c>
      <c r="G29" s="621"/>
    </row>
    <row r="30" spans="1:11" x14ac:dyDescent="0.2">
      <c r="A30" s="3" t="s">
        <v>237</v>
      </c>
      <c r="B30" s="208">
        <v>215.70325806451609</v>
      </c>
      <c r="C30" s="92">
        <v>43.14065161290322</v>
      </c>
      <c r="D30" s="92">
        <v>40.236090322580615</v>
      </c>
      <c r="E30" s="92">
        <v>132.32651612903226</v>
      </c>
      <c r="G30" s="621"/>
    </row>
    <row r="31" spans="1:11" x14ac:dyDescent="0.2">
      <c r="A31" s="655" t="s">
        <v>286</v>
      </c>
      <c r="B31" s="656">
        <v>174.99248349040479</v>
      </c>
      <c r="C31" s="656">
        <v>30.819363716959348</v>
      </c>
      <c r="D31" s="656">
        <v>41.821119773445446</v>
      </c>
      <c r="E31" s="656">
        <v>102.352</v>
      </c>
      <c r="G31" s="621"/>
    </row>
    <row r="32" spans="1:11" x14ac:dyDescent="0.2">
      <c r="A32" s="654" t="s">
        <v>287</v>
      </c>
      <c r="B32" s="653">
        <v>176.34540913450346</v>
      </c>
      <c r="C32" s="653">
        <v>30.555596390116307</v>
      </c>
      <c r="D32" s="653">
        <v>46.272964601466413</v>
      </c>
      <c r="E32" s="653">
        <v>99.516848142920736</v>
      </c>
      <c r="G32" s="621"/>
      <c r="H32" s="622"/>
      <c r="I32" s="622"/>
      <c r="J32" s="622"/>
      <c r="K32" s="622"/>
    </row>
    <row r="33" spans="1:11" x14ac:dyDescent="0.2">
      <c r="A33" s="652" t="s">
        <v>288</v>
      </c>
      <c r="B33" s="657">
        <v>8.0338082925679828</v>
      </c>
      <c r="C33" s="657">
        <v>1.3444921117638735</v>
      </c>
      <c r="D33" s="657">
        <v>8.2306505411091564</v>
      </c>
      <c r="E33" s="657">
        <v>-1.5413343603050436</v>
      </c>
      <c r="G33" s="621"/>
      <c r="H33" s="622"/>
      <c r="I33" s="622"/>
      <c r="J33" s="622"/>
      <c r="K33" s="622"/>
    </row>
    <row r="34" spans="1:11" x14ac:dyDescent="0.2">
      <c r="A34" s="80"/>
      <c r="B34" s="3"/>
      <c r="C34" s="3"/>
      <c r="D34" s="3"/>
      <c r="E34" s="55" t="s">
        <v>569</v>
      </c>
    </row>
    <row r="35" spans="1:11" s="1" customFormat="1" x14ac:dyDescent="0.2">
      <c r="A35" s="800" t="s">
        <v>676</v>
      </c>
      <c r="B35" s="800"/>
      <c r="C35" s="800"/>
      <c r="D35" s="800"/>
      <c r="E35" s="800"/>
    </row>
    <row r="36" spans="1:11" s="1" customFormat="1" x14ac:dyDescent="0.2">
      <c r="A36" s="800"/>
      <c r="B36" s="800"/>
      <c r="C36" s="800"/>
      <c r="D36" s="800"/>
      <c r="E36" s="800"/>
    </row>
    <row r="37" spans="1:11" s="1" customFormat="1" x14ac:dyDescent="0.2">
      <c r="A37" s="800"/>
      <c r="B37" s="800"/>
      <c r="C37" s="800"/>
      <c r="D37" s="800"/>
      <c r="E37" s="800"/>
    </row>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sheetData>
  <sortState xmlns:xlrd2="http://schemas.microsoft.com/office/spreadsheetml/2017/richdata2" ref="G6:K31">
    <sortCondition ref="G5"/>
  </sortState>
  <mergeCells count="2">
    <mergeCell ref="A1:C2"/>
    <mergeCell ref="A35:E37"/>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5"/>
  <sheetViews>
    <sheetView workbookViewId="0">
      <selection sqref="A1:C2"/>
    </sheetView>
  </sheetViews>
  <sheetFormatPr baseColWidth="10" defaultRowHeight="14.25" x14ac:dyDescent="0.2"/>
  <cols>
    <col min="1" max="1" width="22.625" bestFit="1" customWidth="1"/>
    <col min="4" max="26" width="11" style="1"/>
  </cols>
  <sheetData>
    <row r="1" spans="1:3" x14ac:dyDescent="0.2">
      <c r="A1" s="766" t="s">
        <v>681</v>
      </c>
      <c r="B1" s="766"/>
      <c r="C1" s="766"/>
    </row>
    <row r="2" spans="1:3" x14ac:dyDescent="0.2">
      <c r="A2" s="766"/>
      <c r="B2" s="766"/>
      <c r="C2" s="766"/>
    </row>
    <row r="3" spans="1:3" x14ac:dyDescent="0.2">
      <c r="A3" s="54"/>
      <c r="B3" s="3"/>
      <c r="C3" s="55" t="s">
        <v>259</v>
      </c>
    </row>
    <row r="4" spans="1:3" x14ac:dyDescent="0.2">
      <c r="A4" s="57"/>
      <c r="B4" s="203" t="s">
        <v>264</v>
      </c>
      <c r="C4" s="203" t="s">
        <v>267</v>
      </c>
    </row>
    <row r="5" spans="1:3" x14ac:dyDescent="0.2">
      <c r="A5" s="683" t="s">
        <v>268</v>
      </c>
      <c r="B5" s="684">
        <v>118.21087096774195</v>
      </c>
      <c r="C5" s="685">
        <v>88.023806451612899</v>
      </c>
    </row>
    <row r="6" spans="1:3" x14ac:dyDescent="0.2">
      <c r="A6" s="207" t="s">
        <v>269</v>
      </c>
      <c r="B6" s="469">
        <v>125.18796774193549</v>
      </c>
      <c r="C6" s="470">
        <v>99.065000000000012</v>
      </c>
    </row>
    <row r="7" spans="1:3" x14ac:dyDescent="0.2">
      <c r="A7" s="207" t="s">
        <v>270</v>
      </c>
      <c r="B7" s="469">
        <v>135.53419354838712</v>
      </c>
      <c r="C7" s="470">
        <v>94.316999999999979</v>
      </c>
    </row>
    <row r="8" spans="1:3" x14ac:dyDescent="0.2">
      <c r="A8" s="207" t="s">
        <v>233</v>
      </c>
      <c r="B8" s="469">
        <v>105.61032258064517</v>
      </c>
      <c r="C8" s="470">
        <v>85.416258064516128</v>
      </c>
    </row>
    <row r="9" spans="1:3" x14ac:dyDescent="0.2">
      <c r="A9" s="207" t="s">
        <v>271</v>
      </c>
      <c r="B9" s="469">
        <v>132.1045483870968</v>
      </c>
      <c r="C9" s="470">
        <v>77.057032258064524</v>
      </c>
    </row>
    <row r="10" spans="1:3" x14ac:dyDescent="0.2">
      <c r="A10" s="207" t="s">
        <v>272</v>
      </c>
      <c r="B10" s="469">
        <v>124.81529032258064</v>
      </c>
      <c r="C10" s="470">
        <v>101.71703225806452</v>
      </c>
    </row>
    <row r="11" spans="1:3" x14ac:dyDescent="0.2">
      <c r="A11" s="207" t="s">
        <v>273</v>
      </c>
      <c r="B11" s="469">
        <v>111.2173870967742</v>
      </c>
      <c r="C11" s="470">
        <v>86.575419354838715</v>
      </c>
    </row>
    <row r="12" spans="1:3" x14ac:dyDescent="0.2">
      <c r="A12" s="207" t="s">
        <v>274</v>
      </c>
      <c r="B12" s="469">
        <v>192.86161290322579</v>
      </c>
      <c r="C12" s="470">
        <v>117.38148387096776</v>
      </c>
    </row>
    <row r="13" spans="1:3" x14ac:dyDescent="0.2">
      <c r="A13" s="207" t="s">
        <v>275</v>
      </c>
      <c r="B13" s="469">
        <v>0</v>
      </c>
      <c r="C13" s="470">
        <v>0</v>
      </c>
    </row>
    <row r="14" spans="1:3" x14ac:dyDescent="0.2">
      <c r="A14" s="207" t="s">
        <v>276</v>
      </c>
      <c r="B14" s="469">
        <v>127.58158064516128</v>
      </c>
      <c r="C14" s="470">
        <v>93.743935483870956</v>
      </c>
    </row>
    <row r="15" spans="1:3" x14ac:dyDescent="0.2">
      <c r="A15" s="207" t="s">
        <v>205</v>
      </c>
      <c r="B15" s="469">
        <v>124.71290322580646</v>
      </c>
      <c r="C15" s="470">
        <v>98.127387096774186</v>
      </c>
    </row>
    <row r="16" spans="1:3" x14ac:dyDescent="0.2">
      <c r="A16" s="207" t="s">
        <v>277</v>
      </c>
      <c r="B16" s="469">
        <v>159.89032258064518</v>
      </c>
      <c r="C16" s="470">
        <v>101.36387096774195</v>
      </c>
    </row>
    <row r="17" spans="1:3" x14ac:dyDescent="0.2">
      <c r="A17" s="207" t="s">
        <v>234</v>
      </c>
      <c r="B17" s="469">
        <v>134.04400000000001</v>
      </c>
      <c r="C17" s="470">
        <v>96.083387096774189</v>
      </c>
    </row>
    <row r="18" spans="1:3" x14ac:dyDescent="0.2">
      <c r="A18" s="207" t="s">
        <v>235</v>
      </c>
      <c r="B18" s="469">
        <v>114.54838709677419</v>
      </c>
      <c r="C18" s="470">
        <v>63.140612903225801</v>
      </c>
    </row>
    <row r="19" spans="1:3" x14ac:dyDescent="0.2">
      <c r="A19" s="207" t="s">
        <v>278</v>
      </c>
      <c r="B19" s="469">
        <v>166.09354838709677</v>
      </c>
      <c r="C19" s="470">
        <v>104.2673870967742</v>
      </c>
    </row>
    <row r="20" spans="1:3" x14ac:dyDescent="0.2">
      <c r="A20" s="207" t="s">
        <v>279</v>
      </c>
      <c r="B20" s="469">
        <v>111.24935483870968</v>
      </c>
      <c r="C20" s="470">
        <v>86.803129032258056</v>
      </c>
    </row>
    <row r="21" spans="1:3" x14ac:dyDescent="0.2">
      <c r="A21" s="207" t="s">
        <v>206</v>
      </c>
      <c r="B21" s="469">
        <v>165.43480645161293</v>
      </c>
      <c r="C21" s="470">
        <v>95.281354838709689</v>
      </c>
    </row>
    <row r="22" spans="1:3" x14ac:dyDescent="0.2">
      <c r="A22" s="207" t="s">
        <v>280</v>
      </c>
      <c r="B22" s="469">
        <v>127.32670967741936</v>
      </c>
      <c r="C22" s="470">
        <v>97.925741935483885</v>
      </c>
    </row>
    <row r="23" spans="1:3" x14ac:dyDescent="0.2">
      <c r="A23" s="207" t="s">
        <v>281</v>
      </c>
      <c r="B23" s="469">
        <v>104.90629032258065</v>
      </c>
      <c r="C23" s="470">
        <v>84.585354838709691</v>
      </c>
    </row>
    <row r="24" spans="1:3" x14ac:dyDescent="0.2">
      <c r="A24" s="207" t="s">
        <v>282</v>
      </c>
      <c r="B24" s="469">
        <v>105.79032258064517</v>
      </c>
      <c r="C24" s="470">
        <v>85.109451612903214</v>
      </c>
    </row>
    <row r="25" spans="1:3" x14ac:dyDescent="0.2">
      <c r="A25" s="207" t="s">
        <v>283</v>
      </c>
      <c r="B25" s="469">
        <v>80.664516129032251</v>
      </c>
      <c r="C25" s="470">
        <v>61.536999999999999</v>
      </c>
    </row>
    <row r="26" spans="1:3" x14ac:dyDescent="0.2">
      <c r="A26" s="207" t="s">
        <v>544</v>
      </c>
      <c r="B26" s="469">
        <v>104.30322580645161</v>
      </c>
      <c r="C26" s="470">
        <v>43.654967741935486</v>
      </c>
    </row>
    <row r="27" spans="1:3" x14ac:dyDescent="0.2">
      <c r="A27" s="207" t="s">
        <v>284</v>
      </c>
      <c r="B27" s="469">
        <v>145.60474193548387</v>
      </c>
      <c r="C27" s="470">
        <v>113.42232258064516</v>
      </c>
    </row>
    <row r="28" spans="1:3" x14ac:dyDescent="0.2">
      <c r="A28" s="207" t="s">
        <v>236</v>
      </c>
      <c r="B28" s="469">
        <v>160.53870967741938</v>
      </c>
      <c r="C28" s="470">
        <v>91.599225806451628</v>
      </c>
    </row>
    <row r="29" spans="1:3" x14ac:dyDescent="0.2">
      <c r="A29" s="207" t="s">
        <v>546</v>
      </c>
      <c r="B29" s="469">
        <v>114.57890322580644</v>
      </c>
      <c r="C29" s="470">
        <v>86.413354838709679</v>
      </c>
    </row>
    <row r="30" spans="1:3" x14ac:dyDescent="0.2">
      <c r="A30" s="207" t="s">
        <v>285</v>
      </c>
      <c r="B30" s="469">
        <v>163.44867741935482</v>
      </c>
      <c r="C30" s="470">
        <v>102.08529032258065</v>
      </c>
    </row>
    <row r="31" spans="1:3" x14ac:dyDescent="0.2">
      <c r="A31" s="207" t="s">
        <v>237</v>
      </c>
      <c r="B31" s="469">
        <v>142.27545161290323</v>
      </c>
      <c r="C31" s="470">
        <v>73.583838709677423</v>
      </c>
    </row>
    <row r="32" spans="1:3" x14ac:dyDescent="0.2">
      <c r="A32" s="655" t="s">
        <v>286</v>
      </c>
      <c r="B32" s="659">
        <v>127.96872096085235</v>
      </c>
      <c r="C32" s="659">
        <v>96.221064516129033</v>
      </c>
    </row>
    <row r="33" spans="1:5" x14ac:dyDescent="0.2">
      <c r="A33" s="654" t="s">
        <v>287</v>
      </c>
      <c r="B33" s="658">
        <v>126.75014163686089</v>
      </c>
      <c r="C33" s="658">
        <v>95.895279306700132</v>
      </c>
    </row>
    <row r="34" spans="1:5" x14ac:dyDescent="0.2">
      <c r="A34" s="652" t="s">
        <v>288</v>
      </c>
      <c r="B34" s="668">
        <v>8.5392706691189346</v>
      </c>
      <c r="C34" s="668">
        <v>7.8714728550872337</v>
      </c>
    </row>
    <row r="35" spans="1:5" x14ac:dyDescent="0.2">
      <c r="A35" s="80"/>
      <c r="B35" s="3"/>
      <c r="C35" s="55" t="s">
        <v>513</v>
      </c>
    </row>
    <row r="36" spans="1:5" x14ac:dyDescent="0.2">
      <c r="A36" s="80" t="s">
        <v>483</v>
      </c>
      <c r="B36" s="80"/>
      <c r="C36" s="80"/>
    </row>
    <row r="37" spans="1:5" s="1" customFormat="1" x14ac:dyDescent="0.2">
      <c r="A37" s="800"/>
      <c r="B37" s="800"/>
      <c r="C37" s="800"/>
      <c r="D37" s="800"/>
      <c r="E37" s="800"/>
    </row>
    <row r="38" spans="1:5" s="1" customFormat="1" x14ac:dyDescent="0.2">
      <c r="A38" s="800"/>
      <c r="B38" s="800"/>
      <c r="C38" s="800"/>
      <c r="D38" s="800"/>
      <c r="E38" s="800"/>
    </row>
    <row r="39" spans="1:5" s="1" customFormat="1" x14ac:dyDescent="0.2">
      <c r="A39" s="800"/>
      <c r="B39" s="800"/>
      <c r="C39" s="800"/>
      <c r="D39" s="800"/>
      <c r="E39" s="800"/>
    </row>
    <row r="40" spans="1:5" s="1" customFormat="1" x14ac:dyDescent="0.2"/>
    <row r="41" spans="1:5" s="1" customFormat="1" x14ac:dyDescent="0.2"/>
    <row r="42" spans="1:5" s="1" customFormat="1" x14ac:dyDescent="0.2"/>
    <row r="43" spans="1:5" s="1" customFormat="1" x14ac:dyDescent="0.2"/>
    <row r="44" spans="1:5" s="1" customFormat="1" x14ac:dyDescent="0.2"/>
    <row r="45" spans="1:5" s="1" customFormat="1" x14ac:dyDescent="0.2"/>
    <row r="46" spans="1:5" s="1" customFormat="1" x14ac:dyDescent="0.2"/>
    <row r="47" spans="1:5" s="1" customFormat="1" x14ac:dyDescent="0.2"/>
    <row r="48" spans="1:5"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sortState xmlns:xlrd2="http://schemas.microsoft.com/office/spreadsheetml/2017/richdata2" ref="A6:A32">
    <sortCondition ref="A6"/>
  </sortState>
  <mergeCells count="2">
    <mergeCell ref="A1:C2"/>
    <mergeCell ref="A37:E39"/>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heetViews>
  <sheetFormatPr baseColWidth="10" defaultColWidth="11" defaultRowHeight="12.75" x14ac:dyDescent="0.2"/>
  <cols>
    <col min="1" max="1" width="16.125" style="18" bestFit="1" customWidth="1"/>
    <col min="2" max="13" width="8.5" style="18" customWidth="1"/>
    <col min="14" max="16384" width="11" style="18"/>
  </cols>
  <sheetData>
    <row r="1" spans="1:13" x14ac:dyDescent="0.2">
      <c r="A1" s="158" t="s">
        <v>20</v>
      </c>
    </row>
    <row r="2" spans="1:13" x14ac:dyDescent="0.2">
      <c r="A2" s="158"/>
      <c r="M2" s="161" t="s">
        <v>289</v>
      </c>
    </row>
    <row r="3" spans="1:13" x14ac:dyDescent="0.2">
      <c r="A3" s="545"/>
      <c r="B3" s="145">
        <v>2022</v>
      </c>
      <c r="C3" s="145" t="s">
        <v>508</v>
      </c>
      <c r="D3" s="145" t="s">
        <v>508</v>
      </c>
      <c r="E3" s="145" t="s">
        <v>508</v>
      </c>
      <c r="F3" s="145" t="s">
        <v>508</v>
      </c>
      <c r="G3" s="145" t="s">
        <v>508</v>
      </c>
      <c r="H3" s="145" t="s">
        <v>508</v>
      </c>
      <c r="I3" s="145" t="s">
        <v>508</v>
      </c>
      <c r="J3" s="145" t="s">
        <v>508</v>
      </c>
      <c r="K3" s="145" t="s">
        <v>508</v>
      </c>
      <c r="L3" s="145" t="s">
        <v>508</v>
      </c>
      <c r="M3" s="145" t="s">
        <v>508</v>
      </c>
    </row>
    <row r="4" spans="1:13" x14ac:dyDescent="0.2">
      <c r="A4" s="447"/>
      <c r="B4" s="546">
        <v>44562</v>
      </c>
      <c r="C4" s="546">
        <v>44593</v>
      </c>
      <c r="D4" s="546">
        <v>44621</v>
      </c>
      <c r="E4" s="546">
        <v>44652</v>
      </c>
      <c r="F4" s="546">
        <v>44682</v>
      </c>
      <c r="G4" s="546">
        <v>44713</v>
      </c>
      <c r="H4" s="546">
        <v>44743</v>
      </c>
      <c r="I4" s="546">
        <v>44774</v>
      </c>
      <c r="J4" s="546">
        <v>44805</v>
      </c>
      <c r="K4" s="546">
        <v>44835</v>
      </c>
      <c r="L4" s="546">
        <v>44866</v>
      </c>
      <c r="M4" s="546">
        <v>44896</v>
      </c>
    </row>
    <row r="5" spans="1:13" x14ac:dyDescent="0.2">
      <c r="A5" s="547" t="s">
        <v>290</v>
      </c>
      <c r="B5" s="548">
        <v>86.560952380952372</v>
      </c>
      <c r="C5" s="548">
        <v>97.246499999999997</v>
      </c>
      <c r="D5" s="548">
        <v>117.47086956521738</v>
      </c>
      <c r="E5" s="548">
        <v>105.37666666666667</v>
      </c>
      <c r="F5" s="548">
        <v>113.18727272727274</v>
      </c>
      <c r="G5" s="548">
        <v>122.88727272727273</v>
      </c>
      <c r="H5" s="548">
        <v>112.00476190476192</v>
      </c>
      <c r="I5" s="548">
        <v>100.31869565217391</v>
      </c>
      <c r="J5" s="548">
        <v>89.791818181818186</v>
      </c>
      <c r="K5" s="548">
        <v>93.502380952380946</v>
      </c>
      <c r="L5" s="548">
        <v>91.298636363636348</v>
      </c>
      <c r="M5" s="548">
        <v>81.055000000000007</v>
      </c>
    </row>
    <row r="6" spans="1:13" x14ac:dyDescent="0.2">
      <c r="A6" s="549" t="s">
        <v>291</v>
      </c>
      <c r="B6" s="548">
        <v>83.221999999999994</v>
      </c>
      <c r="C6" s="548">
        <v>91.641052631578944</v>
      </c>
      <c r="D6" s="548">
        <v>108.50260869565219</v>
      </c>
      <c r="E6" s="548">
        <v>101.77749999999999</v>
      </c>
      <c r="F6" s="548">
        <v>109.55238095238097</v>
      </c>
      <c r="G6" s="548">
        <v>114.62954545454546</v>
      </c>
      <c r="H6" s="548">
        <v>101.61899999999999</v>
      </c>
      <c r="I6" s="548">
        <v>93.665217391304353</v>
      </c>
      <c r="J6" s="548">
        <v>84.258095238095251</v>
      </c>
      <c r="K6" s="548">
        <v>87.554761904761904</v>
      </c>
      <c r="L6" s="548">
        <v>84.370476190476182</v>
      </c>
      <c r="M6" s="548">
        <v>76.437142857142888</v>
      </c>
    </row>
    <row r="7" spans="1:13" x14ac:dyDescent="0.2">
      <c r="A7" s="550" t="s">
        <v>292</v>
      </c>
      <c r="B7" s="551">
        <v>1.131447619047619</v>
      </c>
      <c r="C7" s="551">
        <v>1.1341900000000003</v>
      </c>
      <c r="D7" s="551">
        <v>1.1018956521739129</v>
      </c>
      <c r="E7" s="551">
        <v>1.0818736842105261</v>
      </c>
      <c r="F7" s="551">
        <v>1.05785</v>
      </c>
      <c r="G7" s="551">
        <v>1.0565818181818178</v>
      </c>
      <c r="H7" s="551">
        <v>1.0178904761904761</v>
      </c>
      <c r="I7" s="551">
        <v>1.0128434782608693</v>
      </c>
      <c r="J7" s="551">
        <v>0.99037727272727283</v>
      </c>
      <c r="K7" s="551">
        <v>0.9825666666666667</v>
      </c>
      <c r="L7" s="551">
        <v>1.0201272727272725</v>
      </c>
      <c r="M7" s="551">
        <v>1.0588809523809526</v>
      </c>
    </row>
    <row r="8" spans="1:13" x14ac:dyDescent="0.2">
      <c r="M8" s="161" t="s">
        <v>293</v>
      </c>
    </row>
    <row r="9" spans="1:13" x14ac:dyDescent="0.2">
      <c r="A9" s="552"/>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heetViews>
  <sheetFormatPr baseColWidth="10" defaultColWidth="11" defaultRowHeight="12.75" x14ac:dyDescent="0.2"/>
  <cols>
    <col min="1" max="1" width="16.5" style="18" bestFit="1" customWidth="1"/>
    <col min="2" max="13" width="7.125" style="18" customWidth="1"/>
    <col min="14" max="16384" width="11" style="18"/>
  </cols>
  <sheetData>
    <row r="1" spans="1:13" x14ac:dyDescent="0.2">
      <c r="A1" s="158" t="s">
        <v>21</v>
      </c>
    </row>
    <row r="2" spans="1:13" x14ac:dyDescent="0.2">
      <c r="A2" s="159"/>
      <c r="M2" s="161" t="s">
        <v>289</v>
      </c>
    </row>
    <row r="3" spans="1:13" x14ac:dyDescent="0.2">
      <c r="A3" s="553"/>
      <c r="B3" s="145">
        <v>2022</v>
      </c>
      <c r="C3" s="145" t="s">
        <v>508</v>
      </c>
      <c r="D3" s="145" t="s">
        <v>508</v>
      </c>
      <c r="E3" s="145" t="s">
        <v>508</v>
      </c>
      <c r="F3" s="145" t="s">
        <v>508</v>
      </c>
      <c r="G3" s="145" t="s">
        <v>508</v>
      </c>
      <c r="H3" s="145" t="s">
        <v>508</v>
      </c>
      <c r="I3" s="145" t="s">
        <v>508</v>
      </c>
      <c r="J3" s="145" t="s">
        <v>508</v>
      </c>
      <c r="K3" s="145" t="s">
        <v>508</v>
      </c>
      <c r="L3" s="145" t="s">
        <v>508</v>
      </c>
      <c r="M3" s="145" t="s">
        <v>508</v>
      </c>
    </row>
    <row r="4" spans="1:13" x14ac:dyDescent="0.2">
      <c r="A4" s="447"/>
      <c r="B4" s="546">
        <v>44562</v>
      </c>
      <c r="C4" s="546">
        <v>44593</v>
      </c>
      <c r="D4" s="546">
        <v>44621</v>
      </c>
      <c r="E4" s="546">
        <v>44652</v>
      </c>
      <c r="F4" s="546">
        <v>44682</v>
      </c>
      <c r="G4" s="546">
        <v>44713</v>
      </c>
      <c r="H4" s="546">
        <v>44743</v>
      </c>
      <c r="I4" s="546">
        <v>44774</v>
      </c>
      <c r="J4" s="546">
        <v>44805</v>
      </c>
      <c r="K4" s="546">
        <v>44835</v>
      </c>
      <c r="L4" s="546">
        <v>44866</v>
      </c>
      <c r="M4" s="546">
        <v>44896</v>
      </c>
    </row>
    <row r="5" spans="1:13" x14ac:dyDescent="0.2">
      <c r="A5" s="493" t="s">
        <v>294</v>
      </c>
      <c r="B5" s="402"/>
      <c r="C5" s="402"/>
      <c r="D5" s="402"/>
      <c r="E5" s="402"/>
      <c r="F5" s="402"/>
      <c r="G5" s="402"/>
      <c r="H5" s="402"/>
      <c r="I5" s="402"/>
      <c r="J5" s="402"/>
      <c r="K5" s="402"/>
      <c r="L5" s="402"/>
      <c r="M5" s="402"/>
    </row>
    <row r="6" spans="1:13" x14ac:dyDescent="0.2">
      <c r="A6" s="554" t="s">
        <v>295</v>
      </c>
      <c r="B6" s="401">
        <v>83.549523809523791</v>
      </c>
      <c r="C6" s="401">
        <v>91.65300000000002</v>
      </c>
      <c r="D6" s="401">
        <v>112.14782608695653</v>
      </c>
      <c r="E6" s="401">
        <v>107.44333333333331</v>
      </c>
      <c r="F6" s="401">
        <v>115.54272727272725</v>
      </c>
      <c r="G6" s="401">
        <v>119.94045454545454</v>
      </c>
      <c r="H6" s="401">
        <v>109.39619047619048</v>
      </c>
      <c r="I6" s="401">
        <v>103.18826086956521</v>
      </c>
      <c r="J6" s="401">
        <v>95.978636363636369</v>
      </c>
      <c r="K6" s="401">
        <v>95.850952380952378</v>
      </c>
      <c r="L6" s="401">
        <v>92.337272727272719</v>
      </c>
      <c r="M6" s="401">
        <v>83.465909090909079</v>
      </c>
    </row>
    <row r="7" spans="1:13" x14ac:dyDescent="0.2">
      <c r="A7" s="554" t="s">
        <v>296</v>
      </c>
      <c r="B7" s="401">
        <v>83.539047619047622</v>
      </c>
      <c r="C7" s="401">
        <v>91.688999999999993</v>
      </c>
      <c r="D7" s="401">
        <v>108.64173913043479</v>
      </c>
      <c r="E7" s="401">
        <v>103.07095238095238</v>
      </c>
      <c r="F7" s="401">
        <v>107.83590909090911</v>
      </c>
      <c r="G7" s="401">
        <v>111.54318181818181</v>
      </c>
      <c r="H7" s="401">
        <v>100.4852380952381</v>
      </c>
      <c r="I7" s="401">
        <v>95.585652173913061</v>
      </c>
      <c r="J7" s="401">
        <v>89.565000000000012</v>
      </c>
      <c r="K7" s="401">
        <v>91.19380952380952</v>
      </c>
      <c r="L7" s="401">
        <v>84.674545454545466</v>
      </c>
      <c r="M7" s="401">
        <v>77.100000000000009</v>
      </c>
    </row>
    <row r="8" spans="1:13" x14ac:dyDescent="0.2">
      <c r="A8" s="554" t="s">
        <v>550</v>
      </c>
      <c r="B8" s="401">
        <v>82.892380952380947</v>
      </c>
      <c r="C8" s="401">
        <v>90.15300000000002</v>
      </c>
      <c r="D8" s="401">
        <v>110.64782608695653</v>
      </c>
      <c r="E8" s="401">
        <v>105.80047619047616</v>
      </c>
      <c r="F8" s="401">
        <v>113.84500000000001</v>
      </c>
      <c r="G8" s="401">
        <v>118.19272727272728</v>
      </c>
      <c r="H8" s="401">
        <v>107.40809523809524</v>
      </c>
      <c r="I8" s="401">
        <v>101.18826086956521</v>
      </c>
      <c r="J8" s="401">
        <v>93.930909090909097</v>
      </c>
      <c r="K8" s="401">
        <v>93.800952380952381</v>
      </c>
      <c r="L8" s="401">
        <v>90.287272727272722</v>
      </c>
      <c r="M8" s="401">
        <v>81.415909090909111</v>
      </c>
    </row>
    <row r="9" spans="1:13" x14ac:dyDescent="0.2">
      <c r="A9" s="554" t="s">
        <v>551</v>
      </c>
      <c r="B9" s="401">
        <v>81.087619047619043</v>
      </c>
      <c r="C9" s="401">
        <v>88.942999999999998</v>
      </c>
      <c r="D9" s="401">
        <v>108.96956521739129</v>
      </c>
      <c r="E9" s="401">
        <v>103.76714285714286</v>
      </c>
      <c r="F9" s="401">
        <v>110.26772727272727</v>
      </c>
      <c r="G9" s="401">
        <v>114.97227272727268</v>
      </c>
      <c r="H9" s="401">
        <v>103.44619047619049</v>
      </c>
      <c r="I9" s="401">
        <v>96.662173913043461</v>
      </c>
      <c r="J9" s="401">
        <v>90.335454545454567</v>
      </c>
      <c r="K9" s="401">
        <v>90.250952380952384</v>
      </c>
      <c r="L9" s="401">
        <v>87.023636363636371</v>
      </c>
      <c r="M9" s="401">
        <v>77.402272727272745</v>
      </c>
    </row>
    <row r="10" spans="1:13" x14ac:dyDescent="0.2">
      <c r="A10" s="555" t="s">
        <v>298</v>
      </c>
      <c r="B10" s="454">
        <v>85.999523809523822</v>
      </c>
      <c r="C10" s="454">
        <v>96.373999999999995</v>
      </c>
      <c r="D10" s="454">
        <v>117.7430434782609</v>
      </c>
      <c r="E10" s="454">
        <v>104.69333333333333</v>
      </c>
      <c r="F10" s="454">
        <v>112.84409090909089</v>
      </c>
      <c r="G10" s="454">
        <v>121.80363636363636</v>
      </c>
      <c r="H10" s="454">
        <v>109.31619047619049</v>
      </c>
      <c r="I10" s="454">
        <v>97.415217391304338</v>
      </c>
      <c r="J10" s="454">
        <v>87.112272727272725</v>
      </c>
      <c r="K10" s="454">
        <v>89.672380952380962</v>
      </c>
      <c r="L10" s="454">
        <v>88.082272727272738</v>
      </c>
      <c r="M10" s="454">
        <v>78.585499999999996</v>
      </c>
    </row>
    <row r="11" spans="1:13" x14ac:dyDescent="0.2">
      <c r="A11" s="493" t="s">
        <v>297</v>
      </c>
      <c r="B11" s="403"/>
      <c r="C11" s="403"/>
      <c r="D11" s="403"/>
      <c r="E11" s="403"/>
      <c r="F11" s="403"/>
      <c r="G11" s="403"/>
      <c r="H11" s="403"/>
      <c r="I11" s="403"/>
      <c r="J11" s="403"/>
      <c r="K11" s="403"/>
      <c r="L11" s="403"/>
      <c r="M11" s="403"/>
    </row>
    <row r="12" spans="1:13" x14ac:dyDescent="0.2">
      <c r="A12" s="554" t="s">
        <v>299</v>
      </c>
      <c r="B12" s="401">
        <v>88.518571428571434</v>
      </c>
      <c r="C12" s="401">
        <v>99.641499999999994</v>
      </c>
      <c r="D12" s="401">
        <v>121.38</v>
      </c>
      <c r="E12" s="401">
        <v>109.48619047619047</v>
      </c>
      <c r="F12" s="401">
        <v>118.09409090909089</v>
      </c>
      <c r="G12" s="401">
        <v>127.965</v>
      </c>
      <c r="H12" s="401">
        <v>116.39476190476191</v>
      </c>
      <c r="I12" s="401">
        <v>103.35869565217391</v>
      </c>
      <c r="J12" s="401">
        <v>93.075909090909093</v>
      </c>
      <c r="K12" s="401">
        <v>95.82952380952382</v>
      </c>
      <c r="L12" s="401">
        <v>93.961818181818217</v>
      </c>
      <c r="M12" s="401">
        <v>83.635499999999993</v>
      </c>
    </row>
    <row r="13" spans="1:13" x14ac:dyDescent="0.2">
      <c r="A13" s="554" t="s">
        <v>300</v>
      </c>
      <c r="B13" s="401">
        <v>86.012857142857143</v>
      </c>
      <c r="C13" s="401">
        <v>96.942499999999995</v>
      </c>
      <c r="D13" s="401">
        <v>117.51782608695649</v>
      </c>
      <c r="E13" s="401">
        <v>104.77142857142859</v>
      </c>
      <c r="F13" s="401">
        <v>113.18636363636365</v>
      </c>
      <c r="G13" s="401">
        <v>124.09818181818183</v>
      </c>
      <c r="H13" s="401">
        <v>113.32809523809523</v>
      </c>
      <c r="I13" s="401">
        <v>101.91782608695652</v>
      </c>
      <c r="J13" s="401">
        <v>90.825909090909107</v>
      </c>
      <c r="K13" s="401">
        <v>94.018571428571434</v>
      </c>
      <c r="L13" s="401">
        <v>92.237272727272725</v>
      </c>
      <c r="M13" s="401">
        <v>81.51409090909091</v>
      </c>
    </row>
    <row r="14" spans="1:13" x14ac:dyDescent="0.2">
      <c r="A14" s="554" t="s">
        <v>301</v>
      </c>
      <c r="B14" s="401">
        <v>88.711428571428584</v>
      </c>
      <c r="C14" s="401">
        <v>99.638999999999996</v>
      </c>
      <c r="D14" s="401">
        <v>121.23000000000002</v>
      </c>
      <c r="E14" s="401">
        <v>106.75523809523808</v>
      </c>
      <c r="F14" s="401">
        <v>116.41681818181816</v>
      </c>
      <c r="G14" s="401">
        <v>130.09909090909093</v>
      </c>
      <c r="H14" s="401">
        <v>120.53523809523809</v>
      </c>
      <c r="I14" s="401">
        <v>106.23043478260868</v>
      </c>
      <c r="J14" s="401">
        <v>93.241818181818175</v>
      </c>
      <c r="K14" s="401">
        <v>96.565238095238087</v>
      </c>
      <c r="L14" s="401">
        <v>93.361363636363663</v>
      </c>
      <c r="M14" s="401">
        <v>82.502999999999986</v>
      </c>
    </row>
    <row r="15" spans="1:13" x14ac:dyDescent="0.2">
      <c r="A15" s="493" t="s">
        <v>209</v>
      </c>
      <c r="B15" s="403"/>
      <c r="C15" s="403"/>
      <c r="D15" s="403"/>
      <c r="E15" s="403"/>
      <c r="F15" s="403"/>
      <c r="G15" s="403"/>
      <c r="H15" s="403"/>
      <c r="I15" s="403"/>
      <c r="J15" s="403"/>
      <c r="K15" s="403"/>
      <c r="L15" s="403"/>
      <c r="M15" s="403"/>
    </row>
    <row r="16" spans="1:13" x14ac:dyDescent="0.2">
      <c r="A16" s="554" t="s">
        <v>302</v>
      </c>
      <c r="B16" s="401">
        <v>85.761428571428567</v>
      </c>
      <c r="C16" s="401">
        <v>94.099000000000004</v>
      </c>
      <c r="D16" s="401">
        <v>93.999565217391293</v>
      </c>
      <c r="E16" s="401">
        <v>75.700476190476195</v>
      </c>
      <c r="F16" s="401">
        <v>84.144090909090906</v>
      </c>
      <c r="G16" s="401">
        <v>94.126363636363621</v>
      </c>
      <c r="H16" s="401">
        <v>82.937619047619023</v>
      </c>
      <c r="I16" s="401">
        <v>76.213043478260872</v>
      </c>
      <c r="J16" s="401">
        <v>71.464545454545458</v>
      </c>
      <c r="K16" s="401">
        <v>74.696190476190466</v>
      </c>
      <c r="L16" s="401">
        <v>72.943636363636372</v>
      </c>
      <c r="M16" s="401">
        <v>57.060500000000005</v>
      </c>
    </row>
    <row r="17" spans="1:13" x14ac:dyDescent="0.2">
      <c r="A17" s="493" t="s">
        <v>303</v>
      </c>
      <c r="B17" s="494"/>
      <c r="C17" s="494"/>
      <c r="D17" s="494"/>
      <c r="E17" s="494"/>
      <c r="F17" s="494"/>
      <c r="G17" s="494"/>
      <c r="H17" s="494"/>
      <c r="I17" s="494"/>
      <c r="J17" s="494"/>
      <c r="K17" s="494"/>
      <c r="L17" s="494"/>
      <c r="M17" s="494"/>
    </row>
    <row r="18" spans="1:13" x14ac:dyDescent="0.2">
      <c r="A18" s="554" t="s">
        <v>304</v>
      </c>
      <c r="B18" s="401">
        <v>83.221999999999994</v>
      </c>
      <c r="C18" s="401">
        <v>91.641052631578944</v>
      </c>
      <c r="D18" s="401">
        <v>108.50260869565219</v>
      </c>
      <c r="E18" s="401">
        <v>101.77749999999999</v>
      </c>
      <c r="F18" s="401">
        <v>109.55238095238097</v>
      </c>
      <c r="G18" s="401">
        <v>114.62954545454546</v>
      </c>
      <c r="H18" s="401">
        <v>101.61899999999999</v>
      </c>
      <c r="I18" s="401">
        <v>93.665217391304353</v>
      </c>
      <c r="J18" s="401">
        <v>84.258095238095251</v>
      </c>
      <c r="K18" s="401">
        <v>87.554761904761904</v>
      </c>
      <c r="L18" s="401">
        <v>84.370476190476182</v>
      </c>
      <c r="M18" s="401">
        <v>76.437142857142888</v>
      </c>
    </row>
    <row r="19" spans="1:13" x14ac:dyDescent="0.2">
      <c r="A19" s="555" t="s">
        <v>305</v>
      </c>
      <c r="B19" s="454">
        <v>77.050476190476175</v>
      </c>
      <c r="C19" s="454">
        <v>84.985499999999988</v>
      </c>
      <c r="D19" s="454">
        <v>103.61347826086957</v>
      </c>
      <c r="E19" s="454">
        <v>98.415238095238109</v>
      </c>
      <c r="F19" s="454">
        <v>104.94863636363638</v>
      </c>
      <c r="G19" s="454">
        <v>108.79363636363637</v>
      </c>
      <c r="H19" s="454">
        <v>95.771428571428572</v>
      </c>
      <c r="I19" s="454">
        <v>87.27304347826086</v>
      </c>
      <c r="J19" s="454">
        <v>80.143636363636347</v>
      </c>
      <c r="K19" s="454">
        <v>81.319523809523815</v>
      </c>
      <c r="L19" s="454">
        <v>77.535454545454542</v>
      </c>
      <c r="M19" s="454">
        <v>67.013636363636365</v>
      </c>
    </row>
    <row r="20" spans="1:13" x14ac:dyDescent="0.2">
      <c r="A20" s="493" t="s">
        <v>306</v>
      </c>
      <c r="B20" s="494"/>
      <c r="C20" s="494"/>
      <c r="D20" s="494"/>
      <c r="E20" s="494"/>
      <c r="F20" s="494"/>
      <c r="G20" s="494"/>
      <c r="H20" s="494"/>
      <c r="I20" s="494"/>
      <c r="J20" s="494"/>
      <c r="K20" s="494"/>
      <c r="L20" s="494"/>
      <c r="M20" s="494"/>
    </row>
    <row r="21" spans="1:13" x14ac:dyDescent="0.2">
      <c r="A21" s="554" t="s">
        <v>307</v>
      </c>
      <c r="B21" s="401">
        <v>88.823333333333338</v>
      </c>
      <c r="C21" s="401">
        <v>100.47399999999999</v>
      </c>
      <c r="D21" s="401">
        <v>122.76478260869565</v>
      </c>
      <c r="E21" s="401">
        <v>107.10619047619045</v>
      </c>
      <c r="F21" s="401">
        <v>116.45545454545457</v>
      </c>
      <c r="G21" s="401">
        <v>129.73227272727274</v>
      </c>
      <c r="H21" s="401">
        <v>118.98761904761903</v>
      </c>
      <c r="I21" s="401">
        <v>106.79565217391303</v>
      </c>
      <c r="J21" s="401">
        <v>94.898636363636385</v>
      </c>
      <c r="K21" s="401">
        <v>96.097619047619048</v>
      </c>
      <c r="L21" s="401">
        <v>95.063636363636363</v>
      </c>
      <c r="M21" s="401">
        <v>84.302999999999997</v>
      </c>
    </row>
    <row r="22" spans="1:13" x14ac:dyDescent="0.2">
      <c r="A22" s="554" t="s">
        <v>308</v>
      </c>
      <c r="B22" s="404">
        <v>87.875714285714295</v>
      </c>
      <c r="C22" s="404">
        <v>99.511499999999998</v>
      </c>
      <c r="D22" s="404">
        <v>122.04695652173915</v>
      </c>
      <c r="E22" s="404">
        <v>104.23666666666668</v>
      </c>
      <c r="F22" s="404">
        <v>113.94545454545455</v>
      </c>
      <c r="G22" s="404">
        <v>126.94454545454546</v>
      </c>
      <c r="H22" s="404">
        <v>116.8609523809524</v>
      </c>
      <c r="I22" s="404">
        <v>101.94869565217392</v>
      </c>
      <c r="J22" s="404">
        <v>89.640454545454546</v>
      </c>
      <c r="K22" s="404">
        <v>93.632857142857148</v>
      </c>
      <c r="L22" s="404">
        <v>92.073636363636354</v>
      </c>
      <c r="M22" s="404">
        <v>81.590499999999992</v>
      </c>
    </row>
    <row r="23" spans="1:13" x14ac:dyDescent="0.2">
      <c r="A23" s="555" t="s">
        <v>309</v>
      </c>
      <c r="B23" s="454">
        <v>88.016190476190488</v>
      </c>
      <c r="C23" s="454">
        <v>99.794000000000011</v>
      </c>
      <c r="D23" s="454">
        <v>122.67086956521743</v>
      </c>
      <c r="E23" s="454">
        <v>104.6866666666667</v>
      </c>
      <c r="F23" s="454">
        <v>114.00409090909089</v>
      </c>
      <c r="G23" s="454">
        <v>127.41090909090909</v>
      </c>
      <c r="H23" s="454">
        <v>117.12095238095237</v>
      </c>
      <c r="I23" s="454">
        <v>104.86086956521739</v>
      </c>
      <c r="J23" s="454">
        <v>94.464545454545444</v>
      </c>
      <c r="K23" s="454">
        <v>95.067619047619075</v>
      </c>
      <c r="L23" s="454">
        <v>92.902272727272731</v>
      </c>
      <c r="M23" s="454">
        <v>83.18549999999999</v>
      </c>
    </row>
    <row r="24" spans="1:13" s="624" customFormat="1" x14ac:dyDescent="0.2">
      <c r="A24" s="556" t="s">
        <v>310</v>
      </c>
      <c r="B24" s="557">
        <v>85.399523809523814</v>
      </c>
      <c r="C24" s="557">
        <v>94.203500000000005</v>
      </c>
      <c r="D24" s="557">
        <v>113.59217391304345</v>
      </c>
      <c r="E24" s="557">
        <v>105.64714285714284</v>
      </c>
      <c r="F24" s="557">
        <v>113.93863636363636</v>
      </c>
      <c r="G24" s="557">
        <v>117.73727272727274</v>
      </c>
      <c r="H24" s="557">
        <v>108.60333333333335</v>
      </c>
      <c r="I24" s="557">
        <v>101.8708695652174</v>
      </c>
      <c r="J24" s="557">
        <v>95.311363636363637</v>
      </c>
      <c r="K24" s="557">
        <v>93.6</v>
      </c>
      <c r="L24" s="557">
        <v>89.744090909090929</v>
      </c>
      <c r="M24" s="557">
        <v>79.785454545454556</v>
      </c>
    </row>
    <row r="25" spans="1:13" x14ac:dyDescent="0.2">
      <c r="A25" s="552"/>
      <c r="M25" s="161" t="s">
        <v>293</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heetViews>
  <sheetFormatPr baseColWidth="10" defaultColWidth="10.5" defaultRowHeight="14.1" customHeight="1" x14ac:dyDescent="0.2"/>
  <cols>
    <col min="1" max="1" width="13.125" style="18" customWidth="1"/>
    <col min="2" max="2" width="9.625" style="18" customWidth="1"/>
    <col min="3" max="14" width="8.625" style="18" customWidth="1"/>
    <col min="15" max="16384" width="10.5" style="18"/>
  </cols>
  <sheetData>
    <row r="1" spans="1:14" ht="14.1" customHeight="1" x14ac:dyDescent="0.2">
      <c r="A1" s="158" t="s">
        <v>22</v>
      </c>
      <c r="B1" s="708"/>
    </row>
    <row r="2" spans="1:14" ht="14.1" customHeight="1" x14ac:dyDescent="0.2">
      <c r="A2" s="158"/>
      <c r="B2" s="158"/>
      <c r="N2" s="161" t="s">
        <v>311</v>
      </c>
    </row>
    <row r="3" spans="1:14" ht="14.1" customHeight="1" x14ac:dyDescent="0.2">
      <c r="A3" s="561"/>
      <c r="B3" s="561"/>
      <c r="C3" s="145">
        <v>2022</v>
      </c>
      <c r="D3" s="145" t="s">
        <v>508</v>
      </c>
      <c r="E3" s="145" t="s">
        <v>508</v>
      </c>
      <c r="F3" s="145" t="s">
        <v>508</v>
      </c>
      <c r="G3" s="145" t="s">
        <v>508</v>
      </c>
      <c r="H3" s="145" t="s">
        <v>508</v>
      </c>
      <c r="I3" s="145" t="s">
        <v>508</v>
      </c>
      <c r="J3" s="145" t="s">
        <v>508</v>
      </c>
      <c r="K3" s="145" t="s">
        <v>508</v>
      </c>
      <c r="L3" s="145" t="s">
        <v>508</v>
      </c>
      <c r="M3" s="145" t="s">
        <v>508</v>
      </c>
      <c r="N3" s="145" t="s">
        <v>508</v>
      </c>
    </row>
    <row r="4" spans="1:14" ht="14.1" customHeight="1" x14ac:dyDescent="0.2">
      <c r="C4" s="546">
        <v>44562</v>
      </c>
      <c r="D4" s="546">
        <v>44593</v>
      </c>
      <c r="E4" s="546">
        <v>44621</v>
      </c>
      <c r="F4" s="546">
        <v>44652</v>
      </c>
      <c r="G4" s="546">
        <v>44682</v>
      </c>
      <c r="H4" s="546">
        <v>44713</v>
      </c>
      <c r="I4" s="546">
        <v>44743</v>
      </c>
      <c r="J4" s="546">
        <v>44774</v>
      </c>
      <c r="K4" s="546">
        <v>44805</v>
      </c>
      <c r="L4" s="546">
        <v>44835</v>
      </c>
      <c r="M4" s="546">
        <v>44866</v>
      </c>
      <c r="N4" s="546">
        <v>44896</v>
      </c>
    </row>
    <row r="5" spans="1:14" ht="14.1" customHeight="1" x14ac:dyDescent="0.2">
      <c r="A5" s="803" t="s">
        <v>484</v>
      </c>
      <c r="B5" s="562" t="s">
        <v>312</v>
      </c>
      <c r="C5" s="558">
        <v>790.40476190476193</v>
      </c>
      <c r="D5" s="558">
        <v>884.58749999999998</v>
      </c>
      <c r="E5" s="558">
        <v>897.45652173913038</v>
      </c>
      <c r="F5" s="558">
        <v>1034.5833333333333</v>
      </c>
      <c r="G5" s="558">
        <v>1209.409090909091</v>
      </c>
      <c r="H5" s="558">
        <v>1310.5795454545455</v>
      </c>
      <c r="I5" s="558">
        <v>1109.3571428571429</v>
      </c>
      <c r="J5" s="558">
        <v>908.78260869565213</v>
      </c>
      <c r="K5" s="558">
        <v>827.10227272727275</v>
      </c>
      <c r="L5" s="558">
        <v>869.55952380952385</v>
      </c>
      <c r="M5" s="558">
        <v>870.71590909090912</v>
      </c>
      <c r="N5" s="558">
        <v>705.96590909090912</v>
      </c>
    </row>
    <row r="6" spans="1:14" ht="14.1" customHeight="1" x14ac:dyDescent="0.2">
      <c r="A6" s="804"/>
      <c r="B6" s="563" t="s">
        <v>313</v>
      </c>
      <c r="C6" s="559">
        <v>806.11904761904759</v>
      </c>
      <c r="D6" s="559">
        <v>905.53750000000002</v>
      </c>
      <c r="E6" s="559">
        <v>1077.8804347826087</v>
      </c>
      <c r="F6" s="559">
        <v>1051.921052631579</v>
      </c>
      <c r="G6" s="559">
        <v>1249.0238095238096</v>
      </c>
      <c r="H6" s="559">
        <v>1366.5625</v>
      </c>
      <c r="I6" s="559">
        <v>1147.2380952380952</v>
      </c>
      <c r="J6" s="559">
        <v>956.2954545454545</v>
      </c>
      <c r="K6" s="559">
        <v>843.11904761904759</v>
      </c>
      <c r="L6" s="559">
        <v>973.41666666666663</v>
      </c>
      <c r="M6" s="559">
        <v>889.5</v>
      </c>
      <c r="N6" s="559">
        <v>742.13636363636363</v>
      </c>
    </row>
    <row r="7" spans="1:14" ht="14.1" customHeight="1" x14ac:dyDescent="0.2">
      <c r="A7" s="803" t="s">
        <v>516</v>
      </c>
      <c r="B7" s="562" t="s">
        <v>312</v>
      </c>
      <c r="C7" s="560">
        <v>783.73809523809518</v>
      </c>
      <c r="D7" s="560">
        <v>854.45</v>
      </c>
      <c r="E7" s="560">
        <v>1142.6847826086957</v>
      </c>
      <c r="F7" s="560">
        <v>1187.5131578947369</v>
      </c>
      <c r="G7" s="560">
        <v>1230.3333333333333</v>
      </c>
      <c r="H7" s="560">
        <v>1359.675</v>
      </c>
      <c r="I7" s="560">
        <v>1149.3690476190477</v>
      </c>
      <c r="J7" s="560">
        <v>1090.2386363636363</v>
      </c>
      <c r="K7" s="560">
        <v>1043.797619047619</v>
      </c>
      <c r="L7" s="560">
        <v>1094.952380952381</v>
      </c>
      <c r="M7" s="560">
        <v>991.625</v>
      </c>
      <c r="N7" s="560">
        <v>911.35227272727275</v>
      </c>
    </row>
    <row r="8" spans="1:14" ht="14.1" customHeight="1" x14ac:dyDescent="0.2">
      <c r="A8" s="804"/>
      <c r="B8" s="563" t="s">
        <v>313</v>
      </c>
      <c r="C8" s="559">
        <v>790.65476190476193</v>
      </c>
      <c r="D8" s="559">
        <v>864.95</v>
      </c>
      <c r="E8" s="559">
        <v>1158.7282608695652</v>
      </c>
      <c r="F8" s="559">
        <v>1218.171052631579</v>
      </c>
      <c r="G8" s="559">
        <v>1254.0119047619048</v>
      </c>
      <c r="H8" s="559">
        <v>1388.4875</v>
      </c>
      <c r="I8" s="559">
        <v>1152.4285714285713</v>
      </c>
      <c r="J8" s="559">
        <v>1111.215909090909</v>
      </c>
      <c r="K8" s="559">
        <v>1049.8928571428571</v>
      </c>
      <c r="L8" s="559">
        <v>1096.047619047619</v>
      </c>
      <c r="M8" s="559">
        <v>1013.5454545454545</v>
      </c>
      <c r="N8" s="559">
        <v>931.01250000000005</v>
      </c>
    </row>
    <row r="9" spans="1:14" ht="14.1" customHeight="1" x14ac:dyDescent="0.2">
      <c r="A9" s="803" t="s">
        <v>485</v>
      </c>
      <c r="B9" s="562" t="s">
        <v>312</v>
      </c>
      <c r="C9" s="558">
        <v>742.30952380952385</v>
      </c>
      <c r="D9" s="558">
        <v>814.28750000000002</v>
      </c>
      <c r="E9" s="558">
        <v>1114.358695652174</v>
      </c>
      <c r="F9" s="558">
        <v>1133.9047619047619</v>
      </c>
      <c r="G9" s="558">
        <v>1127.6818181818182</v>
      </c>
      <c r="H9" s="558">
        <v>1313.3068181818182</v>
      </c>
      <c r="I9" s="558">
        <v>1141.3333333333333</v>
      </c>
      <c r="J9" s="558">
        <v>1089.9347826086957</v>
      </c>
      <c r="K9" s="558">
        <v>1026.590909090909</v>
      </c>
      <c r="L9" s="558">
        <v>1161.2857142857142</v>
      </c>
      <c r="M9" s="558">
        <v>997.55681818181813</v>
      </c>
      <c r="N9" s="558">
        <v>890.80681818181813</v>
      </c>
    </row>
    <row r="10" spans="1:14" ht="14.1" customHeight="1" x14ac:dyDescent="0.2">
      <c r="A10" s="804"/>
      <c r="B10" s="563" t="s">
        <v>313</v>
      </c>
      <c r="C10" s="559">
        <v>762</v>
      </c>
      <c r="D10" s="559">
        <v>856.36249999999995</v>
      </c>
      <c r="E10" s="559">
        <v>1170.8478260869565</v>
      </c>
      <c r="F10" s="559">
        <v>1168.078947368421</v>
      </c>
      <c r="G10" s="559">
        <v>1164.8214285714287</v>
      </c>
      <c r="H10" s="559">
        <v>1304.3375000000001</v>
      </c>
      <c r="I10" s="559">
        <v>1146.4404761904761</v>
      </c>
      <c r="J10" s="559">
        <v>1085.284090909091</v>
      </c>
      <c r="K10" s="559">
        <v>1050.6309523809523</v>
      </c>
      <c r="L10" s="559">
        <v>1202.7857142857142</v>
      </c>
      <c r="M10" s="559">
        <v>986.60227272727275</v>
      </c>
      <c r="N10" s="559">
        <v>942.98749999999995</v>
      </c>
    </row>
    <row r="11" spans="1:14" ht="14.1" customHeight="1" x14ac:dyDescent="0.2">
      <c r="A11" s="801" t="s">
        <v>314</v>
      </c>
      <c r="B11" s="562" t="s">
        <v>312</v>
      </c>
      <c r="C11" s="558">
        <v>539.34523809523807</v>
      </c>
      <c r="D11" s="558">
        <v>598.04999999999995</v>
      </c>
      <c r="E11" s="558">
        <v>710.07608695652175</v>
      </c>
      <c r="F11" s="558">
        <v>637.65476190476193</v>
      </c>
      <c r="G11" s="558">
        <v>647.875</v>
      </c>
      <c r="H11" s="558">
        <v>663.5795454545455</v>
      </c>
      <c r="I11" s="558">
        <v>591.34523809523807</v>
      </c>
      <c r="J11" s="558">
        <v>601.91304347826087</v>
      </c>
      <c r="K11" s="558">
        <v>554.31818181818187</v>
      </c>
      <c r="L11" s="558">
        <v>547.09523809523807</v>
      </c>
      <c r="M11" s="558">
        <v>499.10227272727275</v>
      </c>
      <c r="N11" s="558">
        <v>445.45454545454544</v>
      </c>
    </row>
    <row r="12" spans="1:14" ht="14.1" customHeight="1" x14ac:dyDescent="0.2">
      <c r="A12" s="802"/>
      <c r="B12" s="563" t="s">
        <v>313</v>
      </c>
      <c r="C12" s="559">
        <v>527.69047619047615</v>
      </c>
      <c r="D12" s="559">
        <v>591.38750000000005</v>
      </c>
      <c r="E12" s="559">
        <v>696.78260869565213</v>
      </c>
      <c r="F12" s="559">
        <v>627.18421052631584</v>
      </c>
      <c r="G12" s="559">
        <v>633.40476190476193</v>
      </c>
      <c r="H12" s="559">
        <v>649.17499999999995</v>
      </c>
      <c r="I12" s="559">
        <v>574.94047619047615</v>
      </c>
      <c r="J12" s="559">
        <v>580.69318181818187</v>
      </c>
      <c r="K12" s="559">
        <v>534.72619047619048</v>
      </c>
      <c r="L12" s="559">
        <v>525.80952380952385</v>
      </c>
      <c r="M12" s="559">
        <v>479.38636363636363</v>
      </c>
      <c r="N12" s="559">
        <v>417.57499999999999</v>
      </c>
    </row>
    <row r="13" spans="1:14" ht="14.1" customHeight="1" x14ac:dyDescent="0.2">
      <c r="B13" s="552"/>
      <c r="N13" s="161" t="s">
        <v>293</v>
      </c>
    </row>
    <row r="14" spans="1:14" ht="14.1" customHeight="1" x14ac:dyDescent="0.2">
      <c r="A14" s="552"/>
    </row>
    <row r="15" spans="1:14" ht="14.1" customHeight="1" x14ac:dyDescent="0.2">
      <c r="A15" s="552"/>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heetViews>
  <sheetFormatPr baseColWidth="10" defaultRowHeight="14.25" x14ac:dyDescent="0.2"/>
  <cols>
    <col min="1" max="1" width="28.125" customWidth="1"/>
    <col min="9" max="49" width="11" style="1"/>
  </cols>
  <sheetData>
    <row r="1" spans="1:8" x14ac:dyDescent="0.2">
      <c r="A1" s="53" t="s">
        <v>315</v>
      </c>
      <c r="B1" s="53"/>
      <c r="C1" s="53"/>
      <c r="D1" s="6"/>
      <c r="E1" s="6"/>
      <c r="F1" s="6"/>
      <c r="G1" s="6"/>
      <c r="H1" s="3"/>
    </row>
    <row r="2" spans="1:8" x14ac:dyDescent="0.2">
      <c r="A2" s="54"/>
      <c r="B2" s="54"/>
      <c r="C2" s="54"/>
      <c r="D2" s="65"/>
      <c r="E2" s="65"/>
      <c r="F2" s="65"/>
      <c r="G2" s="108"/>
      <c r="H2" s="55" t="s">
        <v>466</v>
      </c>
    </row>
    <row r="3" spans="1:8" x14ac:dyDescent="0.2">
      <c r="A3" s="56"/>
      <c r="B3" s="779">
        <f>INDICE!A3</f>
        <v>44896</v>
      </c>
      <c r="C3" s="778">
        <v>41671</v>
      </c>
      <c r="D3" s="778" t="s">
        <v>115</v>
      </c>
      <c r="E3" s="778"/>
      <c r="F3" s="778" t="s">
        <v>116</v>
      </c>
      <c r="G3" s="778"/>
      <c r="H3" s="778"/>
    </row>
    <row r="4" spans="1:8" ht="25.5" x14ac:dyDescent="0.2">
      <c r="A4" s="66"/>
      <c r="B4" s="184" t="s">
        <v>54</v>
      </c>
      <c r="C4" s="185" t="s">
        <v>448</v>
      </c>
      <c r="D4" s="184" t="s">
        <v>54</v>
      </c>
      <c r="E4" s="185" t="s">
        <v>448</v>
      </c>
      <c r="F4" s="184" t="s">
        <v>54</v>
      </c>
      <c r="G4" s="186" t="s">
        <v>448</v>
      </c>
      <c r="H4" s="185" t="s">
        <v>106</v>
      </c>
    </row>
    <row r="5" spans="1:8" x14ac:dyDescent="0.2">
      <c r="A5" s="3" t="s">
        <v>316</v>
      </c>
      <c r="B5" s="71">
        <v>18051.334999999999</v>
      </c>
      <c r="C5" s="72">
        <v>-32.333516587858227</v>
      </c>
      <c r="D5" s="71">
        <v>218493.76300000001</v>
      </c>
      <c r="E5" s="336">
        <v>-20.171349617778464</v>
      </c>
      <c r="F5" s="71">
        <v>218493.76300000001</v>
      </c>
      <c r="G5" s="336">
        <v>-20.171349617778464</v>
      </c>
      <c r="H5" s="72">
        <v>60.035291812626888</v>
      </c>
    </row>
    <row r="6" spans="1:8" x14ac:dyDescent="0.2">
      <c r="A6" s="3" t="s">
        <v>317</v>
      </c>
      <c r="B6" s="58">
        <v>8760.1409999999996</v>
      </c>
      <c r="C6" s="187">
        <v>-14.505599500314743</v>
      </c>
      <c r="D6" s="58">
        <v>136247.34</v>
      </c>
      <c r="E6" s="59">
        <v>50.831767364584692</v>
      </c>
      <c r="F6" s="58">
        <v>136247.34</v>
      </c>
      <c r="G6" s="59">
        <v>50.831767364584692</v>
      </c>
      <c r="H6" s="59">
        <v>37.436532298609329</v>
      </c>
    </row>
    <row r="7" spans="1:8" x14ac:dyDescent="0.2">
      <c r="A7" s="3" t="s">
        <v>318</v>
      </c>
      <c r="B7" s="95">
        <v>777.12300000000005</v>
      </c>
      <c r="C7" s="73">
        <v>-31.448570307021217</v>
      </c>
      <c r="D7" s="95">
        <v>9201.0990000000002</v>
      </c>
      <c r="E7" s="73">
        <v>-30.158699194150429</v>
      </c>
      <c r="F7" s="95">
        <v>9201.0990000000002</v>
      </c>
      <c r="G7" s="187">
        <v>-30.158699194150429</v>
      </c>
      <c r="H7" s="187">
        <v>2.528175888763788</v>
      </c>
    </row>
    <row r="8" spans="1:8" x14ac:dyDescent="0.2">
      <c r="A8" s="216" t="s">
        <v>186</v>
      </c>
      <c r="B8" s="217">
        <v>27588.598999999998</v>
      </c>
      <c r="C8" s="218">
        <v>-27.507176273741131</v>
      </c>
      <c r="D8" s="217">
        <v>363942.20199999999</v>
      </c>
      <c r="E8" s="218">
        <v>-3.5169418097956364</v>
      </c>
      <c r="F8" s="217">
        <v>363942.20199999999</v>
      </c>
      <c r="G8" s="218">
        <v>-3.5169418097956364</v>
      </c>
      <c r="H8" s="219">
        <v>100</v>
      </c>
    </row>
    <row r="9" spans="1:8" x14ac:dyDescent="0.2">
      <c r="A9" s="220" t="s">
        <v>605</v>
      </c>
      <c r="B9" s="74">
        <v>3516.393</v>
      </c>
      <c r="C9" s="75">
        <v>-47.352482151851049</v>
      </c>
      <c r="D9" s="74">
        <v>56459.31</v>
      </c>
      <c r="E9" s="75">
        <v>-28.952280604924741</v>
      </c>
      <c r="F9" s="74">
        <v>56459.31</v>
      </c>
      <c r="G9" s="190">
        <v>-28.952280604924741</v>
      </c>
      <c r="H9" s="190">
        <v>15.513262735053738</v>
      </c>
    </row>
    <row r="10" spans="1:8" x14ac:dyDescent="0.2">
      <c r="A10" s="3"/>
      <c r="B10" s="3"/>
      <c r="C10" s="3"/>
      <c r="D10" s="3"/>
      <c r="E10" s="3"/>
      <c r="F10" s="3"/>
      <c r="G10" s="108"/>
      <c r="H10" s="55" t="s">
        <v>220</v>
      </c>
    </row>
    <row r="11" spans="1:8" x14ac:dyDescent="0.2">
      <c r="A11" s="80" t="s">
        <v>570</v>
      </c>
      <c r="B11" s="80"/>
      <c r="C11" s="200"/>
      <c r="D11" s="200"/>
      <c r="E11" s="200"/>
      <c r="F11" s="80"/>
      <c r="G11" s="80"/>
      <c r="H11" s="80"/>
    </row>
    <row r="12" spans="1:8" x14ac:dyDescent="0.2">
      <c r="A12" s="80" t="s">
        <v>504</v>
      </c>
      <c r="B12" s="108"/>
      <c r="C12" s="108"/>
      <c r="D12" s="108"/>
      <c r="E12" s="108"/>
      <c r="F12" s="108"/>
      <c r="G12" s="108"/>
      <c r="H12" s="108"/>
    </row>
    <row r="13" spans="1:8" x14ac:dyDescent="0.2">
      <c r="A13" s="436" t="s">
        <v>531</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E5">
    <cfRule type="cellIs" dxfId="113" priority="8" operator="between">
      <formula>-0.5</formula>
      <formula>0.5</formula>
    </cfRule>
  </conditionalFormatting>
  <conditionalFormatting sqref="E5">
    <cfRule type="cellIs" dxfId="112" priority="7" operator="equal">
      <formula>0</formula>
    </cfRule>
  </conditionalFormatting>
  <conditionalFormatting sqref="G5">
    <cfRule type="cellIs" dxfId="111" priority="6" operator="between">
      <formula>-0.5</formula>
      <formula>0.5</formula>
    </cfRule>
  </conditionalFormatting>
  <conditionalFormatting sqref="G5">
    <cfRule type="cellIs" dxfId="110" priority="5" operator="equal">
      <formula>0</formula>
    </cfRule>
  </conditionalFormatting>
  <conditionalFormatting sqref="C7">
    <cfRule type="cellIs" dxfId="109" priority="3" operator="between">
      <formula>-0.5</formula>
      <formula>0.5</formula>
    </cfRule>
    <cfRule type="cellIs" dxfId="108" priority="4" operator="between">
      <formula>0</formula>
      <formula>0.49</formula>
    </cfRule>
  </conditionalFormatting>
  <conditionalFormatting sqref="E7">
    <cfRule type="cellIs" dxfId="107" priority="1" operator="between">
      <formula>-0.5</formula>
      <formula>0.5</formula>
    </cfRule>
    <cfRule type="cellIs" dxfId="106" priority="2" operator="between">
      <formula>0</formula>
      <formula>0.49</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heetViews>
  <sheetFormatPr baseColWidth="10" defaultRowHeight="14.25" x14ac:dyDescent="0.2"/>
  <cols>
    <col min="1" max="1" width="32.125" customWidth="1"/>
    <col min="9" max="41" width="11" style="1"/>
  </cols>
  <sheetData>
    <row r="1" spans="1:8" x14ac:dyDescent="0.2">
      <c r="A1" s="53" t="s">
        <v>645</v>
      </c>
      <c r="B1" s="53"/>
      <c r="C1" s="53"/>
      <c r="D1" s="6"/>
      <c r="E1" s="6"/>
      <c r="F1" s="6"/>
      <c r="G1" s="6"/>
      <c r="H1" s="3"/>
    </row>
    <row r="2" spans="1:8" x14ac:dyDescent="0.2">
      <c r="A2" s="54"/>
      <c r="B2" s="54"/>
      <c r="C2" s="54"/>
      <c r="D2" s="65"/>
      <c r="E2" s="65"/>
      <c r="F2" s="65"/>
      <c r="G2" s="108"/>
      <c r="H2" s="55" t="s">
        <v>466</v>
      </c>
    </row>
    <row r="3" spans="1:8" ht="14.1" customHeight="1" x14ac:dyDescent="0.2">
      <c r="A3" s="56"/>
      <c r="B3" s="779">
        <f>INDICE!A3</f>
        <v>44896</v>
      </c>
      <c r="C3" s="779">
        <v>41671</v>
      </c>
      <c r="D3" s="778" t="s">
        <v>115</v>
      </c>
      <c r="E3" s="778"/>
      <c r="F3" s="778" t="s">
        <v>116</v>
      </c>
      <c r="G3" s="778"/>
      <c r="H3" s="183"/>
    </row>
    <row r="4" spans="1:8" ht="25.5" x14ac:dyDescent="0.2">
      <c r="A4" s="66"/>
      <c r="B4" s="184" t="s">
        <v>54</v>
      </c>
      <c r="C4" s="185" t="s">
        <v>448</v>
      </c>
      <c r="D4" s="184" t="s">
        <v>54</v>
      </c>
      <c r="E4" s="185" t="s">
        <v>448</v>
      </c>
      <c r="F4" s="184" t="s">
        <v>54</v>
      </c>
      <c r="G4" s="186" t="s">
        <v>448</v>
      </c>
      <c r="H4" s="185" t="s">
        <v>106</v>
      </c>
    </row>
    <row r="5" spans="1:8" x14ac:dyDescent="0.2">
      <c r="A5" s="3" t="s">
        <v>647</v>
      </c>
      <c r="B5" s="71">
        <v>11622.357</v>
      </c>
      <c r="C5" s="72">
        <v>-28.227757417271633</v>
      </c>
      <c r="D5" s="71">
        <v>179957.36600000001</v>
      </c>
      <c r="E5" s="72">
        <v>12.272786136321509</v>
      </c>
      <c r="F5" s="71">
        <v>179957.36600000001</v>
      </c>
      <c r="G5" s="59">
        <v>12.272786136321509</v>
      </c>
      <c r="H5" s="72">
        <v>49.446688240898212</v>
      </c>
    </row>
    <row r="6" spans="1:8" x14ac:dyDescent="0.2">
      <c r="A6" s="3" t="s">
        <v>646</v>
      </c>
      <c r="B6" s="58">
        <v>7091.451</v>
      </c>
      <c r="C6" s="187">
        <v>-31.996495611315119</v>
      </c>
      <c r="D6" s="58">
        <v>107316.423</v>
      </c>
      <c r="E6" s="59">
        <v>-18.354110224331691</v>
      </c>
      <c r="F6" s="58">
        <v>107316.423</v>
      </c>
      <c r="G6" s="59">
        <v>-18.354110224331691</v>
      </c>
      <c r="H6" s="59">
        <v>29.487215939854099</v>
      </c>
    </row>
    <row r="7" spans="1:8" x14ac:dyDescent="0.2">
      <c r="A7" s="3" t="s">
        <v>648</v>
      </c>
      <c r="B7" s="95">
        <v>8097.6679999999997</v>
      </c>
      <c r="C7" s="187">
        <v>-21.396501117558884</v>
      </c>
      <c r="D7" s="95">
        <v>67467.313999999998</v>
      </c>
      <c r="E7" s="187">
        <v>-6.6932120087505247</v>
      </c>
      <c r="F7" s="95">
        <v>67467.313999999998</v>
      </c>
      <c r="G7" s="187">
        <v>-6.6932120087505247</v>
      </c>
      <c r="H7" s="187">
        <v>18.537919930483906</v>
      </c>
    </row>
    <row r="8" spans="1:8" x14ac:dyDescent="0.2">
      <c r="A8" s="702" t="s">
        <v>320</v>
      </c>
      <c r="B8" s="95">
        <v>777.12300000000005</v>
      </c>
      <c r="C8" s="73">
        <v>-31.448570307021217</v>
      </c>
      <c r="D8" s="95">
        <v>9201.0990000000002</v>
      </c>
      <c r="E8" s="73">
        <v>-30.158699194150429</v>
      </c>
      <c r="F8" s="95">
        <v>9201.0990000000002</v>
      </c>
      <c r="G8" s="187">
        <v>-30.158699194150429</v>
      </c>
      <c r="H8" s="187">
        <v>2.528175888763788</v>
      </c>
    </row>
    <row r="9" spans="1:8" x14ac:dyDescent="0.2">
      <c r="A9" s="216" t="s">
        <v>186</v>
      </c>
      <c r="B9" s="217">
        <v>27588.598999999998</v>
      </c>
      <c r="C9" s="218">
        <v>-27.507176273741131</v>
      </c>
      <c r="D9" s="217">
        <v>363942.20199999999</v>
      </c>
      <c r="E9" s="218">
        <v>-3.5169418097956364</v>
      </c>
      <c r="F9" s="217">
        <v>363942.20199999999</v>
      </c>
      <c r="G9" s="218">
        <v>-3.5169418097956364</v>
      </c>
      <c r="H9" s="219">
        <v>100</v>
      </c>
    </row>
    <row r="10" spans="1:8" x14ac:dyDescent="0.2">
      <c r="A10" s="80"/>
      <c r="B10" s="3"/>
      <c r="C10" s="3"/>
      <c r="D10" s="3"/>
      <c r="E10" s="3"/>
      <c r="F10" s="3"/>
      <c r="G10" s="108"/>
      <c r="H10" s="55" t="s">
        <v>220</v>
      </c>
    </row>
    <row r="11" spans="1:8" x14ac:dyDescent="0.2">
      <c r="A11" s="80" t="s">
        <v>570</v>
      </c>
      <c r="B11" s="80"/>
      <c r="C11" s="200"/>
      <c r="D11" s="200"/>
      <c r="E11" s="200"/>
      <c r="F11" s="80"/>
      <c r="G11" s="80"/>
      <c r="H11" s="80"/>
    </row>
    <row r="12" spans="1:8" x14ac:dyDescent="0.2">
      <c r="A12" s="80" t="s">
        <v>486</v>
      </c>
      <c r="B12" s="108"/>
      <c r="C12" s="108"/>
      <c r="D12" s="108"/>
      <c r="E12" s="108"/>
      <c r="F12" s="108"/>
      <c r="G12" s="108"/>
      <c r="H12" s="108"/>
    </row>
    <row r="13" spans="1:8" x14ac:dyDescent="0.2">
      <c r="A13" s="436" t="s">
        <v>531</v>
      </c>
      <c r="B13" s="1"/>
      <c r="C13" s="1"/>
      <c r="D13" s="1"/>
      <c r="E13" s="1"/>
      <c r="F13" s="1"/>
      <c r="G13" s="1"/>
      <c r="H13" s="1"/>
    </row>
    <row r="14" spans="1:8" s="1" customFormat="1" x14ac:dyDescent="0.2">
      <c r="A14" s="805" t="s">
        <v>649</v>
      </c>
      <c r="B14" s="805"/>
      <c r="C14" s="805"/>
      <c r="D14" s="805"/>
      <c r="E14" s="805"/>
      <c r="F14" s="805"/>
      <c r="G14" s="805"/>
      <c r="H14" s="805"/>
    </row>
    <row r="15" spans="1:8" s="1" customFormat="1" x14ac:dyDescent="0.2">
      <c r="A15" s="805"/>
      <c r="B15" s="805"/>
      <c r="C15" s="805"/>
      <c r="D15" s="805"/>
      <c r="E15" s="805"/>
      <c r="F15" s="805"/>
      <c r="G15" s="805"/>
      <c r="H15" s="805"/>
    </row>
    <row r="16" spans="1:8" s="1" customFormat="1" x14ac:dyDescent="0.2">
      <c r="A16" s="805"/>
      <c r="B16" s="805"/>
      <c r="C16" s="805"/>
      <c r="D16" s="805"/>
      <c r="E16" s="805"/>
      <c r="F16" s="805"/>
      <c r="G16" s="805"/>
      <c r="H16" s="805"/>
    </row>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319</v>
      </c>
    </row>
  </sheetData>
  <mergeCells count="4">
    <mergeCell ref="B3:C3"/>
    <mergeCell ref="D3:E3"/>
    <mergeCell ref="F3:G3"/>
    <mergeCell ref="A14:H16"/>
  </mergeCells>
  <conditionalFormatting sqref="C8">
    <cfRule type="cellIs" dxfId="105" priority="3" operator="between">
      <formula>-0.5</formula>
      <formula>0.5</formula>
    </cfRule>
    <cfRule type="cellIs" dxfId="104" priority="4" operator="between">
      <formula>0</formula>
      <formula>0.49</formula>
    </cfRule>
  </conditionalFormatting>
  <conditionalFormatting sqref="E8">
    <cfRule type="cellIs" dxfId="103" priority="1" operator="between">
      <formula>-0.5</formula>
      <formula>0.5</formula>
    </cfRule>
    <cfRule type="cellIs" dxfId="102" priority="2" operator="between">
      <formula>0</formula>
      <formula>0.49</formula>
    </cfRule>
  </conditionalFormatting>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heetViews>
  <sheetFormatPr baseColWidth="10" defaultColWidth="11" defaultRowHeight="14.25" x14ac:dyDescent="0.2"/>
  <cols>
    <col min="1" max="1" width="11" style="1" customWidth="1"/>
    <col min="2" max="16384" width="11" style="1"/>
  </cols>
  <sheetData>
    <row r="1" spans="1:4" x14ac:dyDescent="0.2">
      <c r="A1" s="158" t="s">
        <v>487</v>
      </c>
      <c r="B1" s="158"/>
      <c r="C1" s="158"/>
      <c r="D1" s="158"/>
    </row>
    <row r="2" spans="1:4" x14ac:dyDescent="0.2">
      <c r="A2" s="159"/>
      <c r="B2" s="159"/>
      <c r="C2" s="159"/>
      <c r="D2" s="159"/>
    </row>
    <row r="3" spans="1:4" x14ac:dyDescent="0.2">
      <c r="A3" s="162"/>
      <c r="B3" s="806">
        <v>2019</v>
      </c>
      <c r="C3" s="806">
        <v>2020</v>
      </c>
      <c r="D3" s="806">
        <v>2021</v>
      </c>
    </row>
    <row r="4" spans="1:4" x14ac:dyDescent="0.2">
      <c r="A4" s="642"/>
      <c r="B4" s="807"/>
      <c r="C4" s="807"/>
      <c r="D4" s="807"/>
    </row>
    <row r="5" spans="1:4" x14ac:dyDescent="0.2">
      <c r="A5" s="191" t="s">
        <v>321</v>
      </c>
      <c r="B5" s="214">
        <v>12.469654766040348</v>
      </c>
      <c r="C5" s="214">
        <v>-9.7344680397312349</v>
      </c>
      <c r="D5" s="214">
        <v>6.3127724834832231</v>
      </c>
    </row>
    <row r="6" spans="1:4" x14ac:dyDescent="0.2">
      <c r="A6" s="1" t="s">
        <v>127</v>
      </c>
      <c r="B6" s="167">
        <v>12.526098958597446</v>
      </c>
      <c r="C6" s="167">
        <v>-10.474722456794471</v>
      </c>
      <c r="D6" s="167">
        <v>9.0403765298293575</v>
      </c>
    </row>
    <row r="7" spans="1:4" x14ac:dyDescent="0.2">
      <c r="A7" s="1" t="s">
        <v>128</v>
      </c>
      <c r="B7" s="167">
        <v>12.044199552305191</v>
      </c>
      <c r="C7" s="167">
        <v>-9.3068235207088055</v>
      </c>
      <c r="D7" s="167">
        <v>8.6244045669382619</v>
      </c>
    </row>
    <row r="8" spans="1:4" x14ac:dyDescent="0.2">
      <c r="A8" s="1" t="s">
        <v>129</v>
      </c>
      <c r="B8" s="167">
        <v>9.0249648190256764</v>
      </c>
      <c r="C8" s="167">
        <v>-5.8968334824365032</v>
      </c>
      <c r="D8" s="167">
        <v>5.4314156327552539</v>
      </c>
    </row>
    <row r="9" spans="1:4" x14ac:dyDescent="0.2">
      <c r="A9" s="1" t="s">
        <v>130</v>
      </c>
      <c r="B9" s="167">
        <v>5.952988458342503</v>
      </c>
      <c r="C9" s="167">
        <v>-3.2908906687606314</v>
      </c>
      <c r="D9" s="167">
        <v>4.1322207203379051</v>
      </c>
    </row>
    <row r="10" spans="1:4" x14ac:dyDescent="0.2">
      <c r="A10" s="1" t="s">
        <v>131</v>
      </c>
      <c r="B10" s="167">
        <v>2.821515040084825</v>
      </c>
      <c r="C10" s="167">
        <v>-1.7753723980481904</v>
      </c>
      <c r="D10" s="167">
        <v>4.3173344712842168</v>
      </c>
    </row>
    <row r="11" spans="1:4" x14ac:dyDescent="0.2">
      <c r="A11" s="1" t="s">
        <v>132</v>
      </c>
      <c r="B11" s="167">
        <v>-0.94744929185202975</v>
      </c>
      <c r="C11" s="167">
        <v>-1.7948569941967651</v>
      </c>
      <c r="D11" s="167">
        <v>6.1288639613210183</v>
      </c>
    </row>
    <row r="12" spans="1:4" x14ac:dyDescent="0.2">
      <c r="A12" s="1" t="s">
        <v>133</v>
      </c>
      <c r="B12" s="167">
        <v>-4.1849875945960822</v>
      </c>
      <c r="C12" s="167">
        <v>-1.1959293952374623</v>
      </c>
      <c r="D12" s="167">
        <v>6.9295548241897515</v>
      </c>
    </row>
    <row r="13" spans="1:4" x14ac:dyDescent="0.2">
      <c r="A13" s="1" t="s">
        <v>134</v>
      </c>
      <c r="B13" s="167">
        <v>-6.2296596439489154</v>
      </c>
      <c r="C13" s="167">
        <v>-0.38158685600630599</v>
      </c>
      <c r="D13" s="167">
        <v>6.2847653733707558</v>
      </c>
    </row>
    <row r="14" spans="1:4" x14ac:dyDescent="0.2">
      <c r="A14" s="1" t="s">
        <v>135</v>
      </c>
      <c r="B14" s="167">
        <v>-8.7710431753324904</v>
      </c>
      <c r="C14" s="167">
        <v>1.273834907715353</v>
      </c>
      <c r="D14" s="167">
        <v>5.5596295947182934</v>
      </c>
    </row>
    <row r="15" spans="1:4" x14ac:dyDescent="0.2">
      <c r="A15" s="1" t="s">
        <v>136</v>
      </c>
      <c r="B15" s="167">
        <v>-10.17690974038212</v>
      </c>
      <c r="C15" s="167">
        <v>4.5435452085638461</v>
      </c>
      <c r="D15" s="167">
        <v>7.6849037121738809E-2</v>
      </c>
    </row>
    <row r="16" spans="1:4" x14ac:dyDescent="0.2">
      <c r="A16" s="212" t="s">
        <v>137</v>
      </c>
      <c r="B16" s="213">
        <v>-9.9623149171848127</v>
      </c>
      <c r="C16" s="213">
        <v>5.224354862984204</v>
      </c>
      <c r="D16" s="213">
        <v>-3.5169418097956364</v>
      </c>
    </row>
    <row r="17" spans="4:4" x14ac:dyDescent="0.2">
      <c r="D17" s="55" t="s">
        <v>220</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3"/>
  <sheetViews>
    <sheetView workbookViewId="0"/>
  </sheetViews>
  <sheetFormatPr baseColWidth="10" defaultRowHeight="14.25" x14ac:dyDescent="0.2"/>
  <cols>
    <col min="1" max="1" width="21.625" customWidth="1"/>
    <col min="2" max="2" width="11.625" customWidth="1"/>
  </cols>
  <sheetData>
    <row r="1" spans="1:6" x14ac:dyDescent="0.2">
      <c r="A1" s="53" t="s">
        <v>23</v>
      </c>
      <c r="B1" s="53"/>
      <c r="C1" s="53"/>
      <c r="D1" s="53"/>
      <c r="E1" s="6"/>
      <c r="F1" s="3"/>
    </row>
    <row r="2" spans="1:6" x14ac:dyDescent="0.2">
      <c r="A2" s="54"/>
      <c r="B2" s="54"/>
      <c r="C2" s="54"/>
      <c r="D2" s="54"/>
      <c r="E2" s="65"/>
      <c r="F2" s="55" t="s">
        <v>105</v>
      </c>
    </row>
    <row r="3" spans="1:6" ht="14.85" customHeight="1" x14ac:dyDescent="0.2">
      <c r="A3" s="56"/>
      <c r="B3" s="774" t="s">
        <v>684</v>
      </c>
      <c r="C3" s="770" t="s">
        <v>420</v>
      </c>
      <c r="D3" s="774" t="s">
        <v>627</v>
      </c>
      <c r="E3" s="770" t="s">
        <v>420</v>
      </c>
      <c r="F3" s="772" t="s">
        <v>685</v>
      </c>
    </row>
    <row r="4" spans="1:6" x14ac:dyDescent="0.2">
      <c r="A4" s="66"/>
      <c r="B4" s="775"/>
      <c r="C4" s="771"/>
      <c r="D4" s="775"/>
      <c r="E4" s="771"/>
      <c r="F4" s="773"/>
    </row>
    <row r="5" spans="1:6" x14ac:dyDescent="0.2">
      <c r="A5" s="3" t="s">
        <v>107</v>
      </c>
      <c r="B5" s="58">
        <v>1469.2385291337034</v>
      </c>
      <c r="C5" s="59">
        <v>1.7197354998679824</v>
      </c>
      <c r="D5" s="58">
        <v>1107.9406945638673</v>
      </c>
      <c r="E5" s="59">
        <v>1.3947555254332555</v>
      </c>
      <c r="F5" s="59">
        <v>32.609853247791243</v>
      </c>
    </row>
    <row r="6" spans="1:6" x14ac:dyDescent="0.2">
      <c r="A6" s="3" t="s">
        <v>117</v>
      </c>
      <c r="B6" s="58">
        <v>43384.339442152559</v>
      </c>
      <c r="C6" s="59">
        <v>50.781127228526998</v>
      </c>
      <c r="D6" s="58">
        <v>39472.676029425806</v>
      </c>
      <c r="E6" s="59">
        <v>49.69104688166577</v>
      </c>
      <c r="F6" s="59">
        <v>9.909800414369462</v>
      </c>
    </row>
    <row r="7" spans="1:6" x14ac:dyDescent="0.2">
      <c r="A7" s="3" t="s">
        <v>118</v>
      </c>
      <c r="B7" s="58">
        <v>15150.225070270988</v>
      </c>
      <c r="C7" s="59">
        <v>17.733253905134909</v>
      </c>
      <c r="D7" s="58">
        <v>14259.731806198557</v>
      </c>
      <c r="E7" s="59">
        <v>17.951177193397406</v>
      </c>
      <c r="F7" s="59">
        <v>6.2448107452157187</v>
      </c>
    </row>
    <row r="8" spans="1:6" x14ac:dyDescent="0.2">
      <c r="A8" s="3" t="s">
        <v>119</v>
      </c>
      <c r="B8" s="58">
        <v>19501.655434988574</v>
      </c>
      <c r="C8" s="59">
        <v>22.826578865664395</v>
      </c>
      <c r="D8" s="58">
        <v>18886.930352536543</v>
      </c>
      <c r="E8" s="59">
        <v>23.776227912670901</v>
      </c>
      <c r="F8" s="59">
        <v>3.2547643845653935</v>
      </c>
    </row>
    <row r="9" spans="1:6" x14ac:dyDescent="0.2">
      <c r="A9" s="3" t="s">
        <v>120</v>
      </c>
      <c r="B9" s="58">
        <v>5711.3537351831719</v>
      </c>
      <c r="C9" s="59">
        <v>6.6851076771648419</v>
      </c>
      <c r="D9" s="58">
        <v>5515.5187440543614</v>
      </c>
      <c r="E9" s="59">
        <v>6.943332149135224</v>
      </c>
      <c r="F9" s="59">
        <v>3.5506178152312042</v>
      </c>
    </row>
    <row r="10" spans="1:6" x14ac:dyDescent="0.2">
      <c r="A10" s="3" t="s">
        <v>112</v>
      </c>
      <c r="B10" s="58">
        <v>217.17047028757048</v>
      </c>
      <c r="C10" s="73">
        <v>0.25419682364086227</v>
      </c>
      <c r="D10" s="58">
        <v>193.39562434317375</v>
      </c>
      <c r="E10" s="59">
        <v>0.24346033769744041</v>
      </c>
      <c r="F10" s="59">
        <v>12.293373247271148</v>
      </c>
    </row>
    <row r="11" spans="1:6" x14ac:dyDescent="0.2">
      <c r="A11" s="60" t="s">
        <v>114</v>
      </c>
      <c r="B11" s="61">
        <v>85433.982682016576</v>
      </c>
      <c r="C11" s="62">
        <v>100</v>
      </c>
      <c r="D11" s="61">
        <v>79436.193251122313</v>
      </c>
      <c r="E11" s="62">
        <v>100</v>
      </c>
      <c r="F11" s="62">
        <v>7.5504492164338739</v>
      </c>
    </row>
    <row r="12" spans="1:6" x14ac:dyDescent="0.2">
      <c r="A12" s="724" t="s">
        <v>686</v>
      </c>
      <c r="B12" s="3"/>
      <c r="C12" s="3"/>
      <c r="D12" s="3"/>
      <c r="E12" s="3"/>
      <c r="F12" s="55" t="s">
        <v>569</v>
      </c>
    </row>
    <row r="13" spans="1:6" x14ac:dyDescent="0.2">
      <c r="A13" s="436" t="s">
        <v>618</v>
      </c>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sqref="A1:F2"/>
    </sheetView>
  </sheetViews>
  <sheetFormatPr baseColWidth="10" defaultColWidth="11" defaultRowHeight="12.75" x14ac:dyDescent="0.2"/>
  <cols>
    <col min="1" max="1" width="17.125" style="544" customWidth="1"/>
    <col min="2" max="12" width="11" style="544"/>
    <col min="13" max="45" width="11" style="18"/>
    <col min="46" max="16384" width="11" style="544"/>
  </cols>
  <sheetData>
    <row r="1" spans="1:12" x14ac:dyDescent="0.2">
      <c r="A1" s="808" t="s">
        <v>650</v>
      </c>
      <c r="B1" s="808"/>
      <c r="C1" s="808"/>
      <c r="D1" s="808"/>
      <c r="E1" s="808"/>
      <c r="F1" s="808"/>
      <c r="G1" s="18"/>
      <c r="H1" s="18"/>
      <c r="I1" s="18"/>
      <c r="J1" s="18"/>
      <c r="K1" s="18"/>
      <c r="L1" s="18"/>
    </row>
    <row r="2" spans="1:12" x14ac:dyDescent="0.2">
      <c r="A2" s="809"/>
      <c r="B2" s="809"/>
      <c r="C2" s="809"/>
      <c r="D2" s="809"/>
      <c r="E2" s="809"/>
      <c r="F2" s="809"/>
      <c r="G2" s="18"/>
      <c r="H2" s="18"/>
      <c r="I2" s="18"/>
      <c r="J2" s="18"/>
      <c r="K2" s="573"/>
      <c r="L2" s="55" t="s">
        <v>466</v>
      </c>
    </row>
    <row r="3" spans="1:12" x14ac:dyDescent="0.2">
      <c r="A3" s="574"/>
      <c r="B3" s="810">
        <f>INDICE!A3</f>
        <v>44896</v>
      </c>
      <c r="C3" s="811">
        <v>41671</v>
      </c>
      <c r="D3" s="811">
        <v>41671</v>
      </c>
      <c r="E3" s="811">
        <v>41671</v>
      </c>
      <c r="F3" s="812">
        <v>41671</v>
      </c>
      <c r="G3" s="813" t="s">
        <v>116</v>
      </c>
      <c r="H3" s="811"/>
      <c r="I3" s="811"/>
      <c r="J3" s="811"/>
      <c r="K3" s="811"/>
      <c r="L3" s="814" t="s">
        <v>106</v>
      </c>
    </row>
    <row r="4" spans="1:12" ht="38.25" x14ac:dyDescent="0.2">
      <c r="A4" s="550"/>
      <c r="B4" s="703" t="s">
        <v>647</v>
      </c>
      <c r="C4" s="703" t="s">
        <v>646</v>
      </c>
      <c r="D4" s="703" t="s">
        <v>648</v>
      </c>
      <c r="E4" s="703" t="s">
        <v>320</v>
      </c>
      <c r="F4" s="223" t="s">
        <v>186</v>
      </c>
      <c r="G4" s="703" t="s">
        <v>647</v>
      </c>
      <c r="H4" s="703" t="s">
        <v>646</v>
      </c>
      <c r="I4" s="703" t="s">
        <v>648</v>
      </c>
      <c r="J4" s="703" t="s">
        <v>320</v>
      </c>
      <c r="K4" s="224" t="s">
        <v>186</v>
      </c>
      <c r="L4" s="815"/>
    </row>
    <row r="5" spans="1:12" x14ac:dyDescent="0.2">
      <c r="A5" s="547" t="s">
        <v>153</v>
      </c>
      <c r="B5" s="439">
        <v>2922.46</v>
      </c>
      <c r="C5" s="439">
        <v>350.59199999999998</v>
      </c>
      <c r="D5" s="439">
        <v>284.94299999999998</v>
      </c>
      <c r="E5" s="439">
        <v>190.53800000000001</v>
      </c>
      <c r="F5" s="575">
        <v>3748.5330000000004</v>
      </c>
      <c r="G5" s="439">
        <v>46712.469000000005</v>
      </c>
      <c r="H5" s="439">
        <v>5617.67</v>
      </c>
      <c r="I5" s="439">
        <v>2582.9549999999999</v>
      </c>
      <c r="J5" s="439">
        <v>2198.4369999999999</v>
      </c>
      <c r="K5" s="576">
        <v>57111.531000000003</v>
      </c>
      <c r="L5" s="72">
        <v>15.701317043308286</v>
      </c>
    </row>
    <row r="6" spans="1:12" x14ac:dyDescent="0.2">
      <c r="A6" s="549" t="s">
        <v>154</v>
      </c>
      <c r="B6" s="439">
        <v>593.84299999999996</v>
      </c>
      <c r="C6" s="439">
        <v>481.83699999999999</v>
      </c>
      <c r="D6" s="439">
        <v>432.75799999999998</v>
      </c>
      <c r="E6" s="439">
        <v>48.972999999999999</v>
      </c>
      <c r="F6" s="577">
        <v>1557.4109999999998</v>
      </c>
      <c r="G6" s="439">
        <v>9274.8420000000006</v>
      </c>
      <c r="H6" s="439">
        <v>6846.2349999999997</v>
      </c>
      <c r="I6" s="439">
        <v>3002.2570000000001</v>
      </c>
      <c r="J6" s="439">
        <v>671.81899999999996</v>
      </c>
      <c r="K6" s="578">
        <v>19795.153000000002</v>
      </c>
      <c r="L6" s="59">
        <v>5.4591884391990861</v>
      </c>
    </row>
    <row r="7" spans="1:12" x14ac:dyDescent="0.2">
      <c r="A7" s="549" t="s">
        <v>155</v>
      </c>
      <c r="B7" s="439">
        <v>482.89</v>
      </c>
      <c r="C7" s="439">
        <v>226.154</v>
      </c>
      <c r="D7" s="439">
        <v>158.578</v>
      </c>
      <c r="E7" s="439">
        <v>10.726000000000001</v>
      </c>
      <c r="F7" s="577">
        <v>878.34799999999996</v>
      </c>
      <c r="G7" s="439">
        <v>7881.9629999999997</v>
      </c>
      <c r="H7" s="439">
        <v>4006.12</v>
      </c>
      <c r="I7" s="439">
        <v>1951.434</v>
      </c>
      <c r="J7" s="439">
        <v>119.544</v>
      </c>
      <c r="K7" s="578">
        <v>13959.060999999998</v>
      </c>
      <c r="L7" s="59">
        <v>3.8397586146633773</v>
      </c>
    </row>
    <row r="8" spans="1:12" x14ac:dyDescent="0.2">
      <c r="A8" s="549" t="s">
        <v>156</v>
      </c>
      <c r="B8" s="439">
        <v>665.86300000000006</v>
      </c>
      <c r="C8" s="96">
        <v>9.0760000000000005</v>
      </c>
      <c r="D8" s="439">
        <v>92.775999999999996</v>
      </c>
      <c r="E8" s="96">
        <v>0.29399999999999998</v>
      </c>
      <c r="F8" s="577">
        <v>768.00900000000001</v>
      </c>
      <c r="G8" s="439">
        <v>9854.0419999999995</v>
      </c>
      <c r="H8" s="439">
        <v>189.39200000000002</v>
      </c>
      <c r="I8" s="96">
        <v>818.46</v>
      </c>
      <c r="J8" s="439">
        <v>5.0060000000000002</v>
      </c>
      <c r="K8" s="578">
        <v>10866.9</v>
      </c>
      <c r="L8" s="59">
        <v>2.9956977312624247</v>
      </c>
    </row>
    <row r="9" spans="1:12" x14ac:dyDescent="0.2">
      <c r="A9" s="549" t="s">
        <v>567</v>
      </c>
      <c r="B9" s="439">
        <v>0</v>
      </c>
      <c r="C9" s="439">
        <v>0</v>
      </c>
      <c r="D9" s="439">
        <v>0</v>
      </c>
      <c r="E9" s="96">
        <v>1.9670000000000001</v>
      </c>
      <c r="F9" s="626">
        <v>1.9670000000000001</v>
      </c>
      <c r="G9" s="439">
        <v>0</v>
      </c>
      <c r="H9" s="439">
        <v>0</v>
      </c>
      <c r="I9" s="439">
        <v>0</v>
      </c>
      <c r="J9" s="439">
        <v>21.045999999999999</v>
      </c>
      <c r="K9" s="578">
        <v>21.045999999999999</v>
      </c>
      <c r="L9" s="96">
        <v>5.7882729035414453E-3</v>
      </c>
    </row>
    <row r="10" spans="1:12" x14ac:dyDescent="0.2">
      <c r="A10" s="549" t="s">
        <v>158</v>
      </c>
      <c r="B10" s="439">
        <v>104.371</v>
      </c>
      <c r="C10" s="439">
        <v>83.221999999999994</v>
      </c>
      <c r="D10" s="439">
        <v>104.36</v>
      </c>
      <c r="E10" s="439">
        <v>1.913</v>
      </c>
      <c r="F10" s="577">
        <v>293.86599999999999</v>
      </c>
      <c r="G10" s="439">
        <v>1808.8520000000001</v>
      </c>
      <c r="H10" s="439">
        <v>1405.184</v>
      </c>
      <c r="I10" s="439">
        <v>1093.5429999999999</v>
      </c>
      <c r="J10" s="439">
        <v>22.318000000000001</v>
      </c>
      <c r="K10" s="578">
        <v>4329.8969999999999</v>
      </c>
      <c r="L10" s="59">
        <v>1.193344896512702</v>
      </c>
    </row>
    <row r="11" spans="1:12" x14ac:dyDescent="0.2">
      <c r="A11" s="549" t="s">
        <v>159</v>
      </c>
      <c r="B11" s="439">
        <v>102.291</v>
      </c>
      <c r="C11" s="439">
        <v>713.12299999999993</v>
      </c>
      <c r="D11" s="439">
        <v>890.99900000000002</v>
      </c>
      <c r="E11" s="439">
        <v>48.731000000000002</v>
      </c>
      <c r="F11" s="577">
        <v>1755.144</v>
      </c>
      <c r="G11" s="439">
        <v>1505.424</v>
      </c>
      <c r="H11" s="439">
        <v>9650.0460569999996</v>
      </c>
      <c r="I11" s="439">
        <v>6816.5690000000004</v>
      </c>
      <c r="J11" s="439">
        <v>594.58299999999997</v>
      </c>
      <c r="K11" s="578">
        <v>18566.622056999997</v>
      </c>
      <c r="L11" s="59">
        <v>5.1218462111995562</v>
      </c>
    </row>
    <row r="12" spans="1:12" x14ac:dyDescent="0.2">
      <c r="A12" s="549" t="s">
        <v>511</v>
      </c>
      <c r="B12" s="439">
        <v>563.80500000000006</v>
      </c>
      <c r="C12" s="439">
        <v>339.53699999999998</v>
      </c>
      <c r="D12" s="439">
        <v>318.01600000000002</v>
      </c>
      <c r="E12" s="439">
        <v>53.941000000000003</v>
      </c>
      <c r="F12" s="577">
        <v>1275.2990000000002</v>
      </c>
      <c r="G12" s="439">
        <v>7908.1730000000007</v>
      </c>
      <c r="H12" s="439">
        <v>4075.0324649999998</v>
      </c>
      <c r="I12" s="439">
        <v>2692.2370000000001</v>
      </c>
      <c r="J12" s="439">
        <v>683.03800000000001</v>
      </c>
      <c r="K12" s="578">
        <v>15358.480465000001</v>
      </c>
      <c r="L12" s="59">
        <v>4.2303094436932049</v>
      </c>
    </row>
    <row r="13" spans="1:12" x14ac:dyDescent="0.2">
      <c r="A13" s="549" t="s">
        <v>160</v>
      </c>
      <c r="B13" s="439">
        <v>1655.4280000000001</v>
      </c>
      <c r="C13" s="439">
        <v>1288.03</v>
      </c>
      <c r="D13" s="439">
        <v>1776.09</v>
      </c>
      <c r="E13" s="439">
        <v>118.876</v>
      </c>
      <c r="F13" s="577">
        <v>4838.4240000000009</v>
      </c>
      <c r="G13" s="439">
        <v>22519.664000000001</v>
      </c>
      <c r="H13" s="439">
        <v>22535.362648000002</v>
      </c>
      <c r="I13" s="439">
        <v>14868.241</v>
      </c>
      <c r="J13" s="439">
        <v>1520.2909999999999</v>
      </c>
      <c r="K13" s="578">
        <v>61443.558647999998</v>
      </c>
      <c r="L13" s="59">
        <v>16.779807379776219</v>
      </c>
    </row>
    <row r="14" spans="1:12" x14ac:dyDescent="0.2">
      <c r="A14" s="549" t="s">
        <v>323</v>
      </c>
      <c r="B14" s="439">
        <v>850.11099999999999</v>
      </c>
      <c r="C14" s="439">
        <v>1260.635</v>
      </c>
      <c r="D14" s="439">
        <v>394.80599999999998</v>
      </c>
      <c r="E14" s="439">
        <v>93.117999999999995</v>
      </c>
      <c r="F14" s="577">
        <v>2598.67</v>
      </c>
      <c r="G14" s="439">
        <v>13163.606</v>
      </c>
      <c r="H14" s="439">
        <v>20590.768511000002</v>
      </c>
      <c r="I14" s="439">
        <v>3334.38</v>
      </c>
      <c r="J14" s="439">
        <v>1077.309297</v>
      </c>
      <c r="K14" s="578">
        <v>38166.063807999999</v>
      </c>
      <c r="L14" s="59">
        <v>10.473967553399765</v>
      </c>
    </row>
    <row r="15" spans="1:12" x14ac:dyDescent="0.2">
      <c r="A15" s="549" t="s">
        <v>163</v>
      </c>
      <c r="B15" s="439">
        <v>0.90100000000000002</v>
      </c>
      <c r="C15" s="439">
        <v>113.85899999999999</v>
      </c>
      <c r="D15" s="439">
        <v>66.936999999999998</v>
      </c>
      <c r="E15" s="439">
        <v>52.128</v>
      </c>
      <c r="F15" s="577">
        <v>233.82499999999999</v>
      </c>
      <c r="G15" s="96">
        <v>32.103999999999999</v>
      </c>
      <c r="H15" s="439">
        <v>1755.4680000000001</v>
      </c>
      <c r="I15" s="439">
        <v>499.33699999999999</v>
      </c>
      <c r="J15" s="439">
        <v>512.39400000000001</v>
      </c>
      <c r="K15" s="578">
        <v>2799.3029999999999</v>
      </c>
      <c r="L15" s="59">
        <v>0.75583468896109385</v>
      </c>
    </row>
    <row r="16" spans="1:12" x14ac:dyDescent="0.2">
      <c r="A16" s="549" t="s">
        <v>164</v>
      </c>
      <c r="B16" s="439">
        <v>984.25700000000006</v>
      </c>
      <c r="C16" s="439">
        <v>317.65299999999996</v>
      </c>
      <c r="D16" s="439">
        <v>361.255</v>
      </c>
      <c r="E16" s="439">
        <v>56.472999999999999</v>
      </c>
      <c r="F16" s="577">
        <v>1719.6380000000001</v>
      </c>
      <c r="G16" s="439">
        <v>13220.407601999999</v>
      </c>
      <c r="H16" s="439">
        <v>5356.3073340000001</v>
      </c>
      <c r="I16" s="439">
        <v>2472.0970000000002</v>
      </c>
      <c r="J16" s="439">
        <v>506.62099999999998</v>
      </c>
      <c r="K16" s="578">
        <v>21555.432936000001</v>
      </c>
      <c r="L16" s="59">
        <v>5.9124605929685963</v>
      </c>
    </row>
    <row r="17" spans="1:12" x14ac:dyDescent="0.2">
      <c r="A17" s="549" t="s">
        <v>165</v>
      </c>
      <c r="B17" s="96">
        <v>320.02600000000001</v>
      </c>
      <c r="C17" s="439">
        <v>19.765999999999998</v>
      </c>
      <c r="D17" s="439">
        <v>145.619</v>
      </c>
      <c r="E17" s="439">
        <v>5.3479999999999999</v>
      </c>
      <c r="F17" s="577">
        <v>490.75900000000007</v>
      </c>
      <c r="G17" s="439">
        <v>2614.0230000000001</v>
      </c>
      <c r="H17" s="439">
        <v>400.84500000000003</v>
      </c>
      <c r="I17" s="439">
        <v>1026.0160000000001</v>
      </c>
      <c r="J17" s="439">
        <v>72.912999999999997</v>
      </c>
      <c r="K17" s="578">
        <v>4113.7970000000005</v>
      </c>
      <c r="L17" s="59">
        <v>1.1299538747037376</v>
      </c>
    </row>
    <row r="18" spans="1:12" x14ac:dyDescent="0.2">
      <c r="A18" s="549" t="s">
        <v>166</v>
      </c>
      <c r="B18" s="439">
        <v>110.485</v>
      </c>
      <c r="C18" s="439">
        <v>312.52199999999999</v>
      </c>
      <c r="D18" s="439">
        <v>2216.5659999999998</v>
      </c>
      <c r="E18" s="439">
        <v>19.827999999999999</v>
      </c>
      <c r="F18" s="577">
        <v>2659.4009999999998</v>
      </c>
      <c r="G18" s="439">
        <v>1664.877</v>
      </c>
      <c r="H18" s="439">
        <v>3744.067</v>
      </c>
      <c r="I18" s="439">
        <v>16742.02</v>
      </c>
      <c r="J18" s="439">
        <v>283.41699999999997</v>
      </c>
      <c r="K18" s="578">
        <v>22434.381000000001</v>
      </c>
      <c r="L18" s="59">
        <v>6.2240760023829766</v>
      </c>
    </row>
    <row r="19" spans="1:12" x14ac:dyDescent="0.2">
      <c r="A19" s="549" t="s">
        <v>168</v>
      </c>
      <c r="B19" s="439">
        <v>1358.316</v>
      </c>
      <c r="C19" s="439">
        <v>109.396</v>
      </c>
      <c r="D19" s="439">
        <v>60.1</v>
      </c>
      <c r="E19" s="439">
        <v>46.649000000000001</v>
      </c>
      <c r="F19" s="577">
        <v>1574.4609999999998</v>
      </c>
      <c r="G19" s="439">
        <v>22947.442999999999</v>
      </c>
      <c r="H19" s="439">
        <v>1609.9449999999999</v>
      </c>
      <c r="I19" s="439">
        <v>663.44600000000003</v>
      </c>
      <c r="J19" s="439">
        <v>542.11599999999999</v>
      </c>
      <c r="K19" s="578">
        <v>25762.949999999997</v>
      </c>
      <c r="L19" s="59">
        <v>7.0876296084884087</v>
      </c>
    </row>
    <row r="20" spans="1:12" x14ac:dyDescent="0.2">
      <c r="A20" s="549" t="s">
        <v>169</v>
      </c>
      <c r="B20" s="439">
        <v>484.28800000000001</v>
      </c>
      <c r="C20" s="439">
        <v>345.322</v>
      </c>
      <c r="D20" s="439">
        <v>278.11</v>
      </c>
      <c r="E20" s="439">
        <v>16.065000000000001</v>
      </c>
      <c r="F20" s="577">
        <v>1123.7850000000001</v>
      </c>
      <c r="G20" s="439">
        <v>8635.0820000000003</v>
      </c>
      <c r="H20" s="439">
        <v>4598.83</v>
      </c>
      <c r="I20" s="439">
        <v>2150.56</v>
      </c>
      <c r="J20" s="439">
        <v>209.49299999999999</v>
      </c>
      <c r="K20" s="578">
        <v>15593.965</v>
      </c>
      <c r="L20" s="59">
        <v>4.2891377244839362</v>
      </c>
    </row>
    <row r="21" spans="1:12" x14ac:dyDescent="0.2">
      <c r="A21" s="549" t="s">
        <v>170</v>
      </c>
      <c r="B21" s="439">
        <v>423.02</v>
      </c>
      <c r="C21" s="439">
        <v>1122.5549999999998</v>
      </c>
      <c r="D21" s="439">
        <v>513.64599999999996</v>
      </c>
      <c r="E21" s="439">
        <v>11.555999999999999</v>
      </c>
      <c r="F21" s="577">
        <v>2070.777</v>
      </c>
      <c r="G21" s="439">
        <v>10213.799999999999</v>
      </c>
      <c r="H21" s="439">
        <v>14929.053</v>
      </c>
      <c r="I21" s="439">
        <v>6758.8770000000004</v>
      </c>
      <c r="J21" s="439">
        <v>160.75399999999999</v>
      </c>
      <c r="K21" s="578">
        <v>32062.484</v>
      </c>
      <c r="L21" s="59">
        <v>8.7998819220930748</v>
      </c>
    </row>
    <row r="22" spans="1:12" x14ac:dyDescent="0.2">
      <c r="A22" s="225" t="s">
        <v>114</v>
      </c>
      <c r="B22" s="174">
        <v>11622.355000000001</v>
      </c>
      <c r="C22" s="174">
        <v>7093.2790000000005</v>
      </c>
      <c r="D22" s="174">
        <v>8095.5589999999984</v>
      </c>
      <c r="E22" s="174">
        <v>777.12400000000002</v>
      </c>
      <c r="F22" s="579">
        <v>27588.317000000003</v>
      </c>
      <c r="G22" s="580">
        <v>179956.77160199999</v>
      </c>
      <c r="H22" s="174">
        <v>107310.326015</v>
      </c>
      <c r="I22" s="174">
        <v>67472.429000000004</v>
      </c>
      <c r="J22" s="174">
        <v>9201.0992970000007</v>
      </c>
      <c r="K22" s="174">
        <v>363940.62591400009</v>
      </c>
      <c r="L22" s="175">
        <v>100</v>
      </c>
    </row>
    <row r="23" spans="1:12" x14ac:dyDescent="0.2">
      <c r="A23" s="18"/>
      <c r="B23" s="18"/>
      <c r="C23" s="18"/>
      <c r="D23" s="18"/>
      <c r="E23" s="18"/>
      <c r="F23" s="18"/>
      <c r="G23" s="18"/>
      <c r="H23" s="18"/>
      <c r="I23" s="18"/>
      <c r="J23" s="18"/>
      <c r="L23" s="161" t="s">
        <v>220</v>
      </c>
    </row>
    <row r="24" spans="1:12" x14ac:dyDescent="0.2">
      <c r="A24" s="80" t="s">
        <v>488</v>
      </c>
      <c r="B24" s="552"/>
      <c r="C24" s="581"/>
      <c r="D24" s="581"/>
      <c r="E24" s="581"/>
      <c r="F24" s="581"/>
      <c r="G24" s="18"/>
      <c r="H24" s="18"/>
      <c r="I24" s="18"/>
      <c r="J24" s="18"/>
      <c r="K24" s="18"/>
      <c r="L24" s="18"/>
    </row>
    <row r="25" spans="1:12" x14ac:dyDescent="0.2">
      <c r="A25" s="80" t="s">
        <v>221</v>
      </c>
      <c r="B25" s="552"/>
      <c r="C25" s="552"/>
      <c r="D25" s="552"/>
      <c r="E25" s="552"/>
      <c r="F25" s="582"/>
      <c r="G25" s="18"/>
      <c r="H25" s="18"/>
      <c r="I25" s="18"/>
      <c r="J25" s="18"/>
      <c r="K25" s="18"/>
      <c r="L25" s="18"/>
    </row>
    <row r="26" spans="1:12" s="18" customFormat="1" x14ac:dyDescent="0.2">
      <c r="A26" s="805" t="s">
        <v>649</v>
      </c>
      <c r="B26" s="805"/>
      <c r="C26" s="805"/>
      <c r="D26" s="805"/>
      <c r="E26" s="805"/>
      <c r="F26" s="805"/>
      <c r="G26" s="805"/>
      <c r="H26" s="805"/>
    </row>
    <row r="27" spans="1:12" s="18" customFormat="1" x14ac:dyDescent="0.2">
      <c r="A27" s="805"/>
      <c r="B27" s="805"/>
      <c r="C27" s="805"/>
      <c r="D27" s="805"/>
      <c r="E27" s="805"/>
      <c r="F27" s="805"/>
      <c r="G27" s="805"/>
      <c r="H27" s="805"/>
    </row>
    <row r="28" spans="1:12" s="18" customFormat="1" x14ac:dyDescent="0.2">
      <c r="A28" s="805"/>
      <c r="B28" s="805"/>
      <c r="C28" s="805"/>
      <c r="D28" s="805"/>
      <c r="E28" s="805"/>
      <c r="F28" s="805"/>
      <c r="G28" s="805"/>
      <c r="H28" s="805"/>
    </row>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5">
    <mergeCell ref="A1:F2"/>
    <mergeCell ref="B3:F3"/>
    <mergeCell ref="G3:K3"/>
    <mergeCell ref="L3:L4"/>
    <mergeCell ref="A26:H28"/>
  </mergeCells>
  <conditionalFormatting sqref="C8">
    <cfRule type="cellIs" dxfId="101" priority="43" operator="between">
      <formula>0</formula>
      <formula>0.5</formula>
    </cfRule>
    <cfRule type="cellIs" dxfId="100" priority="44" operator="between">
      <formula>0</formula>
      <formula>0.49</formula>
    </cfRule>
  </conditionalFormatting>
  <conditionalFormatting sqref="B17">
    <cfRule type="cellIs" dxfId="99" priority="41" operator="between">
      <formula>0</formula>
      <formula>0.5</formula>
    </cfRule>
    <cfRule type="cellIs" dxfId="98" priority="42" operator="between">
      <formula>0</formula>
      <formula>0.49</formula>
    </cfRule>
  </conditionalFormatting>
  <conditionalFormatting sqref="L9">
    <cfRule type="cellIs" dxfId="97" priority="39" operator="between">
      <formula>0</formula>
      <formula>0.5</formula>
    </cfRule>
    <cfRule type="cellIs" dxfId="96" priority="40" operator="between">
      <formula>0</formula>
      <formula>0.49</formula>
    </cfRule>
  </conditionalFormatting>
  <conditionalFormatting sqref="E8">
    <cfRule type="cellIs" dxfId="95" priority="37" operator="between">
      <formula>0</formula>
      <formula>0.5</formula>
    </cfRule>
    <cfRule type="cellIs" dxfId="94" priority="38" operator="between">
      <formula>0</formula>
      <formula>0.49</formula>
    </cfRule>
  </conditionalFormatting>
  <conditionalFormatting sqref="G15">
    <cfRule type="cellIs" dxfId="93" priority="33" operator="between">
      <formula>0</formula>
      <formula>0.5</formula>
    </cfRule>
    <cfRule type="cellIs" dxfId="92" priority="34" operator="between">
      <formula>0</formula>
      <formula>0.49</formula>
    </cfRule>
  </conditionalFormatting>
  <conditionalFormatting sqref="E9">
    <cfRule type="cellIs" dxfId="91" priority="27" operator="between">
      <formula>0</formula>
      <formula>0.5</formula>
    </cfRule>
    <cfRule type="cellIs" dxfId="90" priority="28" operator="between">
      <formula>0</formula>
      <formula>0.49</formula>
    </cfRule>
  </conditionalFormatting>
  <conditionalFormatting sqref="F9">
    <cfRule type="cellIs" dxfId="89" priority="25" operator="between">
      <formula>0</formula>
      <formula>0.5</formula>
    </cfRule>
    <cfRule type="cellIs" dxfId="88" priority="26" operator="between">
      <formula>0</formula>
      <formula>0.49</formula>
    </cfRule>
  </conditionalFormatting>
  <conditionalFormatting sqref="I8">
    <cfRule type="cellIs" dxfId="87" priority="9" operator="between">
      <formula>0</formula>
      <formula>0.5</formula>
    </cfRule>
    <cfRule type="cellIs" dxfId="86" priority="10"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5"/>
  <sheetViews>
    <sheetView workbookViewId="0"/>
  </sheetViews>
  <sheetFormatPr baseColWidth="10" defaultRowHeight="14.25" x14ac:dyDescent="0.2"/>
  <cols>
    <col min="1" max="1" width="5.5" customWidth="1"/>
    <col min="2" max="2" width="16.625" customWidth="1"/>
    <col min="3" max="3" width="9.625" customWidth="1"/>
    <col min="4" max="4" width="8.625" customWidth="1"/>
    <col min="5" max="5" width="8" customWidth="1"/>
    <col min="6" max="7" width="9.125" customWidth="1"/>
    <col min="8" max="8" width="8.625" customWidth="1"/>
    <col min="9" max="9" width="9.625" customWidth="1"/>
    <col min="11" max="45" width="11" style="1"/>
  </cols>
  <sheetData>
    <row r="1" spans="1:45" x14ac:dyDescent="0.2">
      <c r="A1" s="158" t="s">
        <v>489</v>
      </c>
      <c r="B1" s="158"/>
      <c r="C1" s="158"/>
      <c r="D1" s="158"/>
      <c r="E1" s="158"/>
      <c r="F1" s="158"/>
      <c r="G1" s="158"/>
      <c r="H1" s="1"/>
      <c r="I1" s="1"/>
    </row>
    <row r="2" spans="1:45" x14ac:dyDescent="0.2">
      <c r="A2" s="159"/>
      <c r="B2" s="159"/>
      <c r="C2" s="159"/>
      <c r="D2" s="159"/>
      <c r="E2" s="159"/>
      <c r="F2" s="159"/>
      <c r="G2" s="159"/>
      <c r="H2" s="1"/>
      <c r="I2" s="55" t="s">
        <v>466</v>
      </c>
      <c r="J2" s="55"/>
    </row>
    <row r="3" spans="1:45" x14ac:dyDescent="0.2">
      <c r="A3" s="794" t="s">
        <v>450</v>
      </c>
      <c r="B3" s="794" t="s">
        <v>451</v>
      </c>
      <c r="C3" s="779">
        <f>INDICE!A3</f>
        <v>44896</v>
      </c>
      <c r="D3" s="779">
        <v>41671</v>
      </c>
      <c r="E3" s="778" t="s">
        <v>115</v>
      </c>
      <c r="F3" s="778"/>
      <c r="G3" s="778" t="s">
        <v>116</v>
      </c>
      <c r="H3" s="778"/>
      <c r="I3" s="778"/>
      <c r="J3" s="161"/>
    </row>
    <row r="4" spans="1:45" x14ac:dyDescent="0.2">
      <c r="A4" s="795"/>
      <c r="B4" s="795"/>
      <c r="C4" s="184" t="s">
        <v>54</v>
      </c>
      <c r="D4" s="185" t="s">
        <v>421</v>
      </c>
      <c r="E4" s="184" t="s">
        <v>54</v>
      </c>
      <c r="F4" s="185" t="s">
        <v>421</v>
      </c>
      <c r="G4" s="184" t="s">
        <v>54</v>
      </c>
      <c r="H4" s="186" t="s">
        <v>421</v>
      </c>
      <c r="I4" s="185" t="s">
        <v>470</v>
      </c>
      <c r="J4" s="10"/>
    </row>
    <row r="5" spans="1:45" x14ac:dyDescent="0.2">
      <c r="A5" s="1"/>
      <c r="B5" s="11" t="s">
        <v>324</v>
      </c>
      <c r="C5" s="459">
        <v>0</v>
      </c>
      <c r="D5" s="142" t="s">
        <v>142</v>
      </c>
      <c r="E5" s="462">
        <v>1919.51361</v>
      </c>
      <c r="F5" s="142">
        <v>121.96743321998986</v>
      </c>
      <c r="G5" s="462">
        <v>1919.51361</v>
      </c>
      <c r="H5" s="142">
        <v>121.96743321998986</v>
      </c>
      <c r="I5" s="502">
        <v>0.43018390746432944</v>
      </c>
      <c r="J5" s="1"/>
    </row>
    <row r="6" spans="1:45" x14ac:dyDescent="0.2">
      <c r="A6" s="1"/>
      <c r="B6" s="11" t="s">
        <v>469</v>
      </c>
      <c r="C6" s="459">
        <v>1912.1706000000001</v>
      </c>
      <c r="D6" s="142" t="s">
        <v>142</v>
      </c>
      <c r="E6" s="462">
        <v>13569.357860000002</v>
      </c>
      <c r="F6" s="142">
        <v>10.587969078460086</v>
      </c>
      <c r="G6" s="462">
        <v>13569.357860000002</v>
      </c>
      <c r="H6" s="142">
        <v>10.587969078460086</v>
      </c>
      <c r="I6" s="410">
        <v>3.0410408947278116</v>
      </c>
      <c r="J6" s="1"/>
    </row>
    <row r="7" spans="1:45" x14ac:dyDescent="0.2">
      <c r="A7" s="160" t="s">
        <v>457</v>
      </c>
      <c r="B7" s="145"/>
      <c r="C7" s="460">
        <v>1912.1706000000001</v>
      </c>
      <c r="D7" s="148" t="s">
        <v>142</v>
      </c>
      <c r="E7" s="460">
        <v>15488.87147</v>
      </c>
      <c r="F7" s="148">
        <v>17.920908557740255</v>
      </c>
      <c r="G7" s="460">
        <v>15488.87147</v>
      </c>
      <c r="H7" s="231">
        <v>17.920908557740255</v>
      </c>
      <c r="I7" s="148">
        <v>3.471224802192141</v>
      </c>
      <c r="J7" s="1"/>
    </row>
    <row r="8" spans="1:45" x14ac:dyDescent="0.2">
      <c r="A8" s="191"/>
      <c r="B8" s="11" t="s">
        <v>231</v>
      </c>
      <c r="C8" s="459">
        <v>12551.94873</v>
      </c>
      <c r="D8" s="142">
        <v>31.743103023326881</v>
      </c>
      <c r="E8" s="462">
        <v>128917.14633</v>
      </c>
      <c r="F8" s="149">
        <v>112.57394900622677</v>
      </c>
      <c r="G8" s="462">
        <v>128917.14633</v>
      </c>
      <c r="H8" s="149">
        <v>112.57394900622677</v>
      </c>
      <c r="I8" s="698">
        <v>28.89173666624335</v>
      </c>
      <c r="J8" s="1"/>
    </row>
    <row r="9" spans="1:45" x14ac:dyDescent="0.2">
      <c r="A9" s="160" t="s">
        <v>303</v>
      </c>
      <c r="B9" s="145"/>
      <c r="C9" s="460">
        <v>12551.94873</v>
      </c>
      <c r="D9" s="148">
        <v>31.743103023326881</v>
      </c>
      <c r="E9" s="460">
        <v>128917.14633</v>
      </c>
      <c r="F9" s="148">
        <v>112.57394900622677</v>
      </c>
      <c r="G9" s="460">
        <v>128917.14633</v>
      </c>
      <c r="H9" s="231">
        <v>112.57394900622677</v>
      </c>
      <c r="I9" s="148">
        <v>28.89173666624335</v>
      </c>
      <c r="J9" s="1"/>
    </row>
    <row r="10" spans="1:45" s="435" customFormat="1" x14ac:dyDescent="0.2">
      <c r="A10" s="664"/>
      <c r="B10" s="11" t="s">
        <v>691</v>
      </c>
      <c r="C10" s="459">
        <v>0</v>
      </c>
      <c r="D10" s="142" t="s">
        <v>142</v>
      </c>
      <c r="E10" s="462">
        <v>29.86627</v>
      </c>
      <c r="F10" s="149">
        <v>1595.5117542535013</v>
      </c>
      <c r="G10" s="462">
        <v>29.86627</v>
      </c>
      <c r="H10" s="149">
        <v>1595.5117542535013</v>
      </c>
      <c r="I10" s="698">
        <v>6.6933564122969033E-3</v>
      </c>
      <c r="J10" s="433"/>
      <c r="K10" s="433"/>
      <c r="L10" s="433"/>
      <c r="M10" s="433"/>
      <c r="N10" s="433"/>
      <c r="O10" s="433"/>
      <c r="P10" s="433"/>
      <c r="Q10" s="433"/>
      <c r="R10" s="433"/>
      <c r="S10" s="433"/>
      <c r="T10" s="433"/>
      <c r="U10" s="433"/>
      <c r="V10" s="433"/>
      <c r="W10" s="433"/>
      <c r="X10" s="433"/>
      <c r="Y10" s="433"/>
      <c r="Z10" s="433"/>
      <c r="AA10" s="433"/>
      <c r="AB10" s="433"/>
      <c r="AC10" s="433"/>
      <c r="AD10" s="433"/>
      <c r="AE10" s="433"/>
      <c r="AF10" s="433"/>
      <c r="AG10" s="433"/>
      <c r="AH10" s="433"/>
      <c r="AI10" s="433"/>
      <c r="AJ10" s="433"/>
      <c r="AK10" s="433"/>
      <c r="AL10" s="433"/>
      <c r="AM10" s="433"/>
      <c r="AN10" s="433"/>
      <c r="AO10" s="433"/>
      <c r="AP10" s="433"/>
      <c r="AQ10" s="433"/>
      <c r="AR10" s="433"/>
      <c r="AS10" s="433"/>
    </row>
    <row r="11" spans="1:45" s="435" customFormat="1" x14ac:dyDescent="0.2">
      <c r="A11" s="433"/>
      <c r="B11" s="11" t="s">
        <v>234</v>
      </c>
      <c r="C11" s="459">
        <v>180.7527</v>
      </c>
      <c r="D11" s="142">
        <v>-93.390162749753898</v>
      </c>
      <c r="E11" s="462">
        <v>19062.290779999996</v>
      </c>
      <c r="F11" s="149">
        <v>-5.7462572652967134</v>
      </c>
      <c r="G11" s="462">
        <v>19062.290779999996</v>
      </c>
      <c r="H11" s="149">
        <v>-5.7462572652967134</v>
      </c>
      <c r="I11" s="502">
        <v>4.2720669914716876</v>
      </c>
      <c r="J11" s="433"/>
      <c r="K11" s="433"/>
      <c r="L11" s="433"/>
      <c r="M11" s="433"/>
      <c r="N11" s="433"/>
      <c r="O11" s="433"/>
      <c r="P11" s="433"/>
      <c r="Q11" s="433"/>
      <c r="R11" s="433"/>
      <c r="S11" s="433"/>
      <c r="T11" s="433"/>
      <c r="U11" s="433"/>
      <c r="V11" s="433"/>
      <c r="W11" s="433"/>
      <c r="X11" s="433"/>
      <c r="Y11" s="433"/>
      <c r="Z11" s="433"/>
      <c r="AA11" s="433"/>
      <c r="AB11" s="433"/>
      <c r="AC11" s="433"/>
      <c r="AD11" s="433"/>
      <c r="AE11" s="433"/>
      <c r="AF11" s="433"/>
      <c r="AG11" s="433"/>
      <c r="AH11" s="433"/>
      <c r="AI11" s="433"/>
      <c r="AJ11" s="433"/>
      <c r="AK11" s="433"/>
      <c r="AL11" s="433"/>
      <c r="AM11" s="433"/>
      <c r="AN11" s="433"/>
      <c r="AO11" s="433"/>
      <c r="AP11" s="433"/>
      <c r="AQ11" s="433"/>
      <c r="AR11" s="433"/>
      <c r="AS11" s="433"/>
    </row>
    <row r="12" spans="1:45" s="435" customFormat="1" x14ac:dyDescent="0.2">
      <c r="A12" s="433"/>
      <c r="B12" s="434" t="s">
        <v>325</v>
      </c>
      <c r="C12" s="461">
        <v>180.7527</v>
      </c>
      <c r="D12" s="419">
        <v>-93.390162749753898</v>
      </c>
      <c r="E12" s="463">
        <v>19045.596940000003</v>
      </c>
      <c r="F12" s="583">
        <v>-0.62488800855474491</v>
      </c>
      <c r="G12" s="463">
        <v>19045.596940000003</v>
      </c>
      <c r="H12" s="583">
        <v>-0.62488800855474491</v>
      </c>
      <c r="I12" s="650">
        <v>4.268325720097331</v>
      </c>
      <c r="J12" s="433"/>
      <c r="K12" s="433"/>
      <c r="L12" s="433"/>
      <c r="M12" s="433"/>
      <c r="N12" s="433"/>
      <c r="O12" s="433"/>
      <c r="P12" s="433"/>
      <c r="Q12" s="433"/>
      <c r="R12" s="433"/>
      <c r="S12" s="433"/>
      <c r="T12" s="433"/>
      <c r="U12" s="433"/>
      <c r="V12" s="433"/>
      <c r="W12" s="433"/>
      <c r="X12" s="433"/>
      <c r="Y12" s="433"/>
      <c r="Z12" s="433"/>
      <c r="AA12" s="433"/>
      <c r="AB12" s="433"/>
      <c r="AC12" s="433"/>
      <c r="AD12" s="433"/>
      <c r="AE12" s="433"/>
      <c r="AF12" s="433"/>
      <c r="AG12" s="433"/>
      <c r="AH12" s="433"/>
      <c r="AI12" s="433"/>
      <c r="AJ12" s="433"/>
      <c r="AK12" s="433"/>
      <c r="AL12" s="433"/>
      <c r="AM12" s="433"/>
      <c r="AN12" s="433"/>
      <c r="AO12" s="433"/>
      <c r="AP12" s="433"/>
      <c r="AQ12" s="433"/>
      <c r="AR12" s="433"/>
      <c r="AS12" s="433"/>
    </row>
    <row r="13" spans="1:45" s="435" customFormat="1" x14ac:dyDescent="0.2">
      <c r="A13" s="433"/>
      <c r="B13" s="434" t="s">
        <v>322</v>
      </c>
      <c r="C13" s="461">
        <v>0</v>
      </c>
      <c r="D13" s="419" t="s">
        <v>142</v>
      </c>
      <c r="E13" s="463">
        <v>16.693840000000002</v>
      </c>
      <c r="F13" s="583">
        <v>-98.423741524142116</v>
      </c>
      <c r="G13" s="463">
        <v>16.693840000000002</v>
      </c>
      <c r="H13" s="583">
        <v>-98.423741524142116</v>
      </c>
      <c r="I13" s="650">
        <v>3.7412713743583837E-3</v>
      </c>
      <c r="J13" s="433"/>
      <c r="K13" s="433"/>
      <c r="L13" s="433"/>
      <c r="M13" s="433"/>
      <c r="N13" s="433"/>
      <c r="O13" s="433"/>
      <c r="P13" s="433"/>
      <c r="Q13" s="433"/>
      <c r="R13" s="433"/>
      <c r="S13" s="433"/>
      <c r="T13" s="433"/>
      <c r="U13" s="433"/>
      <c r="V13" s="433"/>
      <c r="W13" s="433"/>
      <c r="X13" s="433"/>
      <c r="Y13" s="433"/>
      <c r="Z13" s="433"/>
      <c r="AA13" s="433"/>
      <c r="AB13" s="433"/>
      <c r="AC13" s="433"/>
      <c r="AD13" s="433"/>
      <c r="AE13" s="433"/>
      <c r="AF13" s="433"/>
      <c r="AG13" s="433"/>
      <c r="AH13" s="433"/>
      <c r="AI13" s="433"/>
      <c r="AJ13" s="433"/>
      <c r="AK13" s="433"/>
      <c r="AL13" s="433"/>
      <c r="AM13" s="433"/>
      <c r="AN13" s="433"/>
      <c r="AO13" s="433"/>
      <c r="AP13" s="433"/>
      <c r="AQ13" s="433"/>
      <c r="AR13" s="433"/>
      <c r="AS13" s="433"/>
    </row>
    <row r="14" spans="1:45" s="435" customFormat="1" x14ac:dyDescent="0.2">
      <c r="A14" s="433"/>
      <c r="B14" s="11" t="s">
        <v>594</v>
      </c>
      <c r="C14" s="459">
        <v>15.787000000000001</v>
      </c>
      <c r="D14" s="142">
        <v>3.0415769205665426</v>
      </c>
      <c r="E14" s="462">
        <v>152.9759</v>
      </c>
      <c r="F14" s="149">
        <v>-51.413702859102948</v>
      </c>
      <c r="G14" s="462">
        <v>152.9759</v>
      </c>
      <c r="H14" s="149">
        <v>-51.413702859102948</v>
      </c>
      <c r="I14" s="698">
        <v>3.4283565413153028E-2</v>
      </c>
      <c r="J14" s="433"/>
      <c r="K14" s="433"/>
      <c r="L14" s="433"/>
      <c r="M14" s="433"/>
      <c r="N14" s="433"/>
      <c r="O14" s="433"/>
      <c r="P14" s="433"/>
      <c r="Q14" s="433"/>
      <c r="R14" s="433"/>
      <c r="S14" s="433"/>
      <c r="T14" s="433"/>
      <c r="U14" s="433"/>
      <c r="V14" s="433"/>
      <c r="W14" s="433"/>
      <c r="X14" s="433"/>
      <c r="Y14" s="433"/>
      <c r="Z14" s="433"/>
      <c r="AA14" s="433"/>
      <c r="AB14" s="433"/>
      <c r="AC14" s="433"/>
      <c r="AD14" s="433"/>
      <c r="AE14" s="433"/>
      <c r="AF14" s="433"/>
      <c r="AG14" s="433"/>
      <c r="AH14" s="433"/>
      <c r="AI14" s="433"/>
      <c r="AJ14" s="433"/>
      <c r="AK14" s="433"/>
      <c r="AL14" s="433"/>
      <c r="AM14" s="433"/>
      <c r="AN14" s="433"/>
      <c r="AO14" s="433"/>
      <c r="AP14" s="433"/>
      <c r="AQ14" s="433"/>
      <c r="AR14" s="433"/>
      <c r="AS14" s="433"/>
    </row>
    <row r="15" spans="1:45" x14ac:dyDescent="0.2">
      <c r="A15" s="1"/>
      <c r="B15" s="11" t="s">
        <v>207</v>
      </c>
      <c r="C15" s="459">
        <v>83.809060000000002</v>
      </c>
      <c r="D15" s="142">
        <v>-90.895830754278606</v>
      </c>
      <c r="E15" s="462">
        <v>4021.9188200000003</v>
      </c>
      <c r="F15" s="149">
        <v>-65.804776662050472</v>
      </c>
      <c r="G15" s="462">
        <v>4021.9188200000003</v>
      </c>
      <c r="H15" s="149">
        <v>-65.804776662050472</v>
      </c>
      <c r="I15" s="502">
        <v>0.90135581455550351</v>
      </c>
      <c r="J15" s="1"/>
    </row>
    <row r="16" spans="1:45" x14ac:dyDescent="0.2">
      <c r="A16" s="1"/>
      <c r="B16" s="434" t="s">
        <v>325</v>
      </c>
      <c r="C16" s="461">
        <v>83.809060000000002</v>
      </c>
      <c r="D16" s="419">
        <v>-90.895830754278606</v>
      </c>
      <c r="E16" s="463">
        <v>2465.1257900000001</v>
      </c>
      <c r="F16" s="583">
        <v>-79.040967578458179</v>
      </c>
      <c r="G16" s="463">
        <v>2465.1257900000001</v>
      </c>
      <c r="H16" s="583">
        <v>-79.040967578458179</v>
      </c>
      <c r="I16" s="650">
        <v>0.55246153984461299</v>
      </c>
      <c r="J16" s="1"/>
    </row>
    <row r="17" spans="1:45" s="435" customFormat="1" x14ac:dyDescent="0.2">
      <c r="A17" s="433"/>
      <c r="B17" s="434" t="s">
        <v>322</v>
      </c>
      <c r="C17" s="461">
        <v>0</v>
      </c>
      <c r="D17" s="419" t="s">
        <v>142</v>
      </c>
      <c r="E17" s="463">
        <v>1556.79303</v>
      </c>
      <c r="F17" s="583" t="s">
        <v>142</v>
      </c>
      <c r="G17" s="463">
        <v>1556.79303</v>
      </c>
      <c r="H17" s="583" t="s">
        <v>142</v>
      </c>
      <c r="I17" s="650">
        <v>0.34889427471089041</v>
      </c>
      <c r="J17" s="433"/>
      <c r="K17" s="433"/>
      <c r="L17" s="433"/>
      <c r="M17" s="433"/>
      <c r="N17" s="433"/>
      <c r="O17" s="433"/>
      <c r="P17" s="433"/>
      <c r="Q17" s="433"/>
      <c r="R17" s="433"/>
      <c r="S17" s="433"/>
      <c r="T17" s="433"/>
      <c r="U17" s="433"/>
      <c r="V17" s="433"/>
      <c r="W17" s="433"/>
      <c r="X17" s="433"/>
      <c r="Y17" s="433"/>
      <c r="Z17" s="433"/>
      <c r="AA17" s="433"/>
      <c r="AB17" s="433"/>
      <c r="AC17" s="433"/>
      <c r="AD17" s="433"/>
      <c r="AE17" s="433"/>
      <c r="AF17" s="433"/>
      <c r="AG17" s="433"/>
      <c r="AH17" s="433"/>
      <c r="AI17" s="433"/>
      <c r="AJ17" s="433"/>
      <c r="AK17" s="433"/>
      <c r="AL17" s="433"/>
      <c r="AM17" s="433"/>
      <c r="AN17" s="433"/>
      <c r="AO17" s="433"/>
      <c r="AP17" s="433"/>
      <c r="AQ17" s="433"/>
      <c r="AR17" s="433"/>
      <c r="AS17" s="433"/>
    </row>
    <row r="18" spans="1:45" s="435" customFormat="1" x14ac:dyDescent="0.2">
      <c r="A18" s="433"/>
      <c r="B18" s="11" t="s">
        <v>544</v>
      </c>
      <c r="C18" s="459">
        <v>0</v>
      </c>
      <c r="D18" s="142" t="s">
        <v>142</v>
      </c>
      <c r="E18" s="96">
        <v>0.19594</v>
      </c>
      <c r="F18" s="149" t="s">
        <v>142</v>
      </c>
      <c r="G18" s="96">
        <v>0.19594</v>
      </c>
      <c r="H18" s="149" t="s">
        <v>142</v>
      </c>
      <c r="I18" s="698">
        <v>4.3912288190840545E-5</v>
      </c>
      <c r="J18" s="433"/>
      <c r="K18" s="433"/>
      <c r="L18" s="433"/>
      <c r="M18" s="433"/>
      <c r="N18" s="433"/>
      <c r="O18" s="433"/>
      <c r="P18" s="433"/>
      <c r="Q18" s="433"/>
      <c r="R18" s="433"/>
      <c r="S18" s="433"/>
      <c r="T18" s="433"/>
      <c r="U18" s="433"/>
      <c r="V18" s="433"/>
      <c r="W18" s="433"/>
      <c r="X18" s="433"/>
      <c r="Y18" s="433"/>
      <c r="Z18" s="433"/>
      <c r="AA18" s="433"/>
      <c r="AB18" s="433"/>
      <c r="AC18" s="433"/>
      <c r="AD18" s="433"/>
      <c r="AE18" s="433"/>
      <c r="AF18" s="433"/>
      <c r="AG18" s="433"/>
      <c r="AH18" s="433"/>
      <c r="AI18" s="433"/>
      <c r="AJ18" s="433"/>
      <c r="AK18" s="433"/>
      <c r="AL18" s="433"/>
      <c r="AM18" s="433"/>
      <c r="AN18" s="433"/>
      <c r="AO18" s="433"/>
      <c r="AP18" s="433"/>
      <c r="AQ18" s="433"/>
      <c r="AR18" s="433"/>
      <c r="AS18" s="433"/>
    </row>
    <row r="19" spans="1:45" x14ac:dyDescent="0.2">
      <c r="A19" s="1"/>
      <c r="B19" s="11" t="s">
        <v>236</v>
      </c>
      <c r="C19" s="459">
        <v>400.31133999999997</v>
      </c>
      <c r="D19" s="142">
        <v>114.09032772861838</v>
      </c>
      <c r="E19" s="462">
        <v>4685.41093</v>
      </c>
      <c r="F19" s="149">
        <v>31.570296133145554</v>
      </c>
      <c r="G19" s="462">
        <v>4685.41093</v>
      </c>
      <c r="H19" s="149">
        <v>31.570296133145554</v>
      </c>
      <c r="I19" s="502">
        <v>1.0500516232044208</v>
      </c>
      <c r="J19" s="1"/>
    </row>
    <row r="20" spans="1:45" x14ac:dyDescent="0.2">
      <c r="A20" s="1"/>
      <c r="B20" s="434" t="s">
        <v>325</v>
      </c>
      <c r="C20" s="461">
        <v>400.31133999999997</v>
      </c>
      <c r="D20" s="419">
        <v>114.09032772861838</v>
      </c>
      <c r="E20" s="463">
        <v>4685.41093</v>
      </c>
      <c r="F20" s="583">
        <v>31.599682563903443</v>
      </c>
      <c r="G20" s="463">
        <v>4685.41093</v>
      </c>
      <c r="H20" s="583">
        <v>31.599682563903443</v>
      </c>
      <c r="I20" s="650">
        <v>1.0500516232044208</v>
      </c>
      <c r="J20" s="1"/>
    </row>
    <row r="21" spans="1:45" s="435" customFormat="1" x14ac:dyDescent="0.2">
      <c r="A21" s="1"/>
      <c r="B21" s="434" t="s">
        <v>322</v>
      </c>
      <c r="C21" s="461">
        <v>0</v>
      </c>
      <c r="D21" s="419" t="s">
        <v>142</v>
      </c>
      <c r="E21" s="463">
        <v>0</v>
      </c>
      <c r="F21" s="583">
        <v>-100</v>
      </c>
      <c r="G21" s="463">
        <v>0</v>
      </c>
      <c r="H21" s="583">
        <v>-100</v>
      </c>
      <c r="I21" s="650">
        <v>0</v>
      </c>
      <c r="J21" s="433"/>
      <c r="K21" s="433"/>
      <c r="L21" s="433"/>
      <c r="M21" s="433"/>
      <c r="N21" s="433"/>
      <c r="O21" s="433"/>
      <c r="P21" s="433"/>
      <c r="Q21" s="433"/>
      <c r="R21" s="433"/>
      <c r="S21" s="433"/>
      <c r="T21" s="433"/>
      <c r="U21" s="433"/>
      <c r="V21" s="433"/>
      <c r="W21" s="433"/>
      <c r="X21" s="433"/>
      <c r="Y21" s="433"/>
      <c r="Z21" s="433"/>
      <c r="AA21" s="433"/>
      <c r="AB21" s="433"/>
      <c r="AC21" s="433"/>
      <c r="AD21" s="433"/>
      <c r="AE21" s="433"/>
      <c r="AF21" s="433"/>
      <c r="AG21" s="433"/>
      <c r="AH21" s="433"/>
      <c r="AI21" s="433"/>
      <c r="AJ21" s="433"/>
      <c r="AK21" s="433"/>
      <c r="AL21" s="433"/>
      <c r="AM21" s="433"/>
      <c r="AN21" s="433"/>
      <c r="AO21" s="433"/>
      <c r="AP21" s="433"/>
      <c r="AQ21" s="433"/>
      <c r="AR21" s="433"/>
      <c r="AS21" s="433"/>
    </row>
    <row r="22" spans="1:45" s="435" customFormat="1" x14ac:dyDescent="0.2">
      <c r="A22" s="1"/>
      <c r="B22" s="11" t="s">
        <v>209</v>
      </c>
      <c r="C22" s="459">
        <v>5453.0757100000001</v>
      </c>
      <c r="D22" s="142">
        <v>29.982119733375463</v>
      </c>
      <c r="E22" s="462">
        <v>56021.032309999995</v>
      </c>
      <c r="F22" s="149">
        <v>54.76875166308762</v>
      </c>
      <c r="G22" s="462">
        <v>56021.032309999995</v>
      </c>
      <c r="H22" s="149">
        <v>54.76875166308762</v>
      </c>
      <c r="I22" s="502">
        <v>12.554923525288913</v>
      </c>
      <c r="J22" s="433"/>
      <c r="K22" s="433"/>
      <c r="L22" s="433"/>
      <c r="M22" s="433"/>
      <c r="N22" s="433"/>
      <c r="O22" s="433"/>
      <c r="P22" s="433"/>
      <c r="Q22" s="433"/>
      <c r="R22" s="433"/>
      <c r="S22" s="433"/>
      <c r="T22" s="433"/>
      <c r="U22" s="433"/>
      <c r="V22" s="433"/>
      <c r="W22" s="433"/>
      <c r="X22" s="433"/>
      <c r="Y22" s="433"/>
      <c r="Z22" s="433"/>
      <c r="AA22" s="433"/>
      <c r="AB22" s="433"/>
      <c r="AC22" s="433"/>
      <c r="AD22" s="433"/>
      <c r="AE22" s="433"/>
      <c r="AF22" s="433"/>
      <c r="AG22" s="433"/>
      <c r="AH22" s="433"/>
      <c r="AI22" s="433"/>
      <c r="AJ22" s="433"/>
      <c r="AK22" s="433"/>
      <c r="AL22" s="433"/>
      <c r="AM22" s="433"/>
      <c r="AN22" s="433"/>
      <c r="AO22" s="433"/>
      <c r="AP22" s="433"/>
      <c r="AQ22" s="433"/>
      <c r="AR22" s="433"/>
      <c r="AS22" s="433"/>
    </row>
    <row r="23" spans="1:45" x14ac:dyDescent="0.2">
      <c r="A23" s="160" t="s">
        <v>442</v>
      </c>
      <c r="B23" s="145"/>
      <c r="C23" s="460">
        <v>6133.7358099999992</v>
      </c>
      <c r="D23" s="148">
        <v>-23.83018887854529</v>
      </c>
      <c r="E23" s="460">
        <v>83973.690949999989</v>
      </c>
      <c r="F23" s="148">
        <v>16.53229680887172</v>
      </c>
      <c r="G23" s="460">
        <v>83973.690949999989</v>
      </c>
      <c r="H23" s="231">
        <v>16.53229680887172</v>
      </c>
      <c r="I23" s="148">
        <v>18.819418788634167</v>
      </c>
      <c r="J23" s="1"/>
    </row>
    <row r="24" spans="1:45" x14ac:dyDescent="0.2">
      <c r="A24" s="15"/>
      <c r="B24" s="11" t="s">
        <v>639</v>
      </c>
      <c r="C24" s="459">
        <v>0</v>
      </c>
      <c r="D24" s="142" t="s">
        <v>142</v>
      </c>
      <c r="E24" s="462">
        <v>5896.2211100000004</v>
      </c>
      <c r="F24" s="149" t="s">
        <v>142</v>
      </c>
      <c r="G24" s="462">
        <v>5896.2211100000004</v>
      </c>
      <c r="H24" s="149" t="s">
        <v>142</v>
      </c>
      <c r="I24" s="502">
        <v>1.3214073727632833</v>
      </c>
      <c r="J24" s="1"/>
    </row>
    <row r="25" spans="1:45" x14ac:dyDescent="0.2">
      <c r="A25" s="15"/>
      <c r="B25" s="11" t="s">
        <v>326</v>
      </c>
      <c r="C25" s="459">
        <v>1090.0742399999999</v>
      </c>
      <c r="D25" s="142">
        <v>24.330710350719766</v>
      </c>
      <c r="E25" s="462">
        <v>15429.150949999999</v>
      </c>
      <c r="F25" s="149">
        <v>-41.040831086458738</v>
      </c>
      <c r="G25" s="462">
        <v>15429.150949999999</v>
      </c>
      <c r="H25" s="149">
        <v>-41.040831086458738</v>
      </c>
      <c r="I25" s="502">
        <v>3.4578407831804694</v>
      </c>
      <c r="J25" s="1"/>
    </row>
    <row r="26" spans="1:45" x14ac:dyDescent="0.2">
      <c r="A26" s="160" t="s">
        <v>340</v>
      </c>
      <c r="B26" s="145"/>
      <c r="C26" s="460">
        <v>1090.0742399999999</v>
      </c>
      <c r="D26" s="148">
        <v>24.330710350719766</v>
      </c>
      <c r="E26" s="460">
        <v>21325.372059999998</v>
      </c>
      <c r="F26" s="148">
        <v>-18.509695218864046</v>
      </c>
      <c r="G26" s="460">
        <v>21325.372059999998</v>
      </c>
      <c r="H26" s="231">
        <v>-18.509695218864046</v>
      </c>
      <c r="I26" s="148">
        <v>4.7792481559437521</v>
      </c>
      <c r="J26" s="1"/>
    </row>
    <row r="27" spans="1:45" x14ac:dyDescent="0.2">
      <c r="A27" s="15"/>
      <c r="B27" s="11" t="s">
        <v>212</v>
      </c>
      <c r="C27" s="459">
        <v>0</v>
      </c>
      <c r="D27" s="142">
        <v>-100</v>
      </c>
      <c r="E27" s="462">
        <v>3102.5244600000001</v>
      </c>
      <c r="F27" s="142">
        <v>-24.835936737538969</v>
      </c>
      <c r="G27" s="462">
        <v>3102.5244600000001</v>
      </c>
      <c r="H27" s="142">
        <v>-24.835936737538969</v>
      </c>
      <c r="I27" s="502">
        <v>0.69530952437813587</v>
      </c>
      <c r="J27" s="1"/>
    </row>
    <row r="28" spans="1:45" x14ac:dyDescent="0.2">
      <c r="A28" s="15"/>
      <c r="B28" s="11" t="s">
        <v>213</v>
      </c>
      <c r="C28" s="459">
        <v>9606.1323100000009</v>
      </c>
      <c r="D28" s="142">
        <v>-7.2607652592976564</v>
      </c>
      <c r="E28" s="462">
        <v>106498.94740999999</v>
      </c>
      <c r="F28" s="149">
        <v>-40.165848761982453</v>
      </c>
      <c r="G28" s="462">
        <v>106498.94740999999</v>
      </c>
      <c r="H28" s="149">
        <v>-40.165848761982453</v>
      </c>
      <c r="I28" s="502">
        <v>23.867574107834496</v>
      </c>
      <c r="J28" s="1"/>
    </row>
    <row r="29" spans="1:45" x14ac:dyDescent="0.2">
      <c r="A29" s="1"/>
      <c r="B29" s="434" t="s">
        <v>325</v>
      </c>
      <c r="C29" s="461">
        <v>9606.1323100000009</v>
      </c>
      <c r="D29" s="419">
        <v>16.297692782045122</v>
      </c>
      <c r="E29" s="463">
        <v>100951.51664000002</v>
      </c>
      <c r="F29" s="583">
        <v>-34.686808888531843</v>
      </c>
      <c r="G29" s="463">
        <v>100951.51664000002</v>
      </c>
      <c r="H29" s="583">
        <v>-34.686808888531843</v>
      </c>
      <c r="I29" s="650">
        <v>22.624334449311604</v>
      </c>
      <c r="J29" s="1"/>
    </row>
    <row r="30" spans="1:45" x14ac:dyDescent="0.2">
      <c r="A30" s="1"/>
      <c r="B30" s="434" t="s">
        <v>322</v>
      </c>
      <c r="C30" s="461">
        <v>0</v>
      </c>
      <c r="D30" s="419">
        <v>-100</v>
      </c>
      <c r="E30" s="463">
        <v>5547.4307699999999</v>
      </c>
      <c r="F30" s="583">
        <v>-76.318288161659169</v>
      </c>
      <c r="G30" s="463">
        <v>5547.4307699999999</v>
      </c>
      <c r="H30" s="583">
        <v>-76.318288161659169</v>
      </c>
      <c r="I30" s="650">
        <v>1.2432396585228971</v>
      </c>
      <c r="J30" s="1"/>
    </row>
    <row r="31" spans="1:45" x14ac:dyDescent="0.2">
      <c r="A31" s="433"/>
      <c r="B31" s="11" t="s">
        <v>214</v>
      </c>
      <c r="C31" s="459">
        <v>1036.31691</v>
      </c>
      <c r="D31" s="142" t="s">
        <v>142</v>
      </c>
      <c r="E31" s="462">
        <v>3179.0428700000002</v>
      </c>
      <c r="F31" s="149" t="s">
        <v>142</v>
      </c>
      <c r="G31" s="462">
        <v>3179.0428700000002</v>
      </c>
      <c r="H31" s="149" t="s">
        <v>142</v>
      </c>
      <c r="I31" s="502">
        <v>0.71245813350248466</v>
      </c>
      <c r="J31" s="1"/>
    </row>
    <row r="32" spans="1:45" x14ac:dyDescent="0.2">
      <c r="A32" s="1"/>
      <c r="B32" s="11" t="s">
        <v>215</v>
      </c>
      <c r="C32" s="459">
        <v>2473.7454199999997</v>
      </c>
      <c r="D32" s="142" t="s">
        <v>142</v>
      </c>
      <c r="E32" s="462">
        <v>15052.80291</v>
      </c>
      <c r="F32" s="149">
        <v>285.40815407695743</v>
      </c>
      <c r="G32" s="462">
        <v>15052.80291</v>
      </c>
      <c r="H32" s="149">
        <v>285.40815407695743</v>
      </c>
      <c r="I32" s="502">
        <v>3.3734970882098767</v>
      </c>
      <c r="J32" s="1"/>
    </row>
    <row r="33" spans="1:10" x14ac:dyDescent="0.2">
      <c r="A33" s="1"/>
      <c r="B33" s="11" t="s">
        <v>601</v>
      </c>
      <c r="C33" s="459">
        <v>0</v>
      </c>
      <c r="D33" s="142">
        <v>-100</v>
      </c>
      <c r="E33" s="462">
        <v>5942.8699699999997</v>
      </c>
      <c r="F33" s="149">
        <v>-33.153053082551544</v>
      </c>
      <c r="G33" s="462">
        <v>5942.8699699999997</v>
      </c>
      <c r="H33" s="149">
        <v>-33.153053082551544</v>
      </c>
      <c r="I33" s="502">
        <v>1.3318618903916093</v>
      </c>
      <c r="J33" s="1"/>
    </row>
    <row r="34" spans="1:10" x14ac:dyDescent="0.2">
      <c r="A34" s="1"/>
      <c r="B34" s="11" t="s">
        <v>698</v>
      </c>
      <c r="C34" s="459">
        <v>541.85708</v>
      </c>
      <c r="D34" s="142" t="s">
        <v>142</v>
      </c>
      <c r="E34" s="462">
        <v>541.85708</v>
      </c>
      <c r="F34" s="142" t="s">
        <v>142</v>
      </c>
      <c r="G34" s="462">
        <v>541.85708</v>
      </c>
      <c r="H34" s="142" t="s">
        <v>142</v>
      </c>
      <c r="I34" s="502">
        <v>0.12143607356949751</v>
      </c>
      <c r="J34" s="1"/>
    </row>
    <row r="35" spans="1:10" x14ac:dyDescent="0.2">
      <c r="A35" s="160"/>
      <c r="B35" s="11" t="s">
        <v>217</v>
      </c>
      <c r="C35" s="459">
        <v>2771.9069500000001</v>
      </c>
      <c r="D35" s="142">
        <v>-58.621975455024611</v>
      </c>
      <c r="E35" s="462">
        <v>61726.137149999988</v>
      </c>
      <c r="F35" s="142">
        <v>29.431415162624713</v>
      </c>
      <c r="G35" s="462">
        <v>61726.137149999988</v>
      </c>
      <c r="H35" s="142">
        <v>29.431415162624713</v>
      </c>
      <c r="I35" s="502">
        <v>13.833499660294727</v>
      </c>
      <c r="J35" s="1"/>
    </row>
    <row r="36" spans="1:10" x14ac:dyDescent="0.2">
      <c r="A36" s="160" t="s">
        <v>443</v>
      </c>
      <c r="B36" s="145"/>
      <c r="C36" s="460">
        <v>16429.95867</v>
      </c>
      <c r="D36" s="148">
        <v>-17.620134596684181</v>
      </c>
      <c r="E36" s="460">
        <v>196044.18184999999</v>
      </c>
      <c r="F36" s="148">
        <v>-19.191719996560838</v>
      </c>
      <c r="G36" s="460">
        <v>196044.18184999999</v>
      </c>
      <c r="H36" s="231">
        <v>-19.191719996560838</v>
      </c>
      <c r="I36" s="148">
        <v>43.935636478180825</v>
      </c>
      <c r="J36" s="166"/>
    </row>
    <row r="37" spans="1:10" x14ac:dyDescent="0.2">
      <c r="A37" s="1"/>
      <c r="B37" s="11" t="s">
        <v>659</v>
      </c>
      <c r="C37" s="459">
        <v>0</v>
      </c>
      <c r="D37" s="142">
        <v>-100</v>
      </c>
      <c r="E37" s="462">
        <v>58.301519999999996</v>
      </c>
      <c r="F37" s="149">
        <v>-93.076903127524247</v>
      </c>
      <c r="G37" s="462">
        <v>58.301519999999996</v>
      </c>
      <c r="H37" s="149">
        <v>-93.076903127524247</v>
      </c>
      <c r="I37" s="678">
        <v>1.3066005655833693E-2</v>
      </c>
      <c r="J37" s="1"/>
    </row>
    <row r="38" spans="1:10" x14ac:dyDescent="0.2">
      <c r="A38" s="15"/>
      <c r="B38" s="11" t="s">
        <v>675</v>
      </c>
      <c r="C38" s="459">
        <v>0</v>
      </c>
      <c r="D38" s="142" t="s">
        <v>142</v>
      </c>
      <c r="E38" s="462">
        <v>167.39046999999999</v>
      </c>
      <c r="F38" s="142" t="s">
        <v>142</v>
      </c>
      <c r="G38" s="462">
        <v>167.39046999999999</v>
      </c>
      <c r="H38" s="142" t="s">
        <v>142</v>
      </c>
      <c r="I38" s="678">
        <v>3.7514027554558786E-2</v>
      </c>
      <c r="J38" s="1"/>
    </row>
    <row r="39" spans="1:10" ht="14.25" customHeight="1" x14ac:dyDescent="0.2">
      <c r="A39" s="15"/>
      <c r="B39" s="11" t="s">
        <v>690</v>
      </c>
      <c r="C39" s="459">
        <v>0</v>
      </c>
      <c r="D39" s="142" t="s">
        <v>142</v>
      </c>
      <c r="E39" s="462">
        <v>154.28510999999997</v>
      </c>
      <c r="F39" s="142" t="s">
        <v>142</v>
      </c>
      <c r="G39" s="462">
        <v>154.28510999999997</v>
      </c>
      <c r="H39" s="142" t="s">
        <v>142</v>
      </c>
      <c r="I39" s="678">
        <v>3.457697363415093E-2</v>
      </c>
      <c r="J39" s="1"/>
    </row>
    <row r="40" spans="1:10" ht="14.25" customHeight="1" x14ac:dyDescent="0.2">
      <c r="A40" s="15"/>
      <c r="B40" s="11" t="s">
        <v>575</v>
      </c>
      <c r="C40" s="459">
        <v>0</v>
      </c>
      <c r="D40" s="142" t="s">
        <v>142</v>
      </c>
      <c r="E40" s="462">
        <v>78.434839999999994</v>
      </c>
      <c r="F40" s="142" t="s">
        <v>142</v>
      </c>
      <c r="G40" s="462">
        <v>78.434839999999994</v>
      </c>
      <c r="H40" s="142" t="s">
        <v>142</v>
      </c>
      <c r="I40" s="678">
        <v>1.7578101961225209E-2</v>
      </c>
      <c r="J40" s="1"/>
    </row>
    <row r="41" spans="1:10" ht="14.25" customHeight="1" x14ac:dyDescent="0.2">
      <c r="A41" s="160"/>
      <c r="B41" s="11" t="s">
        <v>638</v>
      </c>
      <c r="C41" s="459">
        <v>0</v>
      </c>
      <c r="D41" s="142" t="s">
        <v>142</v>
      </c>
      <c r="E41" s="462">
        <v>0</v>
      </c>
      <c r="F41" s="142">
        <v>-100</v>
      </c>
      <c r="G41" s="462">
        <v>0</v>
      </c>
      <c r="H41" s="142">
        <v>-100</v>
      </c>
      <c r="I41" s="502">
        <v>0</v>
      </c>
      <c r="J41" s="1"/>
    </row>
    <row r="42" spans="1:10" ht="14.25" customHeight="1" x14ac:dyDescent="0.2">
      <c r="A42" s="160" t="s">
        <v>458</v>
      </c>
      <c r="B42" s="145"/>
      <c r="C42" s="460">
        <v>0</v>
      </c>
      <c r="D42" s="148">
        <v>-100</v>
      </c>
      <c r="E42" s="460">
        <v>458.41193999999996</v>
      </c>
      <c r="F42" s="148">
        <v>-54.63213842704161</v>
      </c>
      <c r="G42" s="460">
        <v>458.41193999999996</v>
      </c>
      <c r="H42" s="231">
        <v>-54.63213842704161</v>
      </c>
      <c r="I42" s="148">
        <v>0.10273510880576862</v>
      </c>
      <c r="J42" s="1"/>
    </row>
    <row r="43" spans="1:10" ht="14.25" customHeight="1" x14ac:dyDescent="0.2">
      <c r="A43" s="671" t="s">
        <v>114</v>
      </c>
      <c r="B43" s="672"/>
      <c r="C43" s="672">
        <v>38117.888049999994</v>
      </c>
      <c r="D43" s="673">
        <v>-1.1811548094744944</v>
      </c>
      <c r="E43" s="150">
        <v>446207.67459999997</v>
      </c>
      <c r="F43" s="673">
        <v>7.3582575112608488</v>
      </c>
      <c r="G43" s="150">
        <v>446207.67459999997</v>
      </c>
      <c r="H43" s="674">
        <v>7.3582575112608488</v>
      </c>
      <c r="I43" s="675">
        <v>100</v>
      </c>
    </row>
    <row r="44" spans="1:10" s="1" customFormat="1" ht="15" customHeight="1" x14ac:dyDescent="0.2">
      <c r="A44" s="688"/>
      <c r="B44" s="714" t="s">
        <v>327</v>
      </c>
      <c r="C44" s="181">
        <v>10271.00541</v>
      </c>
      <c r="D44" s="155">
        <v>-15.130328508345606</v>
      </c>
      <c r="E44" s="524">
        <v>127177.51657000001</v>
      </c>
      <c r="F44" s="525">
        <v>-32.729667905899909</v>
      </c>
      <c r="G44" s="524">
        <v>127177.51657000001</v>
      </c>
      <c r="H44" s="525">
        <v>-32.729667905899909</v>
      </c>
      <c r="I44" s="525">
        <v>28.501866688870265</v>
      </c>
    </row>
    <row r="45" spans="1:10" s="1" customFormat="1" ht="13.5" customHeight="1" x14ac:dyDescent="0.2">
      <c r="A45" s="688"/>
      <c r="B45" s="714" t="s">
        <v>328</v>
      </c>
      <c r="C45" s="181">
        <v>27846.88264</v>
      </c>
      <c r="D45" s="155">
        <v>5.1960719229077208</v>
      </c>
      <c r="E45" s="524">
        <v>319030.15802999999</v>
      </c>
      <c r="F45" s="525">
        <v>40.808319463516227</v>
      </c>
      <c r="G45" s="524">
        <v>319030.15802999999</v>
      </c>
      <c r="H45" s="525">
        <v>40.808319463516227</v>
      </c>
      <c r="I45" s="525">
        <v>71.498133311129735</v>
      </c>
    </row>
    <row r="46" spans="1:10" s="1" customFormat="1" x14ac:dyDescent="0.2">
      <c r="A46" s="477" t="s">
        <v>446</v>
      </c>
      <c r="B46" s="732"/>
      <c r="C46" s="412">
        <v>13232.608829999999</v>
      </c>
      <c r="D46" s="413">
        <v>-2.3953342236339878</v>
      </c>
      <c r="E46" s="414">
        <v>157095.49696000002</v>
      </c>
      <c r="F46" s="415">
        <v>61.368935463860197</v>
      </c>
      <c r="G46" s="414">
        <v>157095.49696000002</v>
      </c>
      <c r="H46" s="415">
        <v>61.368935463860197</v>
      </c>
      <c r="I46" s="415">
        <v>35.206811962799001</v>
      </c>
    </row>
    <row r="47" spans="1:10" s="1" customFormat="1" ht="12.75" customHeight="1" x14ac:dyDescent="0.2">
      <c r="A47" s="477" t="s">
        <v>447</v>
      </c>
      <c r="B47" s="732"/>
      <c r="C47" s="412">
        <v>24885.27922</v>
      </c>
      <c r="D47" s="413">
        <v>-0.52313749356534767</v>
      </c>
      <c r="E47" s="414">
        <v>289112.17764000001</v>
      </c>
      <c r="F47" s="415">
        <v>-9.1622509628188773</v>
      </c>
      <c r="G47" s="414">
        <v>289112.17764000001</v>
      </c>
      <c r="H47" s="415">
        <v>-9.1622509628188773</v>
      </c>
      <c r="I47" s="415">
        <v>64.793188037201006</v>
      </c>
    </row>
    <row r="48" spans="1:10" s="1" customFormat="1" ht="12.75" customHeight="1" x14ac:dyDescent="0.2">
      <c r="A48" s="688"/>
      <c r="B48" s="714" t="s">
        <v>703</v>
      </c>
      <c r="C48" s="181">
        <v>581.06404000000009</v>
      </c>
      <c r="D48" s="155">
        <v>-80.111334269368996</v>
      </c>
      <c r="E48" s="524">
        <v>23777.763919999998</v>
      </c>
      <c r="F48" s="734">
        <v>-4.0286543900620378E-2</v>
      </c>
      <c r="G48" s="524">
        <v>23777.763919999998</v>
      </c>
      <c r="H48" s="734">
        <v>-4.0286543900620378E-2</v>
      </c>
      <c r="I48" s="525">
        <v>5.3288558833765967</v>
      </c>
    </row>
    <row r="49" spans="1:9" s="1" customFormat="1" x14ac:dyDescent="0.2">
      <c r="A49" s="161"/>
      <c r="B49" s="161"/>
      <c r="C49" s="161"/>
      <c r="D49" s="161"/>
      <c r="E49" s="161"/>
      <c r="F49" s="161"/>
      <c r="G49" s="161"/>
      <c r="H49" s="161"/>
      <c r="I49" s="161" t="s">
        <v>220</v>
      </c>
    </row>
    <row r="50" spans="1:9" s="1" customFormat="1" ht="24" customHeight="1" x14ac:dyDescent="0.2">
      <c r="A50" s="816" t="s">
        <v>619</v>
      </c>
      <c r="B50" s="816"/>
      <c r="C50" s="816"/>
      <c r="D50" s="816"/>
      <c r="E50" s="816"/>
      <c r="F50" s="816"/>
      <c r="G50" s="816"/>
      <c r="H50" s="816"/>
      <c r="I50" s="816"/>
    </row>
    <row r="51" spans="1:9" s="1" customFormat="1" x14ac:dyDescent="0.2">
      <c r="A51" s="436" t="s">
        <v>471</v>
      </c>
      <c r="I51" s="667"/>
    </row>
    <row r="52" spans="1:9" s="1" customFormat="1" x14ac:dyDescent="0.2"/>
    <row r="53" spans="1:9" s="1" customFormat="1" x14ac:dyDescent="0.2"/>
    <row r="54" spans="1:9" s="1" customFormat="1" x14ac:dyDescent="0.2"/>
    <row r="55" spans="1:9" s="1" customFormat="1" x14ac:dyDescent="0.2"/>
    <row r="56" spans="1:9" s="1" customFormat="1" x14ac:dyDescent="0.2"/>
    <row r="57" spans="1:9" s="1" customFormat="1" x14ac:dyDescent="0.2"/>
    <row r="58" spans="1:9" s="1" customFormat="1" x14ac:dyDescent="0.2"/>
    <row r="59" spans="1:9" s="1" customFormat="1" x14ac:dyDescent="0.2"/>
    <row r="60" spans="1:9" s="1" customFormat="1" x14ac:dyDescent="0.2"/>
    <row r="61" spans="1:9" s="1" customFormat="1" x14ac:dyDescent="0.2"/>
    <row r="62" spans="1:9" s="1" customFormat="1" x14ac:dyDescent="0.2"/>
    <row r="63" spans="1:9" s="1" customFormat="1" x14ac:dyDescent="0.2"/>
    <row r="64" spans="1:9"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mergeCells count="6">
    <mergeCell ref="A50:I50"/>
    <mergeCell ref="A3:A4"/>
    <mergeCell ref="B3:B4"/>
    <mergeCell ref="C3:D3"/>
    <mergeCell ref="E3:F3"/>
    <mergeCell ref="G3:I3"/>
  </mergeCells>
  <conditionalFormatting sqref="I37:I40">
    <cfRule type="cellIs" dxfId="85" priority="31" operator="between">
      <formula>0</formula>
      <formula>0.5</formula>
    </cfRule>
    <cfRule type="cellIs" dxfId="84" priority="32" operator="between">
      <formula>0</formula>
      <formula>0.49</formula>
    </cfRule>
  </conditionalFormatting>
  <conditionalFormatting sqref="I10">
    <cfRule type="cellIs" dxfId="83" priority="19" operator="between">
      <formula>0</formula>
      <formula>0.5</formula>
    </cfRule>
    <cfRule type="cellIs" dxfId="82" priority="20" operator="between">
      <formula>0</formula>
      <formula>0.49</formula>
    </cfRule>
  </conditionalFormatting>
  <conditionalFormatting sqref="I8">
    <cfRule type="cellIs" dxfId="81" priority="17" operator="between">
      <formula>0</formula>
      <formula>0.5</formula>
    </cfRule>
    <cfRule type="cellIs" dxfId="80" priority="18" operator="between">
      <formula>0</formula>
      <formula>0.49</formula>
    </cfRule>
  </conditionalFormatting>
  <conditionalFormatting sqref="I14">
    <cfRule type="cellIs" dxfId="79" priority="11" operator="between">
      <formula>0</formula>
      <formula>0.5</formula>
    </cfRule>
    <cfRule type="cellIs" dxfId="78" priority="12" operator="between">
      <formula>0</formula>
      <formula>0.49</formula>
    </cfRule>
  </conditionalFormatting>
  <conditionalFormatting sqref="I18">
    <cfRule type="cellIs" dxfId="77" priority="9" operator="between">
      <formula>0</formula>
      <formula>0.5</formula>
    </cfRule>
    <cfRule type="cellIs" dxfId="76" priority="10" operator="between">
      <formula>0</formula>
      <formula>0.49</formula>
    </cfRule>
  </conditionalFormatting>
  <conditionalFormatting sqref="E18">
    <cfRule type="cellIs" dxfId="75" priority="7" operator="between">
      <formula>0</formula>
      <formula>0.5</formula>
    </cfRule>
    <cfRule type="cellIs" dxfId="74" priority="8" operator="between">
      <formula>0</formula>
      <formula>0.49</formula>
    </cfRule>
  </conditionalFormatting>
  <conditionalFormatting sqref="G18">
    <cfRule type="cellIs" dxfId="73" priority="5" operator="between">
      <formula>0</formula>
      <formula>0.5</formula>
    </cfRule>
    <cfRule type="cellIs" dxfId="72" priority="6" operator="between">
      <formula>0</formula>
      <formula>0.49</formula>
    </cfRule>
  </conditionalFormatting>
  <conditionalFormatting sqref="H48">
    <cfRule type="cellIs" dxfId="71" priority="3" operator="between">
      <formula>0</formula>
      <formula>0.5</formula>
    </cfRule>
    <cfRule type="cellIs" dxfId="70" priority="4" operator="between">
      <formula>-0.49</formula>
      <formula>0.49</formula>
    </cfRule>
  </conditionalFormatting>
  <conditionalFormatting sqref="F48">
    <cfRule type="cellIs" dxfId="69" priority="1" operator="between">
      <formula>0</formula>
      <formula>0.5</formula>
    </cfRule>
    <cfRule type="cellIs" dxfId="68" priority="2" operator="between">
      <formula>-0.49</formula>
      <formula>0.49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activeCell="A6" sqref="A6"/>
    </sheetView>
  </sheetViews>
  <sheetFormatPr baseColWidth="10" defaultRowHeight="14.25" x14ac:dyDescent="0.2"/>
  <cols>
    <col min="1" max="1" width="25.125" customWidth="1"/>
    <col min="3" max="3" width="11.625" bestFit="1" customWidth="1"/>
    <col min="8" max="8" width="10.125" customWidth="1"/>
    <col min="9" max="31" width="11" style="1"/>
    <col min="40" max="40" width="10.625" bestFit="1" customWidth="1"/>
  </cols>
  <sheetData>
    <row r="1" spans="1:9" x14ac:dyDescent="0.2">
      <c r="A1" s="808" t="s">
        <v>18</v>
      </c>
      <c r="B1" s="808"/>
      <c r="C1" s="808"/>
      <c r="D1" s="808"/>
      <c r="E1" s="808"/>
      <c r="F1" s="808"/>
      <c r="G1" s="1"/>
      <c r="H1" s="1"/>
    </row>
    <row r="2" spans="1:9" x14ac:dyDescent="0.2">
      <c r="A2" s="809"/>
      <c r="B2" s="809"/>
      <c r="C2" s="809"/>
      <c r="D2" s="809"/>
      <c r="E2" s="809"/>
      <c r="F2" s="809"/>
      <c r="G2" s="10"/>
      <c r="H2" s="55" t="s">
        <v>466</v>
      </c>
    </row>
    <row r="3" spans="1:9" x14ac:dyDescent="0.2">
      <c r="A3" s="11"/>
      <c r="B3" s="779">
        <f>INDICE!A3</f>
        <v>44896</v>
      </c>
      <c r="C3" s="779">
        <v>41671</v>
      </c>
      <c r="D3" s="778" t="s">
        <v>115</v>
      </c>
      <c r="E3" s="778"/>
      <c r="F3" s="778" t="s">
        <v>116</v>
      </c>
      <c r="G3" s="778"/>
      <c r="H3" s="778"/>
    </row>
    <row r="4" spans="1:9" x14ac:dyDescent="0.2">
      <c r="A4" s="260"/>
      <c r="B4" s="184" t="s">
        <v>54</v>
      </c>
      <c r="C4" s="185" t="s">
        <v>421</v>
      </c>
      <c r="D4" s="184" t="s">
        <v>54</v>
      </c>
      <c r="E4" s="185" t="s">
        <v>421</v>
      </c>
      <c r="F4" s="184" t="s">
        <v>54</v>
      </c>
      <c r="G4" s="186" t="s">
        <v>421</v>
      </c>
      <c r="H4" s="185" t="s">
        <v>470</v>
      </c>
      <c r="I4" s="55"/>
    </row>
    <row r="5" spans="1:9" ht="14.1" customHeight="1" x14ac:dyDescent="0.2">
      <c r="A5" s="416" t="s">
        <v>329</v>
      </c>
      <c r="B5" s="233">
        <v>10271.00541</v>
      </c>
      <c r="C5" s="234">
        <v>-15.13032850834562</v>
      </c>
      <c r="D5" s="233">
        <v>127177.51657000001</v>
      </c>
      <c r="E5" s="234">
        <v>-32.729667905899909</v>
      </c>
      <c r="F5" s="233">
        <v>127177.51657000001</v>
      </c>
      <c r="G5" s="234">
        <v>-32.729667905899909</v>
      </c>
      <c r="H5" s="234">
        <v>28.501866688870265</v>
      </c>
    </row>
    <row r="6" spans="1:9" x14ac:dyDescent="0.2">
      <c r="A6" s="409" t="s">
        <v>330</v>
      </c>
      <c r="B6" s="437">
        <v>9606.1323100000009</v>
      </c>
      <c r="C6" s="510">
        <v>16.297692782045122</v>
      </c>
      <c r="D6" s="437">
        <v>100951.51664000002</v>
      </c>
      <c r="E6" s="438">
        <v>13.827816381067665</v>
      </c>
      <c r="F6" s="437">
        <v>100951.51664000002</v>
      </c>
      <c r="G6" s="438">
        <v>13.827816381067665</v>
      </c>
      <c r="H6" s="438">
        <v>22.624334449311604</v>
      </c>
    </row>
    <row r="7" spans="1:9" x14ac:dyDescent="0.2">
      <c r="A7" s="409" t="s">
        <v>331</v>
      </c>
      <c r="B7" s="439">
        <v>0</v>
      </c>
      <c r="C7" s="438" t="s">
        <v>142</v>
      </c>
      <c r="D7" s="437">
        <v>0</v>
      </c>
      <c r="E7" s="438">
        <v>-100</v>
      </c>
      <c r="F7" s="437">
        <v>0</v>
      </c>
      <c r="G7" s="438">
        <v>-100</v>
      </c>
      <c r="H7" s="731">
        <v>0</v>
      </c>
    </row>
    <row r="8" spans="1:9" x14ac:dyDescent="0.2">
      <c r="A8" s="409" t="s">
        <v>518</v>
      </c>
      <c r="B8" s="439">
        <v>400.31133999999997</v>
      </c>
      <c r="C8" s="476">
        <v>114.09032772861838</v>
      </c>
      <c r="D8" s="437">
        <v>4685.41093</v>
      </c>
      <c r="E8" s="476">
        <v>31.599682563903443</v>
      </c>
      <c r="F8" s="437">
        <v>4685.41093</v>
      </c>
      <c r="G8" s="476">
        <v>31.599682563903443</v>
      </c>
      <c r="H8" s="438">
        <v>1.0500516232044208</v>
      </c>
    </row>
    <row r="9" spans="1:9" x14ac:dyDescent="0.2">
      <c r="A9" s="409" t="s">
        <v>519</v>
      </c>
      <c r="B9" s="437">
        <v>264.56175999999999</v>
      </c>
      <c r="C9" s="438">
        <v>-92.761961616715652</v>
      </c>
      <c r="D9" s="437">
        <v>21540.589000000004</v>
      </c>
      <c r="E9" s="438">
        <v>-30.354177855565045</v>
      </c>
      <c r="F9" s="437">
        <v>21540.589000000004</v>
      </c>
      <c r="G9" s="438">
        <v>-30.354177855565045</v>
      </c>
      <c r="H9" s="438">
        <v>4.8274806163542401</v>
      </c>
    </row>
    <row r="10" spans="1:9" x14ac:dyDescent="0.2">
      <c r="A10" s="416" t="s">
        <v>332</v>
      </c>
      <c r="B10" s="418">
        <v>27831.09564</v>
      </c>
      <c r="C10" s="234">
        <v>5.1973196137116933</v>
      </c>
      <c r="D10" s="418">
        <v>318860.29235</v>
      </c>
      <c r="E10" s="234">
        <v>40.929684653530003</v>
      </c>
      <c r="F10" s="418">
        <v>318860.29235</v>
      </c>
      <c r="G10" s="234">
        <v>40.929684653530003</v>
      </c>
      <c r="H10" s="234">
        <v>71.460064562054043</v>
      </c>
    </row>
    <row r="11" spans="1:9" x14ac:dyDescent="0.2">
      <c r="A11" s="409" t="s">
        <v>333</v>
      </c>
      <c r="B11" s="437">
        <v>5303.6346299999996</v>
      </c>
      <c r="C11" s="440">
        <v>74.6783136866745</v>
      </c>
      <c r="D11" s="437">
        <v>53180.811830000006</v>
      </c>
      <c r="E11" s="438">
        <v>38.407929678893389</v>
      </c>
      <c r="F11" s="437">
        <v>53180.811830000006</v>
      </c>
      <c r="G11" s="438">
        <v>38.407929678893389</v>
      </c>
      <c r="H11" s="438">
        <v>11.918399179860275</v>
      </c>
    </row>
    <row r="12" spans="1:9" x14ac:dyDescent="0.2">
      <c r="A12" s="409" t="s">
        <v>334</v>
      </c>
      <c r="B12" s="437">
        <v>5822.2614599999997</v>
      </c>
      <c r="C12" s="438">
        <v>-4.3212312044463568</v>
      </c>
      <c r="D12" s="437">
        <v>64581.556340000003</v>
      </c>
      <c r="E12" s="438">
        <v>36.790385574489349</v>
      </c>
      <c r="F12" s="437">
        <v>64581.556340000003</v>
      </c>
      <c r="G12" s="438">
        <v>36.790385574489349</v>
      </c>
      <c r="H12" s="438">
        <v>14.473430202179674</v>
      </c>
    </row>
    <row r="13" spans="1:9" x14ac:dyDescent="0.2">
      <c r="A13" s="409" t="s">
        <v>335</v>
      </c>
      <c r="B13" s="437">
        <v>3559.0195300000005</v>
      </c>
      <c r="C13" s="446">
        <v>-15.25283752135525</v>
      </c>
      <c r="D13" s="437">
        <v>56114.01208</v>
      </c>
      <c r="E13" s="438">
        <v>52.077746231398258</v>
      </c>
      <c r="F13" s="437">
        <v>56114.01208</v>
      </c>
      <c r="G13" s="438">
        <v>52.077746231398258</v>
      </c>
      <c r="H13" s="438">
        <v>12.575761304487434</v>
      </c>
    </row>
    <row r="14" spans="1:9" x14ac:dyDescent="0.2">
      <c r="A14" s="409" t="s">
        <v>336</v>
      </c>
      <c r="B14" s="437">
        <v>5049.9542199999996</v>
      </c>
      <c r="C14" s="438">
        <v>-24.28832165035324</v>
      </c>
      <c r="D14" s="437">
        <v>62620.579340000004</v>
      </c>
      <c r="E14" s="438">
        <v>26.392697827494612</v>
      </c>
      <c r="F14" s="437">
        <v>62620.579340000004</v>
      </c>
      <c r="G14" s="438">
        <v>26.392697827494612</v>
      </c>
      <c r="H14" s="438">
        <v>14.033953897394486</v>
      </c>
    </row>
    <row r="15" spans="1:9" x14ac:dyDescent="0.2">
      <c r="A15" s="409" t="s">
        <v>337</v>
      </c>
      <c r="B15" s="437">
        <v>4130.64966</v>
      </c>
      <c r="C15" s="446">
        <v>104.06171094602539</v>
      </c>
      <c r="D15" s="437">
        <v>26592.887130000006</v>
      </c>
      <c r="E15" s="438">
        <v>4.0102932790370911</v>
      </c>
      <c r="F15" s="437">
        <v>26592.887130000006</v>
      </c>
      <c r="G15" s="438">
        <v>4.0102932790370911</v>
      </c>
      <c r="H15" s="438">
        <v>5.9597556572371886</v>
      </c>
    </row>
    <row r="16" spans="1:9" x14ac:dyDescent="0.2">
      <c r="A16" s="409" t="s">
        <v>338</v>
      </c>
      <c r="B16" s="437">
        <v>3965.5761399999997</v>
      </c>
      <c r="C16" s="438">
        <v>-10.702732582404774</v>
      </c>
      <c r="D16" s="437">
        <v>55770.445630000002</v>
      </c>
      <c r="E16" s="438">
        <v>94.937961340968826</v>
      </c>
      <c r="F16" s="437">
        <v>55770.445630000002</v>
      </c>
      <c r="G16" s="438">
        <v>94.937961340968826</v>
      </c>
      <c r="H16" s="680">
        <v>12.498764320894988</v>
      </c>
    </row>
    <row r="17" spans="1:8" x14ac:dyDescent="0.2">
      <c r="A17" s="416" t="s">
        <v>538</v>
      </c>
      <c r="B17" s="526">
        <v>15.787000000000001</v>
      </c>
      <c r="C17" s="670">
        <v>3.0415769205665426</v>
      </c>
      <c r="D17" s="418">
        <v>169.86568</v>
      </c>
      <c r="E17" s="660">
        <v>-46.185298547080166</v>
      </c>
      <c r="F17" s="418">
        <v>169.86568</v>
      </c>
      <c r="G17" s="420">
        <v>-46.185298547080166</v>
      </c>
      <c r="H17" s="730">
        <v>3.8068749075702256E-2</v>
      </c>
    </row>
    <row r="18" spans="1:8" x14ac:dyDescent="0.2">
      <c r="A18" s="417" t="s">
        <v>114</v>
      </c>
      <c r="B18" s="61">
        <v>38117.888049999994</v>
      </c>
      <c r="C18" s="62">
        <v>-1.1811548094745135</v>
      </c>
      <c r="D18" s="61">
        <v>446207.67459999997</v>
      </c>
      <c r="E18" s="62">
        <v>7.3582575112608488</v>
      </c>
      <c r="F18" s="61">
        <v>446207.67459999997</v>
      </c>
      <c r="G18" s="62">
        <v>7.3582575112608488</v>
      </c>
      <c r="H18" s="62">
        <v>100</v>
      </c>
    </row>
    <row r="19" spans="1:8" x14ac:dyDescent="0.2">
      <c r="A19" s="156"/>
      <c r="B19" s="1"/>
      <c r="C19" s="1"/>
      <c r="D19" s="1"/>
      <c r="E19" s="1"/>
      <c r="F19" s="1"/>
      <c r="G19" s="1"/>
      <c r="H19" s="161" t="s">
        <v>220</v>
      </c>
    </row>
    <row r="20" spans="1:8" x14ac:dyDescent="0.2">
      <c r="A20" s="133" t="s">
        <v>573</v>
      </c>
      <c r="B20" s="1"/>
      <c r="C20" s="1"/>
      <c r="D20" s="1"/>
      <c r="E20" s="1"/>
      <c r="F20" s="1"/>
      <c r="G20" s="1"/>
      <c r="H20" s="1"/>
    </row>
    <row r="21" spans="1:8" x14ac:dyDescent="0.2">
      <c r="A21" s="436" t="s">
        <v>530</v>
      </c>
      <c r="B21" s="1"/>
      <c r="C21" s="1"/>
      <c r="D21" s="1"/>
      <c r="E21" s="1"/>
      <c r="F21" s="1"/>
      <c r="G21" s="1"/>
      <c r="H21" s="1"/>
    </row>
    <row r="22" spans="1:8" x14ac:dyDescent="0.2">
      <c r="A22" s="817"/>
      <c r="B22" s="817"/>
      <c r="C22" s="817"/>
      <c r="D22" s="817"/>
      <c r="E22" s="817"/>
      <c r="F22" s="817"/>
      <c r="G22" s="817"/>
      <c r="H22" s="817"/>
    </row>
    <row r="23" spans="1:8" s="1" customFormat="1" x14ac:dyDescent="0.2">
      <c r="A23" s="817"/>
      <c r="B23" s="817"/>
      <c r="C23" s="817"/>
      <c r="D23" s="817"/>
      <c r="E23" s="817"/>
      <c r="F23" s="817"/>
      <c r="G23" s="817"/>
      <c r="H23" s="817"/>
    </row>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sheetData>
  <mergeCells count="5">
    <mergeCell ref="A1:F2"/>
    <mergeCell ref="B3:C3"/>
    <mergeCell ref="D3:E3"/>
    <mergeCell ref="F3:H3"/>
    <mergeCell ref="A22:H23"/>
  </mergeCells>
  <conditionalFormatting sqref="E18">
    <cfRule type="cellIs" dxfId="67" priority="10" operator="between">
      <formula>0.00001</formula>
      <formula>0.049999</formula>
    </cfRule>
  </conditionalFormatting>
  <conditionalFormatting sqref="G18">
    <cfRule type="cellIs" dxfId="66" priority="9" operator="between">
      <formula>0.00001</formula>
      <formula>0.049999</formula>
    </cfRule>
  </conditionalFormatting>
  <conditionalFormatting sqref="C6">
    <cfRule type="cellIs" dxfId="65" priority="7" operator="between">
      <formula>0.0001</formula>
      <formula>0.44999</formula>
    </cfRule>
  </conditionalFormatting>
  <conditionalFormatting sqref="C17">
    <cfRule type="cellIs" dxfId="64" priority="5" operator="between">
      <formula>0</formula>
      <formula>0.5</formula>
    </cfRule>
    <cfRule type="cellIs" dxfId="63" priority="6" operator="between">
      <formula>0</formula>
      <formula>0.49</formula>
    </cfRule>
  </conditionalFormatting>
  <conditionalFormatting sqref="H17">
    <cfRule type="cellIs" dxfId="62" priority="1" operator="between">
      <formula>0</formula>
      <formula>0.5</formula>
    </cfRule>
    <cfRule type="cellIs" dxfId="61" priority="2" operator="between">
      <formula>0</formula>
      <formula>0.49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heetViews>
  <sheetFormatPr baseColWidth="10" defaultRowHeight="14.25" x14ac:dyDescent="0.2"/>
  <cols>
    <col min="1" max="1" width="16.125" customWidth="1"/>
    <col min="9" max="37" width="11" style="1"/>
  </cols>
  <sheetData>
    <row r="1" spans="1:8" ht="15" x14ac:dyDescent="0.25">
      <c r="A1" s="282" t="s">
        <v>500</v>
      </c>
      <c r="B1" s="1"/>
      <c r="C1" s="1"/>
      <c r="D1" s="1"/>
      <c r="E1" s="1"/>
      <c r="F1" s="1"/>
      <c r="G1" s="1"/>
      <c r="H1" s="1"/>
    </row>
    <row r="2" spans="1:8" x14ac:dyDescent="0.2">
      <c r="A2" s="1"/>
      <c r="B2" s="1"/>
      <c r="C2" s="1"/>
      <c r="D2" s="1"/>
      <c r="E2" s="1"/>
      <c r="F2" s="1"/>
      <c r="G2" s="55" t="s">
        <v>468</v>
      </c>
      <c r="H2" s="1"/>
    </row>
    <row r="3" spans="1:8" x14ac:dyDescent="0.2">
      <c r="A3" s="56"/>
      <c r="B3" s="779">
        <f>INDICE!A3</f>
        <v>44896</v>
      </c>
      <c r="C3" s="778">
        <v>41671</v>
      </c>
      <c r="D3" s="778" t="s">
        <v>115</v>
      </c>
      <c r="E3" s="778"/>
      <c r="F3" s="778" t="s">
        <v>116</v>
      </c>
      <c r="G3" s="778"/>
      <c r="H3" s="1"/>
    </row>
    <row r="4" spans="1:8" x14ac:dyDescent="0.2">
      <c r="A4" s="66"/>
      <c r="B4" s="184" t="s">
        <v>342</v>
      </c>
      <c r="C4" s="185" t="s">
        <v>421</v>
      </c>
      <c r="D4" s="184" t="s">
        <v>342</v>
      </c>
      <c r="E4" s="185" t="s">
        <v>421</v>
      </c>
      <c r="F4" s="184" t="s">
        <v>342</v>
      </c>
      <c r="G4" s="186" t="s">
        <v>421</v>
      </c>
      <c r="H4" s="1"/>
    </row>
    <row r="5" spans="1:8" x14ac:dyDescent="0.2">
      <c r="A5" s="441" t="s">
        <v>467</v>
      </c>
      <c r="B5" s="442">
        <v>65.242526890386884</v>
      </c>
      <c r="C5" s="423">
        <v>11.954628604635689</v>
      </c>
      <c r="D5" s="443">
        <v>61.052544712556589</v>
      </c>
      <c r="E5" s="423">
        <v>146.23145644612396</v>
      </c>
      <c r="F5" s="443">
        <v>61.052544712556589</v>
      </c>
      <c r="G5" s="423">
        <v>146.23145644612396</v>
      </c>
      <c r="H5" s="1"/>
    </row>
    <row r="6" spans="1:8" x14ac:dyDescent="0.2">
      <c r="A6" s="3"/>
      <c r="B6" s="3"/>
      <c r="C6" s="3"/>
      <c r="D6" s="3"/>
      <c r="E6" s="3"/>
      <c r="F6" s="3"/>
      <c r="G6" s="55" t="s">
        <v>343</v>
      </c>
      <c r="H6" s="1"/>
    </row>
    <row r="7" spans="1:8" x14ac:dyDescent="0.2">
      <c r="A7" s="80" t="s">
        <v>570</v>
      </c>
      <c r="B7" s="80"/>
      <c r="C7" s="200"/>
      <c r="D7" s="200"/>
      <c r="E7" s="200"/>
      <c r="F7" s="80"/>
      <c r="G7" s="80"/>
      <c r="H7" s="1"/>
    </row>
    <row r="8" spans="1:8" x14ac:dyDescent="0.2">
      <c r="A8" s="133" t="s">
        <v>344</v>
      </c>
      <c r="B8" s="108"/>
      <c r="C8" s="108"/>
      <c r="D8" s="108"/>
      <c r="E8" s="108"/>
      <c r="F8" s="108"/>
      <c r="G8" s="108"/>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39"/>
  <sheetViews>
    <sheetView workbookViewId="0">
      <selection sqref="A1:G2"/>
    </sheetView>
  </sheetViews>
  <sheetFormatPr baseColWidth="10" defaultRowHeight="14.25" x14ac:dyDescent="0.2"/>
  <cols>
    <col min="1" max="1" width="6.5" customWidth="1"/>
    <col min="2" max="2" width="15.625" customWidth="1"/>
    <col min="7" max="7" width="11" style="444"/>
    <col min="9" max="9" width="11.125" customWidth="1"/>
    <col min="10" max="34" width="11" style="1"/>
  </cols>
  <sheetData>
    <row r="1" spans="1:9" x14ac:dyDescent="0.2">
      <c r="A1" s="808" t="s">
        <v>339</v>
      </c>
      <c r="B1" s="808"/>
      <c r="C1" s="808"/>
      <c r="D1" s="808"/>
      <c r="E1" s="808"/>
      <c r="F1" s="808"/>
      <c r="G1" s="808"/>
      <c r="H1" s="1"/>
      <c r="I1" s="1"/>
    </row>
    <row r="2" spans="1:9" x14ac:dyDescent="0.2">
      <c r="A2" s="809"/>
      <c r="B2" s="809"/>
      <c r="C2" s="809"/>
      <c r="D2" s="809"/>
      <c r="E2" s="809"/>
      <c r="F2" s="809"/>
      <c r="G2" s="809"/>
      <c r="H2" s="10"/>
      <c r="I2" s="55" t="s">
        <v>466</v>
      </c>
    </row>
    <row r="3" spans="1:9" x14ac:dyDescent="0.2">
      <c r="A3" s="794" t="s">
        <v>450</v>
      </c>
      <c r="B3" s="794" t="s">
        <v>451</v>
      </c>
      <c r="C3" s="776">
        <f>INDICE!A3</f>
        <v>44896</v>
      </c>
      <c r="D3" s="777">
        <v>41671</v>
      </c>
      <c r="E3" s="777" t="s">
        <v>115</v>
      </c>
      <c r="F3" s="777"/>
      <c r="G3" s="777" t="s">
        <v>116</v>
      </c>
      <c r="H3" s="777"/>
      <c r="I3" s="777"/>
    </row>
    <row r="4" spans="1:9" x14ac:dyDescent="0.2">
      <c r="A4" s="795"/>
      <c r="B4" s="795"/>
      <c r="C4" s="82" t="s">
        <v>54</v>
      </c>
      <c r="D4" s="82" t="s">
        <v>421</v>
      </c>
      <c r="E4" s="82" t="s">
        <v>54</v>
      </c>
      <c r="F4" s="82" t="s">
        <v>421</v>
      </c>
      <c r="G4" s="82" t="s">
        <v>54</v>
      </c>
      <c r="H4" s="83" t="s">
        <v>421</v>
      </c>
      <c r="I4" s="83" t="s">
        <v>106</v>
      </c>
    </row>
    <row r="5" spans="1:9" x14ac:dyDescent="0.2">
      <c r="A5" s="735"/>
      <c r="B5" s="258" t="s">
        <v>269</v>
      </c>
      <c r="C5" s="736">
        <v>1139.1013800000001</v>
      </c>
      <c r="D5" s="142" t="s">
        <v>142</v>
      </c>
      <c r="E5" s="737">
        <v>1175.8736500000002</v>
      </c>
      <c r="F5" s="142" t="s">
        <v>142</v>
      </c>
      <c r="G5" s="737">
        <v>1175.8736500000002</v>
      </c>
      <c r="H5" s="142" t="s">
        <v>142</v>
      </c>
      <c r="I5" s="502">
        <v>1.723799881030837</v>
      </c>
    </row>
    <row r="6" spans="1:9" x14ac:dyDescent="0.2">
      <c r="A6" s="735"/>
      <c r="B6" s="258" t="s">
        <v>598</v>
      </c>
      <c r="C6" s="736">
        <v>4.3774700000000006</v>
      </c>
      <c r="D6" s="142">
        <v>-38.277598315893961</v>
      </c>
      <c r="E6" s="737">
        <v>37.397789999999993</v>
      </c>
      <c r="F6" s="142">
        <v>-5.8588932731701027</v>
      </c>
      <c r="G6" s="737">
        <v>37.397789999999993</v>
      </c>
      <c r="H6" s="142">
        <v>-5.8588932731701027</v>
      </c>
      <c r="I6" s="502">
        <v>5.4824177710603696E-2</v>
      </c>
    </row>
    <row r="7" spans="1:9" x14ac:dyDescent="0.2">
      <c r="A7" s="735"/>
      <c r="B7" s="258" t="s">
        <v>233</v>
      </c>
      <c r="C7" s="736">
        <v>0</v>
      </c>
      <c r="D7" s="142" t="s">
        <v>142</v>
      </c>
      <c r="E7" s="737">
        <v>1065.18002</v>
      </c>
      <c r="F7" s="142" t="s">
        <v>142</v>
      </c>
      <c r="G7" s="737">
        <v>1065.18002</v>
      </c>
      <c r="H7" s="142" t="s">
        <v>142</v>
      </c>
      <c r="I7" s="502">
        <v>1.5615259273412789</v>
      </c>
    </row>
    <row r="8" spans="1:9" x14ac:dyDescent="0.2">
      <c r="A8" s="735"/>
      <c r="B8" s="258" t="s">
        <v>273</v>
      </c>
      <c r="C8" s="736">
        <v>0</v>
      </c>
      <c r="D8" s="142" t="s">
        <v>142</v>
      </c>
      <c r="E8" s="737">
        <v>170.02153000000001</v>
      </c>
      <c r="F8" s="142" t="s">
        <v>142</v>
      </c>
      <c r="G8" s="737">
        <v>170.02153000000001</v>
      </c>
      <c r="H8" s="142" t="s">
        <v>142</v>
      </c>
      <c r="I8" s="502">
        <v>0.24924709656235672</v>
      </c>
    </row>
    <row r="9" spans="1:9" x14ac:dyDescent="0.2">
      <c r="A9" s="735"/>
      <c r="B9" s="258" t="s">
        <v>277</v>
      </c>
      <c r="C9" s="736">
        <v>0</v>
      </c>
      <c r="D9" s="142" t="s">
        <v>142</v>
      </c>
      <c r="E9" s="737">
        <v>47.282870000000003</v>
      </c>
      <c r="F9" s="142" t="s">
        <v>142</v>
      </c>
      <c r="G9" s="737">
        <v>47.282870000000003</v>
      </c>
      <c r="H9" s="142" t="s">
        <v>142</v>
      </c>
      <c r="I9" s="502">
        <v>6.9315445312339907E-2</v>
      </c>
    </row>
    <row r="10" spans="1:9" x14ac:dyDescent="0.2">
      <c r="A10" s="738"/>
      <c r="B10" s="258" t="s">
        <v>234</v>
      </c>
      <c r="C10" s="736">
        <v>5274.9712800000079</v>
      </c>
      <c r="D10" s="142">
        <v>1219.8802267854344</v>
      </c>
      <c r="E10" s="737">
        <v>36756.73810000001</v>
      </c>
      <c r="F10" s="142">
        <v>160.86007430496423</v>
      </c>
      <c r="G10" s="737">
        <v>36756.73810000001</v>
      </c>
      <c r="H10" s="142">
        <v>160.86007430496423</v>
      </c>
      <c r="I10" s="739">
        <v>53.884412465456336</v>
      </c>
    </row>
    <row r="11" spans="1:9" x14ac:dyDescent="0.2">
      <c r="A11" s="738"/>
      <c r="B11" s="758" t="s">
        <v>325</v>
      </c>
      <c r="C11" s="759">
        <v>5141.6491800000085</v>
      </c>
      <c r="D11" s="419">
        <v>1276.1095051092846</v>
      </c>
      <c r="E11" s="760">
        <v>35249.295780000008</v>
      </c>
      <c r="F11" s="419">
        <v>155.88753802445004</v>
      </c>
      <c r="G11" s="760">
        <v>35249.295780000008</v>
      </c>
      <c r="H11" s="419">
        <v>155.88753802445004</v>
      </c>
      <c r="I11" s="650">
        <v>51.674541624420947</v>
      </c>
    </row>
    <row r="12" spans="1:9" x14ac:dyDescent="0.2">
      <c r="A12" s="735"/>
      <c r="B12" s="758" t="s">
        <v>322</v>
      </c>
      <c r="C12" s="759">
        <v>133.32210000000001</v>
      </c>
      <c r="D12" s="419">
        <v>412.409358356903</v>
      </c>
      <c r="E12" s="760">
        <v>1507.4423199999999</v>
      </c>
      <c r="F12" s="419">
        <v>378.11619514941043</v>
      </c>
      <c r="G12" s="760">
        <v>1507.4423199999999</v>
      </c>
      <c r="H12" s="419">
        <v>378.11619514941043</v>
      </c>
      <c r="I12" s="650">
        <v>2.2098708410353853</v>
      </c>
    </row>
    <row r="13" spans="1:9" x14ac:dyDescent="0.2">
      <c r="A13" s="738"/>
      <c r="B13" s="258" t="s">
        <v>594</v>
      </c>
      <c r="C13" s="736">
        <v>0</v>
      </c>
      <c r="D13" s="142" t="s">
        <v>142</v>
      </c>
      <c r="E13" s="737">
        <v>561.83146999999997</v>
      </c>
      <c r="F13" s="142">
        <v>-37.110904472516424</v>
      </c>
      <c r="G13" s="737">
        <v>561.83146999999997</v>
      </c>
      <c r="H13" s="142">
        <v>-37.110904472516424</v>
      </c>
      <c r="I13" s="502">
        <v>0.82363017586573184</v>
      </c>
    </row>
    <row r="14" spans="1:9" x14ac:dyDescent="0.2">
      <c r="A14" s="738"/>
      <c r="B14" s="258" t="s">
        <v>235</v>
      </c>
      <c r="C14" s="736">
        <v>528.08041000000003</v>
      </c>
      <c r="D14" s="142" t="s">
        <v>142</v>
      </c>
      <c r="E14" s="737">
        <v>528.08041000000003</v>
      </c>
      <c r="F14" s="142" t="s">
        <v>142</v>
      </c>
      <c r="G14" s="737">
        <v>528.08041000000003</v>
      </c>
      <c r="H14" s="142" t="s">
        <v>142</v>
      </c>
      <c r="I14" s="502">
        <v>0.77415200853655963</v>
      </c>
    </row>
    <row r="15" spans="1:9" x14ac:dyDescent="0.2">
      <c r="A15" s="738"/>
      <c r="B15" s="258" t="s">
        <v>278</v>
      </c>
      <c r="C15" s="736">
        <v>0.28179999999999999</v>
      </c>
      <c r="D15" s="142" t="s">
        <v>142</v>
      </c>
      <c r="E15" s="737">
        <v>0.53871999999999998</v>
      </c>
      <c r="F15" s="142" t="s">
        <v>142</v>
      </c>
      <c r="G15" s="737">
        <v>0.53871999999999998</v>
      </c>
      <c r="H15" s="142" t="s">
        <v>142</v>
      </c>
      <c r="I15" s="502">
        <v>7.897493679775309E-4</v>
      </c>
    </row>
    <row r="16" spans="1:9" x14ac:dyDescent="0.2">
      <c r="A16" s="738"/>
      <c r="B16" s="258" t="s">
        <v>206</v>
      </c>
      <c r="C16" s="736">
        <v>1374.5453400000001</v>
      </c>
      <c r="D16" s="142">
        <v>52819.641028405109</v>
      </c>
      <c r="E16" s="737">
        <v>8987.4297899999983</v>
      </c>
      <c r="F16" s="142">
        <v>634.26462017042093</v>
      </c>
      <c r="G16" s="737">
        <v>8987.4297899999983</v>
      </c>
      <c r="H16" s="142">
        <v>634.26462017042093</v>
      </c>
      <c r="I16" s="502">
        <v>13.175335974894068</v>
      </c>
    </row>
    <row r="17" spans="1:10" x14ac:dyDescent="0.2">
      <c r="A17" s="738"/>
      <c r="B17" s="258" t="s">
        <v>207</v>
      </c>
      <c r="C17" s="736">
        <v>0</v>
      </c>
      <c r="D17" s="142" t="s">
        <v>142</v>
      </c>
      <c r="E17" s="737">
        <v>30.076550000000001</v>
      </c>
      <c r="F17" s="142" t="s">
        <v>142</v>
      </c>
      <c r="G17" s="737">
        <v>30.076550000000001</v>
      </c>
      <c r="H17" s="142" t="s">
        <v>142</v>
      </c>
      <c r="I17" s="502">
        <v>4.4091432197513748E-2</v>
      </c>
    </row>
    <row r="18" spans="1:10" x14ac:dyDescent="0.2">
      <c r="A18" s="738"/>
      <c r="B18" s="258" t="s">
        <v>544</v>
      </c>
      <c r="C18" s="736">
        <v>0</v>
      </c>
      <c r="D18" s="419">
        <v>-100</v>
      </c>
      <c r="E18" s="737">
        <v>5922.2088000000003</v>
      </c>
      <c r="F18" s="419">
        <v>215.85268578384498</v>
      </c>
      <c r="G18" s="737">
        <v>5922.2088000000003</v>
      </c>
      <c r="H18" s="419">
        <v>215.85268578384498</v>
      </c>
      <c r="I18" s="502">
        <v>8.6818025260450185</v>
      </c>
    </row>
    <row r="19" spans="1:10" x14ac:dyDescent="0.2">
      <c r="A19" s="738"/>
      <c r="B19" s="258" t="s">
        <v>236</v>
      </c>
      <c r="C19" s="736">
        <v>966.81675000000007</v>
      </c>
      <c r="D19" s="142">
        <v>84.226542510900643</v>
      </c>
      <c r="E19" s="737">
        <v>5876.9938799999991</v>
      </c>
      <c r="F19" s="142">
        <v>16.109056179754258</v>
      </c>
      <c r="G19" s="737">
        <v>5876.9938799999991</v>
      </c>
      <c r="H19" s="142">
        <v>16.109056179754258</v>
      </c>
      <c r="I19" s="739">
        <v>8.6155186411082134</v>
      </c>
    </row>
    <row r="20" spans="1:10" x14ac:dyDescent="0.2">
      <c r="A20" s="738"/>
      <c r="B20" s="758" t="s">
        <v>325</v>
      </c>
      <c r="C20" s="759">
        <v>966.81675000000007</v>
      </c>
      <c r="D20" s="419">
        <v>85.071704567583595</v>
      </c>
      <c r="E20" s="760">
        <v>5870.7691500000001</v>
      </c>
      <c r="F20" s="419">
        <v>17.745777888245975</v>
      </c>
      <c r="G20" s="760">
        <v>5870.7691500000001</v>
      </c>
      <c r="H20" s="419">
        <v>17.745777888245975</v>
      </c>
      <c r="I20" s="650">
        <v>8.6063933504501158</v>
      </c>
    </row>
    <row r="21" spans="1:10" x14ac:dyDescent="0.2">
      <c r="A21" s="738"/>
      <c r="B21" s="758" t="s">
        <v>322</v>
      </c>
      <c r="C21" s="759">
        <v>0</v>
      </c>
      <c r="D21" s="419">
        <v>-100</v>
      </c>
      <c r="E21" s="760">
        <v>6.2247299999999992</v>
      </c>
      <c r="F21" s="419">
        <v>-91.771173985153368</v>
      </c>
      <c r="G21" s="760">
        <v>6.2247299999999992</v>
      </c>
      <c r="H21" s="419">
        <v>-91.771173985153368</v>
      </c>
      <c r="I21" s="650">
        <v>9.1252906580984103E-3</v>
      </c>
    </row>
    <row r="22" spans="1:10" x14ac:dyDescent="0.2">
      <c r="A22" s="738"/>
      <c r="B22" s="258" t="s">
        <v>208</v>
      </c>
      <c r="C22" s="736">
        <v>0</v>
      </c>
      <c r="D22" s="142" t="s">
        <v>142</v>
      </c>
      <c r="E22" s="737">
        <v>1059.78206</v>
      </c>
      <c r="F22" s="142" t="s">
        <v>142</v>
      </c>
      <c r="G22" s="737">
        <v>1059.78206</v>
      </c>
      <c r="H22" s="142" t="s">
        <v>142</v>
      </c>
      <c r="I22" s="502">
        <v>1.5536126597841657</v>
      </c>
    </row>
    <row r="23" spans="1:10" x14ac:dyDescent="0.2">
      <c r="A23" s="738"/>
      <c r="B23" s="258" t="s">
        <v>237</v>
      </c>
      <c r="C23" s="736">
        <v>0</v>
      </c>
      <c r="D23" s="142" t="s">
        <v>142</v>
      </c>
      <c r="E23" s="737">
        <v>96.456649999999996</v>
      </c>
      <c r="F23" s="142" t="s">
        <v>142</v>
      </c>
      <c r="G23" s="737">
        <v>96.456649999999996</v>
      </c>
      <c r="H23" s="142" t="s">
        <v>142</v>
      </c>
      <c r="I23" s="502">
        <v>0.14140291501100738</v>
      </c>
    </row>
    <row r="24" spans="1:10" x14ac:dyDescent="0.2">
      <c r="A24" s="738"/>
      <c r="B24" s="258" t="s">
        <v>599</v>
      </c>
      <c r="C24" s="736">
        <v>0</v>
      </c>
      <c r="D24" s="142" t="s">
        <v>142</v>
      </c>
      <c r="E24" s="737">
        <v>0</v>
      </c>
      <c r="F24" s="142">
        <v>-100</v>
      </c>
      <c r="G24" s="737">
        <v>0</v>
      </c>
      <c r="H24" s="142">
        <v>-100</v>
      </c>
      <c r="I24" s="502">
        <v>0</v>
      </c>
    </row>
    <row r="25" spans="1:10" x14ac:dyDescent="0.2">
      <c r="A25" s="738"/>
      <c r="B25" s="258" t="s">
        <v>238</v>
      </c>
      <c r="C25" s="736">
        <v>0</v>
      </c>
      <c r="D25" s="142" t="s">
        <v>142</v>
      </c>
      <c r="E25" s="737">
        <v>0</v>
      </c>
      <c r="F25" s="142">
        <v>-100</v>
      </c>
      <c r="G25" s="737">
        <v>0</v>
      </c>
      <c r="H25" s="142">
        <v>-100</v>
      </c>
      <c r="I25" s="502">
        <v>0</v>
      </c>
    </row>
    <row r="26" spans="1:10" ht="14.25" customHeight="1" x14ac:dyDescent="0.2">
      <c r="A26" s="160" t="s">
        <v>442</v>
      </c>
      <c r="B26" s="740"/>
      <c r="C26" s="741">
        <v>9288.1744300000082</v>
      </c>
      <c r="D26" s="741">
        <v>378.82668374491055</v>
      </c>
      <c r="E26" s="741">
        <v>62315.892289999996</v>
      </c>
      <c r="F26" s="741">
        <v>164.74931320416755</v>
      </c>
      <c r="G26" s="741">
        <v>62315.892289999996</v>
      </c>
      <c r="H26" s="741">
        <v>164.74931320416755</v>
      </c>
      <c r="I26" s="742">
        <v>91.353461076223994</v>
      </c>
    </row>
    <row r="27" spans="1:10" x14ac:dyDescent="0.2">
      <c r="B27" s="258" t="s">
        <v>688</v>
      </c>
      <c r="C27" s="736">
        <v>527</v>
      </c>
      <c r="D27" s="142" t="s">
        <v>142</v>
      </c>
      <c r="E27" s="737">
        <v>1881.77</v>
      </c>
      <c r="F27" s="142" t="s">
        <v>142</v>
      </c>
      <c r="G27" s="737">
        <v>1881.77</v>
      </c>
      <c r="H27" s="142" t="s">
        <v>142</v>
      </c>
      <c r="I27" s="502">
        <v>2.7586253864328008</v>
      </c>
    </row>
    <row r="28" spans="1:10" x14ac:dyDescent="0.2">
      <c r="A28" s="160" t="s">
        <v>443</v>
      </c>
      <c r="B28" s="740"/>
      <c r="C28" s="741">
        <v>527</v>
      </c>
      <c r="D28" s="741" t="s">
        <v>142</v>
      </c>
      <c r="E28" s="741">
        <v>1881.77</v>
      </c>
      <c r="F28" s="741" t="s">
        <v>142</v>
      </c>
      <c r="G28" s="741">
        <v>1881.77</v>
      </c>
      <c r="H28" s="741" t="s">
        <v>142</v>
      </c>
      <c r="I28" s="742">
        <v>2.7586253864328008</v>
      </c>
    </row>
    <row r="29" spans="1:10" ht="14.25" customHeight="1" x14ac:dyDescent="0.2">
      <c r="A29" s="738"/>
      <c r="B29" s="743" t="s">
        <v>231</v>
      </c>
      <c r="C29" s="736">
        <v>0</v>
      </c>
      <c r="D29" s="737" t="s">
        <v>142</v>
      </c>
      <c r="E29" s="737">
        <v>69.656459999999996</v>
      </c>
      <c r="F29" s="142">
        <v>-92.87002687121074</v>
      </c>
      <c r="G29" s="737">
        <v>69.656459999999996</v>
      </c>
      <c r="H29" s="142">
        <v>-92.87002687121074</v>
      </c>
      <c r="I29" s="502">
        <v>0.10211454050444045</v>
      </c>
    </row>
    <row r="30" spans="1:10" ht="14.25" customHeight="1" x14ac:dyDescent="0.2">
      <c r="A30" s="160" t="s">
        <v>303</v>
      </c>
      <c r="B30" s="740"/>
      <c r="C30" s="741">
        <v>0</v>
      </c>
      <c r="D30" s="741" t="s">
        <v>142</v>
      </c>
      <c r="E30" s="741">
        <v>69.656459999999996</v>
      </c>
      <c r="F30" s="147">
        <v>-92.87002687121074</v>
      </c>
      <c r="G30" s="741">
        <v>69.656459999999996</v>
      </c>
      <c r="H30" s="147">
        <v>-92.87002687121074</v>
      </c>
      <c r="I30" s="742">
        <v>0.10211454050444045</v>
      </c>
    </row>
    <row r="31" spans="1:10" ht="14.25" customHeight="1" x14ac:dyDescent="0.2">
      <c r="A31" s="15"/>
      <c r="B31" s="743" t="s">
        <v>202</v>
      </c>
      <c r="C31" s="736">
        <v>637.64402000000007</v>
      </c>
      <c r="D31" s="737" t="s">
        <v>142</v>
      </c>
      <c r="E31" s="737">
        <v>786.53949</v>
      </c>
      <c r="F31" s="737" t="s">
        <v>142</v>
      </c>
      <c r="G31" s="737">
        <v>786.53949</v>
      </c>
      <c r="H31" s="737" t="s">
        <v>142</v>
      </c>
      <c r="I31" s="502">
        <v>1.1530462301694193</v>
      </c>
      <c r="J31" s="436"/>
    </row>
    <row r="32" spans="1:10" ht="14.25" customHeight="1" x14ac:dyDescent="0.2">
      <c r="A32" s="738"/>
      <c r="B32" s="743" t="s">
        <v>633</v>
      </c>
      <c r="C32" s="736">
        <v>0</v>
      </c>
      <c r="D32" s="737" t="s">
        <v>142</v>
      </c>
      <c r="E32" s="737">
        <v>2618.6151399999999</v>
      </c>
      <c r="F32" s="737">
        <v>16.784527481968485</v>
      </c>
      <c r="G32" s="737">
        <v>2618.6151399999999</v>
      </c>
      <c r="H32" s="737">
        <v>16.784527481968485</v>
      </c>
      <c r="I32" s="502">
        <v>3.838821004958779</v>
      </c>
      <c r="J32" s="436"/>
    </row>
    <row r="33" spans="1:9" ht="14.25" customHeight="1" x14ac:dyDescent="0.2">
      <c r="A33" s="160" t="s">
        <v>634</v>
      </c>
      <c r="B33" s="740"/>
      <c r="C33" s="741">
        <v>637.64402000000007</v>
      </c>
      <c r="D33" s="741">
        <v>0</v>
      </c>
      <c r="E33" s="741">
        <v>3405.15463</v>
      </c>
      <c r="F33" s="741">
        <v>51.862474325871069</v>
      </c>
      <c r="G33" s="741">
        <v>3405.15463</v>
      </c>
      <c r="H33" s="741">
        <v>51.862474325871069</v>
      </c>
      <c r="I33" s="742">
        <v>4.9918672351281987</v>
      </c>
    </row>
    <row r="34" spans="1:9" ht="14.25" customHeight="1" x14ac:dyDescent="0.2">
      <c r="A34" s="15"/>
      <c r="B34" s="743" t="s">
        <v>537</v>
      </c>
      <c r="C34" s="736">
        <v>0</v>
      </c>
      <c r="D34" s="737" t="s">
        <v>142</v>
      </c>
      <c r="E34" s="737">
        <v>219.03405000000001</v>
      </c>
      <c r="F34" s="142">
        <v>-90.300708908400992</v>
      </c>
      <c r="G34" s="737">
        <v>219.03405000000001</v>
      </c>
      <c r="H34" s="142">
        <v>-90.300708908400992</v>
      </c>
      <c r="I34" s="739">
        <v>0.32109816333727892</v>
      </c>
    </row>
    <row r="35" spans="1:9" ht="15.75" customHeight="1" x14ac:dyDescent="0.2">
      <c r="A35" s="15"/>
      <c r="B35" s="743" t="s">
        <v>637</v>
      </c>
      <c r="C35" s="736">
        <v>0</v>
      </c>
      <c r="D35" s="737" t="s">
        <v>142</v>
      </c>
      <c r="E35" s="737">
        <v>0</v>
      </c>
      <c r="F35" s="142">
        <v>-100</v>
      </c>
      <c r="G35" s="737">
        <v>0</v>
      </c>
      <c r="H35" s="142">
        <v>-100</v>
      </c>
      <c r="I35" s="739">
        <v>0</v>
      </c>
    </row>
    <row r="36" spans="1:9" ht="14.25" customHeight="1" x14ac:dyDescent="0.2">
      <c r="A36" s="15"/>
      <c r="B36" s="743" t="s">
        <v>642</v>
      </c>
      <c r="C36" s="736">
        <v>0</v>
      </c>
      <c r="D36" s="737" t="s">
        <v>142</v>
      </c>
      <c r="E36" s="737">
        <v>0</v>
      </c>
      <c r="F36" s="142">
        <v>-100</v>
      </c>
      <c r="G36" s="737">
        <v>0</v>
      </c>
      <c r="H36" s="142">
        <v>-100</v>
      </c>
      <c r="I36" s="739">
        <v>0</v>
      </c>
    </row>
    <row r="37" spans="1:9" s="1" customFormat="1" ht="14.25" customHeight="1" x14ac:dyDescent="0.2">
      <c r="A37" s="15"/>
      <c r="B37" s="743" t="s">
        <v>630</v>
      </c>
      <c r="C37" s="736">
        <v>0</v>
      </c>
      <c r="D37" s="737" t="s">
        <v>142</v>
      </c>
      <c r="E37" s="737">
        <v>131.46942000000001</v>
      </c>
      <c r="F37" s="737" t="s">
        <v>142</v>
      </c>
      <c r="G37" s="737">
        <v>131.46942000000001</v>
      </c>
      <c r="H37" s="737" t="s">
        <v>142</v>
      </c>
      <c r="I37" s="739">
        <v>0.19273071605541392</v>
      </c>
    </row>
    <row r="38" spans="1:9" s="1" customFormat="1" x14ac:dyDescent="0.2">
      <c r="A38" s="160" t="s">
        <v>458</v>
      </c>
      <c r="B38" s="740"/>
      <c r="C38" s="741">
        <v>0</v>
      </c>
      <c r="D38" s="741" t="s">
        <v>142</v>
      </c>
      <c r="E38" s="741">
        <v>350.50347000000005</v>
      </c>
      <c r="F38" s="147">
        <v>-93.30589128618773</v>
      </c>
      <c r="G38" s="741">
        <v>350.50347000000005</v>
      </c>
      <c r="H38" s="147">
        <v>-93.30589128618773</v>
      </c>
      <c r="I38" s="742">
        <v>0.51382887939269284</v>
      </c>
    </row>
    <row r="39" spans="1:9" s="1" customFormat="1" x14ac:dyDescent="0.2">
      <c r="A39" s="15"/>
      <c r="B39" s="743" t="s">
        <v>632</v>
      </c>
      <c r="C39" s="736">
        <v>0</v>
      </c>
      <c r="D39" s="737" t="s">
        <v>142</v>
      </c>
      <c r="E39" s="737">
        <v>0</v>
      </c>
      <c r="F39" s="142">
        <v>-100</v>
      </c>
      <c r="G39" s="737">
        <v>0</v>
      </c>
      <c r="H39" s="142">
        <v>-100</v>
      </c>
      <c r="I39" s="502">
        <v>0</v>
      </c>
    </row>
    <row r="40" spans="1:9" s="1" customFormat="1" x14ac:dyDescent="0.2">
      <c r="A40" s="160" t="s">
        <v>340</v>
      </c>
      <c r="B40" s="740"/>
      <c r="C40" s="741">
        <v>0</v>
      </c>
      <c r="D40" s="741" t="s">
        <v>142</v>
      </c>
      <c r="E40" s="741">
        <v>0</v>
      </c>
      <c r="F40" s="147">
        <v>-100</v>
      </c>
      <c r="G40" s="741">
        <v>0</v>
      </c>
      <c r="H40" s="147">
        <v>-100</v>
      </c>
      <c r="I40" s="742">
        <v>0</v>
      </c>
    </row>
    <row r="41" spans="1:9" s="1" customFormat="1" x14ac:dyDescent="0.2">
      <c r="A41" s="751" t="s">
        <v>640</v>
      </c>
      <c r="B41" s="752"/>
      <c r="C41" s="753">
        <v>15.787000000000001</v>
      </c>
      <c r="D41" s="754">
        <v>3.0415769205665426</v>
      </c>
      <c r="E41" s="754">
        <v>191.06950999999998</v>
      </c>
      <c r="F41" s="756">
        <v>-89.355350945987595</v>
      </c>
      <c r="G41" s="755">
        <v>191.06950999999998</v>
      </c>
      <c r="H41" s="756">
        <v>-89.355350945987595</v>
      </c>
      <c r="I41" s="761">
        <v>0.28010288231785807</v>
      </c>
    </row>
    <row r="42" spans="1:9" s="1" customFormat="1" x14ac:dyDescent="0.2">
      <c r="A42" s="744" t="s">
        <v>114</v>
      </c>
      <c r="B42" s="672"/>
      <c r="C42" s="745">
        <v>10468.60545000001</v>
      </c>
      <c r="D42" s="745">
        <v>435.45143840417956</v>
      </c>
      <c r="E42" s="745">
        <v>68214.046360000008</v>
      </c>
      <c r="F42" s="745">
        <v>90.774454732354357</v>
      </c>
      <c r="G42" s="745">
        <v>68214.046360000008</v>
      </c>
      <c r="H42" s="745">
        <v>90.774454732354357</v>
      </c>
      <c r="I42" s="762">
        <v>100</v>
      </c>
    </row>
    <row r="43" spans="1:9" s="1" customFormat="1" ht="14.25" customHeight="1" x14ac:dyDescent="0.2">
      <c r="A43" s="746"/>
      <c r="B43" s="733" t="s">
        <v>325</v>
      </c>
      <c r="C43" s="747">
        <v>6635.4659300000085</v>
      </c>
      <c r="D43" s="155">
        <v>640.53415268864876</v>
      </c>
      <c r="E43" s="747">
        <v>43001.834930000005</v>
      </c>
      <c r="F43" s="155">
        <v>129.20525773721414</v>
      </c>
      <c r="G43" s="747">
        <v>43001.834930000005</v>
      </c>
      <c r="H43" s="155">
        <v>129.20525773721414</v>
      </c>
      <c r="I43" s="747">
        <v>63.039560361303856</v>
      </c>
    </row>
    <row r="44" spans="1:9" s="1" customFormat="1" ht="14.25" customHeight="1" x14ac:dyDescent="0.2">
      <c r="A44" s="733"/>
      <c r="B44" s="733" t="s">
        <v>322</v>
      </c>
      <c r="C44" s="747">
        <v>3833.1395200000006</v>
      </c>
      <c r="D44" s="155">
        <v>261.937506630283</v>
      </c>
      <c r="E44" s="747">
        <v>25212.211429999999</v>
      </c>
      <c r="F44" s="155">
        <v>48.349831961273253</v>
      </c>
      <c r="G44" s="747">
        <v>25212.211429999999</v>
      </c>
      <c r="H44" s="155">
        <v>48.349831961273253</v>
      </c>
      <c r="I44" s="747">
        <v>36.960439638696137</v>
      </c>
    </row>
    <row r="45" spans="1:9" s="1" customFormat="1" x14ac:dyDescent="0.2">
      <c r="A45" s="748"/>
      <c r="B45" s="749" t="s">
        <v>446</v>
      </c>
      <c r="C45" s="750">
        <v>9283.7969600000088</v>
      </c>
      <c r="D45" s="413">
        <v>380.35729098557687</v>
      </c>
      <c r="E45" s="750">
        <v>62178.129430000001</v>
      </c>
      <c r="F45" s="413">
        <v>154.04829601190505</v>
      </c>
      <c r="G45" s="750">
        <v>62178.129430000001</v>
      </c>
      <c r="H45" s="413">
        <v>154.04829601190505</v>
      </c>
      <c r="I45" s="750">
        <v>91.151504342455482</v>
      </c>
    </row>
    <row r="46" spans="1:9" s="1" customFormat="1" x14ac:dyDescent="0.2">
      <c r="A46" s="748"/>
      <c r="B46" s="749" t="s">
        <v>447</v>
      </c>
      <c r="C46" s="750">
        <v>1184.8084900000022</v>
      </c>
      <c r="D46" s="413">
        <v>5186.2108874283631</v>
      </c>
      <c r="E46" s="750">
        <v>6035.9169300000149</v>
      </c>
      <c r="F46" s="413">
        <v>-46.497018710982111</v>
      </c>
      <c r="G46" s="750">
        <v>6035.9169300000149</v>
      </c>
      <c r="H46" s="413">
        <v>-46.497018710982111</v>
      </c>
      <c r="I46" s="750">
        <v>8.8484956575445324</v>
      </c>
    </row>
    <row r="47" spans="1:9" s="1" customFormat="1" ht="14.25" customHeight="1" x14ac:dyDescent="0.2">
      <c r="A47" s="733"/>
      <c r="B47" s="733" t="s">
        <v>704</v>
      </c>
      <c r="C47" s="747">
        <v>9283.7969600000088</v>
      </c>
      <c r="D47" s="155">
        <v>399.70439932925802</v>
      </c>
      <c r="E47" s="747">
        <v>60626.804420000008</v>
      </c>
      <c r="F47" s="155">
        <v>172.46525175869806</v>
      </c>
      <c r="G47" s="747">
        <v>60626.804420000008</v>
      </c>
      <c r="H47" s="155">
        <v>172.46525175869806</v>
      </c>
      <c r="I47" s="747">
        <v>88.877302630665994</v>
      </c>
    </row>
    <row r="48" spans="1:9" s="1" customFormat="1" x14ac:dyDescent="0.2">
      <c r="A48" s="805" t="s">
        <v>694</v>
      </c>
      <c r="B48" s="805"/>
      <c r="C48" s="805"/>
      <c r="D48" s="805"/>
      <c r="E48" s="805"/>
      <c r="F48" s="805"/>
      <c r="G48" s="805"/>
      <c r="I48" s="161" t="s">
        <v>220</v>
      </c>
    </row>
    <row r="49" spans="1:9" s="1" customFormat="1" x14ac:dyDescent="0.2">
      <c r="A49" s="805" t="s">
        <v>695</v>
      </c>
      <c r="B49" s="805"/>
      <c r="C49" s="805"/>
      <c r="D49" s="805"/>
      <c r="E49" s="805"/>
      <c r="F49" s="805"/>
      <c r="G49" s="805"/>
      <c r="H49" s="805"/>
      <c r="I49" s="805"/>
    </row>
    <row r="50" spans="1:9" s="1" customFormat="1" x14ac:dyDescent="0.2">
      <c r="A50" s="805"/>
      <c r="B50" s="805"/>
      <c r="C50" s="805"/>
      <c r="D50" s="805"/>
      <c r="E50" s="805"/>
      <c r="F50" s="805"/>
      <c r="G50" s="805"/>
      <c r="H50" s="805"/>
      <c r="I50" s="805"/>
    </row>
    <row r="51" spans="1:9" s="1" customFormat="1" x14ac:dyDescent="0.2">
      <c r="A51" s="805"/>
      <c r="B51" s="805"/>
      <c r="C51" s="805"/>
      <c r="D51" s="805"/>
      <c r="E51" s="805"/>
      <c r="F51" s="805"/>
      <c r="G51" s="805"/>
      <c r="H51" s="805"/>
      <c r="I51" s="805"/>
    </row>
    <row r="52" spans="1:9" s="1" customFormat="1" x14ac:dyDescent="0.2">
      <c r="G52" s="625"/>
    </row>
    <row r="53" spans="1:9" s="1" customFormat="1" x14ac:dyDescent="0.2">
      <c r="G53" s="625"/>
    </row>
    <row r="54" spans="1:9" s="1" customFormat="1" x14ac:dyDescent="0.2">
      <c r="G54" s="625"/>
    </row>
    <row r="55" spans="1:9" s="1" customFormat="1" x14ac:dyDescent="0.2">
      <c r="G55" s="625"/>
    </row>
    <row r="56" spans="1:9" s="1" customFormat="1" x14ac:dyDescent="0.2">
      <c r="G56" s="625"/>
    </row>
    <row r="57" spans="1:9" s="1" customFormat="1" x14ac:dyDescent="0.2">
      <c r="G57" s="625"/>
    </row>
    <row r="58" spans="1:9" s="1" customFormat="1" x14ac:dyDescent="0.2">
      <c r="G58" s="625"/>
    </row>
    <row r="59" spans="1:9" s="1" customFormat="1" x14ac:dyDescent="0.2">
      <c r="G59" s="625"/>
    </row>
    <row r="60" spans="1:9" s="1" customFormat="1" x14ac:dyDescent="0.2">
      <c r="G60" s="625"/>
    </row>
    <row r="61" spans="1:9" s="1" customFormat="1" x14ac:dyDescent="0.2">
      <c r="G61" s="625"/>
    </row>
    <row r="62" spans="1:9" s="1" customFormat="1" x14ac:dyDescent="0.2">
      <c r="G62" s="625"/>
    </row>
    <row r="63" spans="1:9" s="1" customFormat="1" x14ac:dyDescent="0.2">
      <c r="G63" s="625"/>
    </row>
    <row r="64" spans="1:9" s="1" customFormat="1" x14ac:dyDescent="0.2">
      <c r="G64" s="625"/>
    </row>
    <row r="65" spans="7:7" s="1" customFormat="1" x14ac:dyDescent="0.2">
      <c r="G65" s="625"/>
    </row>
    <row r="66" spans="7:7" s="1" customFormat="1" x14ac:dyDescent="0.2">
      <c r="G66" s="625"/>
    </row>
    <row r="67" spans="7:7" s="1" customFormat="1" x14ac:dyDescent="0.2">
      <c r="G67" s="625"/>
    </row>
    <row r="68" spans="7:7" s="1" customFormat="1" x14ac:dyDescent="0.2">
      <c r="G68" s="625"/>
    </row>
    <row r="69" spans="7:7" s="1" customFormat="1" x14ac:dyDescent="0.2">
      <c r="G69" s="625"/>
    </row>
    <row r="70" spans="7:7" s="1" customFormat="1" x14ac:dyDescent="0.2">
      <c r="G70" s="625"/>
    </row>
    <row r="71" spans="7:7" s="1" customFormat="1" x14ac:dyDescent="0.2">
      <c r="G71" s="625"/>
    </row>
    <row r="72" spans="7:7" s="1" customFormat="1" x14ac:dyDescent="0.2">
      <c r="G72" s="625"/>
    </row>
    <row r="73" spans="7:7" s="1" customFormat="1" x14ac:dyDescent="0.2">
      <c r="G73" s="625"/>
    </row>
    <row r="74" spans="7:7" s="1" customFormat="1" x14ac:dyDescent="0.2">
      <c r="G74" s="625"/>
    </row>
    <row r="75" spans="7:7" s="1" customFormat="1" x14ac:dyDescent="0.2">
      <c r="G75" s="625"/>
    </row>
    <row r="76" spans="7:7" s="1" customFormat="1" x14ac:dyDescent="0.2">
      <c r="G76" s="625"/>
    </row>
    <row r="77" spans="7:7" s="1" customFormat="1" x14ac:dyDescent="0.2">
      <c r="G77" s="625"/>
    </row>
    <row r="78" spans="7:7" s="1" customFormat="1" x14ac:dyDescent="0.2">
      <c r="G78" s="625"/>
    </row>
    <row r="79" spans="7:7" s="1" customFormat="1" x14ac:dyDescent="0.2">
      <c r="G79" s="625"/>
    </row>
    <row r="80" spans="7:7" s="1" customFormat="1" x14ac:dyDescent="0.2">
      <c r="G80" s="625"/>
    </row>
    <row r="81" spans="7:7" s="1" customFormat="1" x14ac:dyDescent="0.2">
      <c r="G81" s="625"/>
    </row>
    <row r="82" spans="7:7" s="1" customFormat="1" x14ac:dyDescent="0.2">
      <c r="G82" s="625"/>
    </row>
    <row r="83" spans="7:7" s="1" customFormat="1" x14ac:dyDescent="0.2">
      <c r="G83" s="625"/>
    </row>
    <row r="84" spans="7:7" s="1" customFormat="1" x14ac:dyDescent="0.2">
      <c r="G84" s="625"/>
    </row>
    <row r="85" spans="7:7" s="1" customFormat="1" x14ac:dyDescent="0.2">
      <c r="G85" s="625"/>
    </row>
    <row r="86" spans="7:7" s="1" customFormat="1" x14ac:dyDescent="0.2">
      <c r="G86" s="625"/>
    </row>
    <row r="87" spans="7:7" s="1" customFormat="1" x14ac:dyDescent="0.2">
      <c r="G87" s="625"/>
    </row>
    <row r="88" spans="7:7" s="1" customFormat="1" x14ac:dyDescent="0.2">
      <c r="G88" s="625"/>
    </row>
    <row r="89" spans="7:7" s="1" customFormat="1" x14ac:dyDescent="0.2">
      <c r="G89" s="625"/>
    </row>
    <row r="90" spans="7:7" s="1" customFormat="1" x14ac:dyDescent="0.2">
      <c r="G90" s="625"/>
    </row>
    <row r="91" spans="7:7" s="1" customFormat="1" x14ac:dyDescent="0.2">
      <c r="G91" s="625"/>
    </row>
    <row r="92" spans="7:7" s="1" customFormat="1" x14ac:dyDescent="0.2">
      <c r="G92" s="625"/>
    </row>
    <row r="93" spans="7:7" s="1" customFormat="1" x14ac:dyDescent="0.2">
      <c r="G93" s="625"/>
    </row>
    <row r="94" spans="7:7" s="1" customFormat="1" x14ac:dyDescent="0.2">
      <c r="G94" s="625"/>
    </row>
    <row r="95" spans="7:7" s="1" customFormat="1" x14ac:dyDescent="0.2">
      <c r="G95" s="625"/>
    </row>
    <row r="96" spans="7:7" s="1" customFormat="1" x14ac:dyDescent="0.2">
      <c r="G96" s="625"/>
    </row>
    <row r="97" spans="7:7" s="1" customFormat="1" x14ac:dyDescent="0.2">
      <c r="G97" s="625"/>
    </row>
    <row r="98" spans="7:7" s="1" customFormat="1" x14ac:dyDescent="0.2">
      <c r="G98" s="625"/>
    </row>
    <row r="99" spans="7:7" s="1" customFormat="1" x14ac:dyDescent="0.2">
      <c r="G99" s="625"/>
    </row>
    <row r="100" spans="7:7" s="1" customFormat="1" x14ac:dyDescent="0.2">
      <c r="G100" s="625"/>
    </row>
    <row r="101" spans="7:7" s="1" customFormat="1" x14ac:dyDescent="0.2">
      <c r="G101" s="625"/>
    </row>
    <row r="102" spans="7:7" s="1" customFormat="1" x14ac:dyDescent="0.2">
      <c r="G102" s="625"/>
    </row>
    <row r="103" spans="7:7" s="1" customFormat="1" x14ac:dyDescent="0.2">
      <c r="G103" s="625"/>
    </row>
    <row r="104" spans="7:7" s="1" customFormat="1" x14ac:dyDescent="0.2">
      <c r="G104" s="625"/>
    </row>
    <row r="105" spans="7:7" s="1" customFormat="1" x14ac:dyDescent="0.2">
      <c r="G105" s="625"/>
    </row>
    <row r="106" spans="7:7" s="1" customFormat="1" x14ac:dyDescent="0.2">
      <c r="G106" s="625"/>
    </row>
    <row r="107" spans="7:7" s="1" customFormat="1" x14ac:dyDescent="0.2">
      <c r="G107" s="625"/>
    </row>
    <row r="108" spans="7:7" s="1" customFormat="1" x14ac:dyDescent="0.2">
      <c r="G108" s="625"/>
    </row>
    <row r="109" spans="7:7" s="1" customFormat="1" x14ac:dyDescent="0.2">
      <c r="G109" s="625"/>
    </row>
    <row r="110" spans="7:7" s="1" customFormat="1" x14ac:dyDescent="0.2">
      <c r="G110" s="625"/>
    </row>
    <row r="111" spans="7:7" s="1" customFormat="1" x14ac:dyDescent="0.2">
      <c r="G111" s="625"/>
    </row>
    <row r="112" spans="7:7" s="1" customFormat="1" x14ac:dyDescent="0.2">
      <c r="G112" s="625"/>
    </row>
    <row r="113" spans="7:7" s="1" customFormat="1" x14ac:dyDescent="0.2">
      <c r="G113" s="625"/>
    </row>
    <row r="114" spans="7:7" s="1" customFormat="1" x14ac:dyDescent="0.2">
      <c r="G114" s="625"/>
    </row>
    <row r="115" spans="7:7" s="1" customFormat="1" x14ac:dyDescent="0.2">
      <c r="G115" s="625"/>
    </row>
    <row r="116" spans="7:7" s="1" customFormat="1" x14ac:dyDescent="0.2">
      <c r="G116" s="625"/>
    </row>
    <row r="117" spans="7:7" s="1" customFormat="1" x14ac:dyDescent="0.2">
      <c r="G117" s="625"/>
    </row>
    <row r="118" spans="7:7" s="1" customFormat="1" x14ac:dyDescent="0.2">
      <c r="G118" s="625"/>
    </row>
    <row r="119" spans="7:7" s="1" customFormat="1" x14ac:dyDescent="0.2">
      <c r="G119" s="625"/>
    </row>
    <row r="120" spans="7:7" s="1" customFormat="1" x14ac:dyDescent="0.2">
      <c r="G120" s="625"/>
    </row>
    <row r="121" spans="7:7" s="1" customFormat="1" x14ac:dyDescent="0.2">
      <c r="G121" s="625"/>
    </row>
    <row r="122" spans="7:7" s="1" customFormat="1" x14ac:dyDescent="0.2">
      <c r="G122" s="625"/>
    </row>
    <row r="123" spans="7:7" s="1" customFormat="1" x14ac:dyDescent="0.2">
      <c r="G123" s="625"/>
    </row>
    <row r="124" spans="7:7" s="1" customFormat="1" x14ac:dyDescent="0.2">
      <c r="G124" s="625"/>
    </row>
    <row r="125" spans="7:7" s="1" customFormat="1" x14ac:dyDescent="0.2">
      <c r="G125" s="625"/>
    </row>
    <row r="126" spans="7:7" s="1" customFormat="1" x14ac:dyDescent="0.2">
      <c r="G126" s="625"/>
    </row>
    <row r="127" spans="7:7" s="1" customFormat="1" x14ac:dyDescent="0.2">
      <c r="G127" s="625"/>
    </row>
    <row r="128" spans="7:7" s="1" customFormat="1" x14ac:dyDescent="0.2">
      <c r="G128" s="625"/>
    </row>
    <row r="129" spans="7:7" s="1" customFormat="1" x14ac:dyDescent="0.2">
      <c r="G129" s="625"/>
    </row>
    <row r="130" spans="7:7" s="1" customFormat="1" x14ac:dyDescent="0.2">
      <c r="G130" s="625"/>
    </row>
    <row r="131" spans="7:7" s="1" customFormat="1" x14ac:dyDescent="0.2">
      <c r="G131" s="625"/>
    </row>
    <row r="132" spans="7:7" s="1" customFormat="1" x14ac:dyDescent="0.2">
      <c r="G132" s="625"/>
    </row>
    <row r="133" spans="7:7" s="1" customFormat="1" x14ac:dyDescent="0.2">
      <c r="G133" s="625"/>
    </row>
    <row r="134" spans="7:7" s="1" customFormat="1" x14ac:dyDescent="0.2">
      <c r="G134" s="625"/>
    </row>
    <row r="135" spans="7:7" s="1" customFormat="1" x14ac:dyDescent="0.2">
      <c r="G135" s="625"/>
    </row>
    <row r="136" spans="7:7" s="1" customFormat="1" x14ac:dyDescent="0.2">
      <c r="G136" s="625"/>
    </row>
    <row r="137" spans="7:7" s="1" customFormat="1" x14ac:dyDescent="0.2">
      <c r="G137" s="625"/>
    </row>
    <row r="138" spans="7:7" s="1" customFormat="1" x14ac:dyDescent="0.2">
      <c r="G138" s="625"/>
    </row>
    <row r="139" spans="7:7" s="1" customFormat="1" x14ac:dyDescent="0.2">
      <c r="G139" s="625"/>
    </row>
    <row r="140" spans="7:7" s="1" customFormat="1" x14ac:dyDescent="0.2">
      <c r="G140" s="625"/>
    </row>
    <row r="141" spans="7:7" s="1" customFormat="1" x14ac:dyDescent="0.2">
      <c r="G141" s="625"/>
    </row>
    <row r="142" spans="7:7" s="1" customFormat="1" x14ac:dyDescent="0.2">
      <c r="G142" s="625"/>
    </row>
    <row r="143" spans="7:7" s="1" customFormat="1" x14ac:dyDescent="0.2">
      <c r="G143" s="625"/>
    </row>
    <row r="144" spans="7:7" s="1" customFormat="1" x14ac:dyDescent="0.2">
      <c r="G144" s="625"/>
    </row>
    <row r="145" spans="7:7" s="1" customFormat="1" x14ac:dyDescent="0.2">
      <c r="G145" s="625"/>
    </row>
    <row r="146" spans="7:7" s="1" customFormat="1" x14ac:dyDescent="0.2">
      <c r="G146" s="625"/>
    </row>
    <row r="147" spans="7:7" s="1" customFormat="1" x14ac:dyDescent="0.2">
      <c r="G147" s="625"/>
    </row>
    <row r="148" spans="7:7" s="1" customFormat="1" x14ac:dyDescent="0.2">
      <c r="G148" s="625"/>
    </row>
    <row r="149" spans="7:7" s="1" customFormat="1" x14ac:dyDescent="0.2">
      <c r="G149" s="625"/>
    </row>
    <row r="150" spans="7:7" s="1" customFormat="1" x14ac:dyDescent="0.2">
      <c r="G150" s="625"/>
    </row>
    <row r="151" spans="7:7" s="1" customFormat="1" x14ac:dyDescent="0.2">
      <c r="G151" s="625"/>
    </row>
    <row r="152" spans="7:7" s="1" customFormat="1" x14ac:dyDescent="0.2">
      <c r="G152" s="625"/>
    </row>
    <row r="153" spans="7:7" s="1" customFormat="1" x14ac:dyDescent="0.2">
      <c r="G153" s="625"/>
    </row>
    <row r="154" spans="7:7" s="1" customFormat="1" x14ac:dyDescent="0.2">
      <c r="G154" s="625"/>
    </row>
    <row r="155" spans="7:7" s="1" customFormat="1" x14ac:dyDescent="0.2">
      <c r="G155" s="625"/>
    </row>
    <row r="156" spans="7:7" s="1" customFormat="1" x14ac:dyDescent="0.2">
      <c r="G156" s="625"/>
    </row>
    <row r="157" spans="7:7" s="1" customFormat="1" x14ac:dyDescent="0.2">
      <c r="G157" s="625"/>
    </row>
    <row r="158" spans="7:7" s="1" customFormat="1" x14ac:dyDescent="0.2">
      <c r="G158" s="625"/>
    </row>
    <row r="159" spans="7:7" s="1" customFormat="1" x14ac:dyDescent="0.2">
      <c r="G159" s="625"/>
    </row>
    <row r="160" spans="7:7" s="1" customFormat="1" x14ac:dyDescent="0.2">
      <c r="G160" s="625"/>
    </row>
    <row r="161" spans="7:7" s="1" customFormat="1" x14ac:dyDescent="0.2">
      <c r="G161" s="625"/>
    </row>
    <row r="162" spans="7:7" s="1" customFormat="1" x14ac:dyDescent="0.2">
      <c r="G162" s="625"/>
    </row>
    <row r="163" spans="7:7" s="1" customFormat="1" x14ac:dyDescent="0.2">
      <c r="G163" s="625"/>
    </row>
    <row r="164" spans="7:7" s="1" customFormat="1" x14ac:dyDescent="0.2">
      <c r="G164" s="625"/>
    </row>
    <row r="165" spans="7:7" s="1" customFormat="1" x14ac:dyDescent="0.2">
      <c r="G165" s="625"/>
    </row>
    <row r="166" spans="7:7" s="1" customFormat="1" x14ac:dyDescent="0.2">
      <c r="G166" s="625"/>
    </row>
    <row r="167" spans="7:7" s="1" customFormat="1" x14ac:dyDescent="0.2">
      <c r="G167" s="625"/>
    </row>
    <row r="168" spans="7:7" s="1" customFormat="1" x14ac:dyDescent="0.2">
      <c r="G168" s="625"/>
    </row>
    <row r="169" spans="7:7" s="1" customFormat="1" x14ac:dyDescent="0.2">
      <c r="G169" s="625"/>
    </row>
    <row r="170" spans="7:7" s="1" customFormat="1" x14ac:dyDescent="0.2">
      <c r="G170" s="625"/>
    </row>
    <row r="171" spans="7:7" s="1" customFormat="1" x14ac:dyDescent="0.2">
      <c r="G171" s="625"/>
    </row>
    <row r="172" spans="7:7" s="1" customFormat="1" x14ac:dyDescent="0.2">
      <c r="G172" s="625"/>
    </row>
    <row r="173" spans="7:7" s="1" customFormat="1" x14ac:dyDescent="0.2">
      <c r="G173" s="625"/>
    </row>
    <row r="174" spans="7:7" s="1" customFormat="1" x14ac:dyDescent="0.2">
      <c r="G174" s="625"/>
    </row>
    <row r="175" spans="7:7" s="1" customFormat="1" x14ac:dyDescent="0.2">
      <c r="G175" s="625"/>
    </row>
    <row r="176" spans="7:7" s="1" customFormat="1" x14ac:dyDescent="0.2">
      <c r="G176" s="625"/>
    </row>
    <row r="177" spans="7:7" s="1" customFormat="1" x14ac:dyDescent="0.2">
      <c r="G177" s="625"/>
    </row>
    <row r="178" spans="7:7" s="1" customFormat="1" x14ac:dyDescent="0.2">
      <c r="G178" s="625"/>
    </row>
    <row r="179" spans="7:7" s="1" customFormat="1" x14ac:dyDescent="0.2">
      <c r="G179" s="625"/>
    </row>
    <row r="180" spans="7:7" s="1" customFormat="1" x14ac:dyDescent="0.2">
      <c r="G180" s="625"/>
    </row>
    <row r="181" spans="7:7" s="1" customFormat="1" x14ac:dyDescent="0.2">
      <c r="G181" s="625"/>
    </row>
    <row r="182" spans="7:7" s="1" customFormat="1" x14ac:dyDescent="0.2">
      <c r="G182" s="625"/>
    </row>
    <row r="183" spans="7:7" s="1" customFormat="1" x14ac:dyDescent="0.2">
      <c r="G183" s="625"/>
    </row>
    <row r="184" spans="7:7" s="1" customFormat="1" x14ac:dyDescent="0.2">
      <c r="G184" s="625"/>
    </row>
    <row r="185" spans="7:7" s="1" customFormat="1" x14ac:dyDescent="0.2">
      <c r="G185" s="625"/>
    </row>
    <row r="186" spans="7:7" s="1" customFormat="1" x14ac:dyDescent="0.2">
      <c r="G186" s="625"/>
    </row>
    <row r="187" spans="7:7" s="1" customFormat="1" x14ac:dyDescent="0.2">
      <c r="G187" s="625"/>
    </row>
    <row r="188" spans="7:7" s="1" customFormat="1" x14ac:dyDescent="0.2">
      <c r="G188" s="625"/>
    </row>
    <row r="189" spans="7:7" s="1" customFormat="1" x14ac:dyDescent="0.2">
      <c r="G189" s="625"/>
    </row>
    <row r="190" spans="7:7" s="1" customFormat="1" x14ac:dyDescent="0.2">
      <c r="G190" s="625"/>
    </row>
    <row r="191" spans="7:7" s="1" customFormat="1" x14ac:dyDescent="0.2">
      <c r="G191" s="625"/>
    </row>
    <row r="192" spans="7:7" s="1" customFormat="1" x14ac:dyDescent="0.2">
      <c r="G192" s="625"/>
    </row>
    <row r="193" spans="7:7" s="1" customFormat="1" x14ac:dyDescent="0.2">
      <c r="G193" s="625"/>
    </row>
    <row r="194" spans="7:7" s="1" customFormat="1" x14ac:dyDescent="0.2">
      <c r="G194" s="625"/>
    </row>
    <row r="195" spans="7:7" s="1" customFormat="1" x14ac:dyDescent="0.2">
      <c r="G195" s="625"/>
    </row>
    <row r="196" spans="7:7" s="1" customFormat="1" x14ac:dyDescent="0.2">
      <c r="G196" s="625"/>
    </row>
    <row r="197" spans="7:7" s="1" customFormat="1" x14ac:dyDescent="0.2">
      <c r="G197" s="625"/>
    </row>
    <row r="198" spans="7:7" s="1" customFormat="1" x14ac:dyDescent="0.2">
      <c r="G198" s="625"/>
    </row>
    <row r="199" spans="7:7" s="1" customFormat="1" x14ac:dyDescent="0.2">
      <c r="G199" s="625"/>
    </row>
    <row r="200" spans="7:7" s="1" customFormat="1" x14ac:dyDescent="0.2">
      <c r="G200" s="625"/>
    </row>
    <row r="201" spans="7:7" s="1" customFormat="1" x14ac:dyDescent="0.2">
      <c r="G201" s="625"/>
    </row>
    <row r="202" spans="7:7" s="1" customFormat="1" x14ac:dyDescent="0.2">
      <c r="G202" s="625"/>
    </row>
    <row r="203" spans="7:7" s="1" customFormat="1" x14ac:dyDescent="0.2">
      <c r="G203" s="625"/>
    </row>
    <row r="204" spans="7:7" s="1" customFormat="1" x14ac:dyDescent="0.2">
      <c r="G204" s="625"/>
    </row>
    <row r="205" spans="7:7" s="1" customFormat="1" x14ac:dyDescent="0.2">
      <c r="G205" s="625"/>
    </row>
    <row r="206" spans="7:7" s="1" customFormat="1" x14ac:dyDescent="0.2">
      <c r="G206" s="625"/>
    </row>
    <row r="207" spans="7:7" s="1" customFormat="1" x14ac:dyDescent="0.2">
      <c r="G207" s="625"/>
    </row>
    <row r="208" spans="7:7" s="1" customFormat="1" x14ac:dyDescent="0.2">
      <c r="G208" s="625"/>
    </row>
    <row r="209" spans="7:7" s="1" customFormat="1" x14ac:dyDescent="0.2">
      <c r="G209" s="625"/>
    </row>
    <row r="210" spans="7:7" s="1" customFormat="1" x14ac:dyDescent="0.2">
      <c r="G210" s="625"/>
    </row>
    <row r="211" spans="7:7" s="1" customFormat="1" x14ac:dyDescent="0.2">
      <c r="G211" s="625"/>
    </row>
    <row r="212" spans="7:7" s="1" customFormat="1" x14ac:dyDescent="0.2">
      <c r="G212" s="625"/>
    </row>
    <row r="213" spans="7:7" s="1" customFormat="1" x14ac:dyDescent="0.2">
      <c r="G213" s="625"/>
    </row>
    <row r="214" spans="7:7" s="1" customFormat="1" x14ac:dyDescent="0.2">
      <c r="G214" s="625"/>
    </row>
    <row r="215" spans="7:7" s="1" customFormat="1" x14ac:dyDescent="0.2">
      <c r="G215" s="625"/>
    </row>
    <row r="216" spans="7:7" s="1" customFormat="1" x14ac:dyDescent="0.2">
      <c r="G216" s="625"/>
    </row>
    <row r="217" spans="7:7" s="1" customFormat="1" x14ac:dyDescent="0.2">
      <c r="G217" s="625"/>
    </row>
    <row r="218" spans="7:7" s="1" customFormat="1" x14ac:dyDescent="0.2">
      <c r="G218" s="625"/>
    </row>
    <row r="219" spans="7:7" s="1" customFormat="1" x14ac:dyDescent="0.2">
      <c r="G219" s="625"/>
    </row>
    <row r="220" spans="7:7" s="1" customFormat="1" x14ac:dyDescent="0.2">
      <c r="G220" s="625"/>
    </row>
    <row r="221" spans="7:7" s="1" customFormat="1" x14ac:dyDescent="0.2">
      <c r="G221" s="625"/>
    </row>
    <row r="222" spans="7:7" s="1" customFormat="1" x14ac:dyDescent="0.2">
      <c r="G222" s="625"/>
    </row>
    <row r="223" spans="7:7" s="1" customFormat="1" x14ac:dyDescent="0.2">
      <c r="G223" s="625"/>
    </row>
    <row r="224" spans="7:7" s="1" customFormat="1" x14ac:dyDescent="0.2">
      <c r="G224" s="625"/>
    </row>
    <row r="225" spans="7:7" s="1" customFormat="1" x14ac:dyDescent="0.2">
      <c r="G225" s="625"/>
    </row>
    <row r="226" spans="7:7" s="1" customFormat="1" x14ac:dyDescent="0.2">
      <c r="G226" s="625"/>
    </row>
    <row r="227" spans="7:7" s="1" customFormat="1" x14ac:dyDescent="0.2">
      <c r="G227" s="625"/>
    </row>
    <row r="228" spans="7:7" s="1" customFormat="1" x14ac:dyDescent="0.2">
      <c r="G228" s="625"/>
    </row>
    <row r="229" spans="7:7" s="1" customFormat="1" x14ac:dyDescent="0.2">
      <c r="G229" s="625"/>
    </row>
    <row r="230" spans="7:7" s="1" customFormat="1" x14ac:dyDescent="0.2">
      <c r="G230" s="625"/>
    </row>
    <row r="231" spans="7:7" s="1" customFormat="1" x14ac:dyDescent="0.2">
      <c r="G231" s="625"/>
    </row>
    <row r="232" spans="7:7" s="1" customFormat="1" x14ac:dyDescent="0.2">
      <c r="G232" s="625"/>
    </row>
    <row r="233" spans="7:7" s="1" customFormat="1" x14ac:dyDescent="0.2">
      <c r="G233" s="625"/>
    </row>
    <row r="234" spans="7:7" s="1" customFormat="1" x14ac:dyDescent="0.2">
      <c r="G234" s="625"/>
    </row>
    <row r="235" spans="7:7" s="1" customFormat="1" x14ac:dyDescent="0.2">
      <c r="G235" s="625"/>
    </row>
    <row r="236" spans="7:7" s="1" customFormat="1" x14ac:dyDescent="0.2">
      <c r="G236" s="625"/>
    </row>
    <row r="237" spans="7:7" s="1" customFormat="1" x14ac:dyDescent="0.2">
      <c r="G237" s="625"/>
    </row>
    <row r="238" spans="7:7" s="1" customFormat="1" x14ac:dyDescent="0.2">
      <c r="G238" s="625"/>
    </row>
    <row r="239" spans="7:7" s="1" customFormat="1" x14ac:dyDescent="0.2">
      <c r="G239" s="625"/>
    </row>
    <row r="240" spans="7:7" s="1" customFormat="1" x14ac:dyDescent="0.2">
      <c r="G240" s="625"/>
    </row>
    <row r="241" spans="7:7" s="1" customFormat="1" x14ac:dyDescent="0.2">
      <c r="G241" s="625"/>
    </row>
    <row r="242" spans="7:7" s="1" customFormat="1" x14ac:dyDescent="0.2">
      <c r="G242" s="625"/>
    </row>
    <row r="243" spans="7:7" s="1" customFormat="1" x14ac:dyDescent="0.2">
      <c r="G243" s="625"/>
    </row>
    <row r="244" spans="7:7" s="1" customFormat="1" x14ac:dyDescent="0.2">
      <c r="G244" s="625"/>
    </row>
    <row r="245" spans="7:7" s="1" customFormat="1" x14ac:dyDescent="0.2">
      <c r="G245" s="625"/>
    </row>
    <row r="246" spans="7:7" s="1" customFormat="1" x14ac:dyDescent="0.2">
      <c r="G246" s="625"/>
    </row>
    <row r="247" spans="7:7" s="1" customFormat="1" x14ac:dyDescent="0.2">
      <c r="G247" s="625"/>
    </row>
    <row r="248" spans="7:7" s="1" customFormat="1" x14ac:dyDescent="0.2">
      <c r="G248" s="625"/>
    </row>
    <row r="249" spans="7:7" s="1" customFormat="1" x14ac:dyDescent="0.2">
      <c r="G249" s="625"/>
    </row>
    <row r="250" spans="7:7" s="1" customFormat="1" x14ac:dyDescent="0.2">
      <c r="G250" s="625"/>
    </row>
    <row r="251" spans="7:7" s="1" customFormat="1" x14ac:dyDescent="0.2">
      <c r="G251" s="625"/>
    </row>
    <row r="252" spans="7:7" s="1" customFormat="1" x14ac:dyDescent="0.2">
      <c r="G252" s="625"/>
    </row>
    <row r="253" spans="7:7" s="1" customFormat="1" x14ac:dyDescent="0.2">
      <c r="G253" s="625"/>
    </row>
    <row r="254" spans="7:7" s="1" customFormat="1" x14ac:dyDescent="0.2">
      <c r="G254" s="625"/>
    </row>
    <row r="255" spans="7:7" s="1" customFormat="1" x14ac:dyDescent="0.2">
      <c r="G255" s="625"/>
    </row>
    <row r="256" spans="7:7" s="1" customFormat="1" x14ac:dyDescent="0.2">
      <c r="G256" s="625"/>
    </row>
    <row r="257" spans="7:7" s="1" customFormat="1" x14ac:dyDescent="0.2">
      <c r="G257" s="625"/>
    </row>
    <row r="258" spans="7:7" s="1" customFormat="1" x14ac:dyDescent="0.2">
      <c r="G258" s="625"/>
    </row>
    <row r="259" spans="7:7" s="1" customFormat="1" x14ac:dyDescent="0.2">
      <c r="G259" s="625"/>
    </row>
    <row r="260" spans="7:7" s="1" customFormat="1" x14ac:dyDescent="0.2">
      <c r="G260" s="625"/>
    </row>
    <row r="261" spans="7:7" s="1" customFormat="1" x14ac:dyDescent="0.2">
      <c r="G261" s="625"/>
    </row>
    <row r="262" spans="7:7" s="1" customFormat="1" x14ac:dyDescent="0.2">
      <c r="G262" s="625"/>
    </row>
    <row r="263" spans="7:7" s="1" customFormat="1" x14ac:dyDescent="0.2">
      <c r="G263" s="625"/>
    </row>
    <row r="264" spans="7:7" s="1" customFormat="1" x14ac:dyDescent="0.2">
      <c r="G264" s="625"/>
    </row>
    <row r="265" spans="7:7" s="1" customFormat="1" x14ac:dyDescent="0.2">
      <c r="G265" s="625"/>
    </row>
    <row r="266" spans="7:7" s="1" customFormat="1" x14ac:dyDescent="0.2">
      <c r="G266" s="625"/>
    </row>
    <row r="267" spans="7:7" s="1" customFormat="1" x14ac:dyDescent="0.2">
      <c r="G267" s="625"/>
    </row>
    <row r="268" spans="7:7" s="1" customFormat="1" x14ac:dyDescent="0.2">
      <c r="G268" s="625"/>
    </row>
    <row r="269" spans="7:7" s="1" customFormat="1" x14ac:dyDescent="0.2">
      <c r="G269" s="625"/>
    </row>
    <row r="270" spans="7:7" s="1" customFormat="1" x14ac:dyDescent="0.2">
      <c r="G270" s="625"/>
    </row>
    <row r="271" spans="7:7" s="1" customFormat="1" x14ac:dyDescent="0.2">
      <c r="G271" s="625"/>
    </row>
    <row r="272" spans="7:7" s="1" customFormat="1" x14ac:dyDescent="0.2">
      <c r="G272" s="625"/>
    </row>
    <row r="273" spans="7:7" s="1" customFormat="1" x14ac:dyDescent="0.2">
      <c r="G273" s="625"/>
    </row>
    <row r="274" spans="7:7" s="1" customFormat="1" x14ac:dyDescent="0.2">
      <c r="G274" s="625"/>
    </row>
    <row r="275" spans="7:7" s="1" customFormat="1" x14ac:dyDescent="0.2">
      <c r="G275" s="625"/>
    </row>
    <row r="276" spans="7:7" s="1" customFormat="1" x14ac:dyDescent="0.2">
      <c r="G276" s="625"/>
    </row>
    <row r="277" spans="7:7" s="1" customFormat="1" x14ac:dyDescent="0.2">
      <c r="G277" s="625"/>
    </row>
    <row r="278" spans="7:7" s="1" customFormat="1" x14ac:dyDescent="0.2">
      <c r="G278" s="625"/>
    </row>
    <row r="279" spans="7:7" s="1" customFormat="1" x14ac:dyDescent="0.2">
      <c r="G279" s="625"/>
    </row>
    <row r="280" spans="7:7" s="1" customFormat="1" x14ac:dyDescent="0.2">
      <c r="G280" s="625"/>
    </row>
    <row r="281" spans="7:7" s="1" customFormat="1" x14ac:dyDescent="0.2">
      <c r="G281" s="625"/>
    </row>
    <row r="282" spans="7:7" s="1" customFormat="1" x14ac:dyDescent="0.2">
      <c r="G282" s="625"/>
    </row>
    <row r="283" spans="7:7" s="1" customFormat="1" x14ac:dyDescent="0.2">
      <c r="G283" s="625"/>
    </row>
    <row r="284" spans="7:7" s="1" customFormat="1" x14ac:dyDescent="0.2">
      <c r="G284" s="625"/>
    </row>
    <row r="285" spans="7:7" s="1" customFormat="1" x14ac:dyDescent="0.2">
      <c r="G285" s="625"/>
    </row>
    <row r="286" spans="7:7" s="1" customFormat="1" x14ac:dyDescent="0.2">
      <c r="G286" s="625"/>
    </row>
    <row r="287" spans="7:7" s="1" customFormat="1" x14ac:dyDescent="0.2">
      <c r="G287" s="625"/>
    </row>
    <row r="288" spans="7:7" s="1" customFormat="1" x14ac:dyDescent="0.2">
      <c r="G288" s="625"/>
    </row>
    <row r="289" spans="7:7" s="1" customFormat="1" x14ac:dyDescent="0.2">
      <c r="G289" s="625"/>
    </row>
    <row r="290" spans="7:7" s="1" customFormat="1" x14ac:dyDescent="0.2">
      <c r="G290" s="625"/>
    </row>
    <row r="291" spans="7:7" s="1" customFormat="1" x14ac:dyDescent="0.2">
      <c r="G291" s="625"/>
    </row>
    <row r="292" spans="7:7" s="1" customFormat="1" x14ac:dyDescent="0.2">
      <c r="G292" s="625"/>
    </row>
    <row r="293" spans="7:7" s="1" customFormat="1" x14ac:dyDescent="0.2">
      <c r="G293" s="625"/>
    </row>
    <row r="294" spans="7:7" s="1" customFormat="1" x14ac:dyDescent="0.2">
      <c r="G294" s="625"/>
    </row>
    <row r="295" spans="7:7" s="1" customFormat="1" x14ac:dyDescent="0.2">
      <c r="G295" s="625"/>
    </row>
    <row r="296" spans="7:7" s="1" customFormat="1" x14ac:dyDescent="0.2">
      <c r="G296" s="625"/>
    </row>
    <row r="297" spans="7:7" s="1" customFormat="1" x14ac:dyDescent="0.2">
      <c r="G297" s="625"/>
    </row>
    <row r="298" spans="7:7" s="1" customFormat="1" x14ac:dyDescent="0.2">
      <c r="G298" s="625"/>
    </row>
    <row r="299" spans="7:7" s="1" customFormat="1" x14ac:dyDescent="0.2">
      <c r="G299" s="625"/>
    </row>
    <row r="300" spans="7:7" s="1" customFormat="1" x14ac:dyDescent="0.2">
      <c r="G300" s="625"/>
    </row>
    <row r="301" spans="7:7" s="1" customFormat="1" x14ac:dyDescent="0.2">
      <c r="G301" s="625"/>
    </row>
    <row r="302" spans="7:7" s="1" customFormat="1" x14ac:dyDescent="0.2">
      <c r="G302" s="625"/>
    </row>
    <row r="303" spans="7:7" s="1" customFormat="1" x14ac:dyDescent="0.2">
      <c r="G303" s="625"/>
    </row>
    <row r="304" spans="7:7" s="1" customFormat="1" x14ac:dyDescent="0.2">
      <c r="G304" s="625"/>
    </row>
    <row r="305" spans="7:7" s="1" customFormat="1" x14ac:dyDescent="0.2">
      <c r="G305" s="625"/>
    </row>
    <row r="306" spans="7:7" s="1" customFormat="1" x14ac:dyDescent="0.2">
      <c r="G306" s="625"/>
    </row>
    <row r="307" spans="7:7" s="1" customFormat="1" x14ac:dyDescent="0.2">
      <c r="G307" s="625"/>
    </row>
    <row r="308" spans="7:7" s="1" customFormat="1" x14ac:dyDescent="0.2">
      <c r="G308" s="625"/>
    </row>
    <row r="309" spans="7:7" s="1" customFormat="1" x14ac:dyDescent="0.2">
      <c r="G309" s="625"/>
    </row>
    <row r="310" spans="7:7" s="1" customFormat="1" x14ac:dyDescent="0.2">
      <c r="G310" s="625"/>
    </row>
    <row r="311" spans="7:7" s="1" customFormat="1" x14ac:dyDescent="0.2">
      <c r="G311" s="625"/>
    </row>
    <row r="312" spans="7:7" s="1" customFormat="1" x14ac:dyDescent="0.2">
      <c r="G312" s="625"/>
    </row>
    <row r="313" spans="7:7" s="1" customFormat="1" x14ac:dyDescent="0.2">
      <c r="G313" s="625"/>
    </row>
    <row r="314" spans="7:7" s="1" customFormat="1" x14ac:dyDescent="0.2">
      <c r="G314" s="625"/>
    </row>
    <row r="315" spans="7:7" s="1" customFormat="1" x14ac:dyDescent="0.2">
      <c r="G315" s="625"/>
    </row>
    <row r="316" spans="7:7" s="1" customFormat="1" x14ac:dyDescent="0.2">
      <c r="G316" s="625"/>
    </row>
    <row r="317" spans="7:7" s="1" customFormat="1" x14ac:dyDescent="0.2">
      <c r="G317" s="625"/>
    </row>
    <row r="318" spans="7:7" s="1" customFormat="1" x14ac:dyDescent="0.2">
      <c r="G318" s="625"/>
    </row>
    <row r="319" spans="7:7" s="1" customFormat="1" x14ac:dyDescent="0.2">
      <c r="G319" s="625"/>
    </row>
    <row r="320" spans="7:7" s="1" customFormat="1" x14ac:dyDescent="0.2">
      <c r="G320" s="625"/>
    </row>
    <row r="321" spans="7:7" s="1" customFormat="1" x14ac:dyDescent="0.2">
      <c r="G321" s="625"/>
    </row>
    <row r="322" spans="7:7" s="1" customFormat="1" x14ac:dyDescent="0.2">
      <c r="G322" s="625"/>
    </row>
    <row r="323" spans="7:7" s="1" customFormat="1" x14ac:dyDescent="0.2">
      <c r="G323" s="625"/>
    </row>
    <row r="324" spans="7:7" s="1" customFormat="1" x14ac:dyDescent="0.2">
      <c r="G324" s="625"/>
    </row>
    <row r="325" spans="7:7" s="1" customFormat="1" x14ac:dyDescent="0.2">
      <c r="G325" s="625"/>
    </row>
    <row r="326" spans="7:7" s="1" customFormat="1" x14ac:dyDescent="0.2">
      <c r="G326" s="625"/>
    </row>
    <row r="327" spans="7:7" s="1" customFormat="1" x14ac:dyDescent="0.2">
      <c r="G327" s="625"/>
    </row>
    <row r="328" spans="7:7" s="1" customFormat="1" x14ac:dyDescent="0.2">
      <c r="G328" s="625"/>
    </row>
    <row r="329" spans="7:7" s="1" customFormat="1" x14ac:dyDescent="0.2">
      <c r="G329" s="625"/>
    </row>
    <row r="330" spans="7:7" s="1" customFormat="1" x14ac:dyDescent="0.2">
      <c r="G330" s="625"/>
    </row>
    <row r="331" spans="7:7" s="1" customFormat="1" x14ac:dyDescent="0.2">
      <c r="G331" s="625"/>
    </row>
    <row r="332" spans="7:7" s="1" customFormat="1" x14ac:dyDescent="0.2">
      <c r="G332" s="625"/>
    </row>
    <row r="333" spans="7:7" s="1" customFormat="1" x14ac:dyDescent="0.2">
      <c r="G333" s="625"/>
    </row>
    <row r="334" spans="7:7" s="1" customFormat="1" x14ac:dyDescent="0.2">
      <c r="G334" s="625"/>
    </row>
    <row r="335" spans="7:7" s="1" customFormat="1" x14ac:dyDescent="0.2">
      <c r="G335" s="625"/>
    </row>
    <row r="336" spans="7:7" s="1" customFormat="1" x14ac:dyDescent="0.2">
      <c r="G336" s="625"/>
    </row>
    <row r="337" spans="7:7" s="1" customFormat="1" x14ac:dyDescent="0.2">
      <c r="G337" s="625"/>
    </row>
    <row r="338" spans="7:7" s="1" customFormat="1" x14ac:dyDescent="0.2">
      <c r="G338" s="625"/>
    </row>
    <row r="339" spans="7:7" s="1" customFormat="1" x14ac:dyDescent="0.2">
      <c r="G339" s="625"/>
    </row>
  </sheetData>
  <mergeCells count="8">
    <mergeCell ref="A48:G48"/>
    <mergeCell ref="A49:I51"/>
    <mergeCell ref="A1:G2"/>
    <mergeCell ref="C3:D3"/>
    <mergeCell ref="E3:F3"/>
    <mergeCell ref="A3:A4"/>
    <mergeCell ref="B3:B4"/>
    <mergeCell ref="G3:I3"/>
  </mergeCells>
  <conditionalFormatting sqref="I26 I28">
    <cfRule type="cellIs" dxfId="60" priority="40" operator="between">
      <formula>0.000001</formula>
      <formula>0.0999999999</formula>
    </cfRule>
  </conditionalFormatting>
  <conditionalFormatting sqref="E26 E28">
    <cfRule type="cellIs" dxfId="59" priority="39" operator="between">
      <formula>0.00000001</formula>
      <formula>1</formula>
    </cfRule>
  </conditionalFormatting>
  <conditionalFormatting sqref="G26 G28">
    <cfRule type="cellIs" dxfId="58" priority="38" operator="between">
      <formula>0.00000001</formula>
      <formula>1</formula>
    </cfRule>
  </conditionalFormatting>
  <conditionalFormatting sqref="I33">
    <cfRule type="cellIs" dxfId="57" priority="37" operator="between">
      <formula>0.000001</formula>
      <formula>0.0999999999</formula>
    </cfRule>
  </conditionalFormatting>
  <conditionalFormatting sqref="E33">
    <cfRule type="cellIs" dxfId="56" priority="36" operator="between">
      <formula>0.00000001</formula>
      <formula>1</formula>
    </cfRule>
  </conditionalFormatting>
  <conditionalFormatting sqref="G33">
    <cfRule type="cellIs" dxfId="55" priority="35" operator="between">
      <formula>0.00000001</formula>
      <formula>1</formula>
    </cfRule>
  </conditionalFormatting>
  <conditionalFormatting sqref="I31:I32">
    <cfRule type="cellIs" dxfId="54" priority="34" operator="between">
      <formula>0.000001</formula>
      <formula>0.0999999999</formula>
    </cfRule>
  </conditionalFormatting>
  <conditionalFormatting sqref="I39">
    <cfRule type="cellIs" dxfId="53" priority="33" operator="between">
      <formula>0.000001</formula>
      <formula>0.0999999999</formula>
    </cfRule>
  </conditionalFormatting>
  <conditionalFormatting sqref="I40">
    <cfRule type="cellIs" dxfId="52" priority="32" operator="between">
      <formula>0.000001</formula>
      <formula>0.0999999999</formula>
    </cfRule>
  </conditionalFormatting>
  <conditionalFormatting sqref="E40">
    <cfRule type="cellIs" dxfId="51" priority="31" operator="between">
      <formula>0.00000001</formula>
      <formula>1</formula>
    </cfRule>
  </conditionalFormatting>
  <conditionalFormatting sqref="G40">
    <cfRule type="cellIs" dxfId="50" priority="30" operator="between">
      <formula>0.00000001</formula>
      <formula>1</formula>
    </cfRule>
  </conditionalFormatting>
  <conditionalFormatting sqref="I29">
    <cfRule type="cellIs" dxfId="49" priority="29" operator="between">
      <formula>0.000001</formula>
      <formula>0.0999999999</formula>
    </cfRule>
  </conditionalFormatting>
  <conditionalFormatting sqref="I34:I37">
    <cfRule type="cellIs" dxfId="48" priority="28" operator="between">
      <formula>0.000001</formula>
      <formula>0.0999999999</formula>
    </cfRule>
  </conditionalFormatting>
  <conditionalFormatting sqref="I30">
    <cfRule type="cellIs" dxfId="47" priority="27" operator="between">
      <formula>0.000001</formula>
      <formula>0.0999999999</formula>
    </cfRule>
  </conditionalFormatting>
  <conditionalFormatting sqref="E30">
    <cfRule type="cellIs" dxfId="46" priority="26" operator="between">
      <formula>0.00000001</formula>
      <formula>1</formula>
    </cfRule>
  </conditionalFormatting>
  <conditionalFormatting sqref="G30">
    <cfRule type="cellIs" dxfId="45" priority="25" operator="between">
      <formula>0.00000001</formula>
      <formula>1</formula>
    </cfRule>
  </conditionalFormatting>
  <conditionalFormatting sqref="I38">
    <cfRule type="cellIs" dxfId="44" priority="24" operator="between">
      <formula>0.000001</formula>
      <formula>0.0999999999</formula>
    </cfRule>
  </conditionalFormatting>
  <conditionalFormatting sqref="E38">
    <cfRule type="cellIs" dxfId="43" priority="23" operator="between">
      <formula>0.00000001</formula>
      <formula>1</formula>
    </cfRule>
  </conditionalFormatting>
  <conditionalFormatting sqref="G38">
    <cfRule type="cellIs" dxfId="42" priority="22" operator="between">
      <formula>0.00000001</formula>
      <formula>1</formula>
    </cfRule>
  </conditionalFormatting>
  <conditionalFormatting sqref="I20:I23 I5 I7:I8 I10:I18">
    <cfRule type="cellIs" dxfId="41" priority="21" operator="between">
      <formula>0.000001</formula>
      <formula>0.0999999999</formula>
    </cfRule>
  </conditionalFormatting>
  <conditionalFormatting sqref="I24:I25">
    <cfRule type="cellIs" dxfId="40" priority="20" operator="between">
      <formula>0.000001</formula>
      <formula>0.0999999999</formula>
    </cfRule>
  </conditionalFormatting>
  <conditionalFormatting sqref="I19">
    <cfRule type="cellIs" dxfId="39" priority="19" operator="between">
      <formula>0.000001</formula>
      <formula>0.0999999999</formula>
    </cfRule>
  </conditionalFormatting>
  <conditionalFormatting sqref="I41">
    <cfRule type="cellIs" dxfId="38" priority="18" operator="between">
      <formula>0.000001</formula>
      <formula>0.0999999999</formula>
    </cfRule>
  </conditionalFormatting>
  <conditionalFormatting sqref="G41">
    <cfRule type="cellIs" dxfId="37" priority="17" operator="between">
      <formula>0.00000001</formula>
      <formula>1</formula>
    </cfRule>
  </conditionalFormatting>
  <conditionalFormatting sqref="D26 D28">
    <cfRule type="cellIs" dxfId="36" priority="16" operator="between">
      <formula>0.00000001</formula>
      <formula>1</formula>
    </cfRule>
  </conditionalFormatting>
  <conditionalFormatting sqref="D33">
    <cfRule type="cellIs" dxfId="35" priority="15" operator="between">
      <formula>0.00000001</formula>
      <formula>1</formula>
    </cfRule>
  </conditionalFormatting>
  <conditionalFormatting sqref="D40">
    <cfRule type="cellIs" dxfId="34" priority="14" operator="between">
      <formula>0.00000001</formula>
      <formula>1</formula>
    </cfRule>
  </conditionalFormatting>
  <conditionalFormatting sqref="D30">
    <cfRule type="cellIs" dxfId="33" priority="13" operator="between">
      <formula>0.00000001</formula>
      <formula>1</formula>
    </cfRule>
  </conditionalFormatting>
  <conditionalFormatting sqref="D38">
    <cfRule type="cellIs" dxfId="32" priority="12" operator="between">
      <formula>0.00000001</formula>
      <formula>1</formula>
    </cfRule>
  </conditionalFormatting>
  <conditionalFormatting sqref="F26 F28">
    <cfRule type="cellIs" dxfId="31" priority="11" operator="between">
      <formula>0.00000001</formula>
      <formula>1</formula>
    </cfRule>
  </conditionalFormatting>
  <conditionalFormatting sqref="F33">
    <cfRule type="cellIs" dxfId="30" priority="10" operator="between">
      <formula>0.00000001</formula>
      <formula>1</formula>
    </cfRule>
  </conditionalFormatting>
  <conditionalFormatting sqref="H26 H28">
    <cfRule type="cellIs" dxfId="29" priority="6" operator="between">
      <formula>0.00000001</formula>
      <formula>1</formula>
    </cfRule>
  </conditionalFormatting>
  <conditionalFormatting sqref="H33">
    <cfRule type="cellIs" dxfId="28" priority="5" operator="between">
      <formula>0.00000001</formula>
      <formula>1</formula>
    </cfRule>
  </conditionalFormatting>
  <conditionalFormatting sqref="I27">
    <cfRule type="cellIs" dxfId="27" priority="1" operator="between">
      <formula>0.000001</formula>
      <formula>0.0999999999</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7"/>
  <sheetViews>
    <sheetView workbookViewId="0">
      <selection sqref="A1:F2"/>
    </sheetView>
  </sheetViews>
  <sheetFormatPr baseColWidth="10" defaultRowHeight="14.25" x14ac:dyDescent="0.2"/>
  <cols>
    <col min="1" max="1" width="25.125" customWidth="1"/>
    <col min="8" max="8" width="11.875" customWidth="1"/>
    <col min="10" max="31" width="11" style="1"/>
  </cols>
  <sheetData>
    <row r="1" spans="1:12" x14ac:dyDescent="0.2">
      <c r="A1" s="808" t="s">
        <v>341</v>
      </c>
      <c r="B1" s="808"/>
      <c r="C1" s="808"/>
      <c r="D1" s="808"/>
      <c r="E1" s="808"/>
      <c r="F1" s="808"/>
      <c r="G1" s="1"/>
      <c r="H1" s="1"/>
      <c r="I1" s="1"/>
    </row>
    <row r="2" spans="1:12" x14ac:dyDescent="0.2">
      <c r="A2" s="809"/>
      <c r="B2" s="809"/>
      <c r="C2" s="809"/>
      <c r="D2" s="809"/>
      <c r="E2" s="809"/>
      <c r="F2" s="809"/>
      <c r="G2" s="10"/>
      <c r="H2" s="55" t="s">
        <v>466</v>
      </c>
      <c r="I2" s="1"/>
    </row>
    <row r="3" spans="1:12" x14ac:dyDescent="0.2">
      <c r="A3" s="11"/>
      <c r="B3" s="776">
        <f>INDICE!A3</f>
        <v>44896</v>
      </c>
      <c r="C3" s="777">
        <v>41671</v>
      </c>
      <c r="D3" s="777" t="s">
        <v>115</v>
      </c>
      <c r="E3" s="777"/>
      <c r="F3" s="777" t="s">
        <v>116</v>
      </c>
      <c r="G3" s="777"/>
      <c r="H3" s="777"/>
      <c r="I3" s="1"/>
    </row>
    <row r="4" spans="1:12" x14ac:dyDescent="0.2">
      <c r="A4" s="260"/>
      <c r="B4" s="82" t="s">
        <v>54</v>
      </c>
      <c r="C4" s="82" t="s">
        <v>421</v>
      </c>
      <c r="D4" s="82" t="s">
        <v>54</v>
      </c>
      <c r="E4" s="82" t="s">
        <v>421</v>
      </c>
      <c r="F4" s="82" t="s">
        <v>54</v>
      </c>
      <c r="G4" s="83" t="s">
        <v>421</v>
      </c>
      <c r="H4" s="83" t="s">
        <v>106</v>
      </c>
      <c r="I4" s="55"/>
    </row>
    <row r="5" spans="1:12" ht="14.1" customHeight="1" x14ac:dyDescent="0.2">
      <c r="A5" s="490" t="s">
        <v>329</v>
      </c>
      <c r="B5" s="233">
        <v>6635.4659300000085</v>
      </c>
      <c r="C5" s="679">
        <v>640.53415268864865</v>
      </c>
      <c r="D5" s="233">
        <v>43001.834930000005</v>
      </c>
      <c r="E5" s="234">
        <v>129.20525773721414</v>
      </c>
      <c r="F5" s="233">
        <v>43001.834930000005</v>
      </c>
      <c r="G5" s="234">
        <v>129.20525773721414</v>
      </c>
      <c r="H5" s="234">
        <v>63.039560361303856</v>
      </c>
      <c r="I5" s="1"/>
    </row>
    <row r="6" spans="1:12" x14ac:dyDescent="0.2">
      <c r="A6" s="3" t="s">
        <v>331</v>
      </c>
      <c r="B6" s="437">
        <v>527</v>
      </c>
      <c r="C6" s="445" t="s">
        <v>142</v>
      </c>
      <c r="D6" s="437">
        <v>1881.77</v>
      </c>
      <c r="E6" s="445" t="s">
        <v>142</v>
      </c>
      <c r="F6" s="437">
        <v>1881.77</v>
      </c>
      <c r="G6" s="445" t="s">
        <v>142</v>
      </c>
      <c r="H6" s="727">
        <v>2.7586253864328008</v>
      </c>
      <c r="I6" s="1"/>
    </row>
    <row r="7" spans="1:12" x14ac:dyDescent="0.2">
      <c r="A7" s="3" t="s">
        <v>518</v>
      </c>
      <c r="B7" s="439">
        <v>966.81675000000007</v>
      </c>
      <c r="C7" s="445">
        <v>85.071704567583566</v>
      </c>
      <c r="D7" s="439">
        <v>5879.5047999999988</v>
      </c>
      <c r="E7" s="445">
        <v>18.39430136826266</v>
      </c>
      <c r="F7" s="439">
        <v>5879.5047999999988</v>
      </c>
      <c r="G7" s="445">
        <v>18.39430136826266</v>
      </c>
      <c r="H7" s="445">
        <v>8.6191995838670525</v>
      </c>
      <c r="I7" s="166"/>
      <c r="J7" s="166"/>
    </row>
    <row r="8" spans="1:12" x14ac:dyDescent="0.2">
      <c r="A8" s="3" t="s">
        <v>519</v>
      </c>
      <c r="B8" s="439">
        <v>5141.6491800000085</v>
      </c>
      <c r="C8" s="445">
        <v>1276.1095051092846</v>
      </c>
      <c r="D8" s="439">
        <v>35240.560130000013</v>
      </c>
      <c r="E8" s="445">
        <v>155.4544777091792</v>
      </c>
      <c r="F8" s="439">
        <v>35240.560130000013</v>
      </c>
      <c r="G8" s="445">
        <v>155.4544777091792</v>
      </c>
      <c r="H8" s="445">
        <v>51.661735391004015</v>
      </c>
      <c r="I8" s="166"/>
      <c r="J8" s="166"/>
    </row>
    <row r="9" spans="1:12" x14ac:dyDescent="0.2">
      <c r="A9" s="490" t="s">
        <v>670</v>
      </c>
      <c r="B9" s="418">
        <v>3812.3389200000001</v>
      </c>
      <c r="C9" s="420">
        <v>266.98492430578824</v>
      </c>
      <c r="D9" s="418">
        <v>25013.604919999994</v>
      </c>
      <c r="E9" s="420">
        <v>50.553310331308374</v>
      </c>
      <c r="F9" s="418">
        <v>25013.604919999994</v>
      </c>
      <c r="G9" s="420">
        <v>50.553310331308374</v>
      </c>
      <c r="H9" s="420">
        <v>36.669287712373134</v>
      </c>
      <c r="I9" s="166"/>
      <c r="J9" s="166"/>
    </row>
    <row r="10" spans="1:12" x14ac:dyDescent="0.2">
      <c r="A10" s="3" t="s">
        <v>333</v>
      </c>
      <c r="B10" s="437">
        <v>932.5150000000001</v>
      </c>
      <c r="C10" s="445">
        <v>1351.0301915235682</v>
      </c>
      <c r="D10" s="437">
        <v>5173.7184499999994</v>
      </c>
      <c r="E10" s="445">
        <v>21.538321995435009</v>
      </c>
      <c r="F10" s="437">
        <v>5173.7184499999994</v>
      </c>
      <c r="G10" s="445">
        <v>21.538321995435009</v>
      </c>
      <c r="H10" s="445">
        <v>7.5845353355754206</v>
      </c>
      <c r="I10" s="166"/>
      <c r="J10" s="166"/>
    </row>
    <row r="11" spans="1:12" x14ac:dyDescent="0.2">
      <c r="A11" s="3" t="s">
        <v>334</v>
      </c>
      <c r="B11" s="439">
        <v>36.494509999999998</v>
      </c>
      <c r="C11" s="446">
        <v>221.38094831328874</v>
      </c>
      <c r="D11" s="439">
        <v>1234.7149099999999</v>
      </c>
      <c r="E11" s="445">
        <v>18.907975323642781</v>
      </c>
      <c r="F11" s="439">
        <v>1234.7149099999999</v>
      </c>
      <c r="G11" s="446">
        <v>18.907975323642781</v>
      </c>
      <c r="H11" s="495">
        <v>1.8100596224475309</v>
      </c>
      <c r="I11" s="1"/>
      <c r="J11" s="445"/>
      <c r="L11" s="445"/>
    </row>
    <row r="12" spans="1:12" x14ac:dyDescent="0.2">
      <c r="A12" s="3" t="s">
        <v>335</v>
      </c>
      <c r="B12" s="437">
        <v>607.56179000000009</v>
      </c>
      <c r="C12" s="445" t="s">
        <v>142</v>
      </c>
      <c r="D12" s="437">
        <v>3230.5350699999999</v>
      </c>
      <c r="E12" s="445">
        <v>81.724957321115284</v>
      </c>
      <c r="F12" s="437">
        <v>3230.5350699999999</v>
      </c>
      <c r="G12" s="445">
        <v>81.724957321115284</v>
      </c>
      <c r="H12" s="445">
        <v>4.7358795473747932</v>
      </c>
      <c r="I12" s="166"/>
      <c r="J12" s="166"/>
    </row>
    <row r="13" spans="1:12" x14ac:dyDescent="0.2">
      <c r="A13" s="3" t="s">
        <v>336</v>
      </c>
      <c r="B13" s="497">
        <v>637.64402000000007</v>
      </c>
      <c r="C13" s="438">
        <v>1868.1233560236283</v>
      </c>
      <c r="D13" s="437">
        <v>6995.6831899999997</v>
      </c>
      <c r="E13" s="445">
        <v>37.56788781754932</v>
      </c>
      <c r="F13" s="437">
        <v>6995.6831899999997</v>
      </c>
      <c r="G13" s="445">
        <v>37.56788781754932</v>
      </c>
      <c r="H13" s="495">
        <v>10.255487781915535</v>
      </c>
      <c r="I13" s="166"/>
      <c r="J13" s="166"/>
    </row>
    <row r="14" spans="1:12" x14ac:dyDescent="0.2">
      <c r="A14" s="3" t="s">
        <v>337</v>
      </c>
      <c r="B14" s="437">
        <v>0</v>
      </c>
      <c r="C14" s="438" t="s">
        <v>142</v>
      </c>
      <c r="D14" s="437">
        <v>1249.09124</v>
      </c>
      <c r="E14" s="446">
        <v>5.0214662406082917</v>
      </c>
      <c r="F14" s="437">
        <v>1249.09124</v>
      </c>
      <c r="G14" s="446">
        <v>5.0214662406082917</v>
      </c>
      <c r="H14" s="445">
        <v>1.8311349445653966</v>
      </c>
      <c r="I14" s="1"/>
      <c r="J14" s="166"/>
    </row>
    <row r="15" spans="1:12" x14ac:dyDescent="0.2">
      <c r="A15" s="66" t="s">
        <v>338</v>
      </c>
      <c r="B15" s="437">
        <v>1598.1235999999999</v>
      </c>
      <c r="C15" s="505">
        <v>71.692209243440686</v>
      </c>
      <c r="D15" s="437">
        <v>7129.8620599999995</v>
      </c>
      <c r="E15" s="505">
        <v>118.24698226462243</v>
      </c>
      <c r="F15" s="437">
        <v>7129.8620599999995</v>
      </c>
      <c r="G15" s="445">
        <v>118.24698226462243</v>
      </c>
      <c r="H15" s="445">
        <v>10.452190480494462</v>
      </c>
      <c r="I15" s="166"/>
      <c r="J15" s="166"/>
    </row>
    <row r="16" spans="1:12" x14ac:dyDescent="0.2">
      <c r="A16" s="490" t="s">
        <v>671</v>
      </c>
      <c r="B16" s="420">
        <v>20.800599999999999</v>
      </c>
      <c r="C16" s="670">
        <v>2.8000848076235911</v>
      </c>
      <c r="D16" s="418">
        <v>198.60651000000001</v>
      </c>
      <c r="E16" s="660">
        <v>-47.825179940747525</v>
      </c>
      <c r="F16" s="418">
        <v>198.60651000000001</v>
      </c>
      <c r="G16" s="420">
        <v>-47.825179940747525</v>
      </c>
      <c r="H16" s="420">
        <v>0.29115192632299375</v>
      </c>
      <c r="I16" s="10"/>
      <c r="J16" s="166"/>
      <c r="L16" s="166"/>
    </row>
    <row r="17" spans="1:9" x14ac:dyDescent="0.2">
      <c r="A17" s="647" t="s">
        <v>114</v>
      </c>
      <c r="B17" s="61">
        <v>10468.605450000006</v>
      </c>
      <c r="C17" s="62">
        <v>435.45143840417933</v>
      </c>
      <c r="D17" s="61">
        <v>68214.046360000008</v>
      </c>
      <c r="E17" s="62">
        <v>90.774454732354357</v>
      </c>
      <c r="F17" s="61">
        <v>68214.046360000008</v>
      </c>
      <c r="G17" s="62">
        <v>90.774454732354357</v>
      </c>
      <c r="H17" s="62">
        <v>100</v>
      </c>
      <c r="I17" s="1"/>
    </row>
    <row r="18" spans="1:9" x14ac:dyDescent="0.2">
      <c r="A18" s="133" t="s">
        <v>573</v>
      </c>
      <c r="B18" s="1"/>
      <c r="C18" s="10"/>
      <c r="D18" s="10"/>
      <c r="E18" s="10"/>
      <c r="F18" s="10"/>
      <c r="G18" s="10"/>
      <c r="H18" s="161" t="s">
        <v>220</v>
      </c>
      <c r="I18" s="1"/>
    </row>
    <row r="19" spans="1:9" x14ac:dyDescent="0.2">
      <c r="A19" s="133" t="s">
        <v>606</v>
      </c>
      <c r="B19" s="1"/>
      <c r="C19" s="1"/>
      <c r="D19" s="1"/>
      <c r="E19" s="1"/>
      <c r="F19" s="1"/>
      <c r="G19" s="1"/>
      <c r="H19" s="1"/>
      <c r="I19" s="1"/>
    </row>
    <row r="20" spans="1:9" ht="14.25" customHeight="1" x14ac:dyDescent="0.2">
      <c r="A20" s="133" t="s">
        <v>696</v>
      </c>
      <c r="B20" s="592"/>
      <c r="C20" s="592"/>
      <c r="D20" s="592"/>
      <c r="E20" s="592"/>
      <c r="F20" s="592"/>
      <c r="G20" s="592"/>
      <c r="H20" s="592"/>
      <c r="I20" s="1"/>
    </row>
    <row r="21" spans="1:9" x14ac:dyDescent="0.2">
      <c r="A21" s="436" t="s">
        <v>530</v>
      </c>
      <c r="B21" s="592"/>
      <c r="C21" s="592"/>
      <c r="D21" s="592"/>
      <c r="E21" s="592"/>
      <c r="F21" s="592"/>
      <c r="G21" s="592"/>
      <c r="H21" s="592"/>
      <c r="I21" s="1"/>
    </row>
    <row r="22" spans="1:9" s="1" customFormat="1" x14ac:dyDescent="0.2">
      <c r="A22" s="592"/>
      <c r="B22" s="592"/>
      <c r="C22" s="592"/>
      <c r="D22" s="592"/>
      <c r="E22" s="592"/>
      <c r="F22" s="592"/>
      <c r="G22" s="592"/>
      <c r="H22" s="592"/>
    </row>
    <row r="23" spans="1:9" s="1" customFormat="1" x14ac:dyDescent="0.2"/>
    <row r="24" spans="1:9" s="1" customFormat="1" x14ac:dyDescent="0.2"/>
    <row r="25" spans="1:9" s="1" customFormat="1" x14ac:dyDescent="0.2"/>
    <row r="26" spans="1:9" s="1" customFormat="1" x14ac:dyDescent="0.2"/>
    <row r="27" spans="1:9" s="1" customFormat="1" x14ac:dyDescent="0.2"/>
    <row r="28" spans="1:9" s="1" customFormat="1" x14ac:dyDescent="0.2"/>
    <row r="29" spans="1:9" s="1" customFormat="1" x14ac:dyDescent="0.2"/>
    <row r="30" spans="1:9" s="1" customFormat="1" x14ac:dyDescent="0.2"/>
    <row r="31" spans="1:9" s="1" customFormat="1" x14ac:dyDescent="0.2"/>
    <row r="32" spans="1:9"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sheetData>
  <mergeCells count="4">
    <mergeCell ref="A1:F2"/>
    <mergeCell ref="B3:C3"/>
    <mergeCell ref="D3:E3"/>
    <mergeCell ref="F3:H3"/>
  </mergeCells>
  <conditionalFormatting sqref="B7:B8">
    <cfRule type="cellIs" dxfId="26" priority="27" operator="between">
      <formula>0.0001</formula>
      <formula>0.4999999</formula>
    </cfRule>
  </conditionalFormatting>
  <conditionalFormatting sqref="D7:D8">
    <cfRule type="cellIs" dxfId="25" priority="26" operator="between">
      <formula>0.0001</formula>
      <formula>0.4999999</formula>
    </cfRule>
  </conditionalFormatting>
  <conditionalFormatting sqref="B12:B13">
    <cfRule type="cellIs" dxfId="24" priority="20" operator="between">
      <formula>0.0001</formula>
      <formula>0.44999</formula>
    </cfRule>
  </conditionalFormatting>
  <conditionalFormatting sqref="C15:C16">
    <cfRule type="cellIs" dxfId="23" priority="3" operator="between">
      <formula>0</formula>
      <formula>0.5</formula>
    </cfRule>
    <cfRule type="cellIs" dxfId="22" priority="4" operator="between">
      <formula>0</formula>
      <formula>0.49</formula>
    </cfRule>
  </conditionalFormatting>
  <conditionalFormatting sqref="H6">
    <cfRule type="cellIs" dxfId="21" priority="1" operator="between">
      <formula>0</formula>
      <formula>0.5</formula>
    </cfRule>
    <cfRule type="cellIs" dxfId="20" priority="2" operator="between">
      <formula>0</formula>
      <formula>0.49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sqref="A1:F2"/>
    </sheetView>
  </sheetViews>
  <sheetFormatPr baseColWidth="10" defaultRowHeight="14.25" x14ac:dyDescent="0.2"/>
  <cols>
    <col min="1" max="1" width="12.625" customWidth="1"/>
    <col min="9" max="39" width="11" style="1"/>
  </cols>
  <sheetData>
    <row r="1" spans="1:8" x14ac:dyDescent="0.2">
      <c r="A1" s="808" t="s">
        <v>522</v>
      </c>
      <c r="B1" s="808"/>
      <c r="C1" s="808"/>
      <c r="D1" s="808"/>
      <c r="E1" s="808"/>
      <c r="F1" s="808"/>
      <c r="G1" s="1"/>
      <c r="H1" s="1"/>
    </row>
    <row r="2" spans="1:8" x14ac:dyDescent="0.2">
      <c r="A2" s="809"/>
      <c r="B2" s="809"/>
      <c r="C2" s="809"/>
      <c r="D2" s="809"/>
      <c r="E2" s="809"/>
      <c r="F2" s="809"/>
      <c r="G2" s="10"/>
      <c r="H2" s="55" t="s">
        <v>466</v>
      </c>
    </row>
    <row r="3" spans="1:8" x14ac:dyDescent="0.2">
      <c r="A3" s="11"/>
      <c r="B3" s="779">
        <f>INDICE!A3</f>
        <v>44896</v>
      </c>
      <c r="C3" s="779">
        <v>41671</v>
      </c>
      <c r="D3" s="778" t="s">
        <v>115</v>
      </c>
      <c r="E3" s="778"/>
      <c r="F3" s="778" t="s">
        <v>116</v>
      </c>
      <c r="G3" s="778"/>
      <c r="H3" s="778"/>
    </row>
    <row r="4" spans="1:8" x14ac:dyDescent="0.2">
      <c r="A4" s="260"/>
      <c r="B4" s="184" t="s">
        <v>54</v>
      </c>
      <c r="C4" s="185" t="s">
        <v>421</v>
      </c>
      <c r="D4" s="184" t="s">
        <v>54</v>
      </c>
      <c r="E4" s="185" t="s">
        <v>421</v>
      </c>
      <c r="F4" s="184" t="s">
        <v>54</v>
      </c>
      <c r="G4" s="186" t="s">
        <v>421</v>
      </c>
      <c r="H4" s="185" t="s">
        <v>470</v>
      </c>
    </row>
    <row r="5" spans="1:8" x14ac:dyDescent="0.2">
      <c r="A5" s="417" t="s">
        <v>114</v>
      </c>
      <c r="B5" s="61">
        <v>27649.282599999984</v>
      </c>
      <c r="C5" s="686">
        <v>-24.493475423342829</v>
      </c>
      <c r="D5" s="61">
        <v>377993.62823999999</v>
      </c>
      <c r="E5" s="62">
        <v>-0.49356822669840583</v>
      </c>
      <c r="F5" s="61">
        <v>377993.62823999999</v>
      </c>
      <c r="G5" s="62">
        <v>-0.49356822669840583</v>
      </c>
      <c r="H5" s="62">
        <v>100</v>
      </c>
    </row>
    <row r="6" spans="1:8" x14ac:dyDescent="0.2">
      <c r="A6" s="649" t="s">
        <v>327</v>
      </c>
      <c r="B6" s="181">
        <v>3635.5394799999913</v>
      </c>
      <c r="C6" s="681">
        <v>-67.557361983509296</v>
      </c>
      <c r="D6" s="181">
        <v>84175.681639999995</v>
      </c>
      <c r="E6" s="155">
        <v>-50.570119905051492</v>
      </c>
      <c r="F6" s="181">
        <v>84175.681639999995</v>
      </c>
      <c r="G6" s="155">
        <v>-50.570119905051492</v>
      </c>
      <c r="H6" s="155">
        <v>22.269074225387264</v>
      </c>
    </row>
    <row r="7" spans="1:8" x14ac:dyDescent="0.2">
      <c r="A7" s="649" t="s">
        <v>328</v>
      </c>
      <c r="B7" s="181">
        <v>24013.743119999999</v>
      </c>
      <c r="C7" s="155">
        <v>-5.5036429862715117</v>
      </c>
      <c r="D7" s="181">
        <v>293817.94659999997</v>
      </c>
      <c r="E7" s="155">
        <v>40.196755368152623</v>
      </c>
      <c r="F7" s="181">
        <v>293817.94659999997</v>
      </c>
      <c r="G7" s="155">
        <v>40.196755368152623</v>
      </c>
      <c r="H7" s="155">
        <v>77.730925774612729</v>
      </c>
    </row>
    <row r="8" spans="1:8" x14ac:dyDescent="0.2">
      <c r="A8" s="477" t="s">
        <v>607</v>
      </c>
      <c r="B8" s="412">
        <v>3948.8118699999904</v>
      </c>
      <c r="C8" s="413">
        <v>-66.030752736453962</v>
      </c>
      <c r="D8" s="412">
        <v>94917.367530000018</v>
      </c>
      <c r="E8" s="415">
        <v>30.243538624125087</v>
      </c>
      <c r="F8" s="414">
        <v>94917.367530000018</v>
      </c>
      <c r="G8" s="415">
        <v>30.243538624125087</v>
      </c>
      <c r="H8" s="415">
        <v>25.110837971515753</v>
      </c>
    </row>
    <row r="9" spans="1:8" x14ac:dyDescent="0.2">
      <c r="A9" s="689" t="s">
        <v>608</v>
      </c>
      <c r="B9" s="690">
        <v>23700.470729999997</v>
      </c>
      <c r="C9" s="691">
        <v>-5.1743533177783148</v>
      </c>
      <c r="D9" s="690">
        <v>283076.26071</v>
      </c>
      <c r="E9" s="692">
        <v>-7.7902573630512411</v>
      </c>
      <c r="F9" s="693">
        <v>283076.26071</v>
      </c>
      <c r="G9" s="692">
        <v>-7.7902573630512411</v>
      </c>
      <c r="H9" s="692">
        <v>74.889162028484265</v>
      </c>
    </row>
    <row r="10" spans="1:8" x14ac:dyDescent="0.2">
      <c r="A10" s="15"/>
      <c r="B10" s="15"/>
      <c r="C10" s="432"/>
      <c r="D10" s="1"/>
      <c r="E10" s="1"/>
      <c r="F10" s="1"/>
      <c r="G10" s="1"/>
      <c r="H10" s="161" t="s">
        <v>220</v>
      </c>
    </row>
    <row r="11" spans="1:8" x14ac:dyDescent="0.2">
      <c r="A11" s="133" t="s">
        <v>573</v>
      </c>
      <c r="B11" s="1"/>
      <c r="C11" s="1"/>
      <c r="D11" s="1"/>
      <c r="E11" s="1"/>
      <c r="F11" s="1"/>
      <c r="G11" s="1"/>
      <c r="H11" s="1"/>
    </row>
    <row r="12" spans="1:8" x14ac:dyDescent="0.2">
      <c r="A12" s="436" t="s">
        <v>531</v>
      </c>
      <c r="B12" s="1"/>
      <c r="C12" s="1"/>
      <c r="D12" s="1"/>
      <c r="E12" s="1"/>
      <c r="F12" s="1"/>
      <c r="G12" s="1"/>
      <c r="H12" s="1"/>
    </row>
    <row r="13" spans="1:8" x14ac:dyDescent="0.2">
      <c r="A13" s="817"/>
      <c r="B13" s="817"/>
      <c r="C13" s="817"/>
      <c r="D13" s="817"/>
      <c r="E13" s="817"/>
      <c r="F13" s="817"/>
      <c r="G13" s="817"/>
      <c r="H13" s="817"/>
    </row>
    <row r="14" spans="1:8" s="1" customFormat="1" x14ac:dyDescent="0.2">
      <c r="A14" s="817"/>
      <c r="B14" s="817"/>
      <c r="C14" s="817"/>
      <c r="D14" s="817"/>
      <c r="E14" s="817"/>
      <c r="F14" s="817"/>
      <c r="G14" s="817"/>
      <c r="H14" s="817"/>
    </row>
    <row r="15" spans="1:8" s="1" customFormat="1" x14ac:dyDescent="0.2">
      <c r="D15" s="166"/>
    </row>
    <row r="16" spans="1:8" s="1" customFormat="1" x14ac:dyDescent="0.2">
      <c r="D16" s="166"/>
    </row>
    <row r="17" spans="4:4" s="1" customFormat="1" x14ac:dyDescent="0.2">
      <c r="D17" s="166"/>
    </row>
    <row r="18" spans="4:4" s="1" customFormat="1" x14ac:dyDescent="0.2">
      <c r="D18" s="651"/>
    </row>
    <row r="19" spans="4:4" s="1" customFormat="1" x14ac:dyDescent="0.2"/>
    <row r="20" spans="4:4" s="1" customFormat="1" x14ac:dyDescent="0.2"/>
    <row r="21" spans="4:4" s="1" customFormat="1" x14ac:dyDescent="0.2"/>
    <row r="22" spans="4:4" s="1" customFormat="1" x14ac:dyDescent="0.2"/>
    <row r="23" spans="4:4" s="1" customFormat="1" x14ac:dyDescent="0.2"/>
    <row r="24" spans="4:4" s="1" customFormat="1" x14ac:dyDescent="0.2"/>
    <row r="25" spans="4:4" s="1" customFormat="1" x14ac:dyDescent="0.2"/>
    <row r="26" spans="4:4" s="1" customFormat="1" x14ac:dyDescent="0.2"/>
    <row r="27" spans="4:4" s="1" customFormat="1" x14ac:dyDescent="0.2"/>
    <row r="28" spans="4:4" s="1" customFormat="1" x14ac:dyDescent="0.2"/>
    <row r="29" spans="4:4" s="1" customFormat="1" x14ac:dyDescent="0.2"/>
    <row r="30" spans="4:4" s="1" customFormat="1" x14ac:dyDescent="0.2"/>
    <row r="31" spans="4:4" s="1" customFormat="1" x14ac:dyDescent="0.2"/>
    <row r="32" spans="4:4"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5"/>
  <sheetViews>
    <sheetView workbookViewId="0">
      <selection activeCell="B18" sqref="B18"/>
    </sheetView>
  </sheetViews>
  <sheetFormatPr baseColWidth="10" defaultRowHeight="14.25" x14ac:dyDescent="0.2"/>
  <cols>
    <col min="1" max="1" width="28.125" customWidth="1"/>
    <col min="2" max="2" width="11.125" bestFit="1" customWidth="1"/>
    <col min="9" max="43" width="11" style="1"/>
  </cols>
  <sheetData>
    <row r="1" spans="1:8" x14ac:dyDescent="0.2">
      <c r="A1" s="53" t="s">
        <v>345</v>
      </c>
      <c r="B1" s="53"/>
      <c r="C1" s="53"/>
      <c r="D1" s="6"/>
      <c r="E1" s="6"/>
      <c r="F1" s="6"/>
      <c r="G1" s="6"/>
      <c r="H1" s="3"/>
    </row>
    <row r="2" spans="1:8" x14ac:dyDescent="0.2">
      <c r="A2" s="54"/>
      <c r="B2" s="54"/>
      <c r="C2" s="54"/>
      <c r="D2" s="65"/>
      <c r="E2" s="65"/>
      <c r="F2" s="65"/>
      <c r="G2" s="108"/>
      <c r="H2" s="55" t="s">
        <v>466</v>
      </c>
    </row>
    <row r="3" spans="1:8" x14ac:dyDescent="0.2">
      <c r="A3" s="56"/>
      <c r="B3" s="779">
        <f>INDICE!A3</f>
        <v>44896</v>
      </c>
      <c r="C3" s="778">
        <v>41671</v>
      </c>
      <c r="D3" s="778" t="s">
        <v>115</v>
      </c>
      <c r="E3" s="778"/>
      <c r="F3" s="778" t="s">
        <v>116</v>
      </c>
      <c r="G3" s="778"/>
      <c r="H3" s="778"/>
    </row>
    <row r="4" spans="1:8" ht="25.5" x14ac:dyDescent="0.2">
      <c r="A4" s="66"/>
      <c r="B4" s="184" t="s">
        <v>54</v>
      </c>
      <c r="C4" s="185" t="s">
        <v>421</v>
      </c>
      <c r="D4" s="184" t="s">
        <v>54</v>
      </c>
      <c r="E4" s="185" t="s">
        <v>421</v>
      </c>
      <c r="F4" s="184" t="s">
        <v>54</v>
      </c>
      <c r="G4" s="186" t="s">
        <v>421</v>
      </c>
      <c r="H4" s="185" t="s">
        <v>106</v>
      </c>
    </row>
    <row r="5" spans="1:8" ht="15" x14ac:dyDescent="0.25">
      <c r="A5" s="511" t="s">
        <v>346</v>
      </c>
      <c r="B5" s="584">
        <v>4.244845104986001</v>
      </c>
      <c r="C5" s="445">
        <v>27.832767823642733</v>
      </c>
      <c r="D5" s="512">
        <v>56.776357461469999</v>
      </c>
      <c r="E5" s="513">
        <v>90.21868080592516</v>
      </c>
      <c r="F5" s="514">
        <v>56.776357461469999</v>
      </c>
      <c r="G5" s="513">
        <v>90.21868080592516</v>
      </c>
      <c r="H5" s="585">
        <v>10.724315455351379</v>
      </c>
    </row>
    <row r="6" spans="1:8" ht="15" x14ac:dyDescent="0.25">
      <c r="A6" s="511" t="s">
        <v>347</v>
      </c>
      <c r="B6" s="584">
        <v>0</v>
      </c>
      <c r="C6" s="527" t="s">
        <v>142</v>
      </c>
      <c r="D6" s="515">
        <v>0</v>
      </c>
      <c r="E6" s="518">
        <v>-100</v>
      </c>
      <c r="F6" s="515">
        <v>0</v>
      </c>
      <c r="G6" s="518">
        <v>-100</v>
      </c>
      <c r="H6" s="586">
        <v>0</v>
      </c>
    </row>
    <row r="7" spans="1:8" ht="15" x14ac:dyDescent="0.25">
      <c r="A7" s="511" t="s">
        <v>524</v>
      </c>
      <c r="B7" s="584">
        <v>32.648000000000003</v>
      </c>
      <c r="C7" s="527">
        <v>21.739130434782613</v>
      </c>
      <c r="D7" s="515">
        <v>324.14800000000002</v>
      </c>
      <c r="E7" s="527">
        <v>-10.322580645161263</v>
      </c>
      <c r="F7" s="517">
        <v>324.14800000000002</v>
      </c>
      <c r="G7" s="516">
        <v>-10.322580645161263</v>
      </c>
      <c r="H7" s="587">
        <v>61.227341126635828</v>
      </c>
    </row>
    <row r="8" spans="1:8" ht="15" x14ac:dyDescent="0.25">
      <c r="A8" s="511" t="s">
        <v>534</v>
      </c>
      <c r="B8" s="584">
        <v>15.434950000000001</v>
      </c>
      <c r="C8" s="527">
        <v>65.960958458552639</v>
      </c>
      <c r="D8" s="596">
        <v>148.49272000000002</v>
      </c>
      <c r="E8" s="518">
        <v>48.346717160970208</v>
      </c>
      <c r="F8" s="517">
        <v>148.49272000000002</v>
      </c>
      <c r="G8" s="518">
        <v>48.346717160970208</v>
      </c>
      <c r="H8" s="587">
        <v>28.048343418012816</v>
      </c>
    </row>
    <row r="9" spans="1:8" x14ac:dyDescent="0.2">
      <c r="A9" s="519" t="s">
        <v>186</v>
      </c>
      <c r="B9" s="520">
        <v>52.327795104986002</v>
      </c>
      <c r="C9" s="521">
        <v>32.680418070162482</v>
      </c>
      <c r="D9" s="522">
        <v>529.41707746146994</v>
      </c>
      <c r="E9" s="521">
        <v>-1.9684332108954932</v>
      </c>
      <c r="F9" s="522">
        <v>529.41707746146994</v>
      </c>
      <c r="G9" s="521">
        <v>-1.9684332108954932</v>
      </c>
      <c r="H9" s="521">
        <v>100</v>
      </c>
    </row>
    <row r="10" spans="1:8" x14ac:dyDescent="0.2">
      <c r="A10" s="567" t="s">
        <v>247</v>
      </c>
      <c r="B10" s="507">
        <f>B9/'Consumo de gas natural'!B8*100</f>
        <v>0.18967181010165107</v>
      </c>
      <c r="C10" s="75"/>
      <c r="D10" s="97">
        <f>D9/'Consumo de gas natural'!D8*100</f>
        <v>0.14546735018695905</v>
      </c>
      <c r="E10" s="75"/>
      <c r="F10" s="97">
        <f>F9/'Consumo de gas natural'!F8*100</f>
        <v>0.14546735018695905</v>
      </c>
      <c r="G10" s="190"/>
      <c r="H10" s="508"/>
    </row>
    <row r="11" spans="1:8" x14ac:dyDescent="0.2">
      <c r="A11" s="80"/>
      <c r="B11" s="59"/>
      <c r="C11" s="59"/>
      <c r="D11" s="59"/>
      <c r="E11" s="59"/>
      <c r="F11" s="59"/>
      <c r="G11" s="73"/>
      <c r="H11" s="161" t="s">
        <v>220</v>
      </c>
    </row>
    <row r="12" spans="1:8" x14ac:dyDescent="0.2">
      <c r="A12" s="80" t="s">
        <v>570</v>
      </c>
      <c r="B12" s="108"/>
      <c r="C12" s="108"/>
      <c r="D12" s="108"/>
      <c r="E12" s="108"/>
      <c r="F12" s="108"/>
      <c r="G12" s="108"/>
      <c r="H12" s="1"/>
    </row>
    <row r="13" spans="1:8" x14ac:dyDescent="0.2">
      <c r="A13" s="436" t="s">
        <v>531</v>
      </c>
      <c r="B13" s="1"/>
      <c r="C13" s="1"/>
      <c r="D13" s="1"/>
      <c r="E13" s="1"/>
      <c r="F13" s="1"/>
      <c r="G13" s="1"/>
      <c r="H13" s="1"/>
    </row>
    <row r="14" spans="1:8" x14ac:dyDescent="0.2">
      <c r="A14" s="80" t="s">
        <v>535</v>
      </c>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sheetData>
  <mergeCells count="3">
    <mergeCell ref="B3:C3"/>
    <mergeCell ref="D3:E3"/>
    <mergeCell ref="F3:H3"/>
  </mergeCells>
  <conditionalFormatting sqref="B7">
    <cfRule type="cellIs" dxfId="19" priority="27" operator="equal">
      <formula>0</formula>
    </cfRule>
    <cfRule type="cellIs" dxfId="18" priority="30" operator="between">
      <formula>-0.49</formula>
      <formula>0.49</formula>
    </cfRule>
  </conditionalFormatting>
  <conditionalFormatting sqref="B19:B24">
    <cfRule type="cellIs" dxfId="17" priority="29" operator="between">
      <formula>0.00001</formula>
      <formula>0.499</formula>
    </cfRule>
  </conditionalFormatting>
  <conditionalFormatting sqref="D7">
    <cfRule type="cellIs" dxfId="16" priority="25" operator="equal">
      <formula>0</formula>
    </cfRule>
    <cfRule type="cellIs" dxfId="15" priority="26" operator="between">
      <formula>-0.49</formula>
      <formula>0.49</formula>
    </cfRule>
  </conditionalFormatting>
  <conditionalFormatting sqref="C7">
    <cfRule type="cellIs" dxfId="14" priority="18" operator="equal">
      <formula>0</formula>
    </cfRule>
    <cfRule type="cellIs" dxfId="13" priority="19" operator="between">
      <formula>-0.49</formula>
      <formula>0.49</formula>
    </cfRule>
  </conditionalFormatting>
  <conditionalFormatting sqref="E7">
    <cfRule type="cellIs" dxfId="12" priority="14" operator="equal">
      <formula>0</formula>
    </cfRule>
    <cfRule type="cellIs" dxfId="11" priority="15" operator="between">
      <formula>-0.49</formula>
      <formula>0.49</formula>
    </cfRule>
  </conditionalFormatting>
  <conditionalFormatting sqref="B6">
    <cfRule type="cellIs" dxfId="10" priority="12" operator="equal">
      <formula>0</formula>
    </cfRule>
    <cfRule type="cellIs" dxfId="9" priority="13" operator="between">
      <formula>-0.49</formula>
      <formula>0.49</formula>
    </cfRule>
  </conditionalFormatting>
  <conditionalFormatting sqref="B5">
    <cfRule type="cellIs" dxfId="8" priority="1" operator="equal">
      <formula>0</formula>
    </cfRule>
    <cfRule type="cellIs" dxfId="7" priority="2"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election activeCell="C16" sqref="C16"/>
    </sheetView>
  </sheetViews>
  <sheetFormatPr baseColWidth="10" defaultRowHeight="14.25" x14ac:dyDescent="0.2"/>
  <cols>
    <col min="1" max="1" width="23.625" bestFit="1" customWidth="1"/>
    <col min="3" max="3" width="5.5" customWidth="1"/>
    <col min="4" max="4" width="28.5" bestFit="1" customWidth="1"/>
    <col min="6" max="38" width="11" style="1"/>
  </cols>
  <sheetData>
    <row r="1" spans="1:5" x14ac:dyDescent="0.2">
      <c r="A1" s="158" t="s">
        <v>348</v>
      </c>
      <c r="B1" s="158"/>
      <c r="C1" s="158"/>
      <c r="D1" s="158"/>
      <c r="E1" s="15"/>
    </row>
    <row r="2" spans="1:5" x14ac:dyDescent="0.2">
      <c r="A2" s="159"/>
      <c r="B2" s="159"/>
      <c r="C2" s="159"/>
      <c r="D2" s="159"/>
      <c r="E2" s="55" t="s">
        <v>466</v>
      </c>
    </row>
    <row r="3" spans="1:5" x14ac:dyDescent="0.2">
      <c r="A3" s="236" t="s">
        <v>349</v>
      </c>
      <c r="B3" s="237"/>
      <c r="C3" s="238"/>
      <c r="D3" s="236" t="s">
        <v>350</v>
      </c>
      <c r="E3" s="237"/>
    </row>
    <row r="4" spans="1:5" x14ac:dyDescent="0.2">
      <c r="A4" s="145" t="s">
        <v>351</v>
      </c>
      <c r="B4" s="171">
        <v>38170.215845104984</v>
      </c>
      <c r="C4" s="239"/>
      <c r="D4" s="145" t="s">
        <v>352</v>
      </c>
      <c r="E4" s="171">
        <v>10468.60545000001</v>
      </c>
    </row>
    <row r="5" spans="1:5" x14ac:dyDescent="0.2">
      <c r="A5" s="18" t="s">
        <v>353</v>
      </c>
      <c r="B5" s="240">
        <v>52.327795104986002</v>
      </c>
      <c r="C5" s="239"/>
      <c r="D5" s="18" t="s">
        <v>354</v>
      </c>
      <c r="E5" s="241">
        <v>10468.60545000001</v>
      </c>
    </row>
    <row r="6" spans="1:5" x14ac:dyDescent="0.2">
      <c r="A6" s="18" t="s">
        <v>355</v>
      </c>
      <c r="B6" s="240">
        <v>27846.88264</v>
      </c>
      <c r="C6" s="239"/>
      <c r="D6" s="145" t="s">
        <v>357</v>
      </c>
      <c r="E6" s="171">
        <v>27588.598999999998</v>
      </c>
    </row>
    <row r="7" spans="1:5" x14ac:dyDescent="0.2">
      <c r="A7" s="18" t="s">
        <v>356</v>
      </c>
      <c r="B7" s="240">
        <v>10271.00541</v>
      </c>
      <c r="C7" s="239"/>
      <c r="D7" s="18" t="s">
        <v>358</v>
      </c>
      <c r="E7" s="241">
        <v>18051.334999999999</v>
      </c>
    </row>
    <row r="8" spans="1:5" x14ac:dyDescent="0.2">
      <c r="A8" s="447"/>
      <c r="B8" s="448"/>
      <c r="C8" s="239"/>
      <c r="D8" s="18" t="s">
        <v>359</v>
      </c>
      <c r="E8" s="241">
        <v>8760.1409999999996</v>
      </c>
    </row>
    <row r="9" spans="1:5" x14ac:dyDescent="0.2">
      <c r="A9" s="145" t="s">
        <v>256</v>
      </c>
      <c r="B9" s="171">
        <v>-154</v>
      </c>
      <c r="C9" s="239"/>
      <c r="D9" s="18" t="s">
        <v>360</v>
      </c>
      <c r="E9" s="241">
        <v>777.12300000000005</v>
      </c>
    </row>
    <row r="10" spans="1:5" x14ac:dyDescent="0.2">
      <c r="A10" s="18"/>
      <c r="B10" s="240"/>
      <c r="C10" s="239"/>
      <c r="D10" s="145" t="s">
        <v>361</v>
      </c>
      <c r="E10" s="171">
        <v>-40.988604895024764</v>
      </c>
    </row>
    <row r="11" spans="1:5" x14ac:dyDescent="0.2">
      <c r="A11" s="173" t="s">
        <v>114</v>
      </c>
      <c r="B11" s="174">
        <v>38016.215845104984</v>
      </c>
      <c r="C11" s="239"/>
      <c r="D11" s="173" t="s">
        <v>114</v>
      </c>
      <c r="E11" s="174">
        <v>38016.215845104984</v>
      </c>
    </row>
    <row r="12" spans="1:5" x14ac:dyDescent="0.2">
      <c r="A12" s="1"/>
      <c r="B12" s="1"/>
      <c r="C12" s="239"/>
      <c r="D12" s="1"/>
      <c r="E12" s="161" t="s">
        <v>220</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64"/>
  <sheetViews>
    <sheetView workbookViewId="0">
      <selection sqref="A1:E2"/>
    </sheetView>
  </sheetViews>
  <sheetFormatPr baseColWidth="10" defaultRowHeight="14.25" x14ac:dyDescent="0.2"/>
  <cols>
    <col min="1" max="1" width="7.5" customWidth="1"/>
    <col min="2" max="2" width="9.875" customWidth="1"/>
    <col min="3" max="6" width="9.5" customWidth="1"/>
    <col min="7" max="8" width="9.5" style="1" customWidth="1"/>
    <col min="9" max="9" width="10.375" style="1" customWidth="1"/>
    <col min="10" max="33" width="11" style="1"/>
  </cols>
  <sheetData>
    <row r="1" spans="1:8" x14ac:dyDescent="0.2">
      <c r="A1" s="766" t="s">
        <v>491</v>
      </c>
      <c r="B1" s="766"/>
      <c r="C1" s="766"/>
      <c r="D1" s="766"/>
      <c r="E1" s="766"/>
      <c r="F1" s="192"/>
    </row>
    <row r="2" spans="1:8" x14ac:dyDescent="0.2">
      <c r="A2" s="767"/>
      <c r="B2" s="767"/>
      <c r="C2" s="767"/>
      <c r="D2" s="767"/>
      <c r="E2" s="767"/>
      <c r="H2" s="55" t="s">
        <v>362</v>
      </c>
    </row>
    <row r="3" spans="1:8" x14ac:dyDescent="0.2">
      <c r="A3" s="56"/>
      <c r="B3" s="56"/>
      <c r="C3" s="633" t="s">
        <v>490</v>
      </c>
      <c r="D3" s="633" t="s">
        <v>582</v>
      </c>
      <c r="E3" s="633" t="s">
        <v>644</v>
      </c>
      <c r="F3" s="633" t="s">
        <v>582</v>
      </c>
      <c r="G3" s="633" t="s">
        <v>643</v>
      </c>
      <c r="H3" s="633" t="s">
        <v>582</v>
      </c>
    </row>
    <row r="4" spans="1:8" ht="15" x14ac:dyDescent="0.25">
      <c r="A4" s="648">
        <v>2017</v>
      </c>
      <c r="B4" s="631" t="s">
        <v>508</v>
      </c>
      <c r="C4" s="637" t="s">
        <v>508</v>
      </c>
      <c r="D4" s="637" t="s">
        <v>508</v>
      </c>
      <c r="E4" s="637" t="s">
        <v>508</v>
      </c>
      <c r="F4" s="637" t="s">
        <v>508</v>
      </c>
      <c r="G4" s="637" t="s">
        <v>508</v>
      </c>
      <c r="H4" s="637" t="s">
        <v>508</v>
      </c>
    </row>
    <row r="5" spans="1:8" ht="15" x14ac:dyDescent="0.25">
      <c r="A5" s="676" t="s">
        <v>508</v>
      </c>
      <c r="B5" s="18" t="s">
        <v>666</v>
      </c>
      <c r="C5" s="242">
        <v>8.5372844699999977</v>
      </c>
      <c r="D5" s="449">
        <v>-0.87975522004769258</v>
      </c>
      <c r="E5" s="242">
        <v>6.6419404700000007</v>
      </c>
      <c r="F5" s="449">
        <v>-1.1279704169616036</v>
      </c>
      <c r="G5" s="242" t="s">
        <v>142</v>
      </c>
      <c r="H5" s="449" t="s">
        <v>142</v>
      </c>
    </row>
    <row r="6" spans="1:8" ht="15" x14ac:dyDescent="0.25">
      <c r="A6" s="676" t="s">
        <v>508</v>
      </c>
      <c r="B6" s="18" t="s">
        <v>665</v>
      </c>
      <c r="C6" s="242">
        <v>8.4378188399999985</v>
      </c>
      <c r="D6" s="449">
        <v>-1.1650733948191752</v>
      </c>
      <c r="E6" s="242">
        <v>6.5424748399999997</v>
      </c>
      <c r="F6" s="449">
        <v>-1.4975387155193964</v>
      </c>
      <c r="G6" s="242" t="s">
        <v>142</v>
      </c>
      <c r="H6" s="449" t="s">
        <v>142</v>
      </c>
    </row>
    <row r="7" spans="1:8" ht="15" x14ac:dyDescent="0.25">
      <c r="A7" s="648">
        <v>2018</v>
      </c>
      <c r="B7" s="567" t="s">
        <v>508</v>
      </c>
      <c r="C7" s="637" t="s">
        <v>508</v>
      </c>
      <c r="D7" s="637" t="s">
        <v>508</v>
      </c>
      <c r="E7" s="637" t="s">
        <v>508</v>
      </c>
      <c r="F7" s="637" t="s">
        <v>508</v>
      </c>
      <c r="G7" s="637" t="s">
        <v>508</v>
      </c>
      <c r="H7" s="637" t="s">
        <v>508</v>
      </c>
    </row>
    <row r="8" spans="1:8" ht="15" x14ac:dyDescent="0.25">
      <c r="A8" s="676" t="s">
        <v>508</v>
      </c>
      <c r="B8" s="18" t="s">
        <v>663</v>
      </c>
      <c r="C8" s="242">
        <v>8.8541459599999985</v>
      </c>
      <c r="D8" s="449">
        <v>4.9340608976620333</v>
      </c>
      <c r="E8" s="242">
        <v>6.9721119600000003</v>
      </c>
      <c r="F8" s="449">
        <v>6.5668899079786245</v>
      </c>
      <c r="G8" s="242" t="s">
        <v>142</v>
      </c>
      <c r="H8" s="449" t="s">
        <v>142</v>
      </c>
    </row>
    <row r="9" spans="1:8" ht="15" x14ac:dyDescent="0.25">
      <c r="A9" s="676" t="s">
        <v>508</v>
      </c>
      <c r="B9" s="18" t="s">
        <v>664</v>
      </c>
      <c r="C9" s="242">
        <v>8.6007973699999987</v>
      </c>
      <c r="D9" s="449">
        <v>-2.8613554728433672</v>
      </c>
      <c r="E9" s="242">
        <v>6.7187633700000005</v>
      </c>
      <c r="F9" s="449">
        <v>-3.6337424220020682</v>
      </c>
      <c r="G9" s="242" t="s">
        <v>142</v>
      </c>
      <c r="H9" s="449" t="s">
        <v>142</v>
      </c>
    </row>
    <row r="10" spans="1:8" ht="15" x14ac:dyDescent="0.25">
      <c r="A10" s="676" t="s">
        <v>508</v>
      </c>
      <c r="B10" s="18" t="s">
        <v>666</v>
      </c>
      <c r="C10" s="242">
        <v>8.8592170699999997</v>
      </c>
      <c r="D10" s="449">
        <v>3.0046016535790225</v>
      </c>
      <c r="E10" s="242">
        <v>6.9771830700000006</v>
      </c>
      <c r="F10" s="449">
        <v>3.8462390438376182</v>
      </c>
      <c r="G10" s="242" t="s">
        <v>142</v>
      </c>
      <c r="H10" s="449" t="s">
        <v>142</v>
      </c>
    </row>
    <row r="11" spans="1:8" ht="15" x14ac:dyDescent="0.25">
      <c r="A11" s="676" t="s">
        <v>508</v>
      </c>
      <c r="B11" s="18" t="s">
        <v>665</v>
      </c>
      <c r="C11" s="242">
        <v>9.4778791799999986</v>
      </c>
      <c r="D11" s="449">
        <v>6.9832594134641628</v>
      </c>
      <c r="E11" s="242">
        <v>7.5958451799999995</v>
      </c>
      <c r="F11" s="449">
        <v>8.8669324538735204</v>
      </c>
      <c r="G11" s="242" t="s">
        <v>142</v>
      </c>
      <c r="H11" s="449" t="s">
        <v>142</v>
      </c>
    </row>
    <row r="12" spans="1:8" ht="15" x14ac:dyDescent="0.25">
      <c r="A12" s="648">
        <v>2019</v>
      </c>
      <c r="B12" s="567" t="s">
        <v>508</v>
      </c>
      <c r="C12" s="637" t="s">
        <v>508</v>
      </c>
      <c r="D12" s="637" t="s">
        <v>508</v>
      </c>
      <c r="E12" s="637" t="s">
        <v>508</v>
      </c>
      <c r="F12" s="637" t="s">
        <v>508</v>
      </c>
      <c r="G12" s="637" t="s">
        <v>508</v>
      </c>
      <c r="H12" s="637" t="s">
        <v>508</v>
      </c>
    </row>
    <row r="13" spans="1:8" ht="15" x14ac:dyDescent="0.25">
      <c r="A13" s="676" t="s">
        <v>508</v>
      </c>
      <c r="B13" s="18" t="s">
        <v>663</v>
      </c>
      <c r="C13" s="242">
        <v>9.1141193000000005</v>
      </c>
      <c r="D13" s="449">
        <v>-3.8379881521131418</v>
      </c>
      <c r="E13" s="242">
        <v>7.2296652999999997</v>
      </c>
      <c r="F13" s="449">
        <v>-4.8207917792237023</v>
      </c>
      <c r="G13" s="242" t="s">
        <v>142</v>
      </c>
      <c r="H13" s="449" t="s">
        <v>142</v>
      </c>
    </row>
    <row r="14" spans="1:8" ht="15" x14ac:dyDescent="0.25">
      <c r="A14" s="676" t="s">
        <v>508</v>
      </c>
      <c r="B14" s="18" t="s">
        <v>664</v>
      </c>
      <c r="C14" s="242">
        <v>8.6282825199999991</v>
      </c>
      <c r="D14" s="449">
        <v>-5.3305949155175245</v>
      </c>
      <c r="E14" s="242">
        <v>6.7438285199999992</v>
      </c>
      <c r="F14" s="449">
        <v>-6.7200452557603256</v>
      </c>
      <c r="G14" s="242" t="s">
        <v>142</v>
      </c>
      <c r="H14" s="449" t="s">
        <v>142</v>
      </c>
    </row>
    <row r="15" spans="1:8" ht="15" x14ac:dyDescent="0.25">
      <c r="A15" s="648">
        <v>2020</v>
      </c>
      <c r="B15" s="567" t="s">
        <v>508</v>
      </c>
      <c r="C15" s="637" t="s">
        <v>508</v>
      </c>
      <c r="D15" s="637" t="s">
        <v>508</v>
      </c>
      <c r="E15" s="637" t="s">
        <v>508</v>
      </c>
      <c r="F15" s="637" t="s">
        <v>508</v>
      </c>
      <c r="G15" s="637" t="s">
        <v>508</v>
      </c>
      <c r="H15" s="637" t="s">
        <v>508</v>
      </c>
    </row>
    <row r="16" spans="1:8" ht="15" x14ac:dyDescent="0.25">
      <c r="A16" s="676" t="s">
        <v>508</v>
      </c>
      <c r="B16" s="18" t="s">
        <v>663</v>
      </c>
      <c r="C16" s="242">
        <v>8.3495372399999983</v>
      </c>
      <c r="D16" s="449">
        <v>-3.2305998250970669</v>
      </c>
      <c r="E16" s="242">
        <v>6.4662932399999997</v>
      </c>
      <c r="F16" s="449">
        <v>-4.1153964573227242</v>
      </c>
      <c r="G16" s="242" t="s">
        <v>142</v>
      </c>
      <c r="H16" s="449" t="s">
        <v>142</v>
      </c>
    </row>
    <row r="17" spans="1:8" ht="15" x14ac:dyDescent="0.25">
      <c r="A17" s="676" t="s">
        <v>508</v>
      </c>
      <c r="B17" s="18" t="s">
        <v>666</v>
      </c>
      <c r="C17" s="242">
        <v>7.9797079999999987</v>
      </c>
      <c r="D17" s="449">
        <v>-4.4293381701235424</v>
      </c>
      <c r="E17" s="242">
        <v>6.0964640000000001</v>
      </c>
      <c r="F17" s="449">
        <v>-5.7193391371777569</v>
      </c>
      <c r="G17" s="242" t="s">
        <v>142</v>
      </c>
      <c r="H17" s="449" t="s">
        <v>142</v>
      </c>
    </row>
    <row r="18" spans="1:8" ht="15" x14ac:dyDescent="0.25">
      <c r="A18" s="676" t="s">
        <v>508</v>
      </c>
      <c r="B18" s="18" t="s">
        <v>665</v>
      </c>
      <c r="C18" s="242">
        <v>7.7840267999999995</v>
      </c>
      <c r="D18" s="449">
        <v>-2.452235094316725</v>
      </c>
      <c r="E18" s="242">
        <v>5.7697397999999991</v>
      </c>
      <c r="F18" s="449">
        <v>-5.3592410288980794</v>
      </c>
      <c r="G18" s="242" t="s">
        <v>142</v>
      </c>
      <c r="H18" s="449" t="s">
        <v>142</v>
      </c>
    </row>
    <row r="19" spans="1:8" ht="15" x14ac:dyDescent="0.25">
      <c r="A19" s="648">
        <v>2021</v>
      </c>
      <c r="B19" s="567" t="s">
        <v>508</v>
      </c>
      <c r="C19" s="637" t="s">
        <v>508</v>
      </c>
      <c r="D19" s="637" t="s">
        <v>508</v>
      </c>
      <c r="E19" s="637" t="s">
        <v>508</v>
      </c>
      <c r="F19" s="637" t="s">
        <v>508</v>
      </c>
      <c r="G19" s="637" t="s">
        <v>508</v>
      </c>
      <c r="H19" s="637" t="s">
        <v>508</v>
      </c>
    </row>
    <row r="20" spans="1:8" s="1" customFormat="1" ht="15" x14ac:dyDescent="0.25">
      <c r="A20" s="676" t="s">
        <v>508</v>
      </c>
      <c r="B20" s="18" t="s">
        <v>663</v>
      </c>
      <c r="C20" s="242">
        <v>8.1517022399999988</v>
      </c>
      <c r="D20" s="449">
        <v>4.7234606129567709</v>
      </c>
      <c r="E20" s="242">
        <v>6.1374152400000002</v>
      </c>
      <c r="F20" s="449">
        <v>6.3724787034590564</v>
      </c>
      <c r="G20" s="242" t="s">
        <v>142</v>
      </c>
      <c r="H20" s="449" t="s">
        <v>142</v>
      </c>
    </row>
    <row r="21" spans="1:8" s="1" customFormat="1" ht="15" x14ac:dyDescent="0.25">
      <c r="A21" s="676" t="s">
        <v>508</v>
      </c>
      <c r="B21" s="18" t="s">
        <v>666</v>
      </c>
      <c r="C21" s="242">
        <v>8.3919162799999985</v>
      </c>
      <c r="D21" s="449">
        <v>2.9467960547096692</v>
      </c>
      <c r="E21" s="242">
        <v>6.3776292799999998</v>
      </c>
      <c r="F21" s="449">
        <v>3.9139284308877831</v>
      </c>
      <c r="G21" s="242" t="s">
        <v>142</v>
      </c>
      <c r="H21" s="449" t="s">
        <v>142</v>
      </c>
    </row>
    <row r="22" spans="1:8" s="1" customFormat="1" ht="15" x14ac:dyDescent="0.25">
      <c r="A22" s="676" t="s">
        <v>508</v>
      </c>
      <c r="B22" s="18" t="s">
        <v>665</v>
      </c>
      <c r="C22" s="242">
        <v>8.3238000000000003</v>
      </c>
      <c r="D22" s="449">
        <v>-0.81</v>
      </c>
      <c r="E22" s="242">
        <v>7.1341999999999999</v>
      </c>
      <c r="F22" s="449">
        <v>11.86</v>
      </c>
      <c r="G22" s="242">
        <v>6.7427999999999999</v>
      </c>
      <c r="H22" s="449" t="s">
        <v>142</v>
      </c>
    </row>
    <row r="23" spans="1:8" s="1" customFormat="1" ht="15" x14ac:dyDescent="0.25">
      <c r="A23" s="648">
        <v>2022</v>
      </c>
      <c r="B23" s="567" t="s">
        <v>508</v>
      </c>
      <c r="C23" s="637" t="s">
        <v>508</v>
      </c>
      <c r="D23" s="637" t="s">
        <v>508</v>
      </c>
      <c r="E23" s="637" t="s">
        <v>508</v>
      </c>
      <c r="F23" s="637" t="s">
        <v>508</v>
      </c>
      <c r="G23" s="637" t="s">
        <v>508</v>
      </c>
      <c r="H23" s="637" t="s">
        <v>508</v>
      </c>
    </row>
    <row r="24" spans="1:8" s="1" customFormat="1" ht="15" x14ac:dyDescent="0.25">
      <c r="A24" s="676" t="s">
        <v>508</v>
      </c>
      <c r="B24" s="18" t="s">
        <v>663</v>
      </c>
      <c r="C24" s="242">
        <v>8.7993390099999989</v>
      </c>
      <c r="D24" s="449">
        <v>5.712735698136596</v>
      </c>
      <c r="E24" s="242">
        <v>7.6110379399999983</v>
      </c>
      <c r="F24" s="449">
        <v>6.6834530348602481</v>
      </c>
      <c r="G24" s="242">
        <v>7.2198340499999993</v>
      </c>
      <c r="H24" s="449">
        <v>7.0746595149630291</v>
      </c>
    </row>
    <row r="25" spans="1:8" s="1" customFormat="1" ht="15" x14ac:dyDescent="0.25">
      <c r="A25" s="676" t="s">
        <v>508</v>
      </c>
      <c r="B25" s="18" t="s">
        <v>664</v>
      </c>
      <c r="C25" s="242">
        <v>9.3430694499999998</v>
      </c>
      <c r="D25" s="449">
        <v>6.1792191365974087</v>
      </c>
      <c r="E25" s="242">
        <v>8.154769589999999</v>
      </c>
      <c r="F25" s="449">
        <v>7.1439881693718217</v>
      </c>
      <c r="G25" s="242">
        <v>7.7635644899999985</v>
      </c>
      <c r="H25" s="449">
        <v>7.5310656205456574</v>
      </c>
    </row>
    <row r="26" spans="1:8" s="1" customFormat="1" ht="15" x14ac:dyDescent="0.25">
      <c r="A26" s="676" t="s">
        <v>508</v>
      </c>
      <c r="B26" s="18" t="s">
        <v>666</v>
      </c>
      <c r="C26" s="242">
        <v>9.9683611499999998</v>
      </c>
      <c r="D26" s="449">
        <v>6.692572535677769</v>
      </c>
      <c r="E26" s="242">
        <v>8.780061289999999</v>
      </c>
      <c r="F26" s="449">
        <v>7.6678034014201994</v>
      </c>
      <c r="G26" s="242">
        <v>8.3888561899999985</v>
      </c>
      <c r="H26" s="449">
        <v>8.0541831114485927</v>
      </c>
    </row>
    <row r="27" spans="1:8" s="1" customFormat="1" ht="15" x14ac:dyDescent="0.25">
      <c r="A27" s="715" t="s">
        <v>508</v>
      </c>
      <c r="B27" s="447" t="s">
        <v>665</v>
      </c>
      <c r="C27" s="716">
        <v>9.0315361499999991</v>
      </c>
      <c r="D27" s="717">
        <v>-9.3979841410541258</v>
      </c>
      <c r="E27" s="716">
        <v>8.1181600500000002</v>
      </c>
      <c r="F27" s="717">
        <v>-7.5386858717474725</v>
      </c>
      <c r="G27" s="716">
        <v>7.8286649000000006</v>
      </c>
      <c r="H27" s="717">
        <v>-6.6778029961674434</v>
      </c>
    </row>
    <row r="28" spans="1:8" s="1" customFormat="1" x14ac:dyDescent="0.2">
      <c r="A28" s="80" t="s">
        <v>258</v>
      </c>
      <c r="H28" s="161" t="s">
        <v>569</v>
      </c>
    </row>
    <row r="29" spans="1:8" s="1" customFormat="1" x14ac:dyDescent="0.2">
      <c r="A29" s="80" t="s">
        <v>682</v>
      </c>
    </row>
    <row r="30" spans="1:8" s="1" customFormat="1" x14ac:dyDescent="0.2"/>
    <row r="31" spans="1:8" s="1" customFormat="1" x14ac:dyDescent="0.2"/>
    <row r="32" spans="1:8" s="1" customFormat="1" x14ac:dyDescent="0.2">
      <c r="B32" s="1" t="s">
        <v>689</v>
      </c>
    </row>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9" width="11" style="69"/>
    <col min="10" max="10" width="10" style="69"/>
    <col min="11" max="12" width="10.125" style="69" bestFit="1" customWidth="1"/>
    <col min="13" max="256" width="10" style="69"/>
    <col min="257" max="257" width="28.125" style="69" customWidth="1"/>
    <col min="258" max="258" width="10.625" style="69" customWidth="1"/>
    <col min="259" max="259" width="11.125" style="69" customWidth="1"/>
    <col min="260" max="260" width="10" style="69"/>
    <col min="261" max="261" width="11.125" style="69" customWidth="1"/>
    <col min="262" max="262" width="11.625" style="69" customWidth="1"/>
    <col min="263" max="263" width="10" style="69"/>
    <col min="264" max="264" width="10.625" style="69" bestFit="1" customWidth="1"/>
    <col min="265" max="266" width="10" style="69"/>
    <col min="267" max="268" width="10.125" style="69" bestFit="1" customWidth="1"/>
    <col min="269" max="512" width="10" style="69"/>
    <col min="513" max="513" width="28.125" style="69" customWidth="1"/>
    <col min="514" max="514" width="10.625" style="69" customWidth="1"/>
    <col min="515" max="515" width="11.125" style="69" customWidth="1"/>
    <col min="516" max="516" width="10" style="69"/>
    <col min="517" max="517" width="11.125" style="69" customWidth="1"/>
    <col min="518" max="518" width="11.625" style="69" customWidth="1"/>
    <col min="519" max="519" width="10" style="69"/>
    <col min="520" max="520" width="10.625" style="69" bestFit="1" customWidth="1"/>
    <col min="521" max="522" width="10" style="69"/>
    <col min="523" max="524" width="10.125" style="69" bestFit="1" customWidth="1"/>
    <col min="525" max="768" width="10" style="69"/>
    <col min="769" max="769" width="28.125" style="69" customWidth="1"/>
    <col min="770" max="770" width="10.625" style="69" customWidth="1"/>
    <col min="771" max="771" width="11.125" style="69" customWidth="1"/>
    <col min="772" max="772" width="10" style="69"/>
    <col min="773" max="773" width="11.125" style="69" customWidth="1"/>
    <col min="774" max="774" width="11.625" style="69" customWidth="1"/>
    <col min="775" max="775" width="10" style="69"/>
    <col min="776" max="776" width="10.625" style="69" bestFit="1" customWidth="1"/>
    <col min="777" max="778" width="10" style="69"/>
    <col min="779" max="780" width="10.125" style="69" bestFit="1" customWidth="1"/>
    <col min="781" max="1024" width="11" style="69"/>
    <col min="1025" max="1025" width="28.125" style="69" customWidth="1"/>
    <col min="1026" max="1026" width="10.625" style="69" customWidth="1"/>
    <col min="1027" max="1027" width="11.125" style="69" customWidth="1"/>
    <col min="1028" max="1028" width="10" style="69"/>
    <col min="1029" max="1029" width="11.125" style="69" customWidth="1"/>
    <col min="1030" max="1030" width="11.625" style="69" customWidth="1"/>
    <col min="1031" max="1031" width="10" style="69"/>
    <col min="1032" max="1032" width="10.625" style="69" bestFit="1" customWidth="1"/>
    <col min="1033" max="1034" width="10" style="69"/>
    <col min="1035" max="1036" width="10.125" style="69" bestFit="1" customWidth="1"/>
    <col min="1037" max="1280" width="10" style="69"/>
    <col min="1281" max="1281" width="28.125" style="69" customWidth="1"/>
    <col min="1282" max="1282" width="10.625" style="69" customWidth="1"/>
    <col min="1283" max="1283" width="11.125" style="69" customWidth="1"/>
    <col min="1284" max="1284" width="10" style="69"/>
    <col min="1285" max="1285" width="11.125" style="69" customWidth="1"/>
    <col min="1286" max="1286" width="11.625" style="69" customWidth="1"/>
    <col min="1287" max="1287" width="10" style="69"/>
    <col min="1288" max="1288" width="10.625" style="69" bestFit="1" customWidth="1"/>
    <col min="1289" max="1290" width="10" style="69"/>
    <col min="1291" max="1292" width="10.125" style="69" bestFit="1" customWidth="1"/>
    <col min="1293" max="1536" width="10" style="69"/>
    <col min="1537" max="1537" width="28.125" style="69" customWidth="1"/>
    <col min="1538" max="1538" width="10.625" style="69" customWidth="1"/>
    <col min="1539" max="1539" width="11.125" style="69" customWidth="1"/>
    <col min="1540" max="1540" width="10" style="69"/>
    <col min="1541" max="1541" width="11.125" style="69" customWidth="1"/>
    <col min="1542" max="1542" width="11.625" style="69" customWidth="1"/>
    <col min="1543" max="1543" width="10" style="69"/>
    <col min="1544" max="1544" width="10.625" style="69" bestFit="1" customWidth="1"/>
    <col min="1545" max="1546" width="10" style="69"/>
    <col min="1547" max="1548" width="10.125" style="69" bestFit="1" customWidth="1"/>
    <col min="1549" max="1792" width="10" style="69"/>
    <col min="1793" max="1793" width="28.125" style="69" customWidth="1"/>
    <col min="1794" max="1794" width="10.625" style="69" customWidth="1"/>
    <col min="1795" max="1795" width="11.125" style="69" customWidth="1"/>
    <col min="1796" max="1796" width="10" style="69"/>
    <col min="1797" max="1797" width="11.125" style="69" customWidth="1"/>
    <col min="1798" max="1798" width="11.625" style="69" customWidth="1"/>
    <col min="1799" max="1799" width="10" style="69"/>
    <col min="1800" max="1800" width="10.625" style="69" bestFit="1" customWidth="1"/>
    <col min="1801" max="1802" width="10" style="69"/>
    <col min="1803" max="1804" width="10.125" style="69" bestFit="1" customWidth="1"/>
    <col min="1805" max="2048" width="11" style="69"/>
    <col min="2049" max="2049" width="28.125" style="69" customWidth="1"/>
    <col min="2050" max="2050" width="10.625" style="69" customWidth="1"/>
    <col min="2051" max="2051" width="11.125" style="69" customWidth="1"/>
    <col min="2052" max="2052" width="10" style="69"/>
    <col min="2053" max="2053" width="11.125" style="69" customWidth="1"/>
    <col min="2054" max="2054" width="11.625" style="69" customWidth="1"/>
    <col min="2055" max="2055" width="10" style="69"/>
    <col min="2056" max="2056" width="10.625" style="69" bestFit="1" customWidth="1"/>
    <col min="2057" max="2058" width="10" style="69"/>
    <col min="2059" max="2060" width="10.125" style="69" bestFit="1" customWidth="1"/>
    <col min="2061" max="2304" width="10" style="69"/>
    <col min="2305" max="2305" width="28.125" style="69" customWidth="1"/>
    <col min="2306" max="2306" width="10.625" style="69" customWidth="1"/>
    <col min="2307" max="2307" width="11.125" style="69" customWidth="1"/>
    <col min="2308" max="2308" width="10" style="69"/>
    <col min="2309" max="2309" width="11.125" style="69" customWidth="1"/>
    <col min="2310" max="2310" width="11.625" style="69" customWidth="1"/>
    <col min="2311" max="2311" width="10" style="69"/>
    <col min="2312" max="2312" width="10.625" style="69" bestFit="1" customWidth="1"/>
    <col min="2313" max="2314" width="10" style="69"/>
    <col min="2315" max="2316" width="10.125" style="69" bestFit="1" customWidth="1"/>
    <col min="2317" max="2560" width="10" style="69"/>
    <col min="2561" max="2561" width="28.125" style="69" customWidth="1"/>
    <col min="2562" max="2562" width="10.625" style="69" customWidth="1"/>
    <col min="2563" max="2563" width="11.125" style="69" customWidth="1"/>
    <col min="2564" max="2564" width="10" style="69"/>
    <col min="2565" max="2565" width="11.125" style="69" customWidth="1"/>
    <col min="2566" max="2566" width="11.625" style="69" customWidth="1"/>
    <col min="2567" max="2567" width="10" style="69"/>
    <col min="2568" max="2568" width="10.625" style="69" bestFit="1" customWidth="1"/>
    <col min="2569" max="2570" width="10" style="69"/>
    <col min="2571" max="2572" width="10.125" style="69" bestFit="1" customWidth="1"/>
    <col min="2573" max="2816" width="10" style="69"/>
    <col min="2817" max="2817" width="28.125" style="69" customWidth="1"/>
    <col min="2818" max="2818" width="10.625" style="69" customWidth="1"/>
    <col min="2819" max="2819" width="11.125" style="69" customWidth="1"/>
    <col min="2820" max="2820" width="10" style="69"/>
    <col min="2821" max="2821" width="11.125" style="69" customWidth="1"/>
    <col min="2822" max="2822" width="11.625" style="69" customWidth="1"/>
    <col min="2823" max="2823" width="10" style="69"/>
    <col min="2824" max="2824" width="10.625" style="69" bestFit="1" customWidth="1"/>
    <col min="2825" max="2826" width="10" style="69"/>
    <col min="2827" max="2828" width="10.125" style="69" bestFit="1" customWidth="1"/>
    <col min="2829" max="3072" width="11" style="69"/>
    <col min="3073" max="3073" width="28.125" style="69" customWidth="1"/>
    <col min="3074" max="3074" width="10.625" style="69" customWidth="1"/>
    <col min="3075" max="3075" width="11.125" style="69" customWidth="1"/>
    <col min="3076" max="3076" width="10" style="69"/>
    <col min="3077" max="3077" width="11.125" style="69" customWidth="1"/>
    <col min="3078" max="3078" width="11.625" style="69" customWidth="1"/>
    <col min="3079" max="3079" width="10" style="69"/>
    <col min="3080" max="3080" width="10.625" style="69" bestFit="1" customWidth="1"/>
    <col min="3081" max="3082" width="10" style="69"/>
    <col min="3083" max="3084" width="10.125" style="69" bestFit="1" customWidth="1"/>
    <col min="3085" max="3328" width="10" style="69"/>
    <col min="3329" max="3329" width="28.125" style="69" customWidth="1"/>
    <col min="3330" max="3330" width="10.625" style="69" customWidth="1"/>
    <col min="3331" max="3331" width="11.125" style="69" customWidth="1"/>
    <col min="3332" max="3332" width="10" style="69"/>
    <col min="3333" max="3333" width="11.125" style="69" customWidth="1"/>
    <col min="3334" max="3334" width="11.625" style="69" customWidth="1"/>
    <col min="3335" max="3335" width="10" style="69"/>
    <col min="3336" max="3336" width="10.625" style="69" bestFit="1" customWidth="1"/>
    <col min="3337" max="3338" width="10" style="69"/>
    <col min="3339" max="3340" width="10.125" style="69" bestFit="1" customWidth="1"/>
    <col min="3341" max="3584" width="10" style="69"/>
    <col min="3585" max="3585" width="28.125" style="69" customWidth="1"/>
    <col min="3586" max="3586" width="10.625" style="69" customWidth="1"/>
    <col min="3587" max="3587" width="11.125" style="69" customWidth="1"/>
    <col min="3588" max="3588" width="10" style="69"/>
    <col min="3589" max="3589" width="11.125" style="69" customWidth="1"/>
    <col min="3590" max="3590" width="11.625" style="69" customWidth="1"/>
    <col min="3591" max="3591" width="10" style="69"/>
    <col min="3592" max="3592" width="10.625" style="69" bestFit="1" customWidth="1"/>
    <col min="3593" max="3594" width="10" style="69"/>
    <col min="3595" max="3596" width="10.125" style="69" bestFit="1" customWidth="1"/>
    <col min="3597" max="3840" width="10" style="69"/>
    <col min="3841" max="3841" width="28.125" style="69" customWidth="1"/>
    <col min="3842" max="3842" width="10.625" style="69" customWidth="1"/>
    <col min="3843" max="3843" width="11.125" style="69" customWidth="1"/>
    <col min="3844" max="3844" width="10" style="69"/>
    <col min="3845" max="3845" width="11.125" style="69" customWidth="1"/>
    <col min="3846" max="3846" width="11.625" style="69" customWidth="1"/>
    <col min="3847" max="3847" width="10" style="69"/>
    <col min="3848" max="3848" width="10.625" style="69" bestFit="1" customWidth="1"/>
    <col min="3849" max="3850" width="10" style="69"/>
    <col min="3851" max="3852" width="10.125" style="69" bestFit="1" customWidth="1"/>
    <col min="3853" max="4096" width="11" style="69"/>
    <col min="4097" max="4097" width="28.125" style="69" customWidth="1"/>
    <col min="4098" max="4098" width="10.625" style="69" customWidth="1"/>
    <col min="4099" max="4099" width="11.125" style="69" customWidth="1"/>
    <col min="4100" max="4100" width="10" style="69"/>
    <col min="4101" max="4101" width="11.125" style="69" customWidth="1"/>
    <col min="4102" max="4102" width="11.625" style="69" customWidth="1"/>
    <col min="4103" max="4103" width="10" style="69"/>
    <col min="4104" max="4104" width="10.625" style="69" bestFit="1" customWidth="1"/>
    <col min="4105" max="4106" width="10" style="69"/>
    <col min="4107" max="4108" width="10.125" style="69" bestFit="1" customWidth="1"/>
    <col min="4109" max="4352" width="10" style="69"/>
    <col min="4353" max="4353" width="28.125" style="69" customWidth="1"/>
    <col min="4354" max="4354" width="10.625" style="69" customWidth="1"/>
    <col min="4355" max="4355" width="11.125" style="69" customWidth="1"/>
    <col min="4356" max="4356" width="10" style="69"/>
    <col min="4357" max="4357" width="11.125" style="69" customWidth="1"/>
    <col min="4358" max="4358" width="11.625" style="69" customWidth="1"/>
    <col min="4359" max="4359" width="10" style="69"/>
    <col min="4360" max="4360" width="10.625" style="69" bestFit="1" customWidth="1"/>
    <col min="4361" max="4362" width="10" style="69"/>
    <col min="4363" max="4364" width="10.125" style="69" bestFit="1" customWidth="1"/>
    <col min="4365" max="4608" width="10" style="69"/>
    <col min="4609" max="4609" width="28.125" style="69" customWidth="1"/>
    <col min="4610" max="4610" width="10.625" style="69" customWidth="1"/>
    <col min="4611" max="4611" width="11.125" style="69" customWidth="1"/>
    <col min="4612" max="4612" width="10" style="69"/>
    <col min="4613" max="4613" width="11.125" style="69" customWidth="1"/>
    <col min="4614" max="4614" width="11.625" style="69" customWidth="1"/>
    <col min="4615" max="4615" width="10" style="69"/>
    <col min="4616" max="4616" width="10.625" style="69" bestFit="1" customWidth="1"/>
    <col min="4617" max="4618" width="10" style="69"/>
    <col min="4619" max="4620" width="10.125" style="69" bestFit="1" customWidth="1"/>
    <col min="4621" max="4864" width="10" style="69"/>
    <col min="4865" max="4865" width="28.125" style="69" customWidth="1"/>
    <col min="4866" max="4866" width="10.625" style="69" customWidth="1"/>
    <col min="4867" max="4867" width="11.125" style="69" customWidth="1"/>
    <col min="4868" max="4868" width="10" style="69"/>
    <col min="4869" max="4869" width="11.125" style="69" customWidth="1"/>
    <col min="4870" max="4870" width="11.625" style="69" customWidth="1"/>
    <col min="4871" max="4871" width="10" style="69"/>
    <col min="4872" max="4872" width="10.625" style="69" bestFit="1" customWidth="1"/>
    <col min="4873" max="4874" width="10" style="69"/>
    <col min="4875" max="4876" width="10.125" style="69" bestFit="1" customWidth="1"/>
    <col min="4877" max="5120" width="11" style="69"/>
    <col min="5121" max="5121" width="28.125" style="69" customWidth="1"/>
    <col min="5122" max="5122" width="10.625" style="69" customWidth="1"/>
    <col min="5123" max="5123" width="11.125" style="69" customWidth="1"/>
    <col min="5124" max="5124" width="10" style="69"/>
    <col min="5125" max="5125" width="11.125" style="69" customWidth="1"/>
    <col min="5126" max="5126" width="11.625" style="69" customWidth="1"/>
    <col min="5127" max="5127" width="10" style="69"/>
    <col min="5128" max="5128" width="10.625" style="69" bestFit="1" customWidth="1"/>
    <col min="5129" max="5130" width="10" style="69"/>
    <col min="5131" max="5132" width="10.125" style="69" bestFit="1" customWidth="1"/>
    <col min="5133" max="5376" width="10" style="69"/>
    <col min="5377" max="5377" width="28.125" style="69" customWidth="1"/>
    <col min="5378" max="5378" width="10.625" style="69" customWidth="1"/>
    <col min="5379" max="5379" width="11.125" style="69" customWidth="1"/>
    <col min="5380" max="5380" width="10" style="69"/>
    <col min="5381" max="5381" width="11.125" style="69" customWidth="1"/>
    <col min="5382" max="5382" width="11.625" style="69" customWidth="1"/>
    <col min="5383" max="5383" width="10" style="69"/>
    <col min="5384" max="5384" width="10.625" style="69" bestFit="1" customWidth="1"/>
    <col min="5385" max="5386" width="10" style="69"/>
    <col min="5387" max="5388" width="10.125" style="69" bestFit="1" customWidth="1"/>
    <col min="5389" max="5632" width="10" style="69"/>
    <col min="5633" max="5633" width="28.125" style="69" customWidth="1"/>
    <col min="5634" max="5634" width="10.625" style="69" customWidth="1"/>
    <col min="5635" max="5635" width="11.125" style="69" customWidth="1"/>
    <col min="5636" max="5636" width="10" style="69"/>
    <col min="5637" max="5637" width="11.125" style="69" customWidth="1"/>
    <col min="5638" max="5638" width="11.625" style="69" customWidth="1"/>
    <col min="5639" max="5639" width="10" style="69"/>
    <col min="5640" max="5640" width="10.625" style="69" bestFit="1" customWidth="1"/>
    <col min="5641" max="5642" width="10" style="69"/>
    <col min="5643" max="5644" width="10.125" style="69" bestFit="1" customWidth="1"/>
    <col min="5645" max="5888" width="10" style="69"/>
    <col min="5889" max="5889" width="28.125" style="69" customWidth="1"/>
    <col min="5890" max="5890" width="10.625" style="69" customWidth="1"/>
    <col min="5891" max="5891" width="11.125" style="69" customWidth="1"/>
    <col min="5892" max="5892" width="10" style="69"/>
    <col min="5893" max="5893" width="11.125" style="69" customWidth="1"/>
    <col min="5894" max="5894" width="11.625" style="69" customWidth="1"/>
    <col min="5895" max="5895" width="10" style="69"/>
    <col min="5896" max="5896" width="10.625" style="69" bestFit="1" customWidth="1"/>
    <col min="5897" max="5898" width="10" style="69"/>
    <col min="5899" max="5900" width="10.125" style="69" bestFit="1" customWidth="1"/>
    <col min="5901" max="6144" width="11" style="69"/>
    <col min="6145" max="6145" width="28.125" style="69" customWidth="1"/>
    <col min="6146" max="6146" width="10.625" style="69" customWidth="1"/>
    <col min="6147" max="6147" width="11.125" style="69" customWidth="1"/>
    <col min="6148" max="6148" width="10" style="69"/>
    <col min="6149" max="6149" width="11.125" style="69" customWidth="1"/>
    <col min="6150" max="6150" width="11.625" style="69" customWidth="1"/>
    <col min="6151" max="6151" width="10" style="69"/>
    <col min="6152" max="6152" width="10.625" style="69" bestFit="1" customWidth="1"/>
    <col min="6153" max="6154" width="10" style="69"/>
    <col min="6155" max="6156" width="10.125" style="69" bestFit="1" customWidth="1"/>
    <col min="6157" max="6400" width="10" style="69"/>
    <col min="6401" max="6401" width="28.125" style="69" customWidth="1"/>
    <col min="6402" max="6402" width="10.625" style="69" customWidth="1"/>
    <col min="6403" max="6403" width="11.125" style="69" customWidth="1"/>
    <col min="6404" max="6404" width="10" style="69"/>
    <col min="6405" max="6405" width="11.125" style="69" customWidth="1"/>
    <col min="6406" max="6406" width="11.625" style="69" customWidth="1"/>
    <col min="6407" max="6407" width="10" style="69"/>
    <col min="6408" max="6408" width="10.625" style="69" bestFit="1" customWidth="1"/>
    <col min="6409" max="6410" width="10" style="69"/>
    <col min="6411" max="6412" width="10.125" style="69" bestFit="1" customWidth="1"/>
    <col min="6413" max="6656" width="10" style="69"/>
    <col min="6657" max="6657" width="28.125" style="69" customWidth="1"/>
    <col min="6658" max="6658" width="10.625" style="69" customWidth="1"/>
    <col min="6659" max="6659" width="11.125" style="69" customWidth="1"/>
    <col min="6660" max="6660" width="10" style="69"/>
    <col min="6661" max="6661" width="11.125" style="69" customWidth="1"/>
    <col min="6662" max="6662" width="11.625" style="69" customWidth="1"/>
    <col min="6663" max="6663" width="10" style="69"/>
    <col min="6664" max="6664" width="10.625" style="69" bestFit="1" customWidth="1"/>
    <col min="6665" max="6666" width="10" style="69"/>
    <col min="6667" max="6668" width="10.125" style="69" bestFit="1" customWidth="1"/>
    <col min="6669" max="6912" width="10" style="69"/>
    <col min="6913" max="6913" width="28.125" style="69" customWidth="1"/>
    <col min="6914" max="6914" width="10.625" style="69" customWidth="1"/>
    <col min="6915" max="6915" width="11.125" style="69" customWidth="1"/>
    <col min="6916" max="6916" width="10" style="69"/>
    <col min="6917" max="6917" width="11.125" style="69" customWidth="1"/>
    <col min="6918" max="6918" width="11.625" style="69" customWidth="1"/>
    <col min="6919" max="6919" width="10" style="69"/>
    <col min="6920" max="6920" width="10.625" style="69" bestFit="1" customWidth="1"/>
    <col min="6921" max="6922" width="10" style="69"/>
    <col min="6923" max="6924" width="10.125" style="69" bestFit="1" customWidth="1"/>
    <col min="6925" max="7168" width="11" style="69"/>
    <col min="7169" max="7169" width="28.125" style="69" customWidth="1"/>
    <col min="7170" max="7170" width="10.625" style="69" customWidth="1"/>
    <col min="7171" max="7171" width="11.125" style="69" customWidth="1"/>
    <col min="7172" max="7172" width="10" style="69"/>
    <col min="7173" max="7173" width="11.125" style="69" customWidth="1"/>
    <col min="7174" max="7174" width="11.625" style="69" customWidth="1"/>
    <col min="7175" max="7175" width="10" style="69"/>
    <col min="7176" max="7176" width="10.625" style="69" bestFit="1" customWidth="1"/>
    <col min="7177" max="7178" width="10" style="69"/>
    <col min="7179" max="7180" width="10.125" style="69" bestFit="1" customWidth="1"/>
    <col min="7181" max="7424" width="10" style="69"/>
    <col min="7425" max="7425" width="28.125" style="69" customWidth="1"/>
    <col min="7426" max="7426" width="10.625" style="69" customWidth="1"/>
    <col min="7427" max="7427" width="11.125" style="69" customWidth="1"/>
    <col min="7428" max="7428" width="10" style="69"/>
    <col min="7429" max="7429" width="11.125" style="69" customWidth="1"/>
    <col min="7430" max="7430" width="11.625" style="69" customWidth="1"/>
    <col min="7431" max="7431" width="10" style="69"/>
    <col min="7432" max="7432" width="10.625" style="69" bestFit="1" customWidth="1"/>
    <col min="7433" max="7434" width="10" style="69"/>
    <col min="7435" max="7436" width="10.125" style="69" bestFit="1" customWidth="1"/>
    <col min="7437" max="7680" width="10" style="69"/>
    <col min="7681" max="7681" width="28.125" style="69" customWidth="1"/>
    <col min="7682" max="7682" width="10.625" style="69" customWidth="1"/>
    <col min="7683" max="7683" width="11.125" style="69" customWidth="1"/>
    <col min="7684" max="7684" width="10" style="69"/>
    <col min="7685" max="7685" width="11.125" style="69" customWidth="1"/>
    <col min="7686" max="7686" width="11.625" style="69" customWidth="1"/>
    <col min="7687" max="7687" width="10" style="69"/>
    <col min="7688" max="7688" width="10.625" style="69" bestFit="1" customWidth="1"/>
    <col min="7689" max="7690" width="10" style="69"/>
    <col min="7691" max="7692" width="10.125" style="69" bestFit="1" customWidth="1"/>
    <col min="7693" max="7936" width="10" style="69"/>
    <col min="7937" max="7937" width="28.125" style="69" customWidth="1"/>
    <col min="7938" max="7938" width="10.625" style="69" customWidth="1"/>
    <col min="7939" max="7939" width="11.125" style="69" customWidth="1"/>
    <col min="7940" max="7940" width="10" style="69"/>
    <col min="7941" max="7941" width="11.125" style="69" customWidth="1"/>
    <col min="7942" max="7942" width="11.625" style="69" customWidth="1"/>
    <col min="7943" max="7943" width="10" style="69"/>
    <col min="7944" max="7944" width="10.625" style="69" bestFit="1" customWidth="1"/>
    <col min="7945" max="7946" width="10" style="69"/>
    <col min="7947" max="7948" width="10.125" style="69" bestFit="1" customWidth="1"/>
    <col min="7949" max="8192" width="11" style="69"/>
    <col min="8193" max="8193" width="28.125" style="69" customWidth="1"/>
    <col min="8194" max="8194" width="10.625" style="69" customWidth="1"/>
    <col min="8195" max="8195" width="11.125" style="69" customWidth="1"/>
    <col min="8196" max="8196" width="10" style="69"/>
    <col min="8197" max="8197" width="11.125" style="69" customWidth="1"/>
    <col min="8198" max="8198" width="11.625" style="69" customWidth="1"/>
    <col min="8199" max="8199" width="10" style="69"/>
    <col min="8200" max="8200" width="10.625" style="69" bestFit="1" customWidth="1"/>
    <col min="8201" max="8202" width="10" style="69"/>
    <col min="8203" max="8204" width="10.125" style="69" bestFit="1" customWidth="1"/>
    <col min="8205" max="8448" width="10" style="69"/>
    <col min="8449" max="8449" width="28.125" style="69" customWidth="1"/>
    <col min="8450" max="8450" width="10.625" style="69" customWidth="1"/>
    <col min="8451" max="8451" width="11.125" style="69" customWidth="1"/>
    <col min="8452" max="8452" width="10" style="69"/>
    <col min="8453" max="8453" width="11.125" style="69" customWidth="1"/>
    <col min="8454" max="8454" width="11.625" style="69" customWidth="1"/>
    <col min="8455" max="8455" width="10" style="69"/>
    <col min="8456" max="8456" width="10.625" style="69" bestFit="1" customWidth="1"/>
    <col min="8457" max="8458" width="10" style="69"/>
    <col min="8459" max="8460" width="10.125" style="69" bestFit="1" customWidth="1"/>
    <col min="8461" max="8704" width="10" style="69"/>
    <col min="8705" max="8705" width="28.125" style="69" customWidth="1"/>
    <col min="8706" max="8706" width="10.625" style="69" customWidth="1"/>
    <col min="8707" max="8707" width="11.125" style="69" customWidth="1"/>
    <col min="8708" max="8708" width="10" style="69"/>
    <col min="8709" max="8709" width="11.125" style="69" customWidth="1"/>
    <col min="8710" max="8710" width="11.625" style="69" customWidth="1"/>
    <col min="8711" max="8711" width="10" style="69"/>
    <col min="8712" max="8712" width="10.625" style="69" bestFit="1" customWidth="1"/>
    <col min="8713" max="8714" width="10" style="69"/>
    <col min="8715" max="8716" width="10.125" style="69" bestFit="1" customWidth="1"/>
    <col min="8717" max="8960" width="10" style="69"/>
    <col min="8961" max="8961" width="28.125" style="69" customWidth="1"/>
    <col min="8962" max="8962" width="10.625" style="69" customWidth="1"/>
    <col min="8963" max="8963" width="11.125" style="69" customWidth="1"/>
    <col min="8964" max="8964" width="10" style="69"/>
    <col min="8965" max="8965" width="11.125" style="69" customWidth="1"/>
    <col min="8966" max="8966" width="11.625" style="69" customWidth="1"/>
    <col min="8967" max="8967" width="10" style="69"/>
    <col min="8968" max="8968" width="10.625" style="69" bestFit="1" customWidth="1"/>
    <col min="8969" max="8970" width="10" style="69"/>
    <col min="8971" max="8972" width="10.125" style="69" bestFit="1" customWidth="1"/>
    <col min="8973" max="9216" width="11" style="69"/>
    <col min="9217" max="9217" width="28.125" style="69" customWidth="1"/>
    <col min="9218" max="9218" width="10.625" style="69" customWidth="1"/>
    <col min="9219" max="9219" width="11.125" style="69" customWidth="1"/>
    <col min="9220" max="9220" width="10" style="69"/>
    <col min="9221" max="9221" width="11.125" style="69" customWidth="1"/>
    <col min="9222" max="9222" width="11.625" style="69" customWidth="1"/>
    <col min="9223" max="9223" width="10" style="69"/>
    <col min="9224" max="9224" width="10.625" style="69" bestFit="1" customWidth="1"/>
    <col min="9225" max="9226" width="10" style="69"/>
    <col min="9227" max="9228" width="10.125" style="69" bestFit="1" customWidth="1"/>
    <col min="9229" max="9472" width="10" style="69"/>
    <col min="9473" max="9473" width="28.125" style="69" customWidth="1"/>
    <col min="9474" max="9474" width="10.625" style="69" customWidth="1"/>
    <col min="9475" max="9475" width="11.125" style="69" customWidth="1"/>
    <col min="9476" max="9476" width="10" style="69"/>
    <col min="9477" max="9477" width="11.125" style="69" customWidth="1"/>
    <col min="9478" max="9478" width="11.625" style="69" customWidth="1"/>
    <col min="9479" max="9479" width="10" style="69"/>
    <col min="9480" max="9480" width="10.625" style="69" bestFit="1" customWidth="1"/>
    <col min="9481" max="9482" width="10" style="69"/>
    <col min="9483" max="9484" width="10.125" style="69" bestFit="1" customWidth="1"/>
    <col min="9485" max="9728" width="10" style="69"/>
    <col min="9729" max="9729" width="28.125" style="69" customWidth="1"/>
    <col min="9730" max="9730" width="10.625" style="69" customWidth="1"/>
    <col min="9731" max="9731" width="11.125" style="69" customWidth="1"/>
    <col min="9732" max="9732" width="10" style="69"/>
    <col min="9733" max="9733" width="11.125" style="69" customWidth="1"/>
    <col min="9734" max="9734" width="11.625" style="69" customWidth="1"/>
    <col min="9735" max="9735" width="10" style="69"/>
    <col min="9736" max="9736" width="10.625" style="69" bestFit="1" customWidth="1"/>
    <col min="9737" max="9738" width="10" style="69"/>
    <col min="9739" max="9740" width="10.125" style="69" bestFit="1" customWidth="1"/>
    <col min="9741" max="9984" width="10" style="69"/>
    <col min="9985" max="9985" width="28.125" style="69" customWidth="1"/>
    <col min="9986" max="9986" width="10.625" style="69" customWidth="1"/>
    <col min="9987" max="9987" width="11.125" style="69" customWidth="1"/>
    <col min="9988" max="9988" width="10" style="69"/>
    <col min="9989" max="9989" width="11.125" style="69" customWidth="1"/>
    <col min="9990" max="9990" width="11.625" style="69" customWidth="1"/>
    <col min="9991" max="9991" width="10" style="69"/>
    <col min="9992" max="9992" width="10.625" style="69" bestFit="1" customWidth="1"/>
    <col min="9993" max="9994" width="10" style="69"/>
    <col min="9995" max="9996" width="10.125" style="69" bestFit="1" customWidth="1"/>
    <col min="9997" max="10240" width="11" style="69"/>
    <col min="10241" max="10241" width="28.125" style="69" customWidth="1"/>
    <col min="10242" max="10242" width="10.625" style="69" customWidth="1"/>
    <col min="10243" max="10243" width="11.125" style="69" customWidth="1"/>
    <col min="10244" max="10244" width="10" style="69"/>
    <col min="10245" max="10245" width="11.125" style="69" customWidth="1"/>
    <col min="10246" max="10246" width="11.625" style="69" customWidth="1"/>
    <col min="10247" max="10247" width="10" style="69"/>
    <col min="10248" max="10248" width="10.625" style="69" bestFit="1" customWidth="1"/>
    <col min="10249" max="10250" width="10" style="69"/>
    <col min="10251" max="10252" width="10.125" style="69" bestFit="1" customWidth="1"/>
    <col min="10253" max="10496" width="10" style="69"/>
    <col min="10497" max="10497" width="28.125" style="69" customWidth="1"/>
    <col min="10498" max="10498" width="10.625" style="69" customWidth="1"/>
    <col min="10499" max="10499" width="11.125" style="69" customWidth="1"/>
    <col min="10500" max="10500" width="10" style="69"/>
    <col min="10501" max="10501" width="11.125" style="69" customWidth="1"/>
    <col min="10502" max="10502" width="11.625" style="69" customWidth="1"/>
    <col min="10503" max="10503" width="10" style="69"/>
    <col min="10504" max="10504" width="10.625" style="69" bestFit="1" customWidth="1"/>
    <col min="10505" max="10506" width="10" style="69"/>
    <col min="10507" max="10508" width="10.125" style="69" bestFit="1" customWidth="1"/>
    <col min="10509" max="10752" width="10" style="69"/>
    <col min="10753" max="10753" width="28.125" style="69" customWidth="1"/>
    <col min="10754" max="10754" width="10.625" style="69" customWidth="1"/>
    <col min="10755" max="10755" width="11.125" style="69" customWidth="1"/>
    <col min="10756" max="10756" width="10" style="69"/>
    <col min="10757" max="10757" width="11.125" style="69" customWidth="1"/>
    <col min="10758" max="10758" width="11.625" style="69" customWidth="1"/>
    <col min="10759" max="10759" width="10" style="69"/>
    <col min="10760" max="10760" width="10.625" style="69" bestFit="1" customWidth="1"/>
    <col min="10761" max="10762" width="10" style="69"/>
    <col min="10763" max="10764" width="10.125" style="69" bestFit="1" customWidth="1"/>
    <col min="10765" max="11008" width="10" style="69"/>
    <col min="11009" max="11009" width="28.125" style="69" customWidth="1"/>
    <col min="11010" max="11010" width="10.625" style="69" customWidth="1"/>
    <col min="11011" max="11011" width="11.125" style="69" customWidth="1"/>
    <col min="11012" max="11012" width="10" style="69"/>
    <col min="11013" max="11013" width="11.125" style="69" customWidth="1"/>
    <col min="11014" max="11014" width="11.625" style="69" customWidth="1"/>
    <col min="11015" max="11015" width="10" style="69"/>
    <col min="11016" max="11016" width="10.625" style="69" bestFit="1" customWidth="1"/>
    <col min="11017" max="11018" width="10" style="69"/>
    <col min="11019" max="11020" width="10.125" style="69" bestFit="1" customWidth="1"/>
    <col min="11021" max="11264" width="11" style="69"/>
    <col min="11265" max="11265" width="28.125" style="69" customWidth="1"/>
    <col min="11266" max="11266" width="10.625" style="69" customWidth="1"/>
    <col min="11267" max="11267" width="11.125" style="69" customWidth="1"/>
    <col min="11268" max="11268" width="10" style="69"/>
    <col min="11269" max="11269" width="11.125" style="69" customWidth="1"/>
    <col min="11270" max="11270" width="11.625" style="69" customWidth="1"/>
    <col min="11271" max="11271" width="10" style="69"/>
    <col min="11272" max="11272" width="10.625" style="69" bestFit="1" customWidth="1"/>
    <col min="11273" max="11274" width="10" style="69"/>
    <col min="11275" max="11276" width="10.125" style="69" bestFit="1" customWidth="1"/>
    <col min="11277" max="11520" width="10" style="69"/>
    <col min="11521" max="11521" width="28.125" style="69" customWidth="1"/>
    <col min="11522" max="11522" width="10.625" style="69" customWidth="1"/>
    <col min="11523" max="11523" width="11.125" style="69" customWidth="1"/>
    <col min="11524" max="11524" width="10" style="69"/>
    <col min="11525" max="11525" width="11.125" style="69" customWidth="1"/>
    <col min="11526" max="11526" width="11.625" style="69" customWidth="1"/>
    <col min="11527" max="11527" width="10" style="69"/>
    <col min="11528" max="11528" width="10.625" style="69" bestFit="1" customWidth="1"/>
    <col min="11529" max="11530" width="10" style="69"/>
    <col min="11531" max="11532" width="10.125" style="69" bestFit="1" customWidth="1"/>
    <col min="11533" max="11776" width="10" style="69"/>
    <col min="11777" max="11777" width="28.125" style="69" customWidth="1"/>
    <col min="11778" max="11778" width="10.625" style="69" customWidth="1"/>
    <col min="11779" max="11779" width="11.125" style="69" customWidth="1"/>
    <col min="11780" max="11780" width="10" style="69"/>
    <col min="11781" max="11781" width="11.125" style="69" customWidth="1"/>
    <col min="11782" max="11782" width="11.625" style="69" customWidth="1"/>
    <col min="11783" max="11783" width="10" style="69"/>
    <col min="11784" max="11784" width="10.625" style="69" bestFit="1" customWidth="1"/>
    <col min="11785" max="11786" width="10" style="69"/>
    <col min="11787" max="11788" width="10.125" style="69" bestFit="1" customWidth="1"/>
    <col min="11789" max="12032" width="10" style="69"/>
    <col min="12033" max="12033" width="28.125" style="69" customWidth="1"/>
    <col min="12034" max="12034" width="10.625" style="69" customWidth="1"/>
    <col min="12035" max="12035" width="11.125" style="69" customWidth="1"/>
    <col min="12036" max="12036" width="10" style="69"/>
    <col min="12037" max="12037" width="11.125" style="69" customWidth="1"/>
    <col min="12038" max="12038" width="11.625" style="69" customWidth="1"/>
    <col min="12039" max="12039" width="10" style="69"/>
    <col min="12040" max="12040" width="10.625" style="69" bestFit="1" customWidth="1"/>
    <col min="12041" max="12042" width="10" style="69"/>
    <col min="12043" max="12044" width="10.125" style="69" bestFit="1" customWidth="1"/>
    <col min="12045" max="12288" width="11" style="69"/>
    <col min="12289" max="12289" width="28.125" style="69" customWidth="1"/>
    <col min="12290" max="12290" width="10.625" style="69" customWidth="1"/>
    <col min="12291" max="12291" width="11.125" style="69" customWidth="1"/>
    <col min="12292" max="12292" width="10" style="69"/>
    <col min="12293" max="12293" width="11.125" style="69" customWidth="1"/>
    <col min="12294" max="12294" width="11.625" style="69" customWidth="1"/>
    <col min="12295" max="12295" width="10" style="69"/>
    <col min="12296" max="12296" width="10.625" style="69" bestFit="1" customWidth="1"/>
    <col min="12297" max="12298" width="10" style="69"/>
    <col min="12299" max="12300" width="10.125" style="69" bestFit="1" customWidth="1"/>
    <col min="12301" max="12544" width="10" style="69"/>
    <col min="12545" max="12545" width="28.125" style="69" customWidth="1"/>
    <col min="12546" max="12546" width="10.625" style="69" customWidth="1"/>
    <col min="12547" max="12547" width="11.125" style="69" customWidth="1"/>
    <col min="12548" max="12548" width="10" style="69"/>
    <col min="12549" max="12549" width="11.125" style="69" customWidth="1"/>
    <col min="12550" max="12550" width="11.625" style="69" customWidth="1"/>
    <col min="12551" max="12551" width="10" style="69"/>
    <col min="12552" max="12552" width="10.625" style="69" bestFit="1" customWidth="1"/>
    <col min="12553" max="12554" width="10" style="69"/>
    <col min="12555" max="12556" width="10.125" style="69" bestFit="1" customWidth="1"/>
    <col min="12557" max="12800" width="10" style="69"/>
    <col min="12801" max="12801" width="28.125" style="69" customWidth="1"/>
    <col min="12802" max="12802" width="10.625" style="69" customWidth="1"/>
    <col min="12803" max="12803" width="11.125" style="69" customWidth="1"/>
    <col min="12804" max="12804" width="10" style="69"/>
    <col min="12805" max="12805" width="11.125" style="69" customWidth="1"/>
    <col min="12806" max="12806" width="11.625" style="69" customWidth="1"/>
    <col min="12807" max="12807" width="10" style="69"/>
    <col min="12808" max="12808" width="10.625" style="69" bestFit="1" customWidth="1"/>
    <col min="12809" max="12810" width="10" style="69"/>
    <col min="12811" max="12812" width="10.125" style="69" bestFit="1" customWidth="1"/>
    <col min="12813" max="13056" width="10" style="69"/>
    <col min="13057" max="13057" width="28.125" style="69" customWidth="1"/>
    <col min="13058" max="13058" width="10.625" style="69" customWidth="1"/>
    <col min="13059" max="13059" width="11.125" style="69" customWidth="1"/>
    <col min="13060" max="13060" width="10" style="69"/>
    <col min="13061" max="13061" width="11.125" style="69" customWidth="1"/>
    <col min="13062" max="13062" width="11.625" style="69" customWidth="1"/>
    <col min="13063" max="13063" width="10" style="69"/>
    <col min="13064" max="13064" width="10.625" style="69" bestFit="1" customWidth="1"/>
    <col min="13065" max="13066" width="10" style="69"/>
    <col min="13067" max="13068" width="10.125" style="69" bestFit="1" customWidth="1"/>
    <col min="13069" max="13312" width="11" style="69"/>
    <col min="13313" max="13313" width="28.125" style="69" customWidth="1"/>
    <col min="13314" max="13314" width="10.625" style="69" customWidth="1"/>
    <col min="13315" max="13315" width="11.125" style="69" customWidth="1"/>
    <col min="13316" max="13316" width="10" style="69"/>
    <col min="13317" max="13317" width="11.125" style="69" customWidth="1"/>
    <col min="13318" max="13318" width="11.625" style="69" customWidth="1"/>
    <col min="13319" max="13319" width="10" style="69"/>
    <col min="13320" max="13320" width="10.625" style="69" bestFit="1" customWidth="1"/>
    <col min="13321" max="13322" width="10" style="69"/>
    <col min="13323" max="13324" width="10.125" style="69" bestFit="1" customWidth="1"/>
    <col min="13325" max="13568" width="10" style="69"/>
    <col min="13569" max="13569" width="28.125" style="69" customWidth="1"/>
    <col min="13570" max="13570" width="10.625" style="69" customWidth="1"/>
    <col min="13571" max="13571" width="11.125" style="69" customWidth="1"/>
    <col min="13572" max="13572" width="10" style="69"/>
    <col min="13573" max="13573" width="11.125" style="69" customWidth="1"/>
    <col min="13574" max="13574" width="11.625" style="69" customWidth="1"/>
    <col min="13575" max="13575" width="10" style="69"/>
    <col min="13576" max="13576" width="10.625" style="69" bestFit="1" customWidth="1"/>
    <col min="13577" max="13578" width="10" style="69"/>
    <col min="13579" max="13580" width="10.125" style="69" bestFit="1" customWidth="1"/>
    <col min="13581" max="13824" width="10" style="69"/>
    <col min="13825" max="13825" width="28.125" style="69" customWidth="1"/>
    <col min="13826" max="13826" width="10.625" style="69" customWidth="1"/>
    <col min="13827" max="13827" width="11.125" style="69" customWidth="1"/>
    <col min="13828" max="13828" width="10" style="69"/>
    <col min="13829" max="13829" width="11.125" style="69" customWidth="1"/>
    <col min="13830" max="13830" width="11.625" style="69" customWidth="1"/>
    <col min="13831" max="13831" width="10" style="69"/>
    <col min="13832" max="13832" width="10.625" style="69" bestFit="1" customWidth="1"/>
    <col min="13833" max="13834" width="10" style="69"/>
    <col min="13835" max="13836" width="10.125" style="69" bestFit="1" customWidth="1"/>
    <col min="13837" max="14080" width="10" style="69"/>
    <col min="14081" max="14081" width="28.125" style="69" customWidth="1"/>
    <col min="14082" max="14082" width="10.625" style="69" customWidth="1"/>
    <col min="14083" max="14083" width="11.125" style="69" customWidth="1"/>
    <col min="14084" max="14084" width="10" style="69"/>
    <col min="14085" max="14085" width="11.125" style="69" customWidth="1"/>
    <col min="14086" max="14086" width="11.625" style="69" customWidth="1"/>
    <col min="14087" max="14087" width="10" style="69"/>
    <col min="14088" max="14088" width="10.625" style="69" bestFit="1" customWidth="1"/>
    <col min="14089" max="14090" width="10" style="69"/>
    <col min="14091" max="14092" width="10.125" style="69" bestFit="1" customWidth="1"/>
    <col min="14093" max="14336" width="11" style="69"/>
    <col min="14337" max="14337" width="28.125" style="69" customWidth="1"/>
    <col min="14338" max="14338" width="10.625" style="69" customWidth="1"/>
    <col min="14339" max="14339" width="11.125" style="69" customWidth="1"/>
    <col min="14340" max="14340" width="10" style="69"/>
    <col min="14341" max="14341" width="11.125" style="69" customWidth="1"/>
    <col min="14342" max="14342" width="11.625" style="69" customWidth="1"/>
    <col min="14343" max="14343" width="10" style="69"/>
    <col min="14344" max="14344" width="10.625" style="69" bestFit="1" customWidth="1"/>
    <col min="14345" max="14346" width="10" style="69"/>
    <col min="14347" max="14348" width="10.125" style="69" bestFit="1" customWidth="1"/>
    <col min="14349" max="14592" width="10" style="69"/>
    <col min="14593" max="14593" width="28.125" style="69" customWidth="1"/>
    <col min="14594" max="14594" width="10.625" style="69" customWidth="1"/>
    <col min="14595" max="14595" width="11.125" style="69" customWidth="1"/>
    <col min="14596" max="14596" width="10" style="69"/>
    <col min="14597" max="14597" width="11.125" style="69" customWidth="1"/>
    <col min="14598" max="14598" width="11.625" style="69" customWidth="1"/>
    <col min="14599" max="14599" width="10" style="69"/>
    <col min="14600" max="14600" width="10.625" style="69" bestFit="1" customWidth="1"/>
    <col min="14601" max="14602" width="10" style="69"/>
    <col min="14603" max="14604" width="10.125" style="69" bestFit="1" customWidth="1"/>
    <col min="14605" max="14848" width="10" style="69"/>
    <col min="14849" max="14849" width="28.125" style="69" customWidth="1"/>
    <col min="14850" max="14850" width="10.625" style="69" customWidth="1"/>
    <col min="14851" max="14851" width="11.125" style="69" customWidth="1"/>
    <col min="14852" max="14852" width="10" style="69"/>
    <col min="14853" max="14853" width="11.125" style="69" customWidth="1"/>
    <col min="14854" max="14854" width="11.625" style="69" customWidth="1"/>
    <col min="14855" max="14855" width="10" style="69"/>
    <col min="14856" max="14856" width="10.625" style="69" bestFit="1" customWidth="1"/>
    <col min="14857" max="14858" width="10" style="69"/>
    <col min="14859" max="14860" width="10.125" style="69" bestFit="1" customWidth="1"/>
    <col min="14861" max="15104" width="10" style="69"/>
    <col min="15105" max="15105" width="28.125" style="69" customWidth="1"/>
    <col min="15106" max="15106" width="10.625" style="69" customWidth="1"/>
    <col min="15107" max="15107" width="11.125" style="69" customWidth="1"/>
    <col min="15108" max="15108" width="10" style="69"/>
    <col min="15109" max="15109" width="11.125" style="69" customWidth="1"/>
    <col min="15110" max="15110" width="11.625" style="69" customWidth="1"/>
    <col min="15111" max="15111" width="10" style="69"/>
    <col min="15112" max="15112" width="10.625" style="69" bestFit="1" customWidth="1"/>
    <col min="15113" max="15114" width="10" style="69"/>
    <col min="15115" max="15116" width="10.125" style="69" bestFit="1" customWidth="1"/>
    <col min="15117" max="15360" width="11" style="69"/>
    <col min="15361" max="15361" width="28.125" style="69" customWidth="1"/>
    <col min="15362" max="15362" width="10.625" style="69" customWidth="1"/>
    <col min="15363" max="15363" width="11.125" style="69" customWidth="1"/>
    <col min="15364" max="15364" width="10" style="69"/>
    <col min="15365" max="15365" width="11.125" style="69" customWidth="1"/>
    <col min="15366" max="15366" width="11.625" style="69" customWidth="1"/>
    <col min="15367" max="15367" width="10" style="69"/>
    <col min="15368" max="15368" width="10.625" style="69" bestFit="1" customWidth="1"/>
    <col min="15369" max="15370" width="10" style="69"/>
    <col min="15371" max="15372" width="10.125" style="69" bestFit="1" customWidth="1"/>
    <col min="15373" max="15616" width="10" style="69"/>
    <col min="15617" max="15617" width="28.125" style="69" customWidth="1"/>
    <col min="15618" max="15618" width="10.625" style="69" customWidth="1"/>
    <col min="15619" max="15619" width="11.125" style="69" customWidth="1"/>
    <col min="15620" max="15620" width="10" style="69"/>
    <col min="15621" max="15621" width="11.125" style="69" customWidth="1"/>
    <col min="15622" max="15622" width="11.625" style="69" customWidth="1"/>
    <col min="15623" max="15623" width="10" style="69"/>
    <col min="15624" max="15624" width="10.625" style="69" bestFit="1" customWidth="1"/>
    <col min="15625" max="15626" width="10" style="69"/>
    <col min="15627" max="15628" width="10.125" style="69" bestFit="1" customWidth="1"/>
    <col min="15629" max="15872" width="10" style="69"/>
    <col min="15873" max="15873" width="28.125" style="69" customWidth="1"/>
    <col min="15874" max="15874" width="10.625" style="69" customWidth="1"/>
    <col min="15875" max="15875" width="11.125" style="69" customWidth="1"/>
    <col min="15876" max="15876" width="10" style="69"/>
    <col min="15877" max="15877" width="11.125" style="69" customWidth="1"/>
    <col min="15878" max="15878" width="11.625" style="69" customWidth="1"/>
    <col min="15879" max="15879" width="10" style="69"/>
    <col min="15880" max="15880" width="10.625" style="69" bestFit="1" customWidth="1"/>
    <col min="15881" max="15882" width="10" style="69"/>
    <col min="15883" max="15884" width="10.125" style="69" bestFit="1" customWidth="1"/>
    <col min="15885" max="16128" width="10" style="69"/>
    <col min="16129" max="16129" width="28.125" style="69" customWidth="1"/>
    <col min="16130" max="16130" width="10.625" style="69" customWidth="1"/>
    <col min="16131" max="16131" width="11.125" style="69" customWidth="1"/>
    <col min="16132" max="16132" width="10" style="69"/>
    <col min="16133" max="16133" width="11.125" style="69" customWidth="1"/>
    <col min="16134" max="16134" width="11.625" style="69" customWidth="1"/>
    <col min="16135" max="16135" width="10" style="69"/>
    <col min="16136" max="16136" width="10.625" style="69" bestFit="1" customWidth="1"/>
    <col min="16137" max="16138" width="10" style="69"/>
    <col min="16139" max="16140" width="10.125" style="69" bestFit="1" customWidth="1"/>
    <col min="16141" max="16384" width="11" style="69"/>
  </cols>
  <sheetData>
    <row r="1" spans="1:9" ht="14.25" x14ac:dyDescent="0.2">
      <c r="A1" s="6" t="s">
        <v>5</v>
      </c>
      <c r="B1" s="3"/>
      <c r="C1" s="3"/>
      <c r="D1" s="3"/>
      <c r="E1" s="3"/>
      <c r="F1" s="3"/>
      <c r="G1" s="3"/>
      <c r="H1" s="3"/>
      <c r="I1"/>
    </row>
    <row r="2" spans="1:9" ht="15.75" x14ac:dyDescent="0.25">
      <c r="A2" s="2"/>
      <c r="B2" s="89"/>
      <c r="C2" s="3"/>
      <c r="D2" s="3"/>
      <c r="E2" s="3"/>
      <c r="F2" s="3"/>
      <c r="G2" s="3"/>
      <c r="H2" s="55" t="s">
        <v>151</v>
      </c>
      <c r="I2"/>
    </row>
    <row r="3" spans="1:9" ht="14.25" x14ac:dyDescent="0.2">
      <c r="A3" s="56"/>
      <c r="B3" s="776">
        <f>INDICE!A3</f>
        <v>44896</v>
      </c>
      <c r="C3" s="777"/>
      <c r="D3" s="777" t="s">
        <v>115</v>
      </c>
      <c r="E3" s="777"/>
      <c r="F3" s="777" t="s">
        <v>116</v>
      </c>
      <c r="G3" s="777"/>
      <c r="H3" s="777"/>
      <c r="I3"/>
    </row>
    <row r="4" spans="1:9" ht="14.25" x14ac:dyDescent="0.2">
      <c r="A4" s="66"/>
      <c r="B4" s="63" t="s">
        <v>47</v>
      </c>
      <c r="C4" s="63" t="s">
        <v>421</v>
      </c>
      <c r="D4" s="63" t="s">
        <v>47</v>
      </c>
      <c r="E4" s="63" t="s">
        <v>421</v>
      </c>
      <c r="F4" s="63" t="s">
        <v>47</v>
      </c>
      <c r="G4" s="64" t="s">
        <v>421</v>
      </c>
      <c r="H4" s="64" t="s">
        <v>121</v>
      </c>
      <c r="I4"/>
    </row>
    <row r="5" spans="1:9" ht="14.25" x14ac:dyDescent="0.2">
      <c r="A5" s="3" t="s">
        <v>510</v>
      </c>
      <c r="B5" s="307">
        <v>203.19247999999999</v>
      </c>
      <c r="C5" s="72">
        <v>-7.0267117292660233</v>
      </c>
      <c r="D5" s="71">
        <v>1993.82762</v>
      </c>
      <c r="E5" s="72">
        <v>10.480427218314196</v>
      </c>
      <c r="F5" s="71">
        <v>1993.82762</v>
      </c>
      <c r="G5" s="72">
        <v>10.480427218314196</v>
      </c>
      <c r="H5" s="310">
        <v>3.453920960156752</v>
      </c>
      <c r="I5"/>
    </row>
    <row r="6" spans="1:9" ht="14.25" x14ac:dyDescent="0.2">
      <c r="A6" s="3" t="s">
        <v>48</v>
      </c>
      <c r="B6" s="308">
        <v>525.46286999999973</v>
      </c>
      <c r="C6" s="59">
        <v>16.270954231124676</v>
      </c>
      <c r="D6" s="58">
        <v>5755.3346000000001</v>
      </c>
      <c r="E6" s="59">
        <v>9.6678805957060217</v>
      </c>
      <c r="F6" s="58">
        <v>5755.3346000000001</v>
      </c>
      <c r="G6" s="59">
        <v>9.6678805957060217</v>
      </c>
      <c r="H6" s="311">
        <v>9.9700047327338037</v>
      </c>
      <c r="I6"/>
    </row>
    <row r="7" spans="1:9" ht="14.25" x14ac:dyDescent="0.2">
      <c r="A7" s="3" t="s">
        <v>49</v>
      </c>
      <c r="B7" s="308">
        <v>462.21463</v>
      </c>
      <c r="C7" s="59">
        <v>17.383224720886609</v>
      </c>
      <c r="D7" s="58">
        <v>5871.008890000001</v>
      </c>
      <c r="E7" s="59">
        <v>75.707097065861419</v>
      </c>
      <c r="F7" s="58">
        <v>5871.008890000001</v>
      </c>
      <c r="G7" s="59">
        <v>75.707097065861419</v>
      </c>
      <c r="H7" s="311">
        <v>10.170388081211167</v>
      </c>
      <c r="I7"/>
    </row>
    <row r="8" spans="1:9" ht="14.25" x14ac:dyDescent="0.2">
      <c r="A8" s="3" t="s">
        <v>122</v>
      </c>
      <c r="B8" s="308">
        <v>2930.9691399999983</v>
      </c>
      <c r="C8" s="59">
        <v>4.099698115510555</v>
      </c>
      <c r="D8" s="58">
        <v>31744.459479999994</v>
      </c>
      <c r="E8" s="59">
        <v>1.4043559878019429</v>
      </c>
      <c r="F8" s="58">
        <v>31744.459479999994</v>
      </c>
      <c r="G8" s="59">
        <v>1.4043559878019429</v>
      </c>
      <c r="H8" s="311">
        <v>54.991140090043835</v>
      </c>
      <c r="I8"/>
    </row>
    <row r="9" spans="1:9" ht="14.25" x14ac:dyDescent="0.2">
      <c r="A9" s="3" t="s">
        <v>123</v>
      </c>
      <c r="B9" s="308">
        <v>638.23451999999997</v>
      </c>
      <c r="C9" s="59">
        <v>11.4439713870944</v>
      </c>
      <c r="D9" s="58">
        <v>7671.2751500000004</v>
      </c>
      <c r="E9" s="59">
        <v>22.287557682036869</v>
      </c>
      <c r="F9" s="58">
        <v>7671.2751500000004</v>
      </c>
      <c r="G9" s="73">
        <v>22.287557682036869</v>
      </c>
      <c r="H9" s="311">
        <v>13.289001399085157</v>
      </c>
      <c r="I9"/>
    </row>
    <row r="10" spans="1:9" ht="14.25" x14ac:dyDescent="0.2">
      <c r="A10" s="3" t="s">
        <v>602</v>
      </c>
      <c r="B10" s="308">
        <v>312.97899999999998</v>
      </c>
      <c r="C10" s="336">
        <v>-7.9957904514975935</v>
      </c>
      <c r="D10" s="58">
        <v>4690.592434107406</v>
      </c>
      <c r="E10" s="336">
        <v>-13.792307714367572</v>
      </c>
      <c r="F10" s="58">
        <v>4690.592434107406</v>
      </c>
      <c r="G10" s="59">
        <v>-13.792307714367572</v>
      </c>
      <c r="H10" s="311">
        <v>8.1255447367692923</v>
      </c>
      <c r="I10"/>
    </row>
    <row r="11" spans="1:9" ht="14.25" x14ac:dyDescent="0.2">
      <c r="A11" s="60" t="s">
        <v>603</v>
      </c>
      <c r="B11" s="61">
        <v>5073.0526399999972</v>
      </c>
      <c r="C11" s="62">
        <v>5.8504749005411014</v>
      </c>
      <c r="D11" s="61">
        <v>57726.498174107401</v>
      </c>
      <c r="E11" s="62">
        <v>8.0756914813600087</v>
      </c>
      <c r="F11" s="61">
        <v>57726.498174107401</v>
      </c>
      <c r="G11" s="62">
        <v>8.0756914813600087</v>
      </c>
      <c r="H11" s="62">
        <v>100</v>
      </c>
      <c r="I11"/>
    </row>
    <row r="12" spans="1:9" ht="14.25" x14ac:dyDescent="0.2">
      <c r="A12" s="3"/>
      <c r="B12" s="3"/>
      <c r="C12" s="3"/>
      <c r="D12" s="3"/>
      <c r="E12" s="3"/>
      <c r="F12" s="3"/>
      <c r="G12" s="3"/>
      <c r="H12" s="79" t="s">
        <v>220</v>
      </c>
      <c r="I12"/>
    </row>
    <row r="13" spans="1:9" ht="14.25" x14ac:dyDescent="0.2">
      <c r="A13" s="80" t="s">
        <v>478</v>
      </c>
      <c r="B13" s="3"/>
      <c r="C13" s="3"/>
      <c r="D13" s="3"/>
      <c r="E13" s="3"/>
      <c r="F13" s="3"/>
      <c r="G13" s="3"/>
      <c r="H13" s="3"/>
      <c r="I13"/>
    </row>
    <row r="14" spans="1:9" ht="14.25" x14ac:dyDescent="0.2">
      <c r="A14" s="80" t="s">
        <v>422</v>
      </c>
      <c r="B14" s="58"/>
      <c r="C14" s="3"/>
      <c r="D14" s="3"/>
      <c r="E14" s="3"/>
      <c r="F14" s="3"/>
      <c r="G14" s="3"/>
      <c r="H14" s="3"/>
      <c r="I14"/>
    </row>
    <row r="15" spans="1:9" ht="14.25" x14ac:dyDescent="0.2">
      <c r="A15" s="80" t="s">
        <v>423</v>
      </c>
      <c r="B15" s="3"/>
      <c r="C15" s="3"/>
      <c r="D15" s="3"/>
      <c r="E15" s="3"/>
      <c r="F15" s="3"/>
      <c r="G15" s="3"/>
      <c r="H15" s="3"/>
      <c r="I15"/>
    </row>
    <row r="16" spans="1:9" ht="14.25" x14ac:dyDescent="0.2">
      <c r="A16" s="133" t="s">
        <v>531</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E10">
    <cfRule type="cellIs" dxfId="293" priority="8" operator="equal">
      <formula>0</formula>
    </cfRule>
  </conditionalFormatting>
  <conditionalFormatting sqref="E10">
    <cfRule type="cellIs" dxfId="292" priority="9" operator="between">
      <formula>0</formula>
      <formula>0.5</formula>
    </cfRule>
  </conditionalFormatting>
  <conditionalFormatting sqref="C10">
    <cfRule type="cellIs" dxfId="291" priority="7" operator="between">
      <formula>0</formula>
      <formula>0.5</formula>
    </cfRule>
  </conditionalFormatting>
  <conditionalFormatting sqref="C10">
    <cfRule type="cellIs" dxfId="290" priority="6" operator="equal">
      <formula>0</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heetViews>
  <sheetFormatPr baseColWidth="10" defaultColWidth="11" defaultRowHeight="14.25" x14ac:dyDescent="0.2"/>
  <cols>
    <col min="1" max="1" width="26.625" style="1" customWidth="1"/>
    <col min="2" max="13" width="8.625" style="1" customWidth="1"/>
    <col min="14" max="16384" width="11" style="1"/>
  </cols>
  <sheetData>
    <row r="1" spans="1:13" x14ac:dyDescent="0.2">
      <c r="A1" s="158" t="s">
        <v>363</v>
      </c>
    </row>
    <row r="2" spans="1:13" x14ac:dyDescent="0.2">
      <c r="A2" s="158"/>
      <c r="M2" s="161"/>
    </row>
    <row r="3" spans="1:13" x14ac:dyDescent="0.2">
      <c r="A3" s="191"/>
      <c r="B3" s="145">
        <v>2022</v>
      </c>
      <c r="C3" s="145" t="s">
        <v>508</v>
      </c>
      <c r="D3" s="145" t="s">
        <v>508</v>
      </c>
      <c r="E3" s="145" t="s">
        <v>508</v>
      </c>
      <c r="F3" s="145" t="s">
        <v>508</v>
      </c>
      <c r="G3" s="145" t="s">
        <v>508</v>
      </c>
      <c r="H3" s="145" t="s">
        <v>508</v>
      </c>
      <c r="I3" s="145" t="s">
        <v>508</v>
      </c>
      <c r="J3" s="145" t="s">
        <v>508</v>
      </c>
      <c r="K3" s="145" t="s">
        <v>508</v>
      </c>
      <c r="L3" s="145" t="s">
        <v>508</v>
      </c>
      <c r="M3" s="145" t="s">
        <v>508</v>
      </c>
    </row>
    <row r="4" spans="1:13" x14ac:dyDescent="0.2">
      <c r="B4" s="546">
        <v>44562</v>
      </c>
      <c r="C4" s="546">
        <v>44593</v>
      </c>
      <c r="D4" s="546">
        <v>44621</v>
      </c>
      <c r="E4" s="546">
        <v>44652</v>
      </c>
      <c r="F4" s="546">
        <v>44682</v>
      </c>
      <c r="G4" s="546">
        <v>44713</v>
      </c>
      <c r="H4" s="546">
        <v>44743</v>
      </c>
      <c r="I4" s="546">
        <v>44774</v>
      </c>
      <c r="J4" s="546">
        <v>44805</v>
      </c>
      <c r="K4" s="546">
        <v>44835</v>
      </c>
      <c r="L4" s="546">
        <v>44866</v>
      </c>
      <c r="M4" s="546">
        <v>44896</v>
      </c>
    </row>
    <row r="5" spans="1:13" x14ac:dyDescent="0.2">
      <c r="A5" s="561" t="s">
        <v>539</v>
      </c>
      <c r="B5" s="548">
        <v>4.3823999999999996</v>
      </c>
      <c r="C5" s="548">
        <v>4.6904210526315779</v>
      </c>
      <c r="D5" s="548">
        <v>4.8973478260869561</v>
      </c>
      <c r="E5" s="548">
        <v>6.5949</v>
      </c>
      <c r="F5" s="548">
        <v>8.1437619047619041</v>
      </c>
      <c r="G5" s="548">
        <v>7.7029047619047617</v>
      </c>
      <c r="H5" s="548">
        <v>7.2839</v>
      </c>
      <c r="I5" s="548">
        <v>8.8045652173913052</v>
      </c>
      <c r="J5" s="548">
        <v>7.8799047619047622</v>
      </c>
      <c r="K5" s="548">
        <v>5.6883333333333326</v>
      </c>
      <c r="L5" s="548">
        <v>5.3951499999999992</v>
      </c>
      <c r="M5" s="548">
        <v>5.5291904761904771</v>
      </c>
    </row>
    <row r="6" spans="1:13" x14ac:dyDescent="0.2">
      <c r="A6" s="18" t="s">
        <v>540</v>
      </c>
      <c r="B6" s="548">
        <v>202.77249999999998</v>
      </c>
      <c r="C6" s="548">
        <v>189.36250000000001</v>
      </c>
      <c r="D6" s="548">
        <v>299.10869565217394</v>
      </c>
      <c r="E6" s="548">
        <v>172.56736842105263</v>
      </c>
      <c r="F6" s="548">
        <v>94.19047619047619</v>
      </c>
      <c r="G6" s="548">
        <v>141.57142857142858</v>
      </c>
      <c r="H6" s="548">
        <v>243.64285714285714</v>
      </c>
      <c r="I6" s="548">
        <v>373.36956521739131</v>
      </c>
      <c r="J6" s="548">
        <v>258.18181818181819</v>
      </c>
      <c r="K6" s="548">
        <v>102.12142857142855</v>
      </c>
      <c r="L6" s="548">
        <v>134.01136363636363</v>
      </c>
      <c r="M6" s="548">
        <v>278.94499999999999</v>
      </c>
    </row>
    <row r="7" spans="1:13" x14ac:dyDescent="0.2">
      <c r="A7" s="523" t="s">
        <v>541</v>
      </c>
      <c r="B7" s="548">
        <v>85.078000000000003</v>
      </c>
      <c r="C7" s="548">
        <v>80.030999999999992</v>
      </c>
      <c r="D7" s="548">
        <v>129.28086956521739</v>
      </c>
      <c r="E7" s="548">
        <v>101.24299999999999</v>
      </c>
      <c r="F7" s="548">
        <v>88.359523809523822</v>
      </c>
      <c r="G7" s="548">
        <v>107.96809523809523</v>
      </c>
      <c r="H7" s="548">
        <v>171.82380952380956</v>
      </c>
      <c r="I7" s="548">
        <v>235.55347826086958</v>
      </c>
      <c r="J7" s="548">
        <v>191.25545454545457</v>
      </c>
      <c r="K7" s="548">
        <v>72.65761904761905</v>
      </c>
      <c r="L7" s="548">
        <v>96.775000000000006</v>
      </c>
      <c r="M7" s="588">
        <v>117.05850000000001</v>
      </c>
    </row>
    <row r="8" spans="1:13" x14ac:dyDescent="0.2">
      <c r="A8" s="447" t="s">
        <v>542</v>
      </c>
      <c r="B8" s="589">
        <v>83.622580645161264</v>
      </c>
      <c r="C8" s="589">
        <v>81.350714285714275</v>
      </c>
      <c r="D8" s="589">
        <v>124.35516129032258</v>
      </c>
      <c r="E8" s="589">
        <v>87.852333333333334</v>
      </c>
      <c r="F8" s="589">
        <v>77.260645161290327</v>
      </c>
      <c r="G8" s="589">
        <v>96.655333333333346</v>
      </c>
      <c r="H8" s="589">
        <v>126.1383870967742</v>
      </c>
      <c r="I8" s="589">
        <v>165.85419354838709</v>
      </c>
      <c r="J8" s="589">
        <v>115.69566666666665</v>
      </c>
      <c r="K8" s="589">
        <v>64.837096774193554</v>
      </c>
      <c r="L8" s="589">
        <v>63.028000000000006</v>
      </c>
      <c r="M8" s="589">
        <v>100.43096774193546</v>
      </c>
    </row>
    <row r="9" spans="1:13" x14ac:dyDescent="0.2">
      <c r="M9" s="161" t="s">
        <v>543</v>
      </c>
    </row>
    <row r="10" spans="1:13" x14ac:dyDescent="0.2">
      <c r="A10" s="450"/>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election activeCell="G14" sqref="G14"/>
    </sheetView>
  </sheetViews>
  <sheetFormatPr baseColWidth="10" defaultColWidth="11" defaultRowHeight="14.25" x14ac:dyDescent="0.2"/>
  <cols>
    <col min="1" max="1" width="19.62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49"/>
      <c r="H2" s="251"/>
      <c r="I2" s="250" t="s">
        <v>151</v>
      </c>
    </row>
    <row r="3" spans="1:71" s="69" customFormat="1" ht="12.75" x14ac:dyDescent="0.2">
      <c r="A3" s="70"/>
      <c r="B3" s="818">
        <f>INDICE!A3</f>
        <v>44896</v>
      </c>
      <c r="C3" s="819">
        <v>41671</v>
      </c>
      <c r="D3" s="818">
        <f>DATE(YEAR(B3),MONTH(B3)-1,1)</f>
        <v>44866</v>
      </c>
      <c r="E3" s="819"/>
      <c r="F3" s="818">
        <f>DATE(YEAR(B3)-1,MONTH(B3),1)</f>
        <v>44531</v>
      </c>
      <c r="G3" s="819"/>
      <c r="H3" s="769" t="s">
        <v>421</v>
      </c>
      <c r="I3" s="769"/>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636">
        <f>D3</f>
        <v>44866</v>
      </c>
      <c r="I4" s="287">
        <f>F3</f>
        <v>44531</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8" t="s">
        <v>365</v>
      </c>
      <c r="B5" s="241">
        <v>5195.2920000000004</v>
      </c>
      <c r="C5" s="452">
        <v>34.98792799128119</v>
      </c>
      <c r="D5" s="241">
        <v>5445.3109999999997</v>
      </c>
      <c r="E5" s="452">
        <v>36.978202509729222</v>
      </c>
      <c r="F5" s="241">
        <v>4848.1880000000001</v>
      </c>
      <c r="G5" s="452">
        <v>34.074214951182917</v>
      </c>
      <c r="H5" s="638">
        <v>-4.5914549233275999</v>
      </c>
      <c r="I5" s="247">
        <v>7.1594583378367398</v>
      </c>
      <c r="K5" s="246"/>
    </row>
    <row r="6" spans="1:71" s="13" customFormat="1" ht="15" x14ac:dyDescent="0.2">
      <c r="A6" s="16" t="s">
        <v>117</v>
      </c>
      <c r="B6" s="241">
        <v>9653.5210000000006</v>
      </c>
      <c r="C6" s="452">
        <v>65.012072008718818</v>
      </c>
      <c r="D6" s="241">
        <v>9280.4210000000003</v>
      </c>
      <c r="E6" s="452">
        <v>63.021797490270771</v>
      </c>
      <c r="F6" s="241">
        <v>9380.1309999999994</v>
      </c>
      <c r="G6" s="452">
        <v>65.925785048817076</v>
      </c>
      <c r="H6" s="247">
        <v>4.0202917518504853</v>
      </c>
      <c r="I6" s="247">
        <v>2.9145648392330687</v>
      </c>
      <c r="K6" s="246"/>
    </row>
    <row r="7" spans="1:71" s="69" customFormat="1" ht="12.75" x14ac:dyDescent="0.2">
      <c r="A7" s="76" t="s">
        <v>114</v>
      </c>
      <c r="B7" s="77">
        <v>14848.813</v>
      </c>
      <c r="C7" s="78">
        <v>100</v>
      </c>
      <c r="D7" s="77">
        <v>14725.732</v>
      </c>
      <c r="E7" s="78">
        <v>100</v>
      </c>
      <c r="F7" s="77">
        <v>14228.319</v>
      </c>
      <c r="G7" s="78">
        <v>100</v>
      </c>
      <c r="H7" s="78">
        <v>0.83582262667825369</v>
      </c>
      <c r="I7" s="639">
        <v>4.3609789743960663</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44"/>
      <c r="I8" s="161" t="s">
        <v>220</v>
      </c>
      <c r="J8" s="13"/>
      <c r="K8" s="246"/>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43" customFormat="1" ht="12.75" x14ac:dyDescent="0.2">
      <c r="A9" s="450" t="s">
        <v>492</v>
      </c>
      <c r="B9" s="244"/>
      <c r="C9" s="245"/>
      <c r="D9" s="244"/>
      <c r="E9" s="244"/>
      <c r="F9" s="244"/>
      <c r="G9" s="244"/>
      <c r="H9" s="244"/>
      <c r="I9" s="244"/>
      <c r="J9" s="244"/>
      <c r="K9" s="244"/>
      <c r="L9" s="244"/>
    </row>
    <row r="10" spans="1:71" x14ac:dyDescent="0.2">
      <c r="A10" s="451" t="s">
        <v>463</v>
      </c>
    </row>
    <row r="11" spans="1:71" x14ac:dyDescent="0.2">
      <c r="A11" s="450" t="s">
        <v>531</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2"/>
  <sheetViews>
    <sheetView workbookViewId="0"/>
  </sheetViews>
  <sheetFormatPr baseColWidth="10" defaultColWidth="11" defaultRowHeight="14.25" x14ac:dyDescent="0.2"/>
  <cols>
    <col min="1" max="1" width="26.5" style="1" customWidth="1"/>
    <col min="2" max="2" width="9.625" style="1" customWidth="1"/>
    <col min="3" max="3" width="12.125" style="1" customWidth="1"/>
    <col min="4" max="4" width="9.625" style="1" customWidth="1"/>
    <col min="5" max="5" width="12.125" style="1" customWidth="1"/>
    <col min="6" max="6" width="9.625" style="1" customWidth="1"/>
    <col min="7" max="7" width="12.125" style="1" customWidth="1"/>
    <col min="8" max="9" width="11" style="1" customWidth="1"/>
    <col min="10" max="16384" width="11" style="1"/>
  </cols>
  <sheetData>
    <row r="1" spans="1:71" s="16" customFormat="1" ht="12.75" x14ac:dyDescent="0.2">
      <c r="A1" s="15" t="s">
        <v>41</v>
      </c>
    </row>
    <row r="2" spans="1:71" s="13" customFormat="1" ht="15.75" x14ac:dyDescent="0.25">
      <c r="A2" s="12"/>
      <c r="B2" s="249"/>
      <c r="H2" s="251"/>
      <c r="I2" s="250" t="s">
        <v>151</v>
      </c>
    </row>
    <row r="3" spans="1:71" s="69" customFormat="1" ht="12.75" x14ac:dyDescent="0.2">
      <c r="A3" s="70"/>
      <c r="B3" s="818">
        <f>INDICE!A3</f>
        <v>44896</v>
      </c>
      <c r="C3" s="819">
        <v>41671</v>
      </c>
      <c r="D3" s="818">
        <f>DATE(YEAR(B3),MONTH(B3)-1,1)</f>
        <v>44866</v>
      </c>
      <c r="E3" s="819"/>
      <c r="F3" s="818">
        <f>DATE(YEAR(B3)-1,MONTH(B3),1)</f>
        <v>44531</v>
      </c>
      <c r="G3" s="819"/>
      <c r="H3" s="769" t="s">
        <v>421</v>
      </c>
      <c r="I3" s="769"/>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287">
        <f>D3</f>
        <v>44866</v>
      </c>
      <c r="I4" s="287">
        <f>F3</f>
        <v>44531</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8" t="s">
        <v>465</v>
      </c>
      <c r="B5" s="241">
        <v>5579.5450000000001</v>
      </c>
      <c r="C5" s="452">
        <v>38.985458791991803</v>
      </c>
      <c r="D5" s="241">
        <v>5579.5450000000001</v>
      </c>
      <c r="E5" s="452">
        <v>38.871490024721844</v>
      </c>
      <c r="F5" s="241">
        <v>5617.57</v>
      </c>
      <c r="G5" s="452">
        <v>40.713435657642819</v>
      </c>
      <c r="H5" s="437">
        <v>0</v>
      </c>
      <c r="I5" s="73">
        <v>-0.67689410189814525</v>
      </c>
      <c r="K5" s="246"/>
    </row>
    <row r="6" spans="1:71" s="13" customFormat="1" ht="15" x14ac:dyDescent="0.2">
      <c r="A6" s="16" t="s">
        <v>514</v>
      </c>
      <c r="B6" s="241">
        <v>8732.3168399999995</v>
      </c>
      <c r="C6" s="452">
        <v>61.014541208008197</v>
      </c>
      <c r="D6" s="241">
        <v>8774.2783200000049</v>
      </c>
      <c r="E6" s="452">
        <v>61.128509975278156</v>
      </c>
      <c r="F6" s="241">
        <v>8180.2584300000053</v>
      </c>
      <c r="G6" s="452">
        <v>59.286564342357181</v>
      </c>
      <c r="H6" s="401">
        <v>-0.47823283544994011</v>
      </c>
      <c r="I6" s="401">
        <v>6.7486671078189131</v>
      </c>
      <c r="K6" s="246"/>
    </row>
    <row r="7" spans="1:71" s="69" customFormat="1" ht="12.75" x14ac:dyDescent="0.2">
      <c r="A7" s="76" t="s">
        <v>114</v>
      </c>
      <c r="B7" s="77">
        <v>14311.86184</v>
      </c>
      <c r="C7" s="78">
        <v>100</v>
      </c>
      <c r="D7" s="77">
        <v>14353.823320000005</v>
      </c>
      <c r="E7" s="78">
        <v>100</v>
      </c>
      <c r="F7" s="77">
        <v>13797.828430000005</v>
      </c>
      <c r="G7" s="78">
        <v>100</v>
      </c>
      <c r="H7" s="78">
        <v>-0.2923366065230722</v>
      </c>
      <c r="I7" s="78">
        <v>3.725466022481875</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44"/>
      <c r="I8" s="161" t="s">
        <v>124</v>
      </c>
      <c r="J8" s="13"/>
      <c r="K8" s="246"/>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450" t="s">
        <v>492</v>
      </c>
    </row>
    <row r="10" spans="1:71" x14ac:dyDescent="0.2">
      <c r="A10" s="450" t="s">
        <v>463</v>
      </c>
    </row>
    <row r="11" spans="1:71" x14ac:dyDescent="0.2">
      <c r="A11" s="436" t="s">
        <v>531</v>
      </c>
    </row>
    <row r="12" spans="1:71" x14ac:dyDescent="0.2">
      <c r="C12" s="1" t="s">
        <v>369</v>
      </c>
    </row>
  </sheetData>
  <mergeCells count="4">
    <mergeCell ref="B3:C3"/>
    <mergeCell ref="D3:E3"/>
    <mergeCell ref="F3:G3"/>
    <mergeCell ref="H3:I3"/>
  </mergeCells>
  <conditionalFormatting sqref="I5">
    <cfRule type="cellIs" dxfId="6" priority="3" operator="between">
      <formula>-0.5</formula>
      <formula>0.5</formula>
    </cfRule>
    <cfRule type="cellIs" dxfId="5" priority="4" operator="between">
      <formula>0</formula>
      <formula>0.49</formula>
    </cfRule>
  </conditionalFormatting>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sqref="A1:F2"/>
    </sheetView>
  </sheetViews>
  <sheetFormatPr baseColWidth="10" defaultColWidth="11" defaultRowHeight="14.25" x14ac:dyDescent="0.2"/>
  <cols>
    <col min="1" max="1" width="11" style="1" customWidth="1"/>
    <col min="2" max="2" width="11" style="1"/>
    <col min="3" max="3" width="10.625" style="1" customWidth="1"/>
    <col min="4" max="4" width="11" style="1"/>
    <col min="5" max="5" width="13.125" style="1" customWidth="1"/>
    <col min="6" max="6" width="11" style="1"/>
    <col min="7" max="7" width="11.625" style="1" customWidth="1"/>
    <col min="8" max="8" width="11" style="1"/>
    <col min="9" max="9" width="11.625" style="1" customWidth="1"/>
    <col min="10" max="16384" width="11" style="1"/>
  </cols>
  <sheetData>
    <row r="1" spans="1:9" x14ac:dyDescent="0.2">
      <c r="A1" s="808" t="s">
        <v>501</v>
      </c>
      <c r="B1" s="808"/>
      <c r="C1" s="808"/>
      <c r="D1" s="808"/>
      <c r="E1" s="808"/>
      <c r="F1" s="808"/>
    </row>
    <row r="2" spans="1:9" x14ac:dyDescent="0.2">
      <c r="A2" s="809"/>
      <c r="B2" s="809"/>
      <c r="C2" s="809"/>
      <c r="D2" s="809"/>
      <c r="E2" s="809"/>
      <c r="F2" s="809"/>
      <c r="I2" s="161" t="s">
        <v>464</v>
      </c>
    </row>
    <row r="3" spans="1:9" x14ac:dyDescent="0.2">
      <c r="A3" s="255"/>
      <c r="B3" s="257"/>
      <c r="C3" s="257"/>
      <c r="D3" s="776">
        <f>INDICE!A3</f>
        <v>44896</v>
      </c>
      <c r="E3" s="776">
        <v>41671</v>
      </c>
      <c r="F3" s="776">
        <f>DATE(YEAR(D3),MONTH(D3)-1,1)</f>
        <v>44866</v>
      </c>
      <c r="G3" s="776"/>
      <c r="H3" s="779">
        <f>DATE(YEAR(D3)-1,MONTH(D3),1)</f>
        <v>44531</v>
      </c>
      <c r="I3" s="779"/>
    </row>
    <row r="4" spans="1:9" x14ac:dyDescent="0.2">
      <c r="A4" s="221"/>
      <c r="B4" s="222"/>
      <c r="C4" s="222"/>
      <c r="D4" s="82" t="s">
        <v>368</v>
      </c>
      <c r="E4" s="184" t="s">
        <v>106</v>
      </c>
      <c r="F4" s="82" t="s">
        <v>368</v>
      </c>
      <c r="G4" s="184" t="s">
        <v>106</v>
      </c>
      <c r="H4" s="82" t="s">
        <v>368</v>
      </c>
      <c r="I4" s="184" t="s">
        <v>106</v>
      </c>
    </row>
    <row r="5" spans="1:9" x14ac:dyDescent="0.2">
      <c r="A5" s="549" t="s">
        <v>367</v>
      </c>
      <c r="B5" s="166"/>
      <c r="C5" s="166"/>
      <c r="D5" s="401">
        <v>110.11455606183559</v>
      </c>
      <c r="E5" s="455">
        <v>100</v>
      </c>
      <c r="F5" s="401">
        <v>108.85516841678162</v>
      </c>
      <c r="G5" s="455">
        <v>100</v>
      </c>
      <c r="H5" s="401">
        <v>114.68377067168755</v>
      </c>
      <c r="I5" s="455">
        <v>100</v>
      </c>
    </row>
    <row r="6" spans="1:9" x14ac:dyDescent="0.2">
      <c r="A6" s="590" t="s">
        <v>461</v>
      </c>
      <c r="B6" s="166"/>
      <c r="C6" s="166"/>
      <c r="D6" s="401">
        <v>67.936225391544269</v>
      </c>
      <c r="E6" s="455">
        <v>61.695953578920317</v>
      </c>
      <c r="F6" s="401">
        <v>66.676837746490293</v>
      </c>
      <c r="G6" s="455">
        <v>61.252799215926878</v>
      </c>
      <c r="H6" s="401">
        <v>68.847159313424996</v>
      </c>
      <c r="I6" s="455">
        <v>60.03217273917344</v>
      </c>
    </row>
    <row r="7" spans="1:9" x14ac:dyDescent="0.2">
      <c r="A7" s="590" t="s">
        <v>462</v>
      </c>
      <c r="B7" s="166"/>
      <c r="C7" s="166"/>
      <c r="D7" s="401">
        <v>42.178330670291331</v>
      </c>
      <c r="E7" s="455">
        <v>38.304046421079697</v>
      </c>
      <c r="F7" s="401">
        <v>42.178330670291331</v>
      </c>
      <c r="G7" s="455">
        <v>38.747200784073129</v>
      </c>
      <c r="H7" s="401">
        <v>45.836611358262552</v>
      </c>
      <c r="I7" s="455">
        <v>39.96782726082656</v>
      </c>
    </row>
    <row r="8" spans="1:9" x14ac:dyDescent="0.2">
      <c r="A8" s="550" t="s">
        <v>609</v>
      </c>
      <c r="B8" s="254"/>
      <c r="C8" s="254"/>
      <c r="D8" s="448">
        <v>90</v>
      </c>
      <c r="E8" s="456"/>
      <c r="F8" s="448">
        <v>90</v>
      </c>
      <c r="G8" s="456"/>
      <c r="H8" s="448">
        <v>90</v>
      </c>
      <c r="I8" s="456"/>
    </row>
    <row r="9" spans="1:9" x14ac:dyDescent="0.2">
      <c r="B9" s="133"/>
      <c r="C9" s="133"/>
      <c r="D9" s="133"/>
      <c r="E9" s="226"/>
      <c r="I9" s="161" t="s">
        <v>220</v>
      </c>
    </row>
    <row r="10" spans="1:9" x14ac:dyDescent="0.2">
      <c r="A10" s="408" t="s">
        <v>574</v>
      </c>
      <c r="B10" s="252"/>
      <c r="C10" s="252"/>
      <c r="D10" s="252"/>
      <c r="E10" s="252"/>
      <c r="F10" s="252"/>
      <c r="G10" s="252"/>
      <c r="H10" s="252"/>
      <c r="I10" s="252"/>
    </row>
    <row r="11" spans="1:9" x14ac:dyDescent="0.2">
      <c r="A11" s="408" t="s">
        <v>552</v>
      </c>
      <c r="B11" s="252"/>
      <c r="C11" s="252"/>
      <c r="D11" s="252"/>
      <c r="E11" s="252"/>
      <c r="F11" s="252"/>
      <c r="G11" s="252"/>
      <c r="H11" s="252"/>
      <c r="I11" s="252"/>
    </row>
    <row r="12" spans="1:9" x14ac:dyDescent="0.2">
      <c r="A12" s="252"/>
      <c r="B12" s="252"/>
      <c r="C12" s="252"/>
      <c r="D12" s="252"/>
      <c r="E12" s="252"/>
      <c r="F12" s="252"/>
      <c r="G12" s="252"/>
      <c r="H12" s="252"/>
      <c r="I12" s="252"/>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activeCell="K10" sqref="K10"/>
    </sheetView>
  </sheetViews>
  <sheetFormatPr baseColWidth="10" defaultRowHeight="14.25" x14ac:dyDescent="0.2"/>
  <cols>
    <col min="1" max="1" width="14.125" customWidth="1"/>
    <col min="2" max="3" width="11.625" customWidth="1"/>
    <col min="4" max="5" width="12.5" customWidth="1"/>
    <col min="6" max="7" width="15.125" customWidth="1"/>
    <col min="8" max="9" width="10.125" customWidth="1"/>
    <col min="10" max="38" width="11" style="1"/>
  </cols>
  <sheetData>
    <row r="1" spans="1:40" x14ac:dyDescent="0.2">
      <c r="A1" s="808" t="s">
        <v>465</v>
      </c>
      <c r="B1" s="808"/>
      <c r="C1" s="808"/>
      <c r="D1" s="808"/>
      <c r="E1" s="256"/>
      <c r="F1" s="1"/>
      <c r="G1" s="1"/>
      <c r="H1" s="1"/>
      <c r="I1" s="1"/>
    </row>
    <row r="2" spans="1:40" ht="15" x14ac:dyDescent="0.2">
      <c r="A2" s="808"/>
      <c r="B2" s="808"/>
      <c r="C2" s="808"/>
      <c r="D2" s="808"/>
      <c r="E2" s="256"/>
      <c r="F2" s="1"/>
      <c r="G2" s="212"/>
      <c r="H2" s="251"/>
      <c r="I2" s="250" t="s">
        <v>151</v>
      </c>
    </row>
    <row r="3" spans="1:40" x14ac:dyDescent="0.2">
      <c r="A3" s="255"/>
      <c r="B3" s="818">
        <f>INDICE!A3</f>
        <v>44896</v>
      </c>
      <c r="C3" s="819">
        <v>41671</v>
      </c>
      <c r="D3" s="818">
        <f>DATE(YEAR(B3),MONTH(B3)-1,1)</f>
        <v>44866</v>
      </c>
      <c r="E3" s="819"/>
      <c r="F3" s="818">
        <f>DATE(YEAR(B3)-1,MONTH(B3),1)</f>
        <v>44531</v>
      </c>
      <c r="G3" s="819"/>
      <c r="H3" s="769" t="s">
        <v>421</v>
      </c>
      <c r="I3" s="769"/>
    </row>
    <row r="4" spans="1:40" x14ac:dyDescent="0.2">
      <c r="A4" s="221"/>
      <c r="B4" s="184" t="s">
        <v>47</v>
      </c>
      <c r="C4" s="184" t="s">
        <v>106</v>
      </c>
      <c r="D4" s="184" t="s">
        <v>47</v>
      </c>
      <c r="E4" s="184" t="s">
        <v>106</v>
      </c>
      <c r="F4" s="184" t="s">
        <v>47</v>
      </c>
      <c r="G4" s="184" t="s">
        <v>106</v>
      </c>
      <c r="H4" s="694">
        <f>D3</f>
        <v>44866</v>
      </c>
      <c r="I4" s="694">
        <f>F3</f>
        <v>44531</v>
      </c>
    </row>
    <row r="5" spans="1:40" x14ac:dyDescent="0.2">
      <c r="A5" s="549" t="s">
        <v>48</v>
      </c>
      <c r="B5" s="240">
        <v>441.37799999999999</v>
      </c>
      <c r="C5" s="247">
        <v>7.9106450436370697</v>
      </c>
      <c r="D5" s="240">
        <v>441.37799999999999</v>
      </c>
      <c r="E5" s="247">
        <v>7.9106450436370697</v>
      </c>
      <c r="F5" s="240">
        <v>441.37799999999999</v>
      </c>
      <c r="G5" s="247">
        <v>7.8570983539145933</v>
      </c>
      <c r="H5" s="437">
        <v>0</v>
      </c>
      <c r="I5" s="401">
        <v>0</v>
      </c>
    </row>
    <row r="6" spans="1:40" x14ac:dyDescent="0.2">
      <c r="A6" s="590" t="s">
        <v>49</v>
      </c>
      <c r="B6" s="240">
        <v>333.65899999999999</v>
      </c>
      <c r="C6" s="247">
        <v>5.9800395910419217</v>
      </c>
      <c r="D6" s="240">
        <v>333.65899999999999</v>
      </c>
      <c r="E6" s="247">
        <v>5.9800395910419217</v>
      </c>
      <c r="F6" s="240">
        <v>333.65899999999999</v>
      </c>
      <c r="G6" s="247">
        <v>5.9395610557589853</v>
      </c>
      <c r="H6" s="445">
        <v>0</v>
      </c>
      <c r="I6" s="401">
        <v>0</v>
      </c>
    </row>
    <row r="7" spans="1:40" x14ac:dyDescent="0.2">
      <c r="A7" s="590" t="s">
        <v>122</v>
      </c>
      <c r="B7" s="240">
        <v>3178.4160000000002</v>
      </c>
      <c r="C7" s="247">
        <v>56.965505251772321</v>
      </c>
      <c r="D7" s="240">
        <v>3178.4160000000002</v>
      </c>
      <c r="E7" s="247">
        <v>56.965505251772321</v>
      </c>
      <c r="F7" s="240">
        <v>3216.4409999999998</v>
      </c>
      <c r="G7" s="247">
        <v>57.256803208504749</v>
      </c>
      <c r="H7" s="445">
        <v>0</v>
      </c>
      <c r="I7" s="73">
        <v>-1.1822072906047285</v>
      </c>
    </row>
    <row r="8" spans="1:40" x14ac:dyDescent="0.2">
      <c r="A8" s="590" t="s">
        <v>123</v>
      </c>
      <c r="B8" s="240">
        <v>35</v>
      </c>
      <c r="C8" s="247">
        <v>0.6272912934656858</v>
      </c>
      <c r="D8" s="240">
        <v>35</v>
      </c>
      <c r="E8" s="247">
        <v>0.6272912934656858</v>
      </c>
      <c r="F8" s="240">
        <v>35</v>
      </c>
      <c r="G8" s="247">
        <v>0.62304519569849592</v>
      </c>
      <c r="H8" s="437">
        <v>0</v>
      </c>
      <c r="I8" s="401">
        <v>0</v>
      </c>
    </row>
    <row r="9" spans="1:40" x14ac:dyDescent="0.2">
      <c r="A9" s="550" t="s">
        <v>366</v>
      </c>
      <c r="B9" s="448">
        <v>1591.0920000000001</v>
      </c>
      <c r="C9" s="453">
        <v>28.516518820083004</v>
      </c>
      <c r="D9" s="448">
        <v>1591.0920000000001</v>
      </c>
      <c r="E9" s="453">
        <v>28.516518820083004</v>
      </c>
      <c r="F9" s="448">
        <v>1591.0920000000001</v>
      </c>
      <c r="G9" s="453">
        <v>28.323492186123183</v>
      </c>
      <c r="H9" s="437">
        <v>0</v>
      </c>
      <c r="I9" s="401">
        <v>0</v>
      </c>
    </row>
    <row r="10" spans="1:40" s="69" customFormat="1" x14ac:dyDescent="0.2">
      <c r="A10" s="76" t="s">
        <v>114</v>
      </c>
      <c r="B10" s="77">
        <v>5579.5450000000001</v>
      </c>
      <c r="C10" s="253">
        <v>100</v>
      </c>
      <c r="D10" s="77">
        <v>5579.5450000000001</v>
      </c>
      <c r="E10" s="253">
        <v>100</v>
      </c>
      <c r="F10" s="77">
        <v>5617.57</v>
      </c>
      <c r="G10" s="253">
        <v>100</v>
      </c>
      <c r="H10" s="639">
        <v>0</v>
      </c>
      <c r="I10" s="78">
        <v>-0.67689410189814525</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3"/>
      <c r="C11" s="133"/>
      <c r="D11" s="133"/>
      <c r="E11" s="133"/>
      <c r="F11" s="1"/>
      <c r="G11" s="1"/>
      <c r="H11" s="1"/>
      <c r="I11" s="161" t="s">
        <v>220</v>
      </c>
    </row>
    <row r="12" spans="1:40" s="243" customFormat="1" ht="12.75" x14ac:dyDescent="0.2">
      <c r="A12" s="451" t="s">
        <v>492</v>
      </c>
      <c r="B12" s="244"/>
      <c r="C12" s="244"/>
      <c r="D12" s="245"/>
      <c r="E12" s="245"/>
      <c r="F12" s="244"/>
      <c r="G12" s="244"/>
      <c r="H12" s="244"/>
      <c r="I12" s="244"/>
      <c r="J12" s="244"/>
      <c r="K12" s="244"/>
      <c r="L12" s="244"/>
      <c r="M12" s="244"/>
      <c r="N12" s="244"/>
      <c r="O12" s="244"/>
      <c r="P12" s="244"/>
      <c r="Q12" s="244"/>
      <c r="R12" s="244"/>
      <c r="S12" s="244"/>
      <c r="T12" s="244"/>
      <c r="U12" s="244"/>
      <c r="V12" s="244"/>
      <c r="W12" s="244"/>
      <c r="X12" s="244"/>
      <c r="Y12" s="244"/>
      <c r="Z12" s="244"/>
      <c r="AA12" s="244"/>
      <c r="AB12" s="244"/>
      <c r="AC12" s="244"/>
      <c r="AD12" s="244"/>
      <c r="AE12" s="244"/>
      <c r="AF12" s="244"/>
      <c r="AG12" s="244"/>
      <c r="AH12" s="244"/>
      <c r="AI12" s="244"/>
      <c r="AJ12" s="244"/>
      <c r="AK12" s="244"/>
      <c r="AL12" s="244"/>
    </row>
    <row r="13" spans="1:40" x14ac:dyDescent="0.2">
      <c r="A13" s="133" t="s">
        <v>463</v>
      </c>
      <c r="B13" s="252"/>
      <c r="C13" s="252"/>
      <c r="D13" s="252"/>
      <c r="E13" s="252"/>
      <c r="F13" s="252"/>
      <c r="G13" s="252"/>
      <c r="H13" s="252"/>
      <c r="I13" s="252"/>
    </row>
    <row r="14" spans="1:40" x14ac:dyDescent="0.2">
      <c r="A14" s="436" t="s">
        <v>530</v>
      </c>
      <c r="B14" s="252"/>
      <c r="C14" s="252"/>
      <c r="D14" s="252"/>
      <c r="E14" s="252"/>
      <c r="F14" s="252"/>
      <c r="G14" s="252"/>
      <c r="H14" s="252"/>
      <c r="I14" s="252"/>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I5:I6 I8:I9">
    <cfRule type="cellIs" dxfId="4" priority="26" operator="equal">
      <formula>0</formula>
    </cfRule>
  </conditionalFormatting>
  <conditionalFormatting sqref="I7">
    <cfRule type="cellIs" dxfId="3" priority="7" operator="between">
      <formula>-0.5</formula>
      <formula>0.5</formula>
    </cfRule>
    <cfRule type="cellIs" dxfId="2" priority="8" operator="between">
      <formula>0</formula>
      <formula>0.49</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sqref="A1:C2"/>
    </sheetView>
  </sheetViews>
  <sheetFormatPr baseColWidth="10" defaultColWidth="11" defaultRowHeight="12.75" x14ac:dyDescent="0.2"/>
  <cols>
    <col min="1" max="1" width="30.125" style="227" customWidth="1"/>
    <col min="2" max="2" width="11" style="227"/>
    <col min="3" max="3" width="11.625" style="227" customWidth="1"/>
    <col min="4" max="4" width="11" style="227"/>
    <col min="5" max="5" width="11.625" style="227" customWidth="1"/>
    <col min="6" max="6" width="11" style="227"/>
    <col min="7" max="7" width="11.625" style="227" customWidth="1"/>
    <col min="8" max="9" width="10.5" style="227" customWidth="1"/>
    <col min="10" max="12" width="11" style="227"/>
    <col min="13" max="47" width="11" style="11"/>
    <col min="48" max="16384" width="11" style="227"/>
  </cols>
  <sheetData>
    <row r="1" spans="1:47" x14ac:dyDescent="0.2">
      <c r="A1" s="808" t="s">
        <v>40</v>
      </c>
      <c r="B1" s="808"/>
      <c r="C1" s="808"/>
      <c r="D1" s="11"/>
      <c r="E1" s="11"/>
      <c r="F1" s="11"/>
      <c r="G1" s="11"/>
      <c r="H1" s="11"/>
      <c r="I1" s="11"/>
      <c r="J1" s="11"/>
      <c r="K1" s="11"/>
      <c r="L1" s="11"/>
    </row>
    <row r="2" spans="1:47" x14ac:dyDescent="0.2">
      <c r="A2" s="808"/>
      <c r="B2" s="808"/>
      <c r="C2" s="808"/>
      <c r="D2" s="261"/>
      <c r="E2" s="11"/>
      <c r="F2" s="11"/>
      <c r="H2" s="11"/>
      <c r="I2" s="11"/>
      <c r="J2" s="11"/>
      <c r="K2" s="11"/>
    </row>
    <row r="3" spans="1:47" x14ac:dyDescent="0.2">
      <c r="A3" s="260"/>
      <c r="B3" s="11"/>
      <c r="C3" s="11"/>
      <c r="D3" s="11"/>
      <c r="E3" s="11"/>
      <c r="F3" s="11"/>
      <c r="G3" s="11"/>
      <c r="H3" s="228"/>
      <c r="I3" s="250" t="s">
        <v>494</v>
      </c>
      <c r="J3" s="11"/>
      <c r="K3" s="11"/>
      <c r="L3" s="11"/>
    </row>
    <row r="4" spans="1:47" x14ac:dyDescent="0.2">
      <c r="A4" s="11"/>
      <c r="B4" s="818">
        <f>INDICE!A3</f>
        <v>44896</v>
      </c>
      <c r="C4" s="819">
        <v>41671</v>
      </c>
      <c r="D4" s="818">
        <f>DATE(YEAR(B4),MONTH(B4)-1,1)</f>
        <v>44866</v>
      </c>
      <c r="E4" s="819"/>
      <c r="F4" s="818">
        <f>DATE(YEAR(B4)-1,MONTH(B4),1)</f>
        <v>44531</v>
      </c>
      <c r="G4" s="819"/>
      <c r="H4" s="769" t="s">
        <v>421</v>
      </c>
      <c r="I4" s="769"/>
      <c r="J4" s="11"/>
      <c r="K4" s="11"/>
      <c r="L4" s="11"/>
    </row>
    <row r="5" spans="1:47" x14ac:dyDescent="0.2">
      <c r="A5" s="260"/>
      <c r="B5" s="184" t="s">
        <v>54</v>
      </c>
      <c r="C5" s="184" t="s">
        <v>106</v>
      </c>
      <c r="D5" s="184" t="s">
        <v>54</v>
      </c>
      <c r="E5" s="184" t="s">
        <v>106</v>
      </c>
      <c r="F5" s="184" t="s">
        <v>54</v>
      </c>
      <c r="G5" s="184" t="s">
        <v>106</v>
      </c>
      <c r="H5" s="287">
        <f>D4</f>
        <v>44866</v>
      </c>
      <c r="I5" s="287">
        <f>F4</f>
        <v>44531</v>
      </c>
      <c r="J5" s="11"/>
      <c r="K5" s="11"/>
      <c r="L5" s="11"/>
    </row>
    <row r="6" spans="1:47" ht="15" customHeight="1" x14ac:dyDescent="0.2">
      <c r="A6" s="11" t="s">
        <v>371</v>
      </c>
      <c r="B6" s="230">
        <v>18303.4378</v>
      </c>
      <c r="C6" s="229">
        <v>35.666365108004221</v>
      </c>
      <c r="D6" s="230">
        <v>17038.979639999998</v>
      </c>
      <c r="E6" s="229">
        <v>33.302140857586373</v>
      </c>
      <c r="F6" s="230">
        <v>15588.30575</v>
      </c>
      <c r="G6" s="229">
        <v>40.707843626476482</v>
      </c>
      <c r="H6" s="229">
        <v>7.4209734779635088</v>
      </c>
      <c r="I6" s="229">
        <v>17.417749520341555</v>
      </c>
      <c r="J6" s="11"/>
      <c r="K6" s="11"/>
      <c r="L6" s="11"/>
    </row>
    <row r="7" spans="1:47" x14ac:dyDescent="0.2">
      <c r="A7" s="259" t="s">
        <v>370</v>
      </c>
      <c r="B7" s="230">
        <v>33015.046000000002</v>
      </c>
      <c r="C7" s="229">
        <v>64.333634891995786</v>
      </c>
      <c r="D7" s="230">
        <v>34125.838000000003</v>
      </c>
      <c r="E7" s="229">
        <v>66.697859142413634</v>
      </c>
      <c r="F7" s="230">
        <v>22704.82</v>
      </c>
      <c r="G7" s="229">
        <v>59.292156373523518</v>
      </c>
      <c r="H7" s="723">
        <v>-3.2549881998502164</v>
      </c>
      <c r="I7" s="666">
        <v>45.409855704647747</v>
      </c>
      <c r="J7" s="11"/>
      <c r="K7" s="11"/>
      <c r="L7" s="11"/>
    </row>
    <row r="8" spans="1:47" x14ac:dyDescent="0.2">
      <c r="A8" s="173" t="s">
        <v>114</v>
      </c>
      <c r="B8" s="174">
        <v>51318.483800000002</v>
      </c>
      <c r="C8" s="175">
        <v>100</v>
      </c>
      <c r="D8" s="174">
        <v>51164.817640000001</v>
      </c>
      <c r="E8" s="175">
        <v>100</v>
      </c>
      <c r="F8" s="174">
        <v>38293.125749999999</v>
      </c>
      <c r="G8" s="175">
        <v>100</v>
      </c>
      <c r="H8" s="78">
        <v>0.30033559599725113</v>
      </c>
      <c r="I8" s="78">
        <v>34.014872891383128</v>
      </c>
      <c r="J8" s="230"/>
      <c r="K8" s="11"/>
    </row>
    <row r="9" spans="1:47" s="243" customFormat="1" x14ac:dyDescent="0.2">
      <c r="A9" s="11"/>
      <c r="B9" s="11"/>
      <c r="C9" s="11"/>
      <c r="D9" s="11"/>
      <c r="E9" s="11"/>
      <c r="F9" s="11"/>
      <c r="H9" s="11"/>
      <c r="I9" s="161" t="s">
        <v>220</v>
      </c>
      <c r="J9" s="244"/>
      <c r="K9" s="244"/>
      <c r="L9" s="244"/>
      <c r="M9" s="244"/>
      <c r="N9" s="244"/>
      <c r="O9" s="244"/>
      <c r="P9" s="244"/>
      <c r="Q9" s="244"/>
      <c r="R9" s="244"/>
      <c r="S9" s="244"/>
      <c r="T9" s="244"/>
      <c r="U9" s="244"/>
      <c r="V9" s="244"/>
      <c r="W9" s="244"/>
      <c r="X9" s="244"/>
      <c r="Y9" s="244"/>
      <c r="Z9" s="244"/>
      <c r="AA9" s="244"/>
      <c r="AB9" s="244"/>
      <c r="AC9" s="244"/>
      <c r="AD9" s="244"/>
      <c r="AE9" s="244"/>
      <c r="AF9" s="244"/>
      <c r="AG9" s="244"/>
      <c r="AH9" s="244"/>
      <c r="AI9" s="244"/>
      <c r="AJ9" s="244"/>
      <c r="AK9" s="244"/>
      <c r="AL9" s="244"/>
      <c r="AM9" s="244"/>
      <c r="AN9" s="244"/>
      <c r="AO9" s="244"/>
      <c r="AP9" s="244"/>
      <c r="AQ9" s="244"/>
      <c r="AR9" s="244"/>
      <c r="AS9" s="244"/>
      <c r="AT9" s="244"/>
      <c r="AU9" s="244"/>
    </row>
    <row r="10" spans="1:47" x14ac:dyDescent="0.2">
      <c r="A10" s="451" t="s">
        <v>492</v>
      </c>
      <c r="B10" s="244"/>
      <c r="C10" s="245"/>
      <c r="D10" s="244"/>
      <c r="E10" s="244"/>
      <c r="F10" s="244"/>
      <c r="G10" s="244"/>
      <c r="H10" s="11"/>
      <c r="I10" s="11"/>
      <c r="J10" s="11"/>
      <c r="K10" s="11"/>
      <c r="L10" s="11"/>
    </row>
    <row r="11" spans="1:47" x14ac:dyDescent="0.2">
      <c r="A11" s="133" t="s">
        <v>493</v>
      </c>
      <c r="B11" s="11"/>
      <c r="C11" s="258"/>
      <c r="D11" s="11"/>
      <c r="E11" s="11"/>
      <c r="F11" s="11"/>
      <c r="G11" s="11"/>
      <c r="H11" s="11"/>
      <c r="I11" s="11"/>
      <c r="J11" s="11"/>
      <c r="K11" s="11"/>
      <c r="L11" s="11"/>
    </row>
    <row r="12" spans="1:47" x14ac:dyDescent="0.2">
      <c r="A12" s="133" t="s">
        <v>463</v>
      </c>
      <c r="B12" s="11"/>
      <c r="C12" s="11"/>
      <c r="D12" s="11"/>
      <c r="E12" s="11"/>
      <c r="F12" s="11"/>
      <c r="G12" s="11"/>
      <c r="H12" s="11"/>
      <c r="I12" s="11"/>
      <c r="J12" s="11"/>
      <c r="K12" s="11"/>
      <c r="L12" s="11"/>
    </row>
    <row r="13" spans="1:47" x14ac:dyDescent="0.2">
      <c r="A13" s="11"/>
      <c r="B13" s="11"/>
      <c r="C13" s="11"/>
      <c r="D13" s="230"/>
      <c r="E13" s="11"/>
      <c r="F13" s="11"/>
      <c r="G13" s="11"/>
      <c r="H13" s="11"/>
      <c r="I13" s="11"/>
      <c r="J13" s="11"/>
      <c r="K13" s="11"/>
      <c r="L13" s="11"/>
    </row>
    <row r="14" spans="1:47" x14ac:dyDescent="0.2">
      <c r="A14" s="11"/>
      <c r="B14" s="230"/>
      <c r="C14" s="11"/>
      <c r="D14" s="230"/>
      <c r="E14" s="230"/>
      <c r="F14" s="630"/>
      <c r="G14" s="11"/>
      <c r="H14" s="11"/>
      <c r="I14" s="11"/>
      <c r="J14" s="11"/>
      <c r="K14" s="11"/>
      <c r="L14" s="11"/>
    </row>
    <row r="15" spans="1:47" x14ac:dyDescent="0.2">
      <c r="A15" s="11"/>
      <c r="B15" s="230"/>
      <c r="C15" s="11"/>
      <c r="D15" s="11"/>
      <c r="E15" s="11"/>
      <c r="F15" s="11"/>
      <c r="G15" s="11"/>
      <c r="H15" s="11"/>
      <c r="I15" s="11"/>
      <c r="J15" s="11"/>
      <c r="K15" s="11"/>
      <c r="L15" s="11"/>
    </row>
    <row r="16" spans="1:47" s="11" customFormat="1" x14ac:dyDescent="0.2"/>
    <row r="17" spans="2:13" s="11" customFormat="1" x14ac:dyDescent="0.2">
      <c r="B17" s="230"/>
    </row>
    <row r="18" spans="2:13" s="11" customFormat="1" x14ac:dyDescent="0.2">
      <c r="B18" s="230"/>
    </row>
    <row r="19" spans="2:13" s="11" customFormat="1" x14ac:dyDescent="0.2">
      <c r="M19" s="11" t="s">
        <v>369</v>
      </c>
    </row>
    <row r="20" spans="2:13" s="11" customFormat="1" x14ac:dyDescent="0.2"/>
    <row r="21" spans="2:13" s="11" customFormat="1" x14ac:dyDescent="0.2">
      <c r="C21" s="230"/>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conditionalFormatting sqref="H7">
    <cfRule type="cellIs" dxfId="1" priority="1" operator="between">
      <formula>-0.5</formula>
      <formula>0.5</formula>
    </cfRule>
    <cfRule type="cellIs" dxfId="0" priority="2" operator="between">
      <formula>0</formula>
      <formula>0.49</formula>
    </cfRule>
  </conditionalFormatting>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40"/>
  <sheetViews>
    <sheetView workbookViewId="0">
      <selection sqref="A1:D2"/>
    </sheetView>
  </sheetViews>
  <sheetFormatPr baseColWidth="10" defaultRowHeight="14.25" x14ac:dyDescent="0.2"/>
  <cols>
    <col min="1" max="1" width="22" customWidth="1"/>
    <col min="2" max="2" width="14.125" customWidth="1"/>
    <col min="5" max="5" width="18.625" customWidth="1"/>
    <col min="6" max="6" width="12.625" customWidth="1"/>
    <col min="8" max="47" width="11" style="1"/>
  </cols>
  <sheetData>
    <row r="1" spans="1:7" x14ac:dyDescent="0.2">
      <c r="A1" s="820" t="s">
        <v>1</v>
      </c>
      <c r="B1" s="820"/>
      <c r="C1" s="820"/>
      <c r="D1" s="820"/>
      <c r="E1" s="262"/>
      <c r="F1" s="262"/>
      <c r="G1" s="263"/>
    </row>
    <row r="2" spans="1:7" x14ac:dyDescent="0.2">
      <c r="A2" s="820"/>
      <c r="B2" s="820"/>
      <c r="C2" s="820"/>
      <c r="D2" s="820"/>
      <c r="E2" s="263"/>
      <c r="F2" s="263"/>
      <c r="G2" s="263"/>
    </row>
    <row r="3" spans="1:7" x14ac:dyDescent="0.2">
      <c r="A3" s="407"/>
      <c r="B3" s="407"/>
      <c r="C3" s="407"/>
      <c r="D3" s="263"/>
      <c r="E3" s="263"/>
      <c r="F3" s="263"/>
      <c r="G3" s="263"/>
    </row>
    <row r="4" spans="1:7" x14ac:dyDescent="0.2">
      <c r="A4" s="262" t="s">
        <v>372</v>
      </c>
      <c r="B4" s="263"/>
      <c r="C4" s="263"/>
      <c r="D4" s="263"/>
      <c r="E4" s="263"/>
      <c r="F4" s="263"/>
      <c r="G4" s="263"/>
    </row>
    <row r="5" spans="1:7" x14ac:dyDescent="0.2">
      <c r="A5" s="264"/>
      <c r="B5" s="264" t="s">
        <v>373</v>
      </c>
      <c r="C5" s="264" t="s">
        <v>374</v>
      </c>
      <c r="D5" s="264" t="s">
        <v>375</v>
      </c>
      <c r="E5" s="264" t="s">
        <v>376</v>
      </c>
      <c r="F5" s="264" t="s">
        <v>54</v>
      </c>
      <c r="G5" s="263"/>
    </row>
    <row r="6" spans="1:7" x14ac:dyDescent="0.2">
      <c r="A6" s="265" t="s">
        <v>373</v>
      </c>
      <c r="B6" s="266">
        <v>1</v>
      </c>
      <c r="C6" s="266">
        <v>238.8</v>
      </c>
      <c r="D6" s="266">
        <v>0.23880000000000001</v>
      </c>
      <c r="E6" s="267" t="s">
        <v>377</v>
      </c>
      <c r="F6" s="267">
        <v>0.27779999999999999</v>
      </c>
      <c r="G6" s="263"/>
    </row>
    <row r="7" spans="1:7" x14ac:dyDescent="0.2">
      <c r="A7" s="262" t="s">
        <v>374</v>
      </c>
      <c r="B7" s="268" t="s">
        <v>378</v>
      </c>
      <c r="C7" s="263">
        <v>1</v>
      </c>
      <c r="D7" s="269" t="s">
        <v>379</v>
      </c>
      <c r="E7" s="269" t="s">
        <v>380</v>
      </c>
      <c r="F7" s="268" t="s">
        <v>381</v>
      </c>
      <c r="G7" s="263"/>
    </row>
    <row r="8" spans="1:7" x14ac:dyDescent="0.2">
      <c r="A8" s="262" t="s">
        <v>375</v>
      </c>
      <c r="B8" s="268">
        <v>4.1867999999999999</v>
      </c>
      <c r="C8" s="269" t="s">
        <v>382</v>
      </c>
      <c r="D8" s="263">
        <v>1</v>
      </c>
      <c r="E8" s="269" t="s">
        <v>383</v>
      </c>
      <c r="F8" s="268">
        <v>1.163</v>
      </c>
      <c r="G8" s="263"/>
    </row>
    <row r="9" spans="1:7" x14ac:dyDescent="0.2">
      <c r="A9" s="262" t="s">
        <v>376</v>
      </c>
      <c r="B9" s="268" t="s">
        <v>384</v>
      </c>
      <c r="C9" s="269" t="s">
        <v>385</v>
      </c>
      <c r="D9" s="269" t="s">
        <v>386</v>
      </c>
      <c r="E9" s="268">
        <v>1</v>
      </c>
      <c r="F9" s="270">
        <v>11630</v>
      </c>
      <c r="G9" s="263"/>
    </row>
    <row r="10" spans="1:7" x14ac:dyDescent="0.2">
      <c r="A10" s="271" t="s">
        <v>54</v>
      </c>
      <c r="B10" s="272">
        <v>3.6</v>
      </c>
      <c r="C10" s="272">
        <v>860</v>
      </c>
      <c r="D10" s="272">
        <v>0.86</v>
      </c>
      <c r="E10" s="273" t="s">
        <v>387</v>
      </c>
      <c r="F10" s="272">
        <v>1</v>
      </c>
      <c r="G10" s="263"/>
    </row>
    <row r="11" spans="1:7" x14ac:dyDescent="0.2">
      <c r="A11" s="262"/>
      <c r="B11" s="263"/>
      <c r="C11" s="263"/>
      <c r="D11" s="263"/>
      <c r="E11" s="268"/>
      <c r="F11" s="263"/>
      <c r="G11" s="263"/>
    </row>
    <row r="12" spans="1:7" x14ac:dyDescent="0.2">
      <c r="A12" s="262"/>
      <c r="B12" s="263"/>
      <c r="C12" s="263"/>
      <c r="D12" s="263"/>
      <c r="E12" s="268"/>
      <c r="F12" s="263"/>
      <c r="G12" s="263"/>
    </row>
    <row r="13" spans="1:7" x14ac:dyDescent="0.2">
      <c r="A13" s="262" t="s">
        <v>388</v>
      </c>
      <c r="B13" s="263"/>
      <c r="C13" s="263"/>
      <c r="D13" s="263"/>
      <c r="E13" s="263"/>
      <c r="F13" s="263"/>
      <c r="G13" s="263"/>
    </row>
    <row r="14" spans="1:7" x14ac:dyDescent="0.2">
      <c r="A14" s="264"/>
      <c r="B14" s="274" t="s">
        <v>389</v>
      </c>
      <c r="C14" s="264" t="s">
        <v>390</v>
      </c>
      <c r="D14" s="264" t="s">
        <v>391</v>
      </c>
      <c r="E14" s="264" t="s">
        <v>392</v>
      </c>
      <c r="F14" s="264" t="s">
        <v>393</v>
      </c>
      <c r="G14" s="263"/>
    </row>
    <row r="15" spans="1:7" x14ac:dyDescent="0.2">
      <c r="A15" s="265" t="s">
        <v>389</v>
      </c>
      <c r="B15" s="266">
        <v>1</v>
      </c>
      <c r="C15" s="266">
        <v>2.3810000000000001E-2</v>
      </c>
      <c r="D15" s="266">
        <v>0.13370000000000001</v>
      </c>
      <c r="E15" s="266">
        <v>3.7850000000000001</v>
      </c>
      <c r="F15" s="266">
        <v>3.8E-3</v>
      </c>
      <c r="G15" s="263"/>
    </row>
    <row r="16" spans="1:7" x14ac:dyDescent="0.2">
      <c r="A16" s="262" t="s">
        <v>390</v>
      </c>
      <c r="B16" s="263">
        <v>42</v>
      </c>
      <c r="C16" s="263">
        <v>1</v>
      </c>
      <c r="D16" s="263">
        <v>5.6150000000000002</v>
      </c>
      <c r="E16" s="263">
        <v>159</v>
      </c>
      <c r="F16" s="263">
        <v>0.159</v>
      </c>
      <c r="G16" s="263"/>
    </row>
    <row r="17" spans="1:7" x14ac:dyDescent="0.2">
      <c r="A17" s="262" t="s">
        <v>391</v>
      </c>
      <c r="B17" s="263">
        <v>7.48</v>
      </c>
      <c r="C17" s="263">
        <v>0.17810000000000001</v>
      </c>
      <c r="D17" s="263">
        <v>1</v>
      </c>
      <c r="E17" s="263">
        <v>28.3</v>
      </c>
      <c r="F17" s="263">
        <v>2.8299999999999999E-2</v>
      </c>
      <c r="G17" s="263"/>
    </row>
    <row r="18" spans="1:7" x14ac:dyDescent="0.2">
      <c r="A18" s="262" t="s">
        <v>392</v>
      </c>
      <c r="B18" s="263">
        <v>0.26419999999999999</v>
      </c>
      <c r="C18" s="263">
        <v>6.3E-3</v>
      </c>
      <c r="D18" s="263">
        <v>3.5299999999999998E-2</v>
      </c>
      <c r="E18" s="263">
        <v>1</v>
      </c>
      <c r="F18" s="263">
        <v>1E-3</v>
      </c>
      <c r="G18" s="263"/>
    </row>
    <row r="19" spans="1:7" x14ac:dyDescent="0.2">
      <c r="A19" s="271" t="s">
        <v>393</v>
      </c>
      <c r="B19" s="272">
        <v>264.2</v>
      </c>
      <c r="C19" s="272">
        <v>6.2889999999999997</v>
      </c>
      <c r="D19" s="272">
        <v>35.314700000000002</v>
      </c>
      <c r="E19" s="275">
        <v>1000</v>
      </c>
      <c r="F19" s="272">
        <v>1</v>
      </c>
      <c r="G19" s="263"/>
    </row>
    <row r="20" spans="1:7" x14ac:dyDescent="0.2">
      <c r="A20" s="263"/>
      <c r="B20" s="263"/>
      <c r="C20" s="263"/>
      <c r="D20" s="263"/>
      <c r="E20" s="263"/>
      <c r="F20" s="263"/>
      <c r="G20" s="263"/>
    </row>
    <row r="21" spans="1:7" x14ac:dyDescent="0.2">
      <c r="A21" s="263"/>
      <c r="B21" s="263"/>
      <c r="C21" s="263"/>
      <c r="D21" s="263"/>
      <c r="E21" s="263"/>
      <c r="F21" s="263"/>
      <c r="G21" s="263"/>
    </row>
    <row r="22" spans="1:7" x14ac:dyDescent="0.2">
      <c r="A22" s="262" t="s">
        <v>394</v>
      </c>
      <c r="B22" s="263"/>
      <c r="C22" s="263"/>
      <c r="D22" s="263"/>
      <c r="E22" s="263"/>
      <c r="F22" s="263"/>
      <c r="G22" s="263"/>
    </row>
    <row r="23" spans="1:7" x14ac:dyDescent="0.2">
      <c r="A23" s="276" t="s">
        <v>268</v>
      </c>
      <c r="B23" s="276"/>
      <c r="C23" s="276"/>
      <c r="D23" s="276"/>
      <c r="E23" s="276"/>
      <c r="F23" s="276"/>
      <c r="G23" s="263"/>
    </row>
    <row r="24" spans="1:7" x14ac:dyDescent="0.2">
      <c r="A24" s="821" t="s">
        <v>395</v>
      </c>
      <c r="B24" s="821"/>
      <c r="C24" s="821"/>
      <c r="D24" s="822" t="s">
        <v>396</v>
      </c>
      <c r="E24" s="822"/>
      <c r="F24" s="822"/>
      <c r="G24" s="263"/>
    </row>
    <row r="25" spans="1:7" x14ac:dyDescent="0.2">
      <c r="A25" s="263"/>
      <c r="B25" s="263"/>
      <c r="C25" s="263"/>
      <c r="D25" s="263"/>
      <c r="E25" s="263"/>
      <c r="F25" s="263"/>
      <c r="G25" s="263"/>
    </row>
    <row r="26" spans="1:7" x14ac:dyDescent="0.2">
      <c r="A26" s="263"/>
      <c r="B26" s="263"/>
      <c r="C26" s="263"/>
      <c r="D26" s="263"/>
      <c r="E26" s="263"/>
      <c r="F26" s="263"/>
      <c r="G26" s="263"/>
    </row>
    <row r="27" spans="1:7" x14ac:dyDescent="0.2">
      <c r="A27" s="6" t="s">
        <v>397</v>
      </c>
      <c r="B27" s="263"/>
      <c r="C27" s="6"/>
      <c r="D27" s="262" t="s">
        <v>398</v>
      </c>
      <c r="E27" s="263"/>
      <c r="F27" s="263"/>
      <c r="G27" s="263"/>
    </row>
    <row r="28" spans="1:7" x14ac:dyDescent="0.2">
      <c r="A28" s="274" t="s">
        <v>268</v>
      </c>
      <c r="B28" s="264" t="s">
        <v>400</v>
      </c>
      <c r="C28" s="3"/>
      <c r="D28" s="265" t="s">
        <v>109</v>
      </c>
      <c r="E28" s="266"/>
      <c r="F28" s="267" t="s">
        <v>401</v>
      </c>
      <c r="G28" s="263"/>
    </row>
    <row r="29" spans="1:7" x14ac:dyDescent="0.2">
      <c r="A29" s="277" t="s">
        <v>553</v>
      </c>
      <c r="B29" s="278" t="s">
        <v>405</v>
      </c>
      <c r="C29" s="3"/>
      <c r="D29" s="271" t="s">
        <v>366</v>
      </c>
      <c r="E29" s="272"/>
      <c r="F29" s="273" t="s">
        <v>406</v>
      </c>
      <c r="G29" s="263"/>
    </row>
    <row r="30" spans="1:7" x14ac:dyDescent="0.2">
      <c r="A30" s="6" t="s">
        <v>654</v>
      </c>
      <c r="B30" s="706" t="s">
        <v>407</v>
      </c>
      <c r="C30" s="3"/>
      <c r="D30" s="262"/>
      <c r="E30" s="263"/>
      <c r="F30" s="268"/>
      <c r="G30" s="263"/>
    </row>
    <row r="31" spans="1:7" x14ac:dyDescent="0.2">
      <c r="A31" s="6" t="s">
        <v>655</v>
      </c>
      <c r="B31" s="706" t="s">
        <v>656</v>
      </c>
      <c r="C31" s="3"/>
      <c r="D31" s="262"/>
      <c r="E31" s="263"/>
      <c r="F31" s="268"/>
      <c r="G31" s="263"/>
    </row>
    <row r="32" spans="1:7" x14ac:dyDescent="0.2">
      <c r="A32" s="65" t="s">
        <v>653</v>
      </c>
      <c r="B32" s="279" t="s">
        <v>657</v>
      </c>
      <c r="C32" s="263"/>
      <c r="D32" s="263"/>
      <c r="E32" s="263"/>
      <c r="F32" s="263"/>
      <c r="G32" s="263"/>
    </row>
    <row r="33" spans="1:7" x14ac:dyDescent="0.2">
      <c r="A33" s="263" t="s">
        <v>651</v>
      </c>
      <c r="B33" s="706"/>
      <c r="C33" s="263"/>
      <c r="D33" s="263"/>
      <c r="E33" s="263"/>
      <c r="F33" s="263"/>
      <c r="G33" s="263"/>
    </row>
    <row r="34" spans="1:7" x14ac:dyDescent="0.2">
      <c r="A34" s="263" t="s">
        <v>652</v>
      </c>
      <c r="B34" s="263"/>
      <c r="C34" s="263"/>
      <c r="D34" s="263"/>
      <c r="E34" s="263"/>
      <c r="F34" s="263"/>
      <c r="G34" s="263"/>
    </row>
    <row r="35" spans="1:7" x14ac:dyDescent="0.2">
      <c r="A35" s="263"/>
      <c r="B35" s="263"/>
      <c r="C35" s="263"/>
      <c r="D35" s="263"/>
      <c r="E35" s="263"/>
      <c r="F35" s="263"/>
      <c r="G35" s="263"/>
    </row>
    <row r="36" spans="1:7" x14ac:dyDescent="0.2">
      <c r="A36" s="262" t="s">
        <v>399</v>
      </c>
      <c r="B36" s="263"/>
      <c r="C36" s="263"/>
      <c r="D36" s="263"/>
      <c r="E36" s="262" t="s">
        <v>408</v>
      </c>
      <c r="F36" s="263"/>
      <c r="G36" s="263"/>
    </row>
    <row r="37" spans="1:7" x14ac:dyDescent="0.2">
      <c r="A37" s="276" t="s">
        <v>402</v>
      </c>
      <c r="B37" s="276" t="s">
        <v>403</v>
      </c>
      <c r="C37" s="276" t="s">
        <v>404</v>
      </c>
      <c r="D37" s="263"/>
      <c r="E37" s="264"/>
      <c r="F37" s="264" t="s">
        <v>409</v>
      </c>
      <c r="G37" s="263"/>
    </row>
    <row r="38" spans="1:7" x14ac:dyDescent="0.2">
      <c r="A38" s="1"/>
      <c r="B38" s="1"/>
      <c r="C38" s="1"/>
      <c r="D38" s="1"/>
      <c r="E38" s="265" t="s">
        <v>410</v>
      </c>
      <c r="F38" s="280">
        <v>11.6</v>
      </c>
      <c r="G38" s="263"/>
    </row>
    <row r="39" spans="1:7" x14ac:dyDescent="0.2">
      <c r="A39" s="1"/>
      <c r="B39" s="1"/>
      <c r="C39" s="1"/>
      <c r="D39" s="1"/>
      <c r="E39" s="262" t="s">
        <v>48</v>
      </c>
      <c r="F39" s="280">
        <v>8.5299999999999994</v>
      </c>
      <c r="G39" s="263"/>
    </row>
    <row r="40" spans="1:7" ht="14.25" customHeight="1" x14ac:dyDescent="0.2">
      <c r="A40" s="1"/>
      <c r="B40" s="1"/>
      <c r="C40" s="1"/>
      <c r="D40" s="1"/>
      <c r="E40" s="262" t="s">
        <v>49</v>
      </c>
      <c r="F40" s="280">
        <v>7.88</v>
      </c>
      <c r="G40" s="263"/>
    </row>
    <row r="41" spans="1:7" ht="14.25" customHeight="1" x14ac:dyDescent="0.2">
      <c r="A41" s="1"/>
      <c r="B41" s="1"/>
      <c r="C41" s="1"/>
      <c r="D41" s="1"/>
      <c r="E41" s="595" t="s">
        <v>411</v>
      </c>
      <c r="F41" s="280">
        <v>7.93</v>
      </c>
      <c r="G41" s="263"/>
    </row>
    <row r="42" spans="1:7" x14ac:dyDescent="0.2">
      <c r="A42" s="1"/>
      <c r="B42" s="1"/>
      <c r="C42" s="1"/>
      <c r="D42" s="1"/>
      <c r="E42" s="262" t="s">
        <v>122</v>
      </c>
      <c r="F42" s="280">
        <v>7.46</v>
      </c>
      <c r="G42" s="263"/>
    </row>
    <row r="43" spans="1:7" x14ac:dyDescent="0.2">
      <c r="A43" s="1"/>
      <c r="B43" s="1"/>
      <c r="C43" s="1"/>
      <c r="D43" s="1"/>
      <c r="E43" s="262" t="s">
        <v>123</v>
      </c>
      <c r="F43" s="280">
        <v>6.66</v>
      </c>
      <c r="G43" s="263"/>
    </row>
    <row r="44" spans="1:7" x14ac:dyDescent="0.2">
      <c r="A44" s="1"/>
      <c r="B44" s="1"/>
      <c r="C44" s="1"/>
      <c r="D44" s="1"/>
      <c r="E44" s="271" t="s">
        <v>412</v>
      </c>
      <c r="F44" s="281">
        <v>8</v>
      </c>
      <c r="G44" s="263"/>
    </row>
    <row r="45" spans="1:7" x14ac:dyDescent="0.2">
      <c r="A45" s="263"/>
      <c r="B45" s="263"/>
      <c r="C45" s="263"/>
      <c r="D45" s="263"/>
      <c r="E45" s="263"/>
      <c r="F45" s="263"/>
      <c r="G45" s="263"/>
    </row>
    <row r="46" spans="1:7" ht="15" x14ac:dyDescent="0.25">
      <c r="A46" s="282" t="s">
        <v>563</v>
      </c>
      <c r="B46" s="263"/>
      <c r="C46" s="263"/>
      <c r="D46" s="263"/>
      <c r="E46" s="263"/>
      <c r="F46" s="263"/>
      <c r="G46" s="263"/>
    </row>
    <row r="47" spans="1:7" x14ac:dyDescent="0.2">
      <c r="A47" s="1" t="s">
        <v>564</v>
      </c>
      <c r="B47" s="263"/>
      <c r="C47" s="263"/>
      <c r="D47" s="263"/>
      <c r="E47" s="263"/>
      <c r="F47" s="263"/>
      <c r="G47" s="263"/>
    </row>
    <row r="48" spans="1:7" x14ac:dyDescent="0.2">
      <c r="A48" s="263"/>
      <c r="B48" s="263"/>
      <c r="C48" s="263"/>
      <c r="D48" s="263"/>
      <c r="E48" s="263"/>
      <c r="F48" s="263"/>
      <c r="G48" s="263"/>
    </row>
    <row r="49" spans="1:200" ht="15" x14ac:dyDescent="0.25">
      <c r="A49" s="282" t="s">
        <v>413</v>
      </c>
      <c r="B49" s="1"/>
      <c r="C49" s="1"/>
      <c r="D49" s="1"/>
      <c r="E49" s="1"/>
      <c r="F49" s="1"/>
      <c r="G49" s="1"/>
    </row>
    <row r="50" spans="1:200" ht="14.25" customHeight="1" x14ac:dyDescent="0.2">
      <c r="A50" s="823" t="s">
        <v>600</v>
      </c>
      <c r="B50" s="823"/>
      <c r="C50" s="823"/>
      <c r="D50" s="823"/>
      <c r="E50" s="823"/>
      <c r="F50" s="823"/>
      <c r="G50" s="823"/>
    </row>
    <row r="51" spans="1:200" x14ac:dyDescent="0.2">
      <c r="A51" s="823"/>
      <c r="B51" s="823"/>
      <c r="C51" s="823"/>
      <c r="D51" s="823"/>
      <c r="E51" s="823"/>
      <c r="F51" s="823"/>
      <c r="G51" s="823"/>
    </row>
    <row r="52" spans="1:200" x14ac:dyDescent="0.2">
      <c r="A52" s="823"/>
      <c r="B52" s="823"/>
      <c r="C52" s="823"/>
      <c r="D52" s="823"/>
      <c r="E52" s="823"/>
      <c r="F52" s="823"/>
      <c r="G52" s="823"/>
    </row>
    <row r="53" spans="1:200" ht="15" x14ac:dyDescent="0.25">
      <c r="A53" s="282" t="s">
        <v>414</v>
      </c>
      <c r="B53" s="1"/>
      <c r="C53" s="1"/>
      <c r="D53" s="1"/>
      <c r="E53" s="1"/>
      <c r="F53" s="1"/>
      <c r="G53" s="1"/>
    </row>
    <row r="54" spans="1:200" x14ac:dyDescent="0.2">
      <c r="A54" s="1" t="s">
        <v>558</v>
      </c>
      <c r="B54" s="1"/>
      <c r="C54" s="1"/>
      <c r="D54" s="1"/>
      <c r="E54" s="1"/>
      <c r="F54" s="1"/>
      <c r="G54" s="1"/>
    </row>
    <row r="55" spans="1:200" x14ac:dyDescent="0.2">
      <c r="A55" s="1" t="s">
        <v>672</v>
      </c>
      <c r="B55" s="1"/>
      <c r="C55" s="1"/>
      <c r="D55" s="1"/>
      <c r="E55" s="1"/>
      <c r="F55" s="1"/>
      <c r="G55" s="1"/>
    </row>
    <row r="56" spans="1:200" x14ac:dyDescent="0.2">
      <c r="A56" s="1" t="s">
        <v>559</v>
      </c>
      <c r="B56" s="1"/>
      <c r="C56" s="1"/>
      <c r="D56" s="1"/>
      <c r="E56" s="1"/>
      <c r="F56" s="1"/>
      <c r="G56" s="1"/>
    </row>
    <row r="57" spans="1:200" x14ac:dyDescent="0.2">
      <c r="A57" s="1"/>
      <c r="B57" s="1"/>
      <c r="C57" s="1"/>
      <c r="D57" s="1"/>
      <c r="E57" s="1"/>
      <c r="F57" s="1"/>
      <c r="G57" s="1"/>
    </row>
    <row r="58" spans="1:200" ht="15" x14ac:dyDescent="0.25">
      <c r="A58" s="282" t="s">
        <v>415</v>
      </c>
      <c r="B58" s="1"/>
      <c r="C58" s="1"/>
      <c r="D58" s="1"/>
      <c r="E58" s="1"/>
      <c r="F58" s="1"/>
      <c r="G58" s="1"/>
    </row>
    <row r="59" spans="1:200" ht="14.25" customHeight="1" x14ac:dyDescent="0.2">
      <c r="A59" s="823" t="s">
        <v>631</v>
      </c>
      <c r="B59" s="823"/>
      <c r="C59" s="823"/>
      <c r="D59" s="823"/>
      <c r="E59" s="823"/>
      <c r="F59" s="823"/>
      <c r="G59" s="823"/>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23"/>
      <c r="B60" s="823"/>
      <c r="C60" s="823"/>
      <c r="D60" s="823"/>
      <c r="E60" s="823"/>
      <c r="F60" s="823"/>
      <c r="G60" s="823"/>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row>
    <row r="61" spans="1:200" x14ac:dyDescent="0.2">
      <c r="A61" s="823"/>
      <c r="B61" s="823"/>
      <c r="C61" s="823"/>
      <c r="D61" s="823"/>
      <c r="E61" s="823"/>
      <c r="F61" s="823"/>
      <c r="G61" s="823"/>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row>
    <row r="62" spans="1:200" x14ac:dyDescent="0.2">
      <c r="A62" s="823"/>
      <c r="B62" s="823"/>
      <c r="C62" s="823"/>
      <c r="D62" s="823"/>
      <c r="E62" s="823"/>
      <c r="F62" s="823"/>
      <c r="G62" s="823"/>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row>
    <row r="63" spans="1:200" x14ac:dyDescent="0.2">
      <c r="A63" s="823"/>
      <c r="B63" s="823"/>
      <c r="C63" s="823"/>
      <c r="D63" s="823"/>
      <c r="E63" s="823"/>
      <c r="F63" s="823"/>
      <c r="G63" s="823"/>
    </row>
    <row r="64" spans="1:200" ht="15" x14ac:dyDescent="0.25">
      <c r="A64" s="282" t="s">
        <v>529</v>
      </c>
      <c r="B64" s="1"/>
      <c r="C64" s="1"/>
      <c r="D64" s="1"/>
      <c r="E64" s="1"/>
      <c r="F64" s="1"/>
      <c r="G64" s="1"/>
    </row>
    <row r="65" spans="1:7" x14ac:dyDescent="0.2">
      <c r="A65" s="1" t="s">
        <v>555</v>
      </c>
      <c r="B65" s="1"/>
      <c r="C65" s="1"/>
      <c r="D65" s="1"/>
      <c r="E65" s="1"/>
      <c r="F65" s="1"/>
      <c r="G65" s="1"/>
    </row>
    <row r="66" spans="1:7" x14ac:dyDescent="0.2">
      <c r="A66" s="1" t="s">
        <v>554</v>
      </c>
      <c r="B66" s="1"/>
      <c r="C66" s="1"/>
      <c r="D66" s="1"/>
      <c r="E66" s="1"/>
      <c r="F66" s="1"/>
      <c r="G66" s="1"/>
    </row>
    <row r="67" spans="1:7" x14ac:dyDescent="0.2">
      <c r="A67" s="1"/>
      <c r="B67" s="1"/>
      <c r="C67" s="1"/>
      <c r="D67" s="1"/>
      <c r="E67" s="1"/>
      <c r="F67" s="1"/>
      <c r="G67" s="1"/>
    </row>
    <row r="68" spans="1:7" ht="15" x14ac:dyDescent="0.25">
      <c r="A68" s="282" t="s">
        <v>616</v>
      </c>
      <c r="B68" s="1"/>
      <c r="C68" s="1"/>
      <c r="D68" s="1"/>
      <c r="E68" s="1"/>
      <c r="F68" s="1"/>
      <c r="G68" s="1"/>
    </row>
    <row r="69" spans="1:7" x14ac:dyDescent="0.2">
      <c r="A69" s="1" t="s">
        <v>556</v>
      </c>
      <c r="B69" s="1"/>
      <c r="C69" s="1"/>
      <c r="D69" s="1"/>
      <c r="E69" s="1"/>
      <c r="F69" s="1"/>
      <c r="G69" s="1"/>
    </row>
    <row r="70" spans="1:7" x14ac:dyDescent="0.2">
      <c r="A70" s="1" t="s">
        <v>557</v>
      </c>
      <c r="B70" s="1"/>
      <c r="C70" s="1"/>
      <c r="D70" s="1"/>
      <c r="E70" s="1"/>
      <c r="F70" s="1"/>
      <c r="G70" s="1"/>
    </row>
    <row r="71" spans="1:7" x14ac:dyDescent="0.2">
      <c r="A71" s="1" t="s">
        <v>617</v>
      </c>
      <c r="B71" s="1"/>
      <c r="C71" s="1"/>
      <c r="D71" s="1"/>
      <c r="E71" s="1"/>
      <c r="F71" s="1"/>
      <c r="G71" s="1"/>
    </row>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sheetData>
  <mergeCells count="5">
    <mergeCell ref="A1:D2"/>
    <mergeCell ref="A24:C24"/>
    <mergeCell ref="D24:F24"/>
    <mergeCell ref="A59:G63"/>
    <mergeCell ref="A50:G5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heetViews>
  <sheetFormatPr baseColWidth="10" defaultColWidth="11.125" defaultRowHeight="12.75" x14ac:dyDescent="0.2"/>
  <cols>
    <col min="1" max="1" width="11" style="18" customWidth="1"/>
    <col min="2" max="16384" width="11.125" style="18"/>
  </cols>
  <sheetData>
    <row r="1" spans="1:18" s="3" customFormat="1" ht="13.5" thickTop="1" x14ac:dyDescent="0.2">
      <c r="A1" s="293" t="s">
        <v>424</v>
      </c>
      <c r="B1" s="564"/>
      <c r="C1" s="564"/>
      <c r="D1" s="564"/>
    </row>
    <row r="2" spans="1:18" x14ac:dyDescent="0.2">
      <c r="A2" s="565"/>
      <c r="B2" s="447"/>
      <c r="C2" s="447"/>
      <c r="D2" s="566"/>
    </row>
    <row r="3" spans="1:18" x14ac:dyDescent="0.2">
      <c r="A3" s="669"/>
      <c r="B3" s="669">
        <v>2020</v>
      </c>
      <c r="C3" s="669">
        <v>2021</v>
      </c>
      <c r="D3" s="669">
        <v>2022</v>
      </c>
    </row>
    <row r="4" spans="1:18" x14ac:dyDescent="0.2">
      <c r="A4" s="18" t="s">
        <v>126</v>
      </c>
      <c r="B4" s="568">
        <v>-1.3834465118535726</v>
      </c>
      <c r="C4" s="568">
        <v>-19.299820706420753</v>
      </c>
      <c r="D4" s="568">
        <v>12.454707331909217</v>
      </c>
      <c r="Q4" s="569"/>
      <c r="R4" s="569"/>
    </row>
    <row r="5" spans="1:18" x14ac:dyDescent="0.2">
      <c r="A5" s="18" t="s">
        <v>127</v>
      </c>
      <c r="B5" s="568">
        <v>-1.1920875137886489</v>
      </c>
      <c r="C5" s="568">
        <v>-20.696603895859003</v>
      </c>
      <c r="D5" s="568">
        <v>16.062993097586364</v>
      </c>
    </row>
    <row r="6" spans="1:18" x14ac:dyDescent="0.2">
      <c r="A6" s="18" t="s">
        <v>128</v>
      </c>
      <c r="B6" s="568">
        <v>-2.4650981855077378</v>
      </c>
      <c r="C6" s="568">
        <v>-19.036240311570197</v>
      </c>
      <c r="D6" s="568">
        <v>15.332273997010615</v>
      </c>
    </row>
    <row r="7" spans="1:18" x14ac:dyDescent="0.2">
      <c r="A7" s="18" t="s">
        <v>129</v>
      </c>
      <c r="B7" s="568">
        <v>-6.2499167722701632</v>
      </c>
      <c r="C7" s="568">
        <v>-13.588827985851088</v>
      </c>
      <c r="D7" s="568">
        <v>13.773226342761129</v>
      </c>
    </row>
    <row r="8" spans="1:18" x14ac:dyDescent="0.2">
      <c r="A8" s="18" t="s">
        <v>130</v>
      </c>
      <c r="B8" s="568">
        <v>-9.9157566737325933</v>
      </c>
      <c r="C8" s="568">
        <v>-8.4696089112066435</v>
      </c>
      <c r="D8" s="570">
        <v>13.008495032228197</v>
      </c>
    </row>
    <row r="9" spans="1:18" x14ac:dyDescent="0.2">
      <c r="A9" s="18" t="s">
        <v>131</v>
      </c>
      <c r="B9" s="568">
        <v>-11.730373128456417</v>
      </c>
      <c r="C9" s="568">
        <v>-5.0517436499203647</v>
      </c>
      <c r="D9" s="570">
        <v>12.062561914687283</v>
      </c>
    </row>
    <row r="10" spans="1:18" x14ac:dyDescent="0.2">
      <c r="A10" s="18" t="s">
        <v>132</v>
      </c>
      <c r="B10" s="568">
        <v>-13.400060711958696</v>
      </c>
      <c r="C10" s="568">
        <v>-2.6685696721694434</v>
      </c>
      <c r="D10" s="699">
        <v>11.61154113474189</v>
      </c>
    </row>
    <row r="11" spans="1:18" x14ac:dyDescent="0.2">
      <c r="A11" s="18" t="s">
        <v>133</v>
      </c>
      <c r="B11" s="568">
        <v>-14.646959424478679</v>
      </c>
      <c r="C11" s="568">
        <v>-2.2923769686631072E-4</v>
      </c>
      <c r="D11" s="700">
        <v>11.02523349705694</v>
      </c>
    </row>
    <row r="12" spans="1:18" x14ac:dyDescent="0.2">
      <c r="A12" s="18" t="s">
        <v>134</v>
      </c>
      <c r="B12" s="568">
        <v>-15.603977611828453</v>
      </c>
      <c r="C12" s="568">
        <v>2.2604698434299886</v>
      </c>
      <c r="D12" s="570">
        <v>10.463638798150058</v>
      </c>
    </row>
    <row r="13" spans="1:18" x14ac:dyDescent="0.2">
      <c r="A13" s="18" t="s">
        <v>135</v>
      </c>
      <c r="B13" s="568">
        <v>-16.791264416427705</v>
      </c>
      <c r="C13" s="568">
        <v>4.6057391197937552</v>
      </c>
      <c r="D13" s="570">
        <v>9.951806182947939</v>
      </c>
    </row>
    <row r="14" spans="1:18" x14ac:dyDescent="0.2">
      <c r="A14" s="18" t="s">
        <v>136</v>
      </c>
      <c r="B14" s="568">
        <v>-17.940809286069403</v>
      </c>
      <c r="C14" s="568">
        <v>7.990366458138813</v>
      </c>
      <c r="D14" s="568">
        <v>8.2109514948620426</v>
      </c>
    </row>
    <row r="15" spans="1:18" x14ac:dyDescent="0.2">
      <c r="A15" s="447" t="s">
        <v>137</v>
      </c>
      <c r="B15" s="453">
        <v>-18.522349811599476</v>
      </c>
      <c r="C15" s="453">
        <v>9.6166590510592975</v>
      </c>
      <c r="D15" s="453">
        <v>8.0756914813600211</v>
      </c>
    </row>
    <row r="16" spans="1:18" x14ac:dyDescent="0.2">
      <c r="A16" s="572"/>
      <c r="D16" s="79" t="s">
        <v>220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110" zoomScaleNormal="110" zoomScaleSheetLayoutView="100" workbookViewId="0"/>
  </sheetViews>
  <sheetFormatPr baseColWidth="10" defaultRowHeight="12.75" x14ac:dyDescent="0.2"/>
  <cols>
    <col min="1" max="1" width="27.125" style="81" customWidth="1"/>
    <col min="2" max="2" width="9.125" style="81" customWidth="1"/>
    <col min="3" max="3" width="12" style="81" customWidth="1"/>
    <col min="4" max="4" width="9.125" style="81" customWidth="1"/>
    <col min="5" max="5" width="10.5" style="81" customWidth="1"/>
    <col min="6" max="6" width="9.125" style="81" customWidth="1"/>
    <col min="7" max="7" width="10.625" style="81" customWidth="1"/>
    <col min="8" max="8" width="15.625" style="81" customWidth="1"/>
    <col min="9" max="9" width="11" style="81"/>
    <col min="10" max="10" width="10.625" style="81" bestFit="1" customWidth="1"/>
    <col min="11" max="256" width="10" style="81"/>
    <col min="257" max="257" width="24" style="81" customWidth="1"/>
    <col min="258" max="260" width="8.125" style="81" bestFit="1" customWidth="1"/>
    <col min="261" max="261" width="7.5" style="81" bestFit="1" customWidth="1"/>
    <col min="262" max="262" width="8.125" style="81" bestFit="1" customWidth="1"/>
    <col min="263" max="263" width="7.5" style="81" bestFit="1" customWidth="1"/>
    <col min="264" max="264" width="10.625" style="81" bestFit="1" customWidth="1"/>
    <col min="265" max="265" width="10" style="81"/>
    <col min="266" max="266" width="10.625" style="81" bestFit="1" customWidth="1"/>
    <col min="267" max="512" width="10" style="81"/>
    <col min="513" max="513" width="24" style="81" customWidth="1"/>
    <col min="514" max="516" width="8.125" style="81" bestFit="1" customWidth="1"/>
    <col min="517" max="517" width="7.5" style="81" bestFit="1" customWidth="1"/>
    <col min="518" max="518" width="8.125" style="81" bestFit="1" customWidth="1"/>
    <col min="519" max="519" width="7.5" style="81" bestFit="1" customWidth="1"/>
    <col min="520" max="520" width="10.625" style="81" bestFit="1" customWidth="1"/>
    <col min="521" max="521" width="10" style="81"/>
    <col min="522" max="522" width="10.625" style="81" bestFit="1" customWidth="1"/>
    <col min="523" max="768" width="10" style="81"/>
    <col min="769" max="769" width="24" style="81" customWidth="1"/>
    <col min="770" max="772" width="8.125" style="81" bestFit="1" customWidth="1"/>
    <col min="773" max="773" width="7.5" style="81" bestFit="1" customWidth="1"/>
    <col min="774" max="774" width="8.125" style="81" bestFit="1" customWidth="1"/>
    <col min="775" max="775" width="7.5" style="81" bestFit="1" customWidth="1"/>
    <col min="776" max="776" width="10.625" style="81" bestFit="1" customWidth="1"/>
    <col min="777" max="777" width="10" style="81"/>
    <col min="778" max="778" width="10.625" style="81" bestFit="1" customWidth="1"/>
    <col min="779" max="1024" width="11" style="81"/>
    <col min="1025" max="1025" width="24" style="81" customWidth="1"/>
    <col min="1026" max="1028" width="8.125" style="81" bestFit="1" customWidth="1"/>
    <col min="1029" max="1029" width="7.5" style="81" bestFit="1" customWidth="1"/>
    <col min="1030" max="1030" width="8.125" style="81" bestFit="1" customWidth="1"/>
    <col min="1031" max="1031" width="7.5" style="81" bestFit="1" customWidth="1"/>
    <col min="1032" max="1032" width="10.625" style="81" bestFit="1" customWidth="1"/>
    <col min="1033" max="1033" width="10" style="81"/>
    <col min="1034" max="1034" width="10.625" style="81" bestFit="1" customWidth="1"/>
    <col min="1035" max="1280" width="10" style="81"/>
    <col min="1281" max="1281" width="24" style="81" customWidth="1"/>
    <col min="1282" max="1284" width="8.125" style="81" bestFit="1" customWidth="1"/>
    <col min="1285" max="1285" width="7.5" style="81" bestFit="1" customWidth="1"/>
    <col min="1286" max="1286" width="8.125" style="81" bestFit="1" customWidth="1"/>
    <col min="1287" max="1287" width="7.5" style="81" bestFit="1" customWidth="1"/>
    <col min="1288" max="1288" width="10.625" style="81" bestFit="1" customWidth="1"/>
    <col min="1289" max="1289" width="10" style="81"/>
    <col min="1290" max="1290" width="10.625" style="81" bestFit="1" customWidth="1"/>
    <col min="1291" max="1536" width="10" style="81"/>
    <col min="1537" max="1537" width="24" style="81" customWidth="1"/>
    <col min="1538" max="1540" width="8.125" style="81" bestFit="1" customWidth="1"/>
    <col min="1541" max="1541" width="7.5" style="81" bestFit="1" customWidth="1"/>
    <col min="1542" max="1542" width="8.125" style="81" bestFit="1" customWidth="1"/>
    <col min="1543" max="1543" width="7.5" style="81" bestFit="1" customWidth="1"/>
    <col min="1544" max="1544" width="10.625" style="81" bestFit="1" customWidth="1"/>
    <col min="1545" max="1545" width="10" style="81"/>
    <col min="1546" max="1546" width="10.625" style="81" bestFit="1" customWidth="1"/>
    <col min="1547" max="1792" width="10" style="81"/>
    <col min="1793" max="1793" width="24" style="81" customWidth="1"/>
    <col min="1794" max="1796" width="8.125" style="81" bestFit="1" customWidth="1"/>
    <col min="1797" max="1797" width="7.5" style="81" bestFit="1" customWidth="1"/>
    <col min="1798" max="1798" width="8.125" style="81" bestFit="1" customWidth="1"/>
    <col min="1799" max="1799" width="7.5" style="81" bestFit="1" customWidth="1"/>
    <col min="1800" max="1800" width="10.625" style="81" bestFit="1" customWidth="1"/>
    <col min="1801" max="1801" width="10" style="81"/>
    <col min="1802" max="1802" width="10.625" style="81" bestFit="1" customWidth="1"/>
    <col min="1803" max="2048" width="11" style="81"/>
    <col min="2049" max="2049" width="24" style="81" customWidth="1"/>
    <col min="2050" max="2052" width="8.125" style="81" bestFit="1" customWidth="1"/>
    <col min="2053" max="2053" width="7.5" style="81" bestFit="1" customWidth="1"/>
    <col min="2054" max="2054" width="8.125" style="81" bestFit="1" customWidth="1"/>
    <col min="2055" max="2055" width="7.5" style="81" bestFit="1" customWidth="1"/>
    <col min="2056" max="2056" width="10.625" style="81" bestFit="1" customWidth="1"/>
    <col min="2057" max="2057" width="10" style="81"/>
    <col min="2058" max="2058" width="10.625" style="81" bestFit="1" customWidth="1"/>
    <col min="2059" max="2304" width="10" style="81"/>
    <col min="2305" max="2305" width="24" style="81" customWidth="1"/>
    <col min="2306" max="2308" width="8.125" style="81" bestFit="1" customWidth="1"/>
    <col min="2309" max="2309" width="7.5" style="81" bestFit="1" customWidth="1"/>
    <col min="2310" max="2310" width="8.125" style="81" bestFit="1" customWidth="1"/>
    <col min="2311" max="2311" width="7.5" style="81" bestFit="1" customWidth="1"/>
    <col min="2312" max="2312" width="10.625" style="81" bestFit="1" customWidth="1"/>
    <col min="2313" max="2313" width="10" style="81"/>
    <col min="2314" max="2314" width="10.625" style="81" bestFit="1" customWidth="1"/>
    <col min="2315" max="2560" width="10" style="81"/>
    <col min="2561" max="2561" width="24" style="81" customWidth="1"/>
    <col min="2562" max="2564" width="8.125" style="81" bestFit="1" customWidth="1"/>
    <col min="2565" max="2565" width="7.5" style="81" bestFit="1" customWidth="1"/>
    <col min="2566" max="2566" width="8.125" style="81" bestFit="1" customWidth="1"/>
    <col min="2567" max="2567" width="7.5" style="81" bestFit="1" customWidth="1"/>
    <col min="2568" max="2568" width="10.625" style="81" bestFit="1" customWidth="1"/>
    <col min="2569" max="2569" width="10" style="81"/>
    <col min="2570" max="2570" width="10.625" style="81" bestFit="1" customWidth="1"/>
    <col min="2571" max="2816" width="10" style="81"/>
    <col min="2817" max="2817" width="24" style="81" customWidth="1"/>
    <col min="2818" max="2820" width="8.125" style="81" bestFit="1" customWidth="1"/>
    <col min="2821" max="2821" width="7.5" style="81" bestFit="1" customWidth="1"/>
    <col min="2822" max="2822" width="8.125" style="81" bestFit="1" customWidth="1"/>
    <col min="2823" max="2823" width="7.5" style="81" bestFit="1" customWidth="1"/>
    <col min="2824" max="2824" width="10.625" style="81" bestFit="1" customWidth="1"/>
    <col min="2825" max="2825" width="10" style="81"/>
    <col min="2826" max="2826" width="10.625" style="81" bestFit="1" customWidth="1"/>
    <col min="2827" max="3072" width="11" style="81"/>
    <col min="3073" max="3073" width="24" style="81" customWidth="1"/>
    <col min="3074" max="3076" width="8.125" style="81" bestFit="1" customWidth="1"/>
    <col min="3077" max="3077" width="7.5" style="81" bestFit="1" customWidth="1"/>
    <col min="3078" max="3078" width="8.125" style="81" bestFit="1" customWidth="1"/>
    <col min="3079" max="3079" width="7.5" style="81" bestFit="1" customWidth="1"/>
    <col min="3080" max="3080" width="10.625" style="81" bestFit="1" customWidth="1"/>
    <col min="3081" max="3081" width="10" style="81"/>
    <col min="3082" max="3082" width="10.625" style="81" bestFit="1" customWidth="1"/>
    <col min="3083" max="3328" width="10" style="81"/>
    <col min="3329" max="3329" width="24" style="81" customWidth="1"/>
    <col min="3330" max="3332" width="8.125" style="81" bestFit="1" customWidth="1"/>
    <col min="3333" max="3333" width="7.5" style="81" bestFit="1" customWidth="1"/>
    <col min="3334" max="3334" width="8.125" style="81" bestFit="1" customWidth="1"/>
    <col min="3335" max="3335" width="7.5" style="81" bestFit="1" customWidth="1"/>
    <col min="3336" max="3336" width="10.625" style="81" bestFit="1" customWidth="1"/>
    <col min="3337" max="3337" width="10" style="81"/>
    <col min="3338" max="3338" width="10.625" style="81" bestFit="1" customWidth="1"/>
    <col min="3339" max="3584" width="10" style="81"/>
    <col min="3585" max="3585" width="24" style="81" customWidth="1"/>
    <col min="3586" max="3588" width="8.125" style="81" bestFit="1" customWidth="1"/>
    <col min="3589" max="3589" width="7.5" style="81" bestFit="1" customWidth="1"/>
    <col min="3590" max="3590" width="8.125" style="81" bestFit="1" customWidth="1"/>
    <col min="3591" max="3591" width="7.5" style="81" bestFit="1" customWidth="1"/>
    <col min="3592" max="3592" width="10.625" style="81" bestFit="1" customWidth="1"/>
    <col min="3593" max="3593" width="10" style="81"/>
    <col min="3594" max="3594" width="10.625" style="81" bestFit="1" customWidth="1"/>
    <col min="3595" max="3840" width="10" style="81"/>
    <col min="3841" max="3841" width="24" style="81" customWidth="1"/>
    <col min="3842" max="3844" width="8.125" style="81" bestFit="1" customWidth="1"/>
    <col min="3845" max="3845" width="7.5" style="81" bestFit="1" customWidth="1"/>
    <col min="3846" max="3846" width="8.125" style="81" bestFit="1" customWidth="1"/>
    <col min="3847" max="3847" width="7.5" style="81" bestFit="1" customWidth="1"/>
    <col min="3848" max="3848" width="10.625" style="81" bestFit="1" customWidth="1"/>
    <col min="3849" max="3849" width="10" style="81"/>
    <col min="3850" max="3850" width="10.625" style="81" bestFit="1" customWidth="1"/>
    <col min="3851" max="4096" width="11" style="81"/>
    <col min="4097" max="4097" width="24" style="81" customWidth="1"/>
    <col min="4098" max="4100" width="8.125" style="81" bestFit="1" customWidth="1"/>
    <col min="4101" max="4101" width="7.5" style="81" bestFit="1" customWidth="1"/>
    <col min="4102" max="4102" width="8.125" style="81" bestFit="1" customWidth="1"/>
    <col min="4103" max="4103" width="7.5" style="81" bestFit="1" customWidth="1"/>
    <col min="4104" max="4104" width="10.625" style="81" bestFit="1" customWidth="1"/>
    <col min="4105" max="4105" width="10" style="81"/>
    <col min="4106" max="4106" width="10.625" style="81" bestFit="1" customWidth="1"/>
    <col min="4107" max="4352" width="10" style="81"/>
    <col min="4353" max="4353" width="24" style="81" customWidth="1"/>
    <col min="4354" max="4356" width="8.125" style="81" bestFit="1" customWidth="1"/>
    <col min="4357" max="4357" width="7.5" style="81" bestFit="1" customWidth="1"/>
    <col min="4358" max="4358" width="8.125" style="81" bestFit="1" customWidth="1"/>
    <col min="4359" max="4359" width="7.5" style="81" bestFit="1" customWidth="1"/>
    <col min="4360" max="4360" width="10.625" style="81" bestFit="1" customWidth="1"/>
    <col min="4361" max="4361" width="10" style="81"/>
    <col min="4362" max="4362" width="10.625" style="81" bestFit="1" customWidth="1"/>
    <col min="4363" max="4608" width="10" style="81"/>
    <col min="4609" max="4609" width="24" style="81" customWidth="1"/>
    <col min="4610" max="4612" width="8.125" style="81" bestFit="1" customWidth="1"/>
    <col min="4613" max="4613" width="7.5" style="81" bestFit="1" customWidth="1"/>
    <col min="4614" max="4614" width="8.125" style="81" bestFit="1" customWidth="1"/>
    <col min="4615" max="4615" width="7.5" style="81" bestFit="1" customWidth="1"/>
    <col min="4616" max="4616" width="10.625" style="81" bestFit="1" customWidth="1"/>
    <col min="4617" max="4617" width="10" style="81"/>
    <col min="4618" max="4618" width="10.625" style="81" bestFit="1" customWidth="1"/>
    <col min="4619" max="4864" width="10" style="81"/>
    <col min="4865" max="4865" width="24" style="81" customWidth="1"/>
    <col min="4866" max="4868" width="8.125" style="81" bestFit="1" customWidth="1"/>
    <col min="4869" max="4869" width="7.5" style="81" bestFit="1" customWidth="1"/>
    <col min="4870" max="4870" width="8.125" style="81" bestFit="1" customWidth="1"/>
    <col min="4871" max="4871" width="7.5" style="81" bestFit="1" customWidth="1"/>
    <col min="4872" max="4872" width="10.625" style="81" bestFit="1" customWidth="1"/>
    <col min="4873" max="4873" width="10" style="81"/>
    <col min="4874" max="4874" width="10.625" style="81" bestFit="1" customWidth="1"/>
    <col min="4875" max="5120" width="11" style="81"/>
    <col min="5121" max="5121" width="24" style="81" customWidth="1"/>
    <col min="5122" max="5124" width="8.125" style="81" bestFit="1" customWidth="1"/>
    <col min="5125" max="5125" width="7.5" style="81" bestFit="1" customWidth="1"/>
    <col min="5126" max="5126" width="8.125" style="81" bestFit="1" customWidth="1"/>
    <col min="5127" max="5127" width="7.5" style="81" bestFit="1" customWidth="1"/>
    <col min="5128" max="5128" width="10.625" style="81" bestFit="1" customWidth="1"/>
    <col min="5129" max="5129" width="10" style="81"/>
    <col min="5130" max="5130" width="10.625" style="81" bestFit="1" customWidth="1"/>
    <col min="5131" max="5376" width="10" style="81"/>
    <col min="5377" max="5377" width="24" style="81" customWidth="1"/>
    <col min="5378" max="5380" width="8.125" style="81" bestFit="1" customWidth="1"/>
    <col min="5381" max="5381" width="7.5" style="81" bestFit="1" customWidth="1"/>
    <col min="5382" max="5382" width="8.125" style="81" bestFit="1" customWidth="1"/>
    <col min="5383" max="5383" width="7.5" style="81" bestFit="1" customWidth="1"/>
    <col min="5384" max="5384" width="10.625" style="81" bestFit="1" customWidth="1"/>
    <col min="5385" max="5385" width="10" style="81"/>
    <col min="5386" max="5386" width="10.625" style="81" bestFit="1" customWidth="1"/>
    <col min="5387" max="5632" width="10" style="81"/>
    <col min="5633" max="5633" width="24" style="81" customWidth="1"/>
    <col min="5634" max="5636" width="8.125" style="81" bestFit="1" customWidth="1"/>
    <col min="5637" max="5637" width="7.5" style="81" bestFit="1" customWidth="1"/>
    <col min="5638" max="5638" width="8.125" style="81" bestFit="1" customWidth="1"/>
    <col min="5639" max="5639" width="7.5" style="81" bestFit="1" customWidth="1"/>
    <col min="5640" max="5640" width="10.625" style="81" bestFit="1" customWidth="1"/>
    <col min="5641" max="5641" width="10" style="81"/>
    <col min="5642" max="5642" width="10.625" style="81" bestFit="1" customWidth="1"/>
    <col min="5643" max="5888" width="10" style="81"/>
    <col min="5889" max="5889" width="24" style="81" customWidth="1"/>
    <col min="5890" max="5892" width="8.125" style="81" bestFit="1" customWidth="1"/>
    <col min="5893" max="5893" width="7.5" style="81" bestFit="1" customWidth="1"/>
    <col min="5894" max="5894" width="8.125" style="81" bestFit="1" customWidth="1"/>
    <col min="5895" max="5895" width="7.5" style="81" bestFit="1" customWidth="1"/>
    <col min="5896" max="5896" width="10.625" style="81" bestFit="1" customWidth="1"/>
    <col min="5897" max="5897" width="10" style="81"/>
    <col min="5898" max="5898" width="10.625" style="81" bestFit="1" customWidth="1"/>
    <col min="5899" max="6144" width="11" style="81"/>
    <col min="6145" max="6145" width="24" style="81" customWidth="1"/>
    <col min="6146" max="6148" width="8.125" style="81" bestFit="1" customWidth="1"/>
    <col min="6149" max="6149" width="7.5" style="81" bestFit="1" customWidth="1"/>
    <col min="6150" max="6150" width="8.125" style="81" bestFit="1" customWidth="1"/>
    <col min="6151" max="6151" width="7.5" style="81" bestFit="1" customWidth="1"/>
    <col min="6152" max="6152" width="10.625" style="81" bestFit="1" customWidth="1"/>
    <col min="6153" max="6153" width="10" style="81"/>
    <col min="6154" max="6154" width="10.625" style="81" bestFit="1" customWidth="1"/>
    <col min="6155" max="6400" width="10" style="81"/>
    <col min="6401" max="6401" width="24" style="81" customWidth="1"/>
    <col min="6402" max="6404" width="8.125" style="81" bestFit="1" customWidth="1"/>
    <col min="6405" max="6405" width="7.5" style="81" bestFit="1" customWidth="1"/>
    <col min="6406" max="6406" width="8.125" style="81" bestFit="1" customWidth="1"/>
    <col min="6407" max="6407" width="7.5" style="81" bestFit="1" customWidth="1"/>
    <col min="6408" max="6408" width="10.625" style="81" bestFit="1" customWidth="1"/>
    <col min="6409" max="6409" width="10" style="81"/>
    <col min="6410" max="6410" width="10.625" style="81" bestFit="1" customWidth="1"/>
    <col min="6411" max="6656" width="10" style="81"/>
    <col min="6657" max="6657" width="24" style="81" customWidth="1"/>
    <col min="6658" max="6660" width="8.125" style="81" bestFit="1" customWidth="1"/>
    <col min="6661" max="6661" width="7.5" style="81" bestFit="1" customWidth="1"/>
    <col min="6662" max="6662" width="8.125" style="81" bestFit="1" customWidth="1"/>
    <col min="6663" max="6663" width="7.5" style="81" bestFit="1" customWidth="1"/>
    <col min="6664" max="6664" width="10.625" style="81" bestFit="1" customWidth="1"/>
    <col min="6665" max="6665" width="10" style="81"/>
    <col min="6666" max="6666" width="10.625" style="81" bestFit="1" customWidth="1"/>
    <col min="6667" max="6912" width="10" style="81"/>
    <col min="6913" max="6913" width="24" style="81" customWidth="1"/>
    <col min="6914" max="6916" width="8.125" style="81" bestFit="1" customWidth="1"/>
    <col min="6917" max="6917" width="7.5" style="81" bestFit="1" customWidth="1"/>
    <col min="6918" max="6918" width="8.125" style="81" bestFit="1" customWidth="1"/>
    <col min="6919" max="6919" width="7.5" style="81" bestFit="1" customWidth="1"/>
    <col min="6920" max="6920" width="10.625" style="81" bestFit="1" customWidth="1"/>
    <col min="6921" max="6921" width="10" style="81"/>
    <col min="6922" max="6922" width="10.625" style="81" bestFit="1" customWidth="1"/>
    <col min="6923" max="7168" width="11" style="81"/>
    <col min="7169" max="7169" width="24" style="81" customWidth="1"/>
    <col min="7170" max="7172" width="8.125" style="81" bestFit="1" customWidth="1"/>
    <col min="7173" max="7173" width="7.5" style="81" bestFit="1" customWidth="1"/>
    <col min="7174" max="7174" width="8.125" style="81" bestFit="1" customWidth="1"/>
    <col min="7175" max="7175" width="7.5" style="81" bestFit="1" customWidth="1"/>
    <col min="7176" max="7176" width="10.625" style="81" bestFit="1" customWidth="1"/>
    <col min="7177" max="7177" width="10" style="81"/>
    <col min="7178" max="7178" width="10.625" style="81" bestFit="1" customWidth="1"/>
    <col min="7179" max="7424" width="10" style="81"/>
    <col min="7425" max="7425" width="24" style="81" customWidth="1"/>
    <col min="7426" max="7428" width="8.125" style="81" bestFit="1" customWidth="1"/>
    <col min="7429" max="7429" width="7.5" style="81" bestFit="1" customWidth="1"/>
    <col min="7430" max="7430" width="8.125" style="81" bestFit="1" customWidth="1"/>
    <col min="7431" max="7431" width="7.5" style="81" bestFit="1" customWidth="1"/>
    <col min="7432" max="7432" width="10.625" style="81" bestFit="1" customWidth="1"/>
    <col min="7433" max="7433" width="10" style="81"/>
    <col min="7434" max="7434" width="10.625" style="81" bestFit="1" customWidth="1"/>
    <col min="7435" max="7680" width="10" style="81"/>
    <col min="7681" max="7681" width="24" style="81" customWidth="1"/>
    <col min="7682" max="7684" width="8.125" style="81" bestFit="1" customWidth="1"/>
    <col min="7685" max="7685" width="7.5" style="81" bestFit="1" customWidth="1"/>
    <col min="7686" max="7686" width="8.125" style="81" bestFit="1" customWidth="1"/>
    <col min="7687" max="7687" width="7.5" style="81" bestFit="1" customWidth="1"/>
    <col min="7688" max="7688" width="10.625" style="81" bestFit="1" customWidth="1"/>
    <col min="7689" max="7689" width="10" style="81"/>
    <col min="7690" max="7690" width="10.625" style="81" bestFit="1" customWidth="1"/>
    <col min="7691" max="7936" width="10" style="81"/>
    <col min="7937" max="7937" width="24" style="81" customWidth="1"/>
    <col min="7938" max="7940" width="8.125" style="81" bestFit="1" customWidth="1"/>
    <col min="7941" max="7941" width="7.5" style="81" bestFit="1" customWidth="1"/>
    <col min="7942" max="7942" width="8.125" style="81" bestFit="1" customWidth="1"/>
    <col min="7943" max="7943" width="7.5" style="81" bestFit="1" customWidth="1"/>
    <col min="7944" max="7944" width="10.625" style="81" bestFit="1" customWidth="1"/>
    <col min="7945" max="7945" width="10" style="81"/>
    <col min="7946" max="7946" width="10.625" style="81" bestFit="1" customWidth="1"/>
    <col min="7947" max="8192" width="11" style="81"/>
    <col min="8193" max="8193" width="24" style="81" customWidth="1"/>
    <col min="8194" max="8196" width="8.125" style="81" bestFit="1" customWidth="1"/>
    <col min="8197" max="8197" width="7.5" style="81" bestFit="1" customWidth="1"/>
    <col min="8198" max="8198" width="8.125" style="81" bestFit="1" customWidth="1"/>
    <col min="8199" max="8199" width="7.5" style="81" bestFit="1" customWidth="1"/>
    <col min="8200" max="8200" width="10.625" style="81" bestFit="1" customWidth="1"/>
    <col min="8201" max="8201" width="10" style="81"/>
    <col min="8202" max="8202" width="10.625" style="81" bestFit="1" customWidth="1"/>
    <col min="8203" max="8448" width="10" style="81"/>
    <col min="8449" max="8449" width="24" style="81" customWidth="1"/>
    <col min="8450" max="8452" width="8.125" style="81" bestFit="1" customWidth="1"/>
    <col min="8453" max="8453" width="7.5" style="81" bestFit="1" customWidth="1"/>
    <col min="8454" max="8454" width="8.125" style="81" bestFit="1" customWidth="1"/>
    <col min="8455" max="8455" width="7.5" style="81" bestFit="1" customWidth="1"/>
    <col min="8456" max="8456" width="10.625" style="81" bestFit="1" customWidth="1"/>
    <col min="8457" max="8457" width="10" style="81"/>
    <col min="8458" max="8458" width="10.625" style="81" bestFit="1" customWidth="1"/>
    <col min="8459" max="8704" width="10" style="81"/>
    <col min="8705" max="8705" width="24" style="81" customWidth="1"/>
    <col min="8706" max="8708" width="8.125" style="81" bestFit="1" customWidth="1"/>
    <col min="8709" max="8709" width="7.5" style="81" bestFit="1" customWidth="1"/>
    <col min="8710" max="8710" width="8.125" style="81" bestFit="1" customWidth="1"/>
    <col min="8711" max="8711" width="7.5" style="81" bestFit="1" customWidth="1"/>
    <col min="8712" max="8712" width="10.625" style="81" bestFit="1" customWidth="1"/>
    <col min="8713" max="8713" width="10" style="81"/>
    <col min="8714" max="8714" width="10.625" style="81" bestFit="1" customWidth="1"/>
    <col min="8715" max="8960" width="10" style="81"/>
    <col min="8961" max="8961" width="24" style="81" customWidth="1"/>
    <col min="8962" max="8964" width="8.125" style="81" bestFit="1" customWidth="1"/>
    <col min="8965" max="8965" width="7.5" style="81" bestFit="1" customWidth="1"/>
    <col min="8966" max="8966" width="8.125" style="81" bestFit="1" customWidth="1"/>
    <col min="8967" max="8967" width="7.5" style="81" bestFit="1" customWidth="1"/>
    <col min="8968" max="8968" width="10.625" style="81" bestFit="1" customWidth="1"/>
    <col min="8969" max="8969" width="10" style="81"/>
    <col min="8970" max="8970" width="10.625" style="81" bestFit="1" customWidth="1"/>
    <col min="8971" max="9216" width="11" style="81"/>
    <col min="9217" max="9217" width="24" style="81" customWidth="1"/>
    <col min="9218" max="9220" width="8.125" style="81" bestFit="1" customWidth="1"/>
    <col min="9221" max="9221" width="7.5" style="81" bestFit="1" customWidth="1"/>
    <col min="9222" max="9222" width="8.125" style="81" bestFit="1" customWidth="1"/>
    <col min="9223" max="9223" width="7.5" style="81" bestFit="1" customWidth="1"/>
    <col min="9224" max="9224" width="10.625" style="81" bestFit="1" customWidth="1"/>
    <col min="9225" max="9225" width="10" style="81"/>
    <col min="9226" max="9226" width="10.625" style="81" bestFit="1" customWidth="1"/>
    <col min="9227" max="9472" width="10" style="81"/>
    <col min="9473" max="9473" width="24" style="81" customWidth="1"/>
    <col min="9474" max="9476" width="8.125" style="81" bestFit="1" customWidth="1"/>
    <col min="9477" max="9477" width="7.5" style="81" bestFit="1" customWidth="1"/>
    <col min="9478" max="9478" width="8.125" style="81" bestFit="1" customWidth="1"/>
    <col min="9479" max="9479" width="7.5" style="81" bestFit="1" customWidth="1"/>
    <col min="9480" max="9480" width="10.625" style="81" bestFit="1" customWidth="1"/>
    <col min="9481" max="9481" width="10" style="81"/>
    <col min="9482" max="9482" width="10.625" style="81" bestFit="1" customWidth="1"/>
    <col min="9483" max="9728" width="10" style="81"/>
    <col min="9729" max="9729" width="24" style="81" customWidth="1"/>
    <col min="9730" max="9732" width="8.125" style="81" bestFit="1" customWidth="1"/>
    <col min="9733" max="9733" width="7.5" style="81" bestFit="1" customWidth="1"/>
    <col min="9734" max="9734" width="8.125" style="81" bestFit="1" customWidth="1"/>
    <col min="9735" max="9735" width="7.5" style="81" bestFit="1" customWidth="1"/>
    <col min="9736" max="9736" width="10.625" style="81" bestFit="1" customWidth="1"/>
    <col min="9737" max="9737" width="10" style="81"/>
    <col min="9738" max="9738" width="10.625" style="81" bestFit="1" customWidth="1"/>
    <col min="9739" max="9984" width="10" style="81"/>
    <col min="9985" max="9985" width="24" style="81" customWidth="1"/>
    <col min="9986" max="9988" width="8.125" style="81" bestFit="1" customWidth="1"/>
    <col min="9989" max="9989" width="7.5" style="81" bestFit="1" customWidth="1"/>
    <col min="9990" max="9990" width="8.125" style="81" bestFit="1" customWidth="1"/>
    <col min="9991" max="9991" width="7.5" style="81" bestFit="1" customWidth="1"/>
    <col min="9992" max="9992" width="10.625" style="81" bestFit="1" customWidth="1"/>
    <col min="9993" max="9993" width="10" style="81"/>
    <col min="9994" max="9994" width="10.625" style="81" bestFit="1" customWidth="1"/>
    <col min="9995" max="10240" width="11" style="81"/>
    <col min="10241" max="10241" width="24" style="81" customWidth="1"/>
    <col min="10242" max="10244" width="8.125" style="81" bestFit="1" customWidth="1"/>
    <col min="10245" max="10245" width="7.5" style="81" bestFit="1" customWidth="1"/>
    <col min="10246" max="10246" width="8.125" style="81" bestFit="1" customWidth="1"/>
    <col min="10247" max="10247" width="7.5" style="81" bestFit="1" customWidth="1"/>
    <col min="10248" max="10248" width="10.625" style="81" bestFit="1" customWidth="1"/>
    <col min="10249" max="10249" width="10" style="81"/>
    <col min="10250" max="10250" width="10.625" style="81" bestFit="1" customWidth="1"/>
    <col min="10251" max="10496" width="10" style="81"/>
    <col min="10497" max="10497" width="24" style="81" customWidth="1"/>
    <col min="10498" max="10500" width="8.125" style="81" bestFit="1" customWidth="1"/>
    <col min="10501" max="10501" width="7.5" style="81" bestFit="1" customWidth="1"/>
    <col min="10502" max="10502" width="8.125" style="81" bestFit="1" customWidth="1"/>
    <col min="10503" max="10503" width="7.5" style="81" bestFit="1" customWidth="1"/>
    <col min="10504" max="10504" width="10.625" style="81" bestFit="1" customWidth="1"/>
    <col min="10505" max="10505" width="10" style="81"/>
    <col min="10506" max="10506" width="10.625" style="81" bestFit="1" customWidth="1"/>
    <col min="10507" max="10752" width="10" style="81"/>
    <col min="10753" max="10753" width="24" style="81" customWidth="1"/>
    <col min="10754" max="10756" width="8.125" style="81" bestFit="1" customWidth="1"/>
    <col min="10757" max="10757" width="7.5" style="81" bestFit="1" customWidth="1"/>
    <col min="10758" max="10758" width="8.125" style="81" bestFit="1" customWidth="1"/>
    <col min="10759" max="10759" width="7.5" style="81" bestFit="1" customWidth="1"/>
    <col min="10760" max="10760" width="10.625" style="81" bestFit="1" customWidth="1"/>
    <col min="10761" max="10761" width="10" style="81"/>
    <col min="10762" max="10762" width="10.625" style="81" bestFit="1" customWidth="1"/>
    <col min="10763" max="11008" width="10" style="81"/>
    <col min="11009" max="11009" width="24" style="81" customWidth="1"/>
    <col min="11010" max="11012" width="8.125" style="81" bestFit="1" customWidth="1"/>
    <col min="11013" max="11013" width="7.5" style="81" bestFit="1" customWidth="1"/>
    <col min="11014" max="11014" width="8.125" style="81" bestFit="1" customWidth="1"/>
    <col min="11015" max="11015" width="7.5" style="81" bestFit="1" customWidth="1"/>
    <col min="11016" max="11016" width="10.625" style="81" bestFit="1" customWidth="1"/>
    <col min="11017" max="11017" width="10" style="81"/>
    <col min="11018" max="11018" width="10.625" style="81" bestFit="1" customWidth="1"/>
    <col min="11019" max="11264" width="11" style="81"/>
    <col min="11265" max="11265" width="24" style="81" customWidth="1"/>
    <col min="11266" max="11268" width="8.125" style="81" bestFit="1" customWidth="1"/>
    <col min="11269" max="11269" width="7.5" style="81" bestFit="1" customWidth="1"/>
    <col min="11270" max="11270" width="8.125" style="81" bestFit="1" customWidth="1"/>
    <col min="11271" max="11271" width="7.5" style="81" bestFit="1" customWidth="1"/>
    <col min="11272" max="11272" width="10.625" style="81" bestFit="1" customWidth="1"/>
    <col min="11273" max="11273" width="10" style="81"/>
    <col min="11274" max="11274" width="10.625" style="81" bestFit="1" customWidth="1"/>
    <col min="11275" max="11520" width="10" style="81"/>
    <col min="11521" max="11521" width="24" style="81" customWidth="1"/>
    <col min="11522" max="11524" width="8.125" style="81" bestFit="1" customWidth="1"/>
    <col min="11525" max="11525" width="7.5" style="81" bestFit="1" customWidth="1"/>
    <col min="11526" max="11526" width="8.125" style="81" bestFit="1" customWidth="1"/>
    <col min="11527" max="11527" width="7.5" style="81" bestFit="1" customWidth="1"/>
    <col min="11528" max="11528" width="10.625" style="81" bestFit="1" customWidth="1"/>
    <col min="11529" max="11529" width="10" style="81"/>
    <col min="11530" max="11530" width="10.625" style="81" bestFit="1" customWidth="1"/>
    <col min="11531" max="11776" width="10" style="81"/>
    <col min="11777" max="11777" width="24" style="81" customWidth="1"/>
    <col min="11778" max="11780" width="8.125" style="81" bestFit="1" customWidth="1"/>
    <col min="11781" max="11781" width="7.5" style="81" bestFit="1" customWidth="1"/>
    <col min="11782" max="11782" width="8.125" style="81" bestFit="1" customWidth="1"/>
    <col min="11783" max="11783" width="7.5" style="81" bestFit="1" customWidth="1"/>
    <col min="11784" max="11784" width="10.625" style="81" bestFit="1" customWidth="1"/>
    <col min="11785" max="11785" width="10" style="81"/>
    <col min="11786" max="11786" width="10.625" style="81" bestFit="1" customWidth="1"/>
    <col min="11787" max="12032" width="10" style="81"/>
    <col min="12033" max="12033" width="24" style="81" customWidth="1"/>
    <col min="12034" max="12036" width="8.125" style="81" bestFit="1" customWidth="1"/>
    <col min="12037" max="12037" width="7.5" style="81" bestFit="1" customWidth="1"/>
    <col min="12038" max="12038" width="8.125" style="81" bestFit="1" customWidth="1"/>
    <col min="12039" max="12039" width="7.5" style="81" bestFit="1" customWidth="1"/>
    <col min="12040" max="12040" width="10.625" style="81" bestFit="1" customWidth="1"/>
    <col min="12041" max="12041" width="10" style="81"/>
    <col min="12042" max="12042" width="10.625" style="81" bestFit="1" customWidth="1"/>
    <col min="12043" max="12288" width="11" style="81"/>
    <col min="12289" max="12289" width="24" style="81" customWidth="1"/>
    <col min="12290" max="12292" width="8.125" style="81" bestFit="1" customWidth="1"/>
    <col min="12293" max="12293" width="7.5" style="81" bestFit="1" customWidth="1"/>
    <col min="12294" max="12294" width="8.125" style="81" bestFit="1" customWidth="1"/>
    <col min="12295" max="12295" width="7.5" style="81" bestFit="1" customWidth="1"/>
    <col min="12296" max="12296" width="10.625" style="81" bestFit="1" customWidth="1"/>
    <col min="12297" max="12297" width="10" style="81"/>
    <col min="12298" max="12298" width="10.625" style="81" bestFit="1" customWidth="1"/>
    <col min="12299" max="12544" width="10" style="81"/>
    <col min="12545" max="12545" width="24" style="81" customWidth="1"/>
    <col min="12546" max="12548" width="8.125" style="81" bestFit="1" customWidth="1"/>
    <col min="12549" max="12549" width="7.5" style="81" bestFit="1" customWidth="1"/>
    <col min="12550" max="12550" width="8.125" style="81" bestFit="1" customWidth="1"/>
    <col min="12551" max="12551" width="7.5" style="81" bestFit="1" customWidth="1"/>
    <col min="12552" max="12552" width="10.625" style="81" bestFit="1" customWidth="1"/>
    <col min="12553" max="12553" width="10" style="81"/>
    <col min="12554" max="12554" width="10.625" style="81" bestFit="1" customWidth="1"/>
    <col min="12555" max="12800" width="10" style="81"/>
    <col min="12801" max="12801" width="24" style="81" customWidth="1"/>
    <col min="12802" max="12804" width="8.125" style="81" bestFit="1" customWidth="1"/>
    <col min="12805" max="12805" width="7.5" style="81" bestFit="1" customWidth="1"/>
    <col min="12806" max="12806" width="8.125" style="81" bestFit="1" customWidth="1"/>
    <col min="12807" max="12807" width="7.5" style="81" bestFit="1" customWidth="1"/>
    <col min="12808" max="12808" width="10.625" style="81" bestFit="1" customWidth="1"/>
    <col min="12809" max="12809" width="10" style="81"/>
    <col min="12810" max="12810" width="10.625" style="81" bestFit="1" customWidth="1"/>
    <col min="12811" max="13056" width="10" style="81"/>
    <col min="13057" max="13057" width="24" style="81" customWidth="1"/>
    <col min="13058" max="13060" width="8.125" style="81" bestFit="1" customWidth="1"/>
    <col min="13061" max="13061" width="7.5" style="81" bestFit="1" customWidth="1"/>
    <col min="13062" max="13062" width="8.125" style="81" bestFit="1" customWidth="1"/>
    <col min="13063" max="13063" width="7.5" style="81" bestFit="1" customWidth="1"/>
    <col min="13064" max="13064" width="10.625" style="81" bestFit="1" customWidth="1"/>
    <col min="13065" max="13065" width="10" style="81"/>
    <col min="13066" max="13066" width="10.625" style="81" bestFit="1" customWidth="1"/>
    <col min="13067" max="13312" width="11" style="81"/>
    <col min="13313" max="13313" width="24" style="81" customWidth="1"/>
    <col min="13314" max="13316" width="8.125" style="81" bestFit="1" customWidth="1"/>
    <col min="13317" max="13317" width="7.5" style="81" bestFit="1" customWidth="1"/>
    <col min="13318" max="13318" width="8.125" style="81" bestFit="1" customWidth="1"/>
    <col min="13319" max="13319" width="7.5" style="81" bestFit="1" customWidth="1"/>
    <col min="13320" max="13320" width="10.625" style="81" bestFit="1" customWidth="1"/>
    <col min="13321" max="13321" width="10" style="81"/>
    <col min="13322" max="13322" width="10.625" style="81" bestFit="1" customWidth="1"/>
    <col min="13323" max="13568" width="10" style="81"/>
    <col min="13569" max="13569" width="24" style="81" customWidth="1"/>
    <col min="13570" max="13572" width="8.125" style="81" bestFit="1" customWidth="1"/>
    <col min="13573" max="13573" width="7.5" style="81" bestFit="1" customWidth="1"/>
    <col min="13574" max="13574" width="8.125" style="81" bestFit="1" customWidth="1"/>
    <col min="13575" max="13575" width="7.5" style="81" bestFit="1" customWidth="1"/>
    <col min="13576" max="13576" width="10.625" style="81" bestFit="1" customWidth="1"/>
    <col min="13577" max="13577" width="10" style="81"/>
    <col min="13578" max="13578" width="10.625" style="81" bestFit="1" customWidth="1"/>
    <col min="13579" max="13824" width="10" style="81"/>
    <col min="13825" max="13825" width="24" style="81" customWidth="1"/>
    <col min="13826" max="13828" width="8.125" style="81" bestFit="1" customWidth="1"/>
    <col min="13829" max="13829" width="7.5" style="81" bestFit="1" customWidth="1"/>
    <col min="13830" max="13830" width="8.125" style="81" bestFit="1" customWidth="1"/>
    <col min="13831" max="13831" width="7.5" style="81" bestFit="1" customWidth="1"/>
    <col min="13832" max="13832" width="10.625" style="81" bestFit="1" customWidth="1"/>
    <col min="13833" max="13833" width="10" style="81"/>
    <col min="13834" max="13834" width="10.625" style="81" bestFit="1" customWidth="1"/>
    <col min="13835" max="14080" width="10" style="81"/>
    <col min="14081" max="14081" width="24" style="81" customWidth="1"/>
    <col min="14082" max="14084" width="8.125" style="81" bestFit="1" customWidth="1"/>
    <col min="14085" max="14085" width="7.5" style="81" bestFit="1" customWidth="1"/>
    <col min="14086" max="14086" width="8.125" style="81" bestFit="1" customWidth="1"/>
    <col min="14087" max="14087" width="7.5" style="81" bestFit="1" customWidth="1"/>
    <col min="14088" max="14088" width="10.625" style="81" bestFit="1" customWidth="1"/>
    <col min="14089" max="14089" width="10" style="81"/>
    <col min="14090" max="14090" width="10.625" style="81" bestFit="1" customWidth="1"/>
    <col min="14091" max="14336" width="11" style="81"/>
    <col min="14337" max="14337" width="24" style="81" customWidth="1"/>
    <col min="14338" max="14340" width="8.125" style="81" bestFit="1" customWidth="1"/>
    <col min="14341" max="14341" width="7.5" style="81" bestFit="1" customWidth="1"/>
    <col min="14342" max="14342" width="8.125" style="81" bestFit="1" customWidth="1"/>
    <col min="14343" max="14343" width="7.5" style="81" bestFit="1" customWidth="1"/>
    <col min="14344" max="14344" width="10.625" style="81" bestFit="1" customWidth="1"/>
    <col min="14345" max="14345" width="10" style="81"/>
    <col min="14346" max="14346" width="10.625" style="81" bestFit="1" customWidth="1"/>
    <col min="14347" max="14592" width="10" style="81"/>
    <col min="14593" max="14593" width="24" style="81" customWidth="1"/>
    <col min="14594" max="14596" width="8.125" style="81" bestFit="1" customWidth="1"/>
    <col min="14597" max="14597" width="7.5" style="81" bestFit="1" customWidth="1"/>
    <col min="14598" max="14598" width="8.125" style="81" bestFit="1" customWidth="1"/>
    <col min="14599" max="14599" width="7.5" style="81" bestFit="1" customWidth="1"/>
    <col min="14600" max="14600" width="10.625" style="81" bestFit="1" customWidth="1"/>
    <col min="14601" max="14601" width="10" style="81"/>
    <col min="14602" max="14602" width="10.625" style="81" bestFit="1" customWidth="1"/>
    <col min="14603" max="14848" width="10" style="81"/>
    <col min="14849" max="14849" width="24" style="81" customWidth="1"/>
    <col min="14850" max="14852" width="8.125" style="81" bestFit="1" customWidth="1"/>
    <col min="14853" max="14853" width="7.5" style="81" bestFit="1" customWidth="1"/>
    <col min="14854" max="14854" width="8.125" style="81" bestFit="1" customWidth="1"/>
    <col min="14855" max="14855" width="7.5" style="81" bestFit="1" customWidth="1"/>
    <col min="14856" max="14856" width="10.625" style="81" bestFit="1" customWidth="1"/>
    <col min="14857" max="14857" width="10" style="81"/>
    <col min="14858" max="14858" width="10.625" style="81" bestFit="1" customWidth="1"/>
    <col min="14859" max="15104" width="10" style="81"/>
    <col min="15105" max="15105" width="24" style="81" customWidth="1"/>
    <col min="15106" max="15108" width="8.125" style="81" bestFit="1" customWidth="1"/>
    <col min="15109" max="15109" width="7.5" style="81" bestFit="1" customWidth="1"/>
    <col min="15110" max="15110" width="8.125" style="81" bestFit="1" customWidth="1"/>
    <col min="15111" max="15111" width="7.5" style="81" bestFit="1" customWidth="1"/>
    <col min="15112" max="15112" width="10.625" style="81" bestFit="1" customWidth="1"/>
    <col min="15113" max="15113" width="10" style="81"/>
    <col min="15114" max="15114" width="10.625" style="81" bestFit="1" customWidth="1"/>
    <col min="15115" max="15360" width="11" style="81"/>
    <col min="15361" max="15361" width="24" style="81" customWidth="1"/>
    <col min="15362" max="15364" width="8.125" style="81" bestFit="1" customWidth="1"/>
    <col min="15365" max="15365" width="7.5" style="81" bestFit="1" customWidth="1"/>
    <col min="15366" max="15366" width="8.125" style="81" bestFit="1" customWidth="1"/>
    <col min="15367" max="15367" width="7.5" style="81" bestFit="1" customWidth="1"/>
    <col min="15368" max="15368" width="10.625" style="81" bestFit="1" customWidth="1"/>
    <col min="15369" max="15369" width="10" style="81"/>
    <col min="15370" max="15370" width="10.625" style="81" bestFit="1" customWidth="1"/>
    <col min="15371" max="15616" width="10" style="81"/>
    <col min="15617" max="15617" width="24" style="81" customWidth="1"/>
    <col min="15618" max="15620" width="8.125" style="81" bestFit="1" customWidth="1"/>
    <col min="15621" max="15621" width="7.5" style="81" bestFit="1" customWidth="1"/>
    <col min="15622" max="15622" width="8.125" style="81" bestFit="1" customWidth="1"/>
    <col min="15623" max="15623" width="7.5" style="81" bestFit="1" customWidth="1"/>
    <col min="15624" max="15624" width="10.625" style="81" bestFit="1" customWidth="1"/>
    <col min="15625" max="15625" width="10" style="81"/>
    <col min="15626" max="15626" width="10.625" style="81" bestFit="1" customWidth="1"/>
    <col min="15627" max="15872" width="10" style="81"/>
    <col min="15873" max="15873" width="24" style="81" customWidth="1"/>
    <col min="15874" max="15876" width="8.125" style="81" bestFit="1" customWidth="1"/>
    <col min="15877" max="15877" width="7.5" style="81" bestFit="1" customWidth="1"/>
    <col min="15878" max="15878" width="8.125" style="81" bestFit="1" customWidth="1"/>
    <col min="15879" max="15879" width="7.5" style="81" bestFit="1" customWidth="1"/>
    <col min="15880" max="15880" width="10.625" style="81" bestFit="1" customWidth="1"/>
    <col min="15881" max="15881" width="10" style="81"/>
    <col min="15882" max="15882" width="10.625" style="81" bestFit="1" customWidth="1"/>
    <col min="15883" max="16128" width="10" style="81"/>
    <col min="16129" max="16129" width="24" style="81" customWidth="1"/>
    <col min="16130" max="16132" width="8.125" style="81" bestFit="1" customWidth="1"/>
    <col min="16133" max="16133" width="7.5" style="81" bestFit="1" customWidth="1"/>
    <col min="16134" max="16134" width="8.125" style="81" bestFit="1" customWidth="1"/>
    <col min="16135" max="16135" width="7.5" style="81" bestFit="1" customWidth="1"/>
    <col min="16136" max="16136" width="10.625" style="81" bestFit="1" customWidth="1"/>
    <col min="16137" max="16137" width="10" style="81"/>
    <col min="16138" max="16138" width="10.625" style="81" bestFit="1" customWidth="1"/>
    <col min="16139" max="16384" width="11" style="81"/>
  </cols>
  <sheetData>
    <row r="1" spans="1:8" ht="13.5" thickTop="1" x14ac:dyDescent="0.2">
      <c r="A1" s="315" t="s">
        <v>24</v>
      </c>
      <c r="B1" s="316"/>
      <c r="C1" s="316"/>
      <c r="D1" s="316"/>
      <c r="E1" s="316"/>
      <c r="F1" s="316"/>
      <c r="G1" s="316"/>
      <c r="H1" s="316"/>
    </row>
    <row r="2" spans="1:8" ht="15.75" x14ac:dyDescent="0.25">
      <c r="A2" s="317"/>
      <c r="B2" s="318"/>
      <c r="C2" s="319"/>
      <c r="D2" s="319"/>
      <c r="E2" s="319"/>
      <c r="F2" s="319"/>
      <c r="G2" s="319"/>
      <c r="H2" s="341" t="s">
        <v>151</v>
      </c>
    </row>
    <row r="3" spans="1:8" s="69" customFormat="1" x14ac:dyDescent="0.2">
      <c r="A3" s="288"/>
      <c r="B3" s="776">
        <f>INDICE!A3</f>
        <v>44896</v>
      </c>
      <c r="C3" s="777"/>
      <c r="D3" s="777" t="s">
        <v>115</v>
      </c>
      <c r="E3" s="777"/>
      <c r="F3" s="777" t="s">
        <v>116</v>
      </c>
      <c r="G3" s="777"/>
      <c r="H3" s="777"/>
    </row>
    <row r="4" spans="1:8" s="69" customFormat="1" x14ac:dyDescent="0.2">
      <c r="A4" s="289"/>
      <c r="B4" s="82" t="s">
        <v>47</v>
      </c>
      <c r="C4" s="82" t="s">
        <v>421</v>
      </c>
      <c r="D4" s="82" t="s">
        <v>47</v>
      </c>
      <c r="E4" s="82" t="s">
        <v>421</v>
      </c>
      <c r="F4" s="82" t="s">
        <v>47</v>
      </c>
      <c r="G4" s="83" t="s">
        <v>421</v>
      </c>
      <c r="H4" s="83" t="s">
        <v>121</v>
      </c>
    </row>
    <row r="5" spans="1:8" x14ac:dyDescent="0.2">
      <c r="A5" s="320" t="s">
        <v>138</v>
      </c>
      <c r="B5" s="329">
        <v>83.430270000000007</v>
      </c>
      <c r="C5" s="322">
        <v>-15.085863964187752</v>
      </c>
      <c r="D5" s="321">
        <v>750.51383000000021</v>
      </c>
      <c r="E5" s="322">
        <v>-7.4103241100787534</v>
      </c>
      <c r="F5" s="321">
        <v>750.51383000000021</v>
      </c>
      <c r="G5" s="322">
        <v>-7.4103241100787534</v>
      </c>
      <c r="H5" s="327">
        <v>37.641861436346247</v>
      </c>
    </row>
    <row r="6" spans="1:8" x14ac:dyDescent="0.2">
      <c r="A6" s="320" t="s">
        <v>139</v>
      </c>
      <c r="B6" s="329">
        <v>57.817069999999994</v>
      </c>
      <c r="C6" s="322">
        <v>-14.714424878806332</v>
      </c>
      <c r="D6" s="321">
        <v>516.35452999999995</v>
      </c>
      <c r="E6" s="322">
        <v>8.8263382086795534</v>
      </c>
      <c r="F6" s="321">
        <v>516.35452999999995</v>
      </c>
      <c r="G6" s="322">
        <v>8.8263382086795534</v>
      </c>
      <c r="H6" s="327">
        <v>25.897651573309027</v>
      </c>
    </row>
    <row r="7" spans="1:8" x14ac:dyDescent="0.2">
      <c r="A7" s="320" t="s">
        <v>140</v>
      </c>
      <c r="B7" s="329">
        <v>8.9314599999999977</v>
      </c>
      <c r="C7" s="322">
        <v>13.163459625747286</v>
      </c>
      <c r="D7" s="321">
        <v>107.48940999999999</v>
      </c>
      <c r="E7" s="322">
        <v>23.745995703115717</v>
      </c>
      <c r="F7" s="321">
        <v>107.48940999999999</v>
      </c>
      <c r="G7" s="322">
        <v>23.745995703115717</v>
      </c>
      <c r="H7" s="327">
        <v>5.3911084850956161</v>
      </c>
    </row>
    <row r="8" spans="1:8" x14ac:dyDescent="0.2">
      <c r="A8" s="323" t="s">
        <v>441</v>
      </c>
      <c r="B8" s="328">
        <v>53.013680000000001</v>
      </c>
      <c r="C8" s="325">
        <v>18.83291360274546</v>
      </c>
      <c r="D8" s="324">
        <v>619.46985000000006</v>
      </c>
      <c r="E8" s="326">
        <v>43.140848854762041</v>
      </c>
      <c r="F8" s="324">
        <v>619.46985000000006</v>
      </c>
      <c r="G8" s="326">
        <v>43.140848854762041</v>
      </c>
      <c r="H8" s="492">
        <v>31.069378505249119</v>
      </c>
    </row>
    <row r="9" spans="1:8" s="69" customFormat="1" x14ac:dyDescent="0.2">
      <c r="A9" s="290" t="s">
        <v>114</v>
      </c>
      <c r="B9" s="61">
        <v>203.19247999999999</v>
      </c>
      <c r="C9" s="62">
        <v>-7.0267117292660233</v>
      </c>
      <c r="D9" s="61">
        <v>1993.82762</v>
      </c>
      <c r="E9" s="62">
        <v>10.480427218314196</v>
      </c>
      <c r="F9" s="61">
        <v>1993.82762</v>
      </c>
      <c r="G9" s="62">
        <v>10.480427218314196</v>
      </c>
      <c r="H9" s="62">
        <v>100</v>
      </c>
    </row>
    <row r="10" spans="1:8" x14ac:dyDescent="0.2">
      <c r="A10" s="314"/>
      <c r="B10" s="313"/>
      <c r="C10" s="319"/>
      <c r="D10" s="313"/>
      <c r="E10" s="319"/>
      <c r="F10" s="313"/>
      <c r="G10" s="319"/>
      <c r="H10" s="79" t="s">
        <v>220</v>
      </c>
    </row>
    <row r="11" spans="1:8" x14ac:dyDescent="0.2">
      <c r="A11" s="291" t="s">
        <v>478</v>
      </c>
      <c r="B11" s="313"/>
      <c r="C11" s="313"/>
      <c r="D11" s="313"/>
      <c r="E11" s="313"/>
      <c r="F11" s="313"/>
      <c r="G11" s="319"/>
      <c r="H11" s="319"/>
    </row>
    <row r="12" spans="1:8" x14ac:dyDescent="0.2">
      <c r="A12" s="291" t="s">
        <v>517</v>
      </c>
      <c r="B12" s="313"/>
      <c r="C12" s="313"/>
      <c r="D12" s="313"/>
      <c r="E12" s="313"/>
      <c r="F12" s="313"/>
      <c r="G12" s="319"/>
      <c r="H12" s="319"/>
    </row>
    <row r="13" spans="1:8" ht="14.25" x14ac:dyDescent="0.2">
      <c r="A13" s="133" t="s">
        <v>531</v>
      </c>
      <c r="B13" s="1"/>
      <c r="C13" s="1"/>
      <c r="D13" s="1"/>
      <c r="E13" s="1"/>
      <c r="F13" s="1"/>
      <c r="G13" s="1"/>
      <c r="H13" s="1"/>
    </row>
    <row r="17" spans="3:21" x14ac:dyDescent="0.2">
      <c r="C17" s="597"/>
      <c r="D17" s="597"/>
      <c r="E17" s="597"/>
      <c r="F17" s="597"/>
      <c r="G17" s="597"/>
      <c r="H17" s="597"/>
      <c r="I17" s="597"/>
      <c r="J17" s="597"/>
      <c r="K17" s="597"/>
      <c r="L17" s="597"/>
      <c r="M17" s="597"/>
      <c r="N17" s="597"/>
      <c r="O17" s="597"/>
      <c r="P17" s="597"/>
      <c r="Q17" s="597"/>
      <c r="R17" s="597"/>
      <c r="S17" s="597"/>
      <c r="T17" s="597"/>
      <c r="U17" s="597"/>
    </row>
  </sheetData>
  <mergeCells count="3">
    <mergeCell ref="B3:C3"/>
    <mergeCell ref="D3:E3"/>
    <mergeCell ref="F3:H3"/>
  </mergeCells>
  <conditionalFormatting sqref="B8">
    <cfRule type="cellIs" dxfId="289" priority="8" operator="between">
      <formula>0</formula>
      <formula>0.5</formula>
    </cfRule>
  </conditionalFormatting>
  <conditionalFormatting sqref="D8">
    <cfRule type="cellIs" dxfId="288" priority="7" operator="between">
      <formula>0</formula>
      <formula>0.5</formula>
    </cfRule>
  </conditionalFormatting>
  <conditionalFormatting sqref="F8">
    <cfRule type="cellIs" dxfId="287" priority="6" operator="between">
      <formula>0</formula>
      <formula>0.5</formula>
    </cfRule>
  </conditionalFormatting>
  <conditionalFormatting sqref="H8">
    <cfRule type="cellIs" dxfId="286" priority="5" operator="between">
      <formula>0</formula>
      <formula>0.5</formula>
    </cfRule>
  </conditionalFormatting>
  <conditionalFormatting sqref="C17:U17">
    <cfRule type="cellIs" dxfId="285" priority="3" operator="between">
      <formula>-0.0499999</formula>
      <formula>0.0499999</formula>
    </cfRule>
  </conditionalFormatting>
  <conditionalFormatting sqref="G5">
    <cfRule type="cellIs" dxfId="284" priority="1" operator="between">
      <formula>-0.049</formula>
      <formula>0.049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18"/>
  <sheetViews>
    <sheetView zoomScale="115" zoomScaleNormal="115" zoomScaleSheetLayoutView="100" workbookViewId="0"/>
  </sheetViews>
  <sheetFormatPr baseColWidth="10" defaultRowHeight="12.75" x14ac:dyDescent="0.2"/>
  <cols>
    <col min="1" max="1" width="20.5" style="81" customWidth="1"/>
    <col min="2" max="2" width="10" style="81" customWidth="1"/>
    <col min="3" max="3" width="11.625" style="81" customWidth="1"/>
    <col min="4" max="4" width="10" style="81" customWidth="1"/>
    <col min="5" max="5" width="10.625" style="81" customWidth="1"/>
    <col min="6" max="6" width="9.5" style="81" customWidth="1"/>
    <col min="7" max="7" width="11" style="81" customWidth="1"/>
    <col min="8" max="8" width="14.625" style="81" customWidth="1"/>
    <col min="9" max="9" width="11.5" style="81" customWidth="1"/>
    <col min="10" max="10" width="12.5" style="81" customWidth="1"/>
    <col min="11" max="15" width="11" style="81"/>
    <col min="16" max="256" width="10" style="81"/>
    <col min="257" max="257" width="18" style="81" customWidth="1"/>
    <col min="258" max="260" width="8.125" style="81" bestFit="1" customWidth="1"/>
    <col min="261" max="261" width="8.125" style="81" customWidth="1"/>
    <col min="262" max="262" width="8.125" style="81" bestFit="1" customWidth="1"/>
    <col min="263" max="263" width="9.125" style="81" bestFit="1" customWidth="1"/>
    <col min="264" max="264" width="11" style="81" bestFit="1" customWidth="1"/>
    <col min="265" max="265" width="10.125" style="81" bestFit="1" customWidth="1"/>
    <col min="266" max="266" width="11" style="81" bestFit="1" customWidth="1"/>
    <col min="267" max="512" width="10" style="81"/>
    <col min="513" max="513" width="18" style="81" customWidth="1"/>
    <col min="514" max="516" width="8.125" style="81" bestFit="1" customWidth="1"/>
    <col min="517" max="517" width="8.125" style="81" customWidth="1"/>
    <col min="518" max="518" width="8.125" style="81" bestFit="1" customWidth="1"/>
    <col min="519" max="519" width="9.125" style="81" bestFit="1" customWidth="1"/>
    <col min="520" max="520" width="11" style="81" bestFit="1" customWidth="1"/>
    <col min="521" max="521" width="10.125" style="81" bestFit="1" customWidth="1"/>
    <col min="522" max="522" width="11" style="81" bestFit="1" customWidth="1"/>
    <col min="523" max="768" width="10" style="81"/>
    <col min="769" max="769" width="18" style="81" customWidth="1"/>
    <col min="770" max="772" width="8.125" style="81" bestFit="1" customWidth="1"/>
    <col min="773" max="773" width="8.125" style="81" customWidth="1"/>
    <col min="774" max="774" width="8.125" style="81" bestFit="1" customWidth="1"/>
    <col min="775" max="775" width="9.125" style="81" bestFit="1" customWidth="1"/>
    <col min="776" max="776" width="11" style="81" bestFit="1" customWidth="1"/>
    <col min="777" max="777" width="10.125" style="81" bestFit="1" customWidth="1"/>
    <col min="778" max="778" width="11" style="81" bestFit="1" customWidth="1"/>
    <col min="779" max="1024" width="11" style="81"/>
    <col min="1025" max="1025" width="18" style="81" customWidth="1"/>
    <col min="1026" max="1028" width="8.125" style="81" bestFit="1" customWidth="1"/>
    <col min="1029" max="1029" width="8.125" style="81" customWidth="1"/>
    <col min="1030" max="1030" width="8.125" style="81" bestFit="1" customWidth="1"/>
    <col min="1031" max="1031" width="9.125" style="81" bestFit="1" customWidth="1"/>
    <col min="1032" max="1032" width="11" style="81" bestFit="1" customWidth="1"/>
    <col min="1033" max="1033" width="10.125" style="81" bestFit="1" customWidth="1"/>
    <col min="1034" max="1034" width="11" style="81" bestFit="1" customWidth="1"/>
    <col min="1035" max="1280" width="10" style="81"/>
    <col min="1281" max="1281" width="18" style="81" customWidth="1"/>
    <col min="1282" max="1284" width="8.125" style="81" bestFit="1" customWidth="1"/>
    <col min="1285" max="1285" width="8.125" style="81" customWidth="1"/>
    <col min="1286" max="1286" width="8.125" style="81" bestFit="1" customWidth="1"/>
    <col min="1287" max="1287" width="9.125" style="81" bestFit="1" customWidth="1"/>
    <col min="1288" max="1288" width="11" style="81" bestFit="1" customWidth="1"/>
    <col min="1289" max="1289" width="10.125" style="81" bestFit="1" customWidth="1"/>
    <col min="1290" max="1290" width="11" style="81" bestFit="1" customWidth="1"/>
    <col min="1291" max="1536" width="10" style="81"/>
    <col min="1537" max="1537" width="18" style="81" customWidth="1"/>
    <col min="1538" max="1540" width="8.125" style="81" bestFit="1" customWidth="1"/>
    <col min="1541" max="1541" width="8.125" style="81" customWidth="1"/>
    <col min="1542" max="1542" width="8.125" style="81" bestFit="1" customWidth="1"/>
    <col min="1543" max="1543" width="9.125" style="81" bestFit="1" customWidth="1"/>
    <col min="1544" max="1544" width="11" style="81" bestFit="1" customWidth="1"/>
    <col min="1545" max="1545" width="10.125" style="81" bestFit="1" customWidth="1"/>
    <col min="1546" max="1546" width="11" style="81" bestFit="1" customWidth="1"/>
    <col min="1547" max="1792" width="10" style="81"/>
    <col min="1793" max="1793" width="18" style="81" customWidth="1"/>
    <col min="1794" max="1796" width="8.125" style="81" bestFit="1" customWidth="1"/>
    <col min="1797" max="1797" width="8.125" style="81" customWidth="1"/>
    <col min="1798" max="1798" width="8.125" style="81" bestFit="1" customWidth="1"/>
    <col min="1799" max="1799" width="9.125" style="81" bestFit="1" customWidth="1"/>
    <col min="1800" max="1800" width="11" style="81" bestFit="1" customWidth="1"/>
    <col min="1801" max="1801" width="10.125" style="81" bestFit="1" customWidth="1"/>
    <col min="1802" max="1802" width="11" style="81" bestFit="1" customWidth="1"/>
    <col min="1803" max="2048" width="11" style="81"/>
    <col min="2049" max="2049" width="18" style="81" customWidth="1"/>
    <col min="2050" max="2052" width="8.125" style="81" bestFit="1" customWidth="1"/>
    <col min="2053" max="2053" width="8.125" style="81" customWidth="1"/>
    <col min="2054" max="2054" width="8.125" style="81" bestFit="1" customWidth="1"/>
    <col min="2055" max="2055" width="9.125" style="81" bestFit="1" customWidth="1"/>
    <col min="2056" max="2056" width="11" style="81" bestFit="1" customWidth="1"/>
    <col min="2057" max="2057" width="10.125" style="81" bestFit="1" customWidth="1"/>
    <col min="2058" max="2058" width="11" style="81" bestFit="1" customWidth="1"/>
    <col min="2059" max="2304" width="10" style="81"/>
    <col min="2305" max="2305" width="18" style="81" customWidth="1"/>
    <col min="2306" max="2308" width="8.125" style="81" bestFit="1" customWidth="1"/>
    <col min="2309" max="2309" width="8.125" style="81" customWidth="1"/>
    <col min="2310" max="2310" width="8.125" style="81" bestFit="1" customWidth="1"/>
    <col min="2311" max="2311" width="9.125" style="81" bestFit="1" customWidth="1"/>
    <col min="2312" max="2312" width="11" style="81" bestFit="1" customWidth="1"/>
    <col min="2313" max="2313" width="10.125" style="81" bestFit="1" customWidth="1"/>
    <col min="2314" max="2314" width="11" style="81" bestFit="1" customWidth="1"/>
    <col min="2315" max="2560" width="10" style="81"/>
    <col min="2561" max="2561" width="18" style="81" customWidth="1"/>
    <col min="2562" max="2564" width="8.125" style="81" bestFit="1" customWidth="1"/>
    <col min="2565" max="2565" width="8.125" style="81" customWidth="1"/>
    <col min="2566" max="2566" width="8.125" style="81" bestFit="1" customWidth="1"/>
    <col min="2567" max="2567" width="9.125" style="81" bestFit="1" customWidth="1"/>
    <col min="2568" max="2568" width="11" style="81" bestFit="1" customWidth="1"/>
    <col min="2569" max="2569" width="10.125" style="81" bestFit="1" customWidth="1"/>
    <col min="2570" max="2570" width="11" style="81" bestFit="1" customWidth="1"/>
    <col min="2571" max="2816" width="10" style="81"/>
    <col min="2817" max="2817" width="18" style="81" customWidth="1"/>
    <col min="2818" max="2820" width="8.125" style="81" bestFit="1" customWidth="1"/>
    <col min="2821" max="2821" width="8.125" style="81" customWidth="1"/>
    <col min="2822" max="2822" width="8.125" style="81" bestFit="1" customWidth="1"/>
    <col min="2823" max="2823" width="9.125" style="81" bestFit="1" customWidth="1"/>
    <col min="2824" max="2824" width="11" style="81" bestFit="1" customWidth="1"/>
    <col min="2825" max="2825" width="10.125" style="81" bestFit="1" customWidth="1"/>
    <col min="2826" max="2826" width="11" style="81" bestFit="1" customWidth="1"/>
    <col min="2827" max="3072" width="11" style="81"/>
    <col min="3073" max="3073" width="18" style="81" customWidth="1"/>
    <col min="3074" max="3076" width="8.125" style="81" bestFit="1" customWidth="1"/>
    <col min="3077" max="3077" width="8.125" style="81" customWidth="1"/>
    <col min="3078" max="3078" width="8.125" style="81" bestFit="1" customWidth="1"/>
    <col min="3079" max="3079" width="9.125" style="81" bestFit="1" customWidth="1"/>
    <col min="3080" max="3080" width="11" style="81" bestFit="1" customWidth="1"/>
    <col min="3081" max="3081" width="10.125" style="81" bestFit="1" customWidth="1"/>
    <col min="3082" max="3082" width="11" style="81" bestFit="1" customWidth="1"/>
    <col min="3083" max="3328" width="10" style="81"/>
    <col min="3329" max="3329" width="18" style="81" customWidth="1"/>
    <col min="3330" max="3332" width="8.125" style="81" bestFit="1" customWidth="1"/>
    <col min="3333" max="3333" width="8.125" style="81" customWidth="1"/>
    <col min="3334" max="3334" width="8.125" style="81" bestFit="1" customWidth="1"/>
    <col min="3335" max="3335" width="9.125" style="81" bestFit="1" customWidth="1"/>
    <col min="3336" max="3336" width="11" style="81" bestFit="1" customWidth="1"/>
    <col min="3337" max="3337" width="10.125" style="81" bestFit="1" customWidth="1"/>
    <col min="3338" max="3338" width="11" style="81" bestFit="1" customWidth="1"/>
    <col min="3339" max="3584" width="10" style="81"/>
    <col min="3585" max="3585" width="18" style="81" customWidth="1"/>
    <col min="3586" max="3588" width="8.125" style="81" bestFit="1" customWidth="1"/>
    <col min="3589" max="3589" width="8.125" style="81" customWidth="1"/>
    <col min="3590" max="3590" width="8.125" style="81" bestFit="1" customWidth="1"/>
    <col min="3591" max="3591" width="9.125" style="81" bestFit="1" customWidth="1"/>
    <col min="3592" max="3592" width="11" style="81" bestFit="1" customWidth="1"/>
    <col min="3593" max="3593" width="10.125" style="81" bestFit="1" customWidth="1"/>
    <col min="3594" max="3594" width="11" style="81" bestFit="1" customWidth="1"/>
    <col min="3595" max="3840" width="10" style="81"/>
    <col min="3841" max="3841" width="18" style="81" customWidth="1"/>
    <col min="3842" max="3844" width="8.125" style="81" bestFit="1" customWidth="1"/>
    <col min="3845" max="3845" width="8.125" style="81" customWidth="1"/>
    <col min="3846" max="3846" width="8.125" style="81" bestFit="1" customWidth="1"/>
    <col min="3847" max="3847" width="9.125" style="81" bestFit="1" customWidth="1"/>
    <col min="3848" max="3848" width="11" style="81" bestFit="1" customWidth="1"/>
    <col min="3849" max="3849" width="10.125" style="81" bestFit="1" customWidth="1"/>
    <col min="3850" max="3850" width="11" style="81" bestFit="1" customWidth="1"/>
    <col min="3851" max="4096" width="11" style="81"/>
    <col min="4097" max="4097" width="18" style="81" customWidth="1"/>
    <col min="4098" max="4100" width="8.125" style="81" bestFit="1" customWidth="1"/>
    <col min="4101" max="4101" width="8.125" style="81" customWidth="1"/>
    <col min="4102" max="4102" width="8.125" style="81" bestFit="1" customWidth="1"/>
    <col min="4103" max="4103" width="9.125" style="81" bestFit="1" customWidth="1"/>
    <col min="4104" max="4104" width="11" style="81" bestFit="1" customWidth="1"/>
    <col min="4105" max="4105" width="10.125" style="81" bestFit="1" customWidth="1"/>
    <col min="4106" max="4106" width="11" style="81" bestFit="1" customWidth="1"/>
    <col min="4107" max="4352" width="10" style="81"/>
    <col min="4353" max="4353" width="18" style="81" customWidth="1"/>
    <col min="4354" max="4356" width="8.125" style="81" bestFit="1" customWidth="1"/>
    <col min="4357" max="4357" width="8.125" style="81" customWidth="1"/>
    <col min="4358" max="4358" width="8.125" style="81" bestFit="1" customWidth="1"/>
    <col min="4359" max="4359" width="9.125" style="81" bestFit="1" customWidth="1"/>
    <col min="4360" max="4360" width="11" style="81" bestFit="1" customWidth="1"/>
    <col min="4361" max="4361" width="10.125" style="81" bestFit="1" customWidth="1"/>
    <col min="4362" max="4362" width="11" style="81" bestFit="1" customWidth="1"/>
    <col min="4363" max="4608" width="10" style="81"/>
    <col min="4609" max="4609" width="18" style="81" customWidth="1"/>
    <col min="4610" max="4612" width="8.125" style="81" bestFit="1" customWidth="1"/>
    <col min="4613" max="4613" width="8.125" style="81" customWidth="1"/>
    <col min="4614" max="4614" width="8.125" style="81" bestFit="1" customWidth="1"/>
    <col min="4615" max="4615" width="9.125" style="81" bestFit="1" customWidth="1"/>
    <col min="4616" max="4616" width="11" style="81" bestFit="1" customWidth="1"/>
    <col min="4617" max="4617" width="10.125" style="81" bestFit="1" customWidth="1"/>
    <col min="4618" max="4618" width="11" style="81" bestFit="1" customWidth="1"/>
    <col min="4619" max="4864" width="10" style="81"/>
    <col min="4865" max="4865" width="18" style="81" customWidth="1"/>
    <col min="4866" max="4868" width="8.125" style="81" bestFit="1" customWidth="1"/>
    <col min="4869" max="4869" width="8.125" style="81" customWidth="1"/>
    <col min="4870" max="4870" width="8.125" style="81" bestFit="1" customWidth="1"/>
    <col min="4871" max="4871" width="9.125" style="81" bestFit="1" customWidth="1"/>
    <col min="4872" max="4872" width="11" style="81" bestFit="1" customWidth="1"/>
    <col min="4873" max="4873" width="10.125" style="81" bestFit="1" customWidth="1"/>
    <col min="4874" max="4874" width="11" style="81" bestFit="1" customWidth="1"/>
    <col min="4875" max="5120" width="11" style="81"/>
    <col min="5121" max="5121" width="18" style="81" customWidth="1"/>
    <col min="5122" max="5124" width="8.125" style="81" bestFit="1" customWidth="1"/>
    <col min="5125" max="5125" width="8.125" style="81" customWidth="1"/>
    <col min="5126" max="5126" width="8.125" style="81" bestFit="1" customWidth="1"/>
    <col min="5127" max="5127" width="9.125" style="81" bestFit="1" customWidth="1"/>
    <col min="5128" max="5128" width="11" style="81" bestFit="1" customWidth="1"/>
    <col min="5129" max="5129" width="10.125" style="81" bestFit="1" customWidth="1"/>
    <col min="5130" max="5130" width="11" style="81" bestFit="1" customWidth="1"/>
    <col min="5131" max="5376" width="10" style="81"/>
    <col min="5377" max="5377" width="18" style="81" customWidth="1"/>
    <col min="5378" max="5380" width="8.125" style="81" bestFit="1" customWidth="1"/>
    <col min="5381" max="5381" width="8.125" style="81" customWidth="1"/>
    <col min="5382" max="5382" width="8.125" style="81" bestFit="1" customWidth="1"/>
    <col min="5383" max="5383" width="9.125" style="81" bestFit="1" customWidth="1"/>
    <col min="5384" max="5384" width="11" style="81" bestFit="1" customWidth="1"/>
    <col min="5385" max="5385" width="10.125" style="81" bestFit="1" customWidth="1"/>
    <col min="5386" max="5386" width="11" style="81" bestFit="1" customWidth="1"/>
    <col min="5387" max="5632" width="10" style="81"/>
    <col min="5633" max="5633" width="18" style="81" customWidth="1"/>
    <col min="5634" max="5636" width="8.125" style="81" bestFit="1" customWidth="1"/>
    <col min="5637" max="5637" width="8.125" style="81" customWidth="1"/>
    <col min="5638" max="5638" width="8.125" style="81" bestFit="1" customWidth="1"/>
    <col min="5639" max="5639" width="9.125" style="81" bestFit="1" customWidth="1"/>
    <col min="5640" max="5640" width="11" style="81" bestFit="1" customWidth="1"/>
    <col min="5641" max="5641" width="10.125" style="81" bestFit="1" customWidth="1"/>
    <col min="5642" max="5642" width="11" style="81" bestFit="1" customWidth="1"/>
    <col min="5643" max="5888" width="10" style="81"/>
    <col min="5889" max="5889" width="18" style="81" customWidth="1"/>
    <col min="5890" max="5892" width="8.125" style="81" bestFit="1" customWidth="1"/>
    <col min="5893" max="5893" width="8.125" style="81" customWidth="1"/>
    <col min="5894" max="5894" width="8.125" style="81" bestFit="1" customWidth="1"/>
    <col min="5895" max="5895" width="9.125" style="81" bestFit="1" customWidth="1"/>
    <col min="5896" max="5896" width="11" style="81" bestFit="1" customWidth="1"/>
    <col min="5897" max="5897" width="10.125" style="81" bestFit="1" customWidth="1"/>
    <col min="5898" max="5898" width="11" style="81" bestFit="1" customWidth="1"/>
    <col min="5899" max="6144" width="11" style="81"/>
    <col min="6145" max="6145" width="18" style="81" customWidth="1"/>
    <col min="6146" max="6148" width="8.125" style="81" bestFit="1" customWidth="1"/>
    <col min="6149" max="6149" width="8.125" style="81" customWidth="1"/>
    <col min="6150" max="6150" width="8.125" style="81" bestFit="1" customWidth="1"/>
    <col min="6151" max="6151" width="9.125" style="81" bestFit="1" customWidth="1"/>
    <col min="6152" max="6152" width="11" style="81" bestFit="1" customWidth="1"/>
    <col min="6153" max="6153" width="10.125" style="81" bestFit="1" customWidth="1"/>
    <col min="6154" max="6154" width="11" style="81" bestFit="1" customWidth="1"/>
    <col min="6155" max="6400" width="10" style="81"/>
    <col min="6401" max="6401" width="18" style="81" customWidth="1"/>
    <col min="6402" max="6404" width="8.125" style="81" bestFit="1" customWidth="1"/>
    <col min="6405" max="6405" width="8.125" style="81" customWidth="1"/>
    <col min="6406" max="6406" width="8.125" style="81" bestFit="1" customWidth="1"/>
    <col min="6407" max="6407" width="9.125" style="81" bestFit="1" customWidth="1"/>
    <col min="6408" max="6408" width="11" style="81" bestFit="1" customWidth="1"/>
    <col min="6409" max="6409" width="10.125" style="81" bestFit="1" customWidth="1"/>
    <col min="6410" max="6410" width="11" style="81" bestFit="1" customWidth="1"/>
    <col min="6411" max="6656" width="10" style="81"/>
    <col min="6657" max="6657" width="18" style="81" customWidth="1"/>
    <col min="6658" max="6660" width="8.125" style="81" bestFit="1" customWidth="1"/>
    <col min="6661" max="6661" width="8.125" style="81" customWidth="1"/>
    <col min="6662" max="6662" width="8.125" style="81" bestFit="1" customWidth="1"/>
    <col min="6663" max="6663" width="9.125" style="81" bestFit="1" customWidth="1"/>
    <col min="6664" max="6664" width="11" style="81" bestFit="1" customWidth="1"/>
    <col min="6665" max="6665" width="10.125" style="81" bestFit="1" customWidth="1"/>
    <col min="6666" max="6666" width="11" style="81" bestFit="1" customWidth="1"/>
    <col min="6667" max="6912" width="10" style="81"/>
    <col min="6913" max="6913" width="18" style="81" customWidth="1"/>
    <col min="6914" max="6916" width="8.125" style="81" bestFit="1" customWidth="1"/>
    <col min="6917" max="6917" width="8.125" style="81" customWidth="1"/>
    <col min="6918" max="6918" width="8.125" style="81" bestFit="1" customWidth="1"/>
    <col min="6919" max="6919" width="9.125" style="81" bestFit="1" customWidth="1"/>
    <col min="6920" max="6920" width="11" style="81" bestFit="1" customWidth="1"/>
    <col min="6921" max="6921" width="10.125" style="81" bestFit="1" customWidth="1"/>
    <col min="6922" max="6922" width="11" style="81" bestFit="1" customWidth="1"/>
    <col min="6923" max="7168" width="11" style="81"/>
    <col min="7169" max="7169" width="18" style="81" customWidth="1"/>
    <col min="7170" max="7172" width="8.125" style="81" bestFit="1" customWidth="1"/>
    <col min="7173" max="7173" width="8.125" style="81" customWidth="1"/>
    <col min="7174" max="7174" width="8.125" style="81" bestFit="1" customWidth="1"/>
    <col min="7175" max="7175" width="9.125" style="81" bestFit="1" customWidth="1"/>
    <col min="7176" max="7176" width="11" style="81" bestFit="1" customWidth="1"/>
    <col min="7177" max="7177" width="10.125" style="81" bestFit="1" customWidth="1"/>
    <col min="7178" max="7178" width="11" style="81" bestFit="1" customWidth="1"/>
    <col min="7179" max="7424" width="10" style="81"/>
    <col min="7425" max="7425" width="18" style="81" customWidth="1"/>
    <col min="7426" max="7428" width="8.125" style="81" bestFit="1" customWidth="1"/>
    <col min="7429" max="7429" width="8.125" style="81" customWidth="1"/>
    <col min="7430" max="7430" width="8.125" style="81" bestFit="1" customWidth="1"/>
    <col min="7431" max="7431" width="9.125" style="81" bestFit="1" customWidth="1"/>
    <col min="7432" max="7432" width="11" style="81" bestFit="1" customWidth="1"/>
    <col min="7433" max="7433" width="10.125" style="81" bestFit="1" customWidth="1"/>
    <col min="7434" max="7434" width="11" style="81" bestFit="1" customWidth="1"/>
    <col min="7435" max="7680" width="10" style="81"/>
    <col min="7681" max="7681" width="18" style="81" customWidth="1"/>
    <col min="7682" max="7684" width="8.125" style="81" bestFit="1" customWidth="1"/>
    <col min="7685" max="7685" width="8.125" style="81" customWidth="1"/>
    <col min="7686" max="7686" width="8.125" style="81" bestFit="1" customWidth="1"/>
    <col min="7687" max="7687" width="9.125" style="81" bestFit="1" customWidth="1"/>
    <col min="7688" max="7688" width="11" style="81" bestFit="1" customWidth="1"/>
    <col min="7689" max="7689" width="10.125" style="81" bestFit="1" customWidth="1"/>
    <col min="7690" max="7690" width="11" style="81" bestFit="1" customWidth="1"/>
    <col min="7691" max="7936" width="10" style="81"/>
    <col min="7937" max="7937" width="18" style="81" customWidth="1"/>
    <col min="7938" max="7940" width="8.125" style="81" bestFit="1" customWidth="1"/>
    <col min="7941" max="7941" width="8.125" style="81" customWidth="1"/>
    <col min="7942" max="7942" width="8.125" style="81" bestFit="1" customWidth="1"/>
    <col min="7943" max="7943" width="9.125" style="81" bestFit="1" customWidth="1"/>
    <col min="7944" max="7944" width="11" style="81" bestFit="1" customWidth="1"/>
    <col min="7945" max="7945" width="10.125" style="81" bestFit="1" customWidth="1"/>
    <col min="7946" max="7946" width="11" style="81" bestFit="1" customWidth="1"/>
    <col min="7947" max="8192" width="11" style="81"/>
    <col min="8193" max="8193" width="18" style="81" customWidth="1"/>
    <col min="8194" max="8196" width="8.125" style="81" bestFit="1" customWidth="1"/>
    <col min="8197" max="8197" width="8.125" style="81" customWidth="1"/>
    <col min="8198" max="8198" width="8.125" style="81" bestFit="1" customWidth="1"/>
    <col min="8199" max="8199" width="9.125" style="81" bestFit="1" customWidth="1"/>
    <col min="8200" max="8200" width="11" style="81" bestFit="1" customWidth="1"/>
    <col min="8201" max="8201" width="10.125" style="81" bestFit="1" customWidth="1"/>
    <col min="8202" max="8202" width="11" style="81" bestFit="1" customWidth="1"/>
    <col min="8203" max="8448" width="10" style="81"/>
    <col min="8449" max="8449" width="18" style="81" customWidth="1"/>
    <col min="8450" max="8452" width="8.125" style="81" bestFit="1" customWidth="1"/>
    <col min="8453" max="8453" width="8.125" style="81" customWidth="1"/>
    <col min="8454" max="8454" width="8.125" style="81" bestFit="1" customWidth="1"/>
    <col min="8455" max="8455" width="9.125" style="81" bestFit="1" customWidth="1"/>
    <col min="8456" max="8456" width="11" style="81" bestFit="1" customWidth="1"/>
    <col min="8457" max="8457" width="10.125" style="81" bestFit="1" customWidth="1"/>
    <col min="8458" max="8458" width="11" style="81" bestFit="1" customWidth="1"/>
    <col min="8459" max="8704" width="10" style="81"/>
    <col min="8705" max="8705" width="18" style="81" customWidth="1"/>
    <col min="8706" max="8708" width="8.125" style="81" bestFit="1" customWidth="1"/>
    <col min="8709" max="8709" width="8.125" style="81" customWidth="1"/>
    <col min="8710" max="8710" width="8.125" style="81" bestFit="1" customWidth="1"/>
    <col min="8711" max="8711" width="9.125" style="81" bestFit="1" customWidth="1"/>
    <col min="8712" max="8712" width="11" style="81" bestFit="1" customWidth="1"/>
    <col min="8713" max="8713" width="10.125" style="81" bestFit="1" customWidth="1"/>
    <col min="8714" max="8714" width="11" style="81" bestFit="1" customWidth="1"/>
    <col min="8715" max="8960" width="10" style="81"/>
    <col min="8961" max="8961" width="18" style="81" customWidth="1"/>
    <col min="8962" max="8964" width="8.125" style="81" bestFit="1" customWidth="1"/>
    <col min="8965" max="8965" width="8.125" style="81" customWidth="1"/>
    <col min="8966" max="8966" width="8.125" style="81" bestFit="1" customWidth="1"/>
    <col min="8967" max="8967" width="9.125" style="81" bestFit="1" customWidth="1"/>
    <col min="8968" max="8968" width="11" style="81" bestFit="1" customWidth="1"/>
    <col min="8969" max="8969" width="10.125" style="81" bestFit="1" customWidth="1"/>
    <col min="8970" max="8970" width="11" style="81" bestFit="1" customWidth="1"/>
    <col min="8971" max="9216" width="11" style="81"/>
    <col min="9217" max="9217" width="18" style="81" customWidth="1"/>
    <col min="9218" max="9220" width="8.125" style="81" bestFit="1" customWidth="1"/>
    <col min="9221" max="9221" width="8.125" style="81" customWidth="1"/>
    <col min="9222" max="9222" width="8.125" style="81" bestFit="1" customWidth="1"/>
    <col min="9223" max="9223" width="9.125" style="81" bestFit="1" customWidth="1"/>
    <col min="9224" max="9224" width="11" style="81" bestFit="1" customWidth="1"/>
    <col min="9225" max="9225" width="10.125" style="81" bestFit="1" customWidth="1"/>
    <col min="9226" max="9226" width="11" style="81" bestFit="1" customWidth="1"/>
    <col min="9227" max="9472" width="10" style="81"/>
    <col min="9473" max="9473" width="18" style="81" customWidth="1"/>
    <col min="9474" max="9476" width="8.125" style="81" bestFit="1" customWidth="1"/>
    <col min="9477" max="9477" width="8.125" style="81" customWidth="1"/>
    <col min="9478" max="9478" width="8.125" style="81" bestFit="1" customWidth="1"/>
    <col min="9479" max="9479" width="9.125" style="81" bestFit="1" customWidth="1"/>
    <col min="9480" max="9480" width="11" style="81" bestFit="1" customWidth="1"/>
    <col min="9481" max="9481" width="10.125" style="81" bestFit="1" customWidth="1"/>
    <col min="9482" max="9482" width="11" style="81" bestFit="1" customWidth="1"/>
    <col min="9483" max="9728" width="10" style="81"/>
    <col min="9729" max="9729" width="18" style="81" customWidth="1"/>
    <col min="9730" max="9732" width="8.125" style="81" bestFit="1" customWidth="1"/>
    <col min="9733" max="9733" width="8.125" style="81" customWidth="1"/>
    <col min="9734" max="9734" width="8.125" style="81" bestFit="1" customWidth="1"/>
    <col min="9735" max="9735" width="9.125" style="81" bestFit="1" customWidth="1"/>
    <col min="9736" max="9736" width="11" style="81" bestFit="1" customWidth="1"/>
    <col min="9737" max="9737" width="10.125" style="81" bestFit="1" customWidth="1"/>
    <col min="9738" max="9738" width="11" style="81" bestFit="1" customWidth="1"/>
    <col min="9739" max="9984" width="10" style="81"/>
    <col min="9985" max="9985" width="18" style="81" customWidth="1"/>
    <col min="9986" max="9988" width="8.125" style="81" bestFit="1" customWidth="1"/>
    <col min="9989" max="9989" width="8.125" style="81" customWidth="1"/>
    <col min="9990" max="9990" width="8.125" style="81" bestFit="1" customWidth="1"/>
    <col min="9991" max="9991" width="9.125" style="81" bestFit="1" customWidth="1"/>
    <col min="9992" max="9992" width="11" style="81" bestFit="1" customWidth="1"/>
    <col min="9993" max="9993" width="10.125" style="81" bestFit="1" customWidth="1"/>
    <col min="9994" max="9994" width="11" style="81" bestFit="1" customWidth="1"/>
    <col min="9995" max="10240" width="11" style="81"/>
    <col min="10241" max="10241" width="18" style="81" customWidth="1"/>
    <col min="10242" max="10244" width="8.125" style="81" bestFit="1" customWidth="1"/>
    <col min="10245" max="10245" width="8.125" style="81" customWidth="1"/>
    <col min="10246" max="10246" width="8.125" style="81" bestFit="1" customWidth="1"/>
    <col min="10247" max="10247" width="9.125" style="81" bestFit="1" customWidth="1"/>
    <col min="10248" max="10248" width="11" style="81" bestFit="1" customWidth="1"/>
    <col min="10249" max="10249" width="10.125" style="81" bestFit="1" customWidth="1"/>
    <col min="10250" max="10250" width="11" style="81" bestFit="1" customWidth="1"/>
    <col min="10251" max="10496" width="10" style="81"/>
    <col min="10497" max="10497" width="18" style="81" customWidth="1"/>
    <col min="10498" max="10500" width="8.125" style="81" bestFit="1" customWidth="1"/>
    <col min="10501" max="10501" width="8.125" style="81" customWidth="1"/>
    <col min="10502" max="10502" width="8.125" style="81" bestFit="1" customWidth="1"/>
    <col min="10503" max="10503" width="9.125" style="81" bestFit="1" customWidth="1"/>
    <col min="10504" max="10504" width="11" style="81" bestFit="1" customWidth="1"/>
    <col min="10505" max="10505" width="10.125" style="81" bestFit="1" customWidth="1"/>
    <col min="10506" max="10506" width="11" style="81" bestFit="1" customWidth="1"/>
    <col min="10507" max="10752" width="10" style="81"/>
    <col min="10753" max="10753" width="18" style="81" customWidth="1"/>
    <col min="10754" max="10756" width="8.125" style="81" bestFit="1" customWidth="1"/>
    <col min="10757" max="10757" width="8.125" style="81" customWidth="1"/>
    <col min="10758" max="10758" width="8.125" style="81" bestFit="1" customWidth="1"/>
    <col min="10759" max="10759" width="9.125" style="81" bestFit="1" customWidth="1"/>
    <col min="10760" max="10760" width="11" style="81" bestFit="1" customWidth="1"/>
    <col min="10761" max="10761" width="10.125" style="81" bestFit="1" customWidth="1"/>
    <col min="10762" max="10762" width="11" style="81" bestFit="1" customWidth="1"/>
    <col min="10763" max="11008" width="10" style="81"/>
    <col min="11009" max="11009" width="18" style="81" customWidth="1"/>
    <col min="11010" max="11012" width="8.125" style="81" bestFit="1" customWidth="1"/>
    <col min="11013" max="11013" width="8.125" style="81" customWidth="1"/>
    <col min="11014" max="11014" width="8.125" style="81" bestFit="1" customWidth="1"/>
    <col min="11015" max="11015" width="9.125" style="81" bestFit="1" customWidth="1"/>
    <col min="11016" max="11016" width="11" style="81" bestFit="1" customWidth="1"/>
    <col min="11017" max="11017" width="10.125" style="81" bestFit="1" customWidth="1"/>
    <col min="11018" max="11018" width="11" style="81" bestFit="1" customWidth="1"/>
    <col min="11019" max="11264" width="11" style="81"/>
    <col min="11265" max="11265" width="18" style="81" customWidth="1"/>
    <col min="11266" max="11268" width="8.125" style="81" bestFit="1" customWidth="1"/>
    <col min="11269" max="11269" width="8.125" style="81" customWidth="1"/>
    <col min="11270" max="11270" width="8.125" style="81" bestFit="1" customWidth="1"/>
    <col min="11271" max="11271" width="9.125" style="81" bestFit="1" customWidth="1"/>
    <col min="11272" max="11272" width="11" style="81" bestFit="1" customWidth="1"/>
    <col min="11273" max="11273" width="10.125" style="81" bestFit="1" customWidth="1"/>
    <col min="11274" max="11274" width="11" style="81" bestFit="1" customWidth="1"/>
    <col min="11275" max="11520" width="10" style="81"/>
    <col min="11521" max="11521" width="18" style="81" customWidth="1"/>
    <col min="11522" max="11524" width="8.125" style="81" bestFit="1" customWidth="1"/>
    <col min="11525" max="11525" width="8.125" style="81" customWidth="1"/>
    <col min="11526" max="11526" width="8.125" style="81" bestFit="1" customWidth="1"/>
    <col min="11527" max="11527" width="9.125" style="81" bestFit="1" customWidth="1"/>
    <col min="11528" max="11528" width="11" style="81" bestFit="1" customWidth="1"/>
    <col min="11529" max="11529" width="10.125" style="81" bestFit="1" customWidth="1"/>
    <col min="11530" max="11530" width="11" style="81" bestFit="1" customWidth="1"/>
    <col min="11531" max="11776" width="10" style="81"/>
    <col min="11777" max="11777" width="18" style="81" customWidth="1"/>
    <col min="11778" max="11780" width="8.125" style="81" bestFit="1" customWidth="1"/>
    <col min="11781" max="11781" width="8.125" style="81" customWidth="1"/>
    <col min="11782" max="11782" width="8.125" style="81" bestFit="1" customWidth="1"/>
    <col min="11783" max="11783" width="9.125" style="81" bestFit="1" customWidth="1"/>
    <col min="11784" max="11784" width="11" style="81" bestFit="1" customWidth="1"/>
    <col min="11785" max="11785" width="10.125" style="81" bestFit="1" customWidth="1"/>
    <col min="11786" max="11786" width="11" style="81" bestFit="1" customWidth="1"/>
    <col min="11787" max="12032" width="10" style="81"/>
    <col min="12033" max="12033" width="18" style="81" customWidth="1"/>
    <col min="12034" max="12036" width="8.125" style="81" bestFit="1" customWidth="1"/>
    <col min="12037" max="12037" width="8.125" style="81" customWidth="1"/>
    <col min="12038" max="12038" width="8.125" style="81" bestFit="1" customWidth="1"/>
    <col min="12039" max="12039" width="9.125" style="81" bestFit="1" customWidth="1"/>
    <col min="12040" max="12040" width="11" style="81" bestFit="1" customWidth="1"/>
    <col min="12041" max="12041" width="10.125" style="81" bestFit="1" customWidth="1"/>
    <col min="12042" max="12042" width="11" style="81" bestFit="1" customWidth="1"/>
    <col min="12043" max="12288" width="11" style="81"/>
    <col min="12289" max="12289" width="18" style="81" customWidth="1"/>
    <col min="12290" max="12292" width="8.125" style="81" bestFit="1" customWidth="1"/>
    <col min="12293" max="12293" width="8.125" style="81" customWidth="1"/>
    <col min="12294" max="12294" width="8.125" style="81" bestFit="1" customWidth="1"/>
    <col min="12295" max="12295" width="9.125" style="81" bestFit="1" customWidth="1"/>
    <col min="12296" max="12296" width="11" style="81" bestFit="1" customWidth="1"/>
    <col min="12297" max="12297" width="10.125" style="81" bestFit="1" customWidth="1"/>
    <col min="12298" max="12298" width="11" style="81" bestFit="1" customWidth="1"/>
    <col min="12299" max="12544" width="10" style="81"/>
    <col min="12545" max="12545" width="18" style="81" customWidth="1"/>
    <col min="12546" max="12548" width="8.125" style="81" bestFit="1" customWidth="1"/>
    <col min="12549" max="12549" width="8.125" style="81" customWidth="1"/>
    <col min="12550" max="12550" width="8.125" style="81" bestFit="1" customWidth="1"/>
    <col min="12551" max="12551" width="9.125" style="81" bestFit="1" customWidth="1"/>
    <col min="12552" max="12552" width="11" style="81" bestFit="1" customWidth="1"/>
    <col min="12553" max="12553" width="10.125" style="81" bestFit="1" customWidth="1"/>
    <col min="12554" max="12554" width="11" style="81" bestFit="1" customWidth="1"/>
    <col min="12555" max="12800" width="10" style="81"/>
    <col min="12801" max="12801" width="18" style="81" customWidth="1"/>
    <col min="12802" max="12804" width="8.125" style="81" bestFit="1" customWidth="1"/>
    <col min="12805" max="12805" width="8.125" style="81" customWidth="1"/>
    <col min="12806" max="12806" width="8.125" style="81" bestFit="1" customWidth="1"/>
    <col min="12807" max="12807" width="9.125" style="81" bestFit="1" customWidth="1"/>
    <col min="12808" max="12808" width="11" style="81" bestFit="1" customWidth="1"/>
    <col min="12809" max="12809" width="10.125" style="81" bestFit="1" customWidth="1"/>
    <col min="12810" max="12810" width="11" style="81" bestFit="1" customWidth="1"/>
    <col min="12811" max="13056" width="10" style="81"/>
    <col min="13057" max="13057" width="18" style="81" customWidth="1"/>
    <col min="13058" max="13060" width="8.125" style="81" bestFit="1" customWidth="1"/>
    <col min="13061" max="13061" width="8.125" style="81" customWidth="1"/>
    <col min="13062" max="13062" width="8.125" style="81" bestFit="1" customWidth="1"/>
    <col min="13063" max="13063" width="9.125" style="81" bestFit="1" customWidth="1"/>
    <col min="13064" max="13064" width="11" style="81" bestFit="1" customWidth="1"/>
    <col min="13065" max="13065" width="10.125" style="81" bestFit="1" customWidth="1"/>
    <col min="13066" max="13066" width="11" style="81" bestFit="1" customWidth="1"/>
    <col min="13067" max="13312" width="11" style="81"/>
    <col min="13313" max="13313" width="18" style="81" customWidth="1"/>
    <col min="13314" max="13316" width="8.125" style="81" bestFit="1" customWidth="1"/>
    <col min="13317" max="13317" width="8.125" style="81" customWidth="1"/>
    <col min="13318" max="13318" width="8.125" style="81" bestFit="1" customWidth="1"/>
    <col min="13319" max="13319" width="9.125" style="81" bestFit="1" customWidth="1"/>
    <col min="13320" max="13320" width="11" style="81" bestFit="1" customWidth="1"/>
    <col min="13321" max="13321" width="10.125" style="81" bestFit="1" customWidth="1"/>
    <col min="13322" max="13322" width="11" style="81" bestFit="1" customWidth="1"/>
    <col min="13323" max="13568" width="10" style="81"/>
    <col min="13569" max="13569" width="18" style="81" customWidth="1"/>
    <col min="13570" max="13572" width="8.125" style="81" bestFit="1" customWidth="1"/>
    <col min="13573" max="13573" width="8.125" style="81" customWidth="1"/>
    <col min="13574" max="13574" width="8.125" style="81" bestFit="1" customWidth="1"/>
    <col min="13575" max="13575" width="9.125" style="81" bestFit="1" customWidth="1"/>
    <col min="13576" max="13576" width="11" style="81" bestFit="1" customWidth="1"/>
    <col min="13577" max="13577" width="10.125" style="81" bestFit="1" customWidth="1"/>
    <col min="13578" max="13578" width="11" style="81" bestFit="1" customWidth="1"/>
    <col min="13579" max="13824" width="10" style="81"/>
    <col min="13825" max="13825" width="18" style="81" customWidth="1"/>
    <col min="13826" max="13828" width="8.125" style="81" bestFit="1" customWidth="1"/>
    <col min="13829" max="13829" width="8.125" style="81" customWidth="1"/>
    <col min="13830" max="13830" width="8.125" style="81" bestFit="1" customWidth="1"/>
    <col min="13831" max="13831" width="9.125" style="81" bestFit="1" customWidth="1"/>
    <col min="13832" max="13832" width="11" style="81" bestFit="1" customWidth="1"/>
    <col min="13833" max="13833" width="10.125" style="81" bestFit="1" customWidth="1"/>
    <col min="13834" max="13834" width="11" style="81" bestFit="1" customWidth="1"/>
    <col min="13835" max="14080" width="10" style="81"/>
    <col min="14081" max="14081" width="18" style="81" customWidth="1"/>
    <col min="14082" max="14084" width="8.125" style="81" bestFit="1" customWidth="1"/>
    <col min="14085" max="14085" width="8.125" style="81" customWidth="1"/>
    <col min="14086" max="14086" width="8.125" style="81" bestFit="1" customWidth="1"/>
    <col min="14087" max="14087" width="9.125" style="81" bestFit="1" customWidth="1"/>
    <col min="14088" max="14088" width="11" style="81" bestFit="1" customWidth="1"/>
    <col min="14089" max="14089" width="10.125" style="81" bestFit="1" customWidth="1"/>
    <col min="14090" max="14090" width="11" style="81" bestFit="1" customWidth="1"/>
    <col min="14091" max="14336" width="11" style="81"/>
    <col min="14337" max="14337" width="18" style="81" customWidth="1"/>
    <col min="14338" max="14340" width="8.125" style="81" bestFit="1" customWidth="1"/>
    <col min="14341" max="14341" width="8.125" style="81" customWidth="1"/>
    <col min="14342" max="14342" width="8.125" style="81" bestFit="1" customWidth="1"/>
    <col min="14343" max="14343" width="9.125" style="81" bestFit="1" customWidth="1"/>
    <col min="14344" max="14344" width="11" style="81" bestFit="1" customWidth="1"/>
    <col min="14345" max="14345" width="10.125" style="81" bestFit="1" customWidth="1"/>
    <col min="14346" max="14346" width="11" style="81" bestFit="1" customWidth="1"/>
    <col min="14347" max="14592" width="10" style="81"/>
    <col min="14593" max="14593" width="18" style="81" customWidth="1"/>
    <col min="14594" max="14596" width="8.125" style="81" bestFit="1" customWidth="1"/>
    <col min="14597" max="14597" width="8.125" style="81" customWidth="1"/>
    <col min="14598" max="14598" width="8.125" style="81" bestFit="1" customWidth="1"/>
    <col min="14599" max="14599" width="9.125" style="81" bestFit="1" customWidth="1"/>
    <col min="14600" max="14600" width="11" style="81" bestFit="1" customWidth="1"/>
    <col min="14601" max="14601" width="10.125" style="81" bestFit="1" customWidth="1"/>
    <col min="14602" max="14602" width="11" style="81" bestFit="1" customWidth="1"/>
    <col min="14603" max="14848" width="10" style="81"/>
    <col min="14849" max="14849" width="18" style="81" customWidth="1"/>
    <col min="14850" max="14852" width="8.125" style="81" bestFit="1" customWidth="1"/>
    <col min="14853" max="14853" width="8.125" style="81" customWidth="1"/>
    <col min="14854" max="14854" width="8.125" style="81" bestFit="1" customWidth="1"/>
    <col min="14855" max="14855" width="9.125" style="81" bestFit="1" customWidth="1"/>
    <col min="14856" max="14856" width="11" style="81" bestFit="1" customWidth="1"/>
    <col min="14857" max="14857" width="10.125" style="81" bestFit="1" customWidth="1"/>
    <col min="14858" max="14858" width="11" style="81" bestFit="1" customWidth="1"/>
    <col min="14859" max="15104" width="10" style="81"/>
    <col min="15105" max="15105" width="18" style="81" customWidth="1"/>
    <col min="15106" max="15108" width="8.125" style="81" bestFit="1" customWidth="1"/>
    <col min="15109" max="15109" width="8.125" style="81" customWidth="1"/>
    <col min="15110" max="15110" width="8.125" style="81" bestFit="1" customWidth="1"/>
    <col min="15111" max="15111" width="9.125" style="81" bestFit="1" customWidth="1"/>
    <col min="15112" max="15112" width="11" style="81" bestFit="1" customWidth="1"/>
    <col min="15113" max="15113" width="10.125" style="81" bestFit="1" customWidth="1"/>
    <col min="15114" max="15114" width="11" style="81" bestFit="1" customWidth="1"/>
    <col min="15115" max="15360" width="11" style="81"/>
    <col min="15361" max="15361" width="18" style="81" customWidth="1"/>
    <col min="15362" max="15364" width="8.125" style="81" bestFit="1" customWidth="1"/>
    <col min="15365" max="15365" width="8.125" style="81" customWidth="1"/>
    <col min="15366" max="15366" width="8.125" style="81" bestFit="1" customWidth="1"/>
    <col min="15367" max="15367" width="9.125" style="81" bestFit="1" customWidth="1"/>
    <col min="15368" max="15368" width="11" style="81" bestFit="1" customWidth="1"/>
    <col min="15369" max="15369" width="10.125" style="81" bestFit="1" customWidth="1"/>
    <col min="15370" max="15370" width="11" style="81" bestFit="1" customWidth="1"/>
    <col min="15371" max="15616" width="10" style="81"/>
    <col min="15617" max="15617" width="18" style="81" customWidth="1"/>
    <col min="15618" max="15620" width="8.125" style="81" bestFit="1" customWidth="1"/>
    <col min="15621" max="15621" width="8.125" style="81" customWidth="1"/>
    <col min="15622" max="15622" width="8.125" style="81" bestFit="1" customWidth="1"/>
    <col min="15623" max="15623" width="9.125" style="81" bestFit="1" customWidth="1"/>
    <col min="15624" max="15624" width="11" style="81" bestFit="1" customWidth="1"/>
    <col min="15625" max="15625" width="10.125" style="81" bestFit="1" customWidth="1"/>
    <col min="15626" max="15626" width="11" style="81" bestFit="1" customWidth="1"/>
    <col min="15627" max="15872" width="10" style="81"/>
    <col min="15873" max="15873" width="18" style="81" customWidth="1"/>
    <col min="15874" max="15876" width="8.125" style="81" bestFit="1" customWidth="1"/>
    <col min="15877" max="15877" width="8.125" style="81" customWidth="1"/>
    <col min="15878" max="15878" width="8.125" style="81" bestFit="1" customWidth="1"/>
    <col min="15879" max="15879" width="9.125" style="81" bestFit="1" customWidth="1"/>
    <col min="15880" max="15880" width="11" style="81" bestFit="1" customWidth="1"/>
    <col min="15881" max="15881" width="10.125" style="81" bestFit="1" customWidth="1"/>
    <col min="15882" max="15882" width="11" style="81" bestFit="1" customWidth="1"/>
    <col min="15883" max="16128" width="10" style="81"/>
    <col min="16129" max="16129" width="18" style="81" customWidth="1"/>
    <col min="16130" max="16132" width="8.125" style="81" bestFit="1" customWidth="1"/>
    <col min="16133" max="16133" width="8.125" style="81" customWidth="1"/>
    <col min="16134" max="16134" width="8.125" style="81" bestFit="1" customWidth="1"/>
    <col min="16135" max="16135" width="9.125" style="81" bestFit="1" customWidth="1"/>
    <col min="16136" max="16136" width="11" style="81" bestFit="1" customWidth="1"/>
    <col min="16137" max="16137" width="10.125" style="81" bestFit="1" customWidth="1"/>
    <col min="16138" max="16138" width="11" style="81" bestFit="1" customWidth="1"/>
    <col min="16139" max="16384" width="11" style="81"/>
  </cols>
  <sheetData>
    <row r="1" spans="1:14" x14ac:dyDescent="0.2">
      <c r="A1" s="138" t="s">
        <v>25</v>
      </c>
      <c r="B1" s="84"/>
      <c r="C1" s="84"/>
      <c r="D1" s="84"/>
      <c r="E1" s="84"/>
      <c r="F1" s="84"/>
      <c r="G1" s="84"/>
      <c r="H1" s="84"/>
    </row>
    <row r="2" spans="1:14" ht="15.75" x14ac:dyDescent="0.25">
      <c r="A2" s="139"/>
      <c r="B2" s="140"/>
      <c r="C2" s="84"/>
      <c r="D2" s="84"/>
      <c r="E2" s="84"/>
      <c r="F2" s="84"/>
      <c r="G2" s="84"/>
      <c r="H2" s="341" t="s">
        <v>151</v>
      </c>
    </row>
    <row r="3" spans="1:14" x14ac:dyDescent="0.2">
      <c r="A3" s="70"/>
      <c r="B3" s="776">
        <f>INDICE!A3</f>
        <v>44896</v>
      </c>
      <c r="C3" s="777"/>
      <c r="D3" s="778" t="s">
        <v>115</v>
      </c>
      <c r="E3" s="778"/>
      <c r="F3" s="778" t="s">
        <v>116</v>
      </c>
      <c r="G3" s="778"/>
      <c r="H3" s="778"/>
    </row>
    <row r="4" spans="1:14" x14ac:dyDescent="0.2">
      <c r="A4" s="66"/>
      <c r="B4" s="82" t="s">
        <v>47</v>
      </c>
      <c r="C4" s="82" t="s">
        <v>425</v>
      </c>
      <c r="D4" s="82" t="s">
        <v>47</v>
      </c>
      <c r="E4" s="82" t="s">
        <v>421</v>
      </c>
      <c r="F4" s="82" t="s">
        <v>47</v>
      </c>
      <c r="G4" s="83" t="s">
        <v>421</v>
      </c>
      <c r="H4" s="83" t="s">
        <v>106</v>
      </c>
    </row>
    <row r="5" spans="1:14" x14ac:dyDescent="0.2">
      <c r="A5" s="84" t="s">
        <v>183</v>
      </c>
      <c r="B5" s="343">
        <v>494.98697999999979</v>
      </c>
      <c r="C5" s="339">
        <v>17.720298583630651</v>
      </c>
      <c r="D5" s="338">
        <v>5442.3749200000011</v>
      </c>
      <c r="E5" s="340">
        <v>11.752636477252908</v>
      </c>
      <c r="F5" s="338">
        <v>5442.3749200000011</v>
      </c>
      <c r="G5" s="340">
        <v>11.752636477252908</v>
      </c>
      <c r="H5" s="345">
        <v>94.562267847989261</v>
      </c>
    </row>
    <row r="6" spans="1:14" x14ac:dyDescent="0.2">
      <c r="A6" s="84" t="s">
        <v>184</v>
      </c>
      <c r="B6" s="329">
        <v>30.285269999999979</v>
      </c>
      <c r="C6" s="322">
        <v>-2.9151482434161529</v>
      </c>
      <c r="D6" s="321">
        <v>308.48073999999997</v>
      </c>
      <c r="E6" s="322">
        <v>-17.298594894487309</v>
      </c>
      <c r="F6" s="321">
        <v>308.48073999999997</v>
      </c>
      <c r="G6" s="322">
        <v>-17.298594894487309</v>
      </c>
      <c r="H6" s="327">
        <v>5.3599097435620848</v>
      </c>
    </row>
    <row r="7" spans="1:14" x14ac:dyDescent="0.2">
      <c r="A7" s="84" t="s">
        <v>188</v>
      </c>
      <c r="B7" s="344">
        <v>0</v>
      </c>
      <c r="C7" s="336">
        <v>0</v>
      </c>
      <c r="D7" s="335">
        <v>7.8799999999999999E-3</v>
      </c>
      <c r="E7" s="594">
        <v>-52.271350696547557</v>
      </c>
      <c r="F7" s="335">
        <v>7.8799999999999999E-3</v>
      </c>
      <c r="G7" s="594">
        <v>-52.271350696547557</v>
      </c>
      <c r="H7" s="344">
        <v>1.3691645312854616E-4</v>
      </c>
    </row>
    <row r="8" spans="1:14" x14ac:dyDescent="0.2">
      <c r="A8" s="84" t="s">
        <v>145</v>
      </c>
      <c r="B8" s="344">
        <v>0</v>
      </c>
      <c r="C8" s="336">
        <v>0</v>
      </c>
      <c r="D8" s="335">
        <v>1.1800000000000001E-2</v>
      </c>
      <c r="E8" s="594">
        <v>-94.988958722609127</v>
      </c>
      <c r="F8" s="335">
        <v>1.1800000000000001E-2</v>
      </c>
      <c r="G8" s="336">
        <v>-94.988958722609127</v>
      </c>
      <c r="H8" s="344">
        <v>2.0502717600467577E-4</v>
      </c>
    </row>
    <row r="9" spans="1:14" x14ac:dyDescent="0.2">
      <c r="A9" s="342" t="s">
        <v>146</v>
      </c>
      <c r="B9" s="330">
        <v>525.27224999999976</v>
      </c>
      <c r="C9" s="331">
        <v>16.295114809135473</v>
      </c>
      <c r="D9" s="330">
        <v>5750.8753400000005</v>
      </c>
      <c r="E9" s="331">
        <v>9.6809434254746982</v>
      </c>
      <c r="F9" s="330">
        <v>5750.8753400000005</v>
      </c>
      <c r="G9" s="331">
        <v>9.6809434254746982</v>
      </c>
      <c r="H9" s="331">
        <v>99.92251953518047</v>
      </c>
    </row>
    <row r="10" spans="1:14" x14ac:dyDescent="0.2">
      <c r="A10" s="84" t="s">
        <v>147</v>
      </c>
      <c r="B10" s="344">
        <v>0.19062000000000001</v>
      </c>
      <c r="C10" s="336">
        <v>-26.058960434445339</v>
      </c>
      <c r="D10" s="335">
        <v>4.4592600000000004</v>
      </c>
      <c r="E10" s="336">
        <v>-4.9338157072839719</v>
      </c>
      <c r="F10" s="335">
        <v>4.4592600000000004</v>
      </c>
      <c r="G10" s="336">
        <v>-4.9338157072839719</v>
      </c>
      <c r="H10" s="327">
        <v>7.7480464819543252E-2</v>
      </c>
    </row>
    <row r="11" spans="1:14" x14ac:dyDescent="0.2">
      <c r="A11" s="60" t="s">
        <v>148</v>
      </c>
      <c r="B11" s="332">
        <v>525.46286999999973</v>
      </c>
      <c r="C11" s="333">
        <v>16.270954231124676</v>
      </c>
      <c r="D11" s="332">
        <v>5755.3346000000001</v>
      </c>
      <c r="E11" s="333">
        <v>9.6678805957060217</v>
      </c>
      <c r="F11" s="332">
        <v>5755.3346000000001</v>
      </c>
      <c r="G11" s="333">
        <v>9.6678805957060217</v>
      </c>
      <c r="H11" s="333">
        <v>100</v>
      </c>
    </row>
    <row r="12" spans="1:14" x14ac:dyDescent="0.2">
      <c r="A12" s="369" t="s">
        <v>149</v>
      </c>
      <c r="B12" s="334"/>
      <c r="C12" s="334"/>
      <c r="D12" s="334"/>
      <c r="E12" s="334"/>
      <c r="F12" s="334"/>
      <c r="G12" s="334"/>
      <c r="H12" s="334"/>
    </row>
    <row r="13" spans="1:14" x14ac:dyDescent="0.2">
      <c r="A13" s="598" t="s">
        <v>188</v>
      </c>
      <c r="B13" s="599">
        <v>12.357269999999991</v>
      </c>
      <c r="C13" s="600">
        <v>17.138071458634261</v>
      </c>
      <c r="D13" s="601">
        <v>155.21952999999996</v>
      </c>
      <c r="E13" s="600">
        <v>-12.36894468392855</v>
      </c>
      <c r="F13" s="601">
        <v>155.21952999999996</v>
      </c>
      <c r="G13" s="600">
        <v>-12.36894468392855</v>
      </c>
      <c r="H13" s="602">
        <v>2.6969679573451728</v>
      </c>
    </row>
    <row r="14" spans="1:14" x14ac:dyDescent="0.2">
      <c r="A14" s="603" t="s">
        <v>150</v>
      </c>
      <c r="B14" s="604">
        <v>2.351692327946977</v>
      </c>
      <c r="C14" s="605"/>
      <c r="D14" s="606">
        <v>2.6969679573451728</v>
      </c>
      <c r="E14" s="605"/>
      <c r="F14" s="606">
        <v>2.6969679573451728</v>
      </c>
      <c r="G14" s="605"/>
      <c r="H14" s="607"/>
    </row>
    <row r="15" spans="1:14" x14ac:dyDescent="0.2">
      <c r="A15" s="84"/>
      <c r="B15" s="84"/>
      <c r="C15" s="84"/>
      <c r="D15" s="84"/>
      <c r="E15" s="84"/>
      <c r="F15" s="84"/>
      <c r="G15" s="84"/>
      <c r="H15" s="79" t="s">
        <v>220</v>
      </c>
    </row>
    <row r="16" spans="1:14" x14ac:dyDescent="0.2">
      <c r="A16" s="80" t="s">
        <v>478</v>
      </c>
      <c r="B16" s="84"/>
      <c r="C16" s="84"/>
      <c r="D16" s="84"/>
      <c r="E16" s="84"/>
      <c r="F16" s="85"/>
      <c r="G16" s="84"/>
      <c r="H16" s="84"/>
      <c r="I16" s="88"/>
      <c r="J16" s="88"/>
      <c r="K16" s="88"/>
      <c r="L16" s="88"/>
      <c r="M16" s="88"/>
      <c r="N16" s="88"/>
    </row>
    <row r="17" spans="1:14" x14ac:dyDescent="0.2">
      <c r="A17" s="80" t="s">
        <v>426</v>
      </c>
      <c r="B17" s="84"/>
      <c r="C17" s="84"/>
      <c r="D17" s="84"/>
      <c r="E17" s="84"/>
      <c r="F17" s="84"/>
      <c r="G17" s="84"/>
      <c r="H17" s="84"/>
      <c r="I17" s="88"/>
      <c r="J17" s="88"/>
      <c r="K17" s="88"/>
      <c r="L17" s="88"/>
      <c r="M17" s="88"/>
      <c r="N17" s="88"/>
    </row>
    <row r="18" spans="1:14" x14ac:dyDescent="0.2">
      <c r="A18" s="133" t="s">
        <v>531</v>
      </c>
      <c r="B18" s="84"/>
      <c r="C18" s="84"/>
      <c r="D18" s="84"/>
      <c r="E18" s="84"/>
      <c r="F18" s="84"/>
      <c r="G18" s="84"/>
      <c r="H18" s="84"/>
    </row>
  </sheetData>
  <mergeCells count="3">
    <mergeCell ref="B3:C3"/>
    <mergeCell ref="D3:E3"/>
    <mergeCell ref="F3:H3"/>
  </mergeCells>
  <conditionalFormatting sqref="H7:H8">
    <cfRule type="cellIs" dxfId="283" priority="22" operator="between">
      <formula>0</formula>
      <formula>0.5</formula>
    </cfRule>
  </conditionalFormatting>
  <conditionalFormatting sqref="B10 D10 F10:G10">
    <cfRule type="cellIs" dxfId="282" priority="24" operator="between">
      <formula>0</formula>
      <formula>0.5</formula>
    </cfRule>
  </conditionalFormatting>
  <conditionalFormatting sqref="B8:C8 F8:G8">
    <cfRule type="cellIs" dxfId="281" priority="23" operator="between">
      <formula>0</formula>
      <formula>0.5</formula>
    </cfRule>
  </conditionalFormatting>
  <conditionalFormatting sqref="C8">
    <cfRule type="cellIs" dxfId="280" priority="21" operator="equal">
      <formula>0</formula>
    </cfRule>
  </conditionalFormatting>
  <conditionalFormatting sqref="B8">
    <cfRule type="cellIs" dxfId="279" priority="20" operator="equal">
      <formula>0</formula>
    </cfRule>
  </conditionalFormatting>
  <conditionalFormatting sqref="D8">
    <cfRule type="cellIs" dxfId="278" priority="18" operator="between">
      <formula>0</formula>
      <formula>0.5</formula>
    </cfRule>
  </conditionalFormatting>
  <conditionalFormatting sqref="D8">
    <cfRule type="cellIs" dxfId="277" priority="17" operator="equal">
      <formula>0</formula>
    </cfRule>
  </conditionalFormatting>
  <conditionalFormatting sqref="B7">
    <cfRule type="cellIs" dxfId="276" priority="15" operator="between">
      <formula>0</formula>
      <formula>0.5</formula>
    </cfRule>
  </conditionalFormatting>
  <conditionalFormatting sqref="B7">
    <cfRule type="cellIs" dxfId="275" priority="14" operator="equal">
      <formula>0</formula>
    </cfRule>
  </conditionalFormatting>
  <conditionalFormatting sqref="C7">
    <cfRule type="cellIs" dxfId="274" priority="13" operator="between">
      <formula>0</formula>
      <formula>0.5</formula>
    </cfRule>
  </conditionalFormatting>
  <conditionalFormatting sqref="C7">
    <cfRule type="cellIs" dxfId="273" priority="12" operator="equal">
      <formula>0</formula>
    </cfRule>
  </conditionalFormatting>
  <conditionalFormatting sqref="D7">
    <cfRule type="cellIs" dxfId="272" priority="11" operator="between">
      <formula>0</formula>
      <formula>0.5</formula>
    </cfRule>
  </conditionalFormatting>
  <conditionalFormatting sqref="D7">
    <cfRule type="cellIs" dxfId="271" priority="10" operator="equal">
      <formula>0</formula>
    </cfRule>
  </conditionalFormatting>
  <conditionalFormatting sqref="F7">
    <cfRule type="cellIs" dxfId="270" priority="8" operator="between">
      <formula>0</formula>
      <formula>0.5</formula>
    </cfRule>
  </conditionalFormatting>
  <conditionalFormatting sqref="F7">
    <cfRule type="cellIs" dxfId="269" priority="7" operator="equal">
      <formula>0</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L47"/>
  <sheetViews>
    <sheetView zoomScaleNormal="100" zoomScaleSheetLayoutView="100" workbookViewId="0"/>
  </sheetViews>
  <sheetFormatPr baseColWidth="10" defaultRowHeight="12.75" x14ac:dyDescent="0.2"/>
  <cols>
    <col min="1" max="1" width="16.5" style="3" customWidth="1"/>
    <col min="2" max="2" width="10.625" style="3" customWidth="1"/>
    <col min="3" max="3" width="6.625" style="3" customWidth="1"/>
    <col min="4" max="4" width="8.625" style="3" customWidth="1"/>
    <col min="5" max="5" width="0.5" style="3" customWidth="1"/>
    <col min="6" max="6" width="6.5" style="3" customWidth="1"/>
    <col min="7" max="7" width="8.625" style="3" customWidth="1"/>
    <col min="8" max="8" width="11.625" style="3" customWidth="1"/>
    <col min="9" max="9" width="8.5" style="3" customWidth="1"/>
    <col min="10" max="10" width="11" style="3"/>
    <col min="11" max="11" width="10.125" style="3" customWidth="1"/>
    <col min="12" max="12" width="11.625" style="3" customWidth="1"/>
    <col min="13" max="15" width="11" style="3"/>
    <col min="16" max="248" width="10" style="3"/>
    <col min="249" max="249" width="14.5" style="3" customWidth="1"/>
    <col min="250" max="250" width="9.625" style="3" customWidth="1"/>
    <col min="251" max="251" width="6.125" style="3" bestFit="1" customWidth="1"/>
    <col min="252" max="252" width="7.625" style="3" bestFit="1" customWidth="1"/>
    <col min="253" max="253" width="5.625" style="3" customWidth="1"/>
    <col min="254" max="254" width="6.625" style="3" bestFit="1" customWidth="1"/>
    <col min="255" max="255" width="7.625" style="3" bestFit="1" customWidth="1"/>
    <col min="256" max="256" width="11.125" style="3" bestFit="1" customWidth="1"/>
    <col min="257" max="257" width="5.625" style="3" customWidth="1"/>
    <col min="258" max="258" width="7.625" style="3" bestFit="1" customWidth="1"/>
    <col min="259" max="259" width="10.5" style="3" bestFit="1" customWidth="1"/>
    <col min="260" max="260" width="6.5" style="3" customWidth="1"/>
    <col min="261" max="262" width="8" style="3" bestFit="1" customWidth="1"/>
    <col min="263" max="263" width="8.125" style="3" customWidth="1"/>
    <col min="264" max="264" width="10.62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625" style="3" bestFit="1" customWidth="1"/>
    <col min="509" max="509" width="5.625" style="3" customWidth="1"/>
    <col min="510" max="510" width="6.625" style="3" bestFit="1" customWidth="1"/>
    <col min="511" max="511" width="7.625" style="3" bestFit="1" customWidth="1"/>
    <col min="512" max="512" width="11.125" style="3" bestFit="1" customWidth="1"/>
    <col min="513" max="513" width="5.625" style="3" customWidth="1"/>
    <col min="514" max="514" width="7.625" style="3" bestFit="1" customWidth="1"/>
    <col min="515" max="515" width="10.5" style="3" bestFit="1" customWidth="1"/>
    <col min="516" max="516" width="6.5" style="3" customWidth="1"/>
    <col min="517" max="518" width="8" style="3" bestFit="1" customWidth="1"/>
    <col min="519" max="519" width="8.125" style="3" customWidth="1"/>
    <col min="520" max="520" width="10.62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625" style="3" bestFit="1" customWidth="1"/>
    <col min="765" max="765" width="5.625" style="3" customWidth="1"/>
    <col min="766" max="766" width="6.625" style="3" bestFit="1" customWidth="1"/>
    <col min="767" max="767" width="7.625" style="3" bestFit="1" customWidth="1"/>
    <col min="768" max="768" width="11.125" style="3" bestFit="1" customWidth="1"/>
    <col min="769" max="769" width="5.625" style="3" customWidth="1"/>
    <col min="770" max="770" width="7.625" style="3" bestFit="1" customWidth="1"/>
    <col min="771" max="771" width="10.5" style="3" bestFit="1" customWidth="1"/>
    <col min="772" max="772" width="6.5" style="3" customWidth="1"/>
    <col min="773" max="774" width="8" style="3" bestFit="1" customWidth="1"/>
    <col min="775" max="775" width="8.125" style="3" customWidth="1"/>
    <col min="776" max="776" width="10.62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625" style="3" bestFit="1" customWidth="1"/>
    <col min="1021" max="1021" width="5.625" style="3" customWidth="1"/>
    <col min="1022" max="1022" width="6.625" style="3" bestFit="1" customWidth="1"/>
    <col min="1023" max="1023" width="7.625" style="3" bestFit="1" customWidth="1"/>
    <col min="1024" max="1024" width="11.125" style="3" bestFit="1" customWidth="1"/>
    <col min="1025" max="1025" width="5.625" style="3" customWidth="1"/>
    <col min="1026" max="1026" width="7.625" style="3" bestFit="1" customWidth="1"/>
    <col min="1027" max="1027" width="10.5" style="3" bestFit="1" customWidth="1"/>
    <col min="1028" max="1028" width="6.5" style="3" customWidth="1"/>
    <col min="1029" max="1030" width="8" style="3" bestFit="1" customWidth="1"/>
    <col min="1031" max="1031" width="8.125" style="3" customWidth="1"/>
    <col min="1032" max="1032" width="10.62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625" style="3" bestFit="1" customWidth="1"/>
    <col min="1277" max="1277" width="5.625" style="3" customWidth="1"/>
    <col min="1278" max="1278" width="6.625" style="3" bestFit="1" customWidth="1"/>
    <col min="1279" max="1279" width="7.625" style="3" bestFit="1" customWidth="1"/>
    <col min="1280" max="1280" width="11.125" style="3" bestFit="1" customWidth="1"/>
    <col min="1281" max="1281" width="5.625" style="3" customWidth="1"/>
    <col min="1282" max="1282" width="7.625" style="3" bestFit="1" customWidth="1"/>
    <col min="1283" max="1283" width="10.5" style="3" bestFit="1" customWidth="1"/>
    <col min="1284" max="1284" width="6.5" style="3" customWidth="1"/>
    <col min="1285" max="1286" width="8" style="3" bestFit="1" customWidth="1"/>
    <col min="1287" max="1287" width="8.125" style="3" customWidth="1"/>
    <col min="1288" max="1288" width="10.62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625" style="3" bestFit="1" customWidth="1"/>
    <col min="1533" max="1533" width="5.625" style="3" customWidth="1"/>
    <col min="1534" max="1534" width="6.625" style="3" bestFit="1" customWidth="1"/>
    <col min="1535" max="1535" width="7.625" style="3" bestFit="1" customWidth="1"/>
    <col min="1536" max="1536" width="11.125" style="3" bestFit="1" customWidth="1"/>
    <col min="1537" max="1537" width="5.625" style="3" customWidth="1"/>
    <col min="1538" max="1538" width="7.625" style="3" bestFit="1" customWidth="1"/>
    <col min="1539" max="1539" width="10.5" style="3" bestFit="1" customWidth="1"/>
    <col min="1540" max="1540" width="6.5" style="3" customWidth="1"/>
    <col min="1541" max="1542" width="8" style="3" bestFit="1" customWidth="1"/>
    <col min="1543" max="1543" width="8.125" style="3" customWidth="1"/>
    <col min="1544" max="1544" width="10.62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625" style="3" bestFit="1" customWidth="1"/>
    <col min="1789" max="1789" width="5.625" style="3" customWidth="1"/>
    <col min="1790" max="1790" width="6.625" style="3" bestFit="1" customWidth="1"/>
    <col min="1791" max="1791" width="7.625" style="3" bestFit="1" customWidth="1"/>
    <col min="1792" max="1792" width="11.125" style="3" bestFit="1" customWidth="1"/>
    <col min="1793" max="1793" width="5.625" style="3" customWidth="1"/>
    <col min="1794" max="1794" width="7.625" style="3" bestFit="1" customWidth="1"/>
    <col min="1795" max="1795" width="10.5" style="3" bestFit="1" customWidth="1"/>
    <col min="1796" max="1796" width="6.5" style="3" customWidth="1"/>
    <col min="1797" max="1798" width="8" style="3" bestFit="1" customWidth="1"/>
    <col min="1799" max="1799" width="8.125" style="3" customWidth="1"/>
    <col min="1800" max="1800" width="10.62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625" style="3" bestFit="1" customWidth="1"/>
    <col min="2045" max="2045" width="5.625" style="3" customWidth="1"/>
    <col min="2046" max="2046" width="6.625" style="3" bestFit="1" customWidth="1"/>
    <col min="2047" max="2047" width="7.625" style="3" bestFit="1" customWidth="1"/>
    <col min="2048" max="2048" width="11.125" style="3" bestFit="1" customWidth="1"/>
    <col min="2049" max="2049" width="5.625" style="3" customWidth="1"/>
    <col min="2050" max="2050" width="7.625" style="3" bestFit="1" customWidth="1"/>
    <col min="2051" max="2051" width="10.5" style="3" bestFit="1" customWidth="1"/>
    <col min="2052" max="2052" width="6.5" style="3" customWidth="1"/>
    <col min="2053" max="2054" width="8" style="3" bestFit="1" customWidth="1"/>
    <col min="2055" max="2055" width="8.125" style="3" customWidth="1"/>
    <col min="2056" max="2056" width="10.62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625" style="3" bestFit="1" customWidth="1"/>
    <col min="2301" max="2301" width="5.625" style="3" customWidth="1"/>
    <col min="2302" max="2302" width="6.625" style="3" bestFit="1" customWidth="1"/>
    <col min="2303" max="2303" width="7.625" style="3" bestFit="1" customWidth="1"/>
    <col min="2304" max="2304" width="11.125" style="3" bestFit="1" customWidth="1"/>
    <col min="2305" max="2305" width="5.625" style="3" customWidth="1"/>
    <col min="2306" max="2306" width="7.625" style="3" bestFit="1" customWidth="1"/>
    <col min="2307" max="2307" width="10.5" style="3" bestFit="1" customWidth="1"/>
    <col min="2308" max="2308" width="6.5" style="3" customWidth="1"/>
    <col min="2309" max="2310" width="8" style="3" bestFit="1" customWidth="1"/>
    <col min="2311" max="2311" width="8.125" style="3" customWidth="1"/>
    <col min="2312" max="2312" width="10.62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625" style="3" bestFit="1" customWidth="1"/>
    <col min="2557" max="2557" width="5.625" style="3" customWidth="1"/>
    <col min="2558" max="2558" width="6.625" style="3" bestFit="1" customWidth="1"/>
    <col min="2559" max="2559" width="7.625" style="3" bestFit="1" customWidth="1"/>
    <col min="2560" max="2560" width="11.125" style="3" bestFit="1" customWidth="1"/>
    <col min="2561" max="2561" width="5.625" style="3" customWidth="1"/>
    <col min="2562" max="2562" width="7.625" style="3" bestFit="1" customWidth="1"/>
    <col min="2563" max="2563" width="10.5" style="3" bestFit="1" customWidth="1"/>
    <col min="2564" max="2564" width="6.5" style="3" customWidth="1"/>
    <col min="2565" max="2566" width="8" style="3" bestFit="1" customWidth="1"/>
    <col min="2567" max="2567" width="8.125" style="3" customWidth="1"/>
    <col min="2568" max="2568" width="10.62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625" style="3" bestFit="1" customWidth="1"/>
    <col min="2813" max="2813" width="5.625" style="3" customWidth="1"/>
    <col min="2814" max="2814" width="6.625" style="3" bestFit="1" customWidth="1"/>
    <col min="2815" max="2815" width="7.625" style="3" bestFit="1" customWidth="1"/>
    <col min="2816" max="2816" width="11.125" style="3" bestFit="1" customWidth="1"/>
    <col min="2817" max="2817" width="5.625" style="3" customWidth="1"/>
    <col min="2818" max="2818" width="7.625" style="3" bestFit="1" customWidth="1"/>
    <col min="2819" max="2819" width="10.5" style="3" bestFit="1" customWidth="1"/>
    <col min="2820" max="2820" width="6.5" style="3" customWidth="1"/>
    <col min="2821" max="2822" width="8" style="3" bestFit="1" customWidth="1"/>
    <col min="2823" max="2823" width="8.125" style="3" customWidth="1"/>
    <col min="2824" max="2824" width="10.62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625" style="3" bestFit="1" customWidth="1"/>
    <col min="3069" max="3069" width="5.625" style="3" customWidth="1"/>
    <col min="3070" max="3070" width="6.625" style="3" bestFit="1" customWidth="1"/>
    <col min="3071" max="3071" width="7.625" style="3" bestFit="1" customWidth="1"/>
    <col min="3072" max="3072" width="11.125" style="3" bestFit="1" customWidth="1"/>
    <col min="3073" max="3073" width="5.625" style="3" customWidth="1"/>
    <col min="3074" max="3074" width="7.625" style="3" bestFit="1" customWidth="1"/>
    <col min="3075" max="3075" width="10.5" style="3" bestFit="1" customWidth="1"/>
    <col min="3076" max="3076" width="6.5" style="3" customWidth="1"/>
    <col min="3077" max="3078" width="8" style="3" bestFit="1" customWidth="1"/>
    <col min="3079" max="3079" width="8.125" style="3" customWidth="1"/>
    <col min="3080" max="3080" width="10.62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625" style="3" bestFit="1" customWidth="1"/>
    <col min="3325" max="3325" width="5.625" style="3" customWidth="1"/>
    <col min="3326" max="3326" width="6.625" style="3" bestFit="1" customWidth="1"/>
    <col min="3327" max="3327" width="7.625" style="3" bestFit="1" customWidth="1"/>
    <col min="3328" max="3328" width="11.125" style="3" bestFit="1" customWidth="1"/>
    <col min="3329" max="3329" width="5.625" style="3" customWidth="1"/>
    <col min="3330" max="3330" width="7.625" style="3" bestFit="1" customWidth="1"/>
    <col min="3331" max="3331" width="10.5" style="3" bestFit="1" customWidth="1"/>
    <col min="3332" max="3332" width="6.5" style="3" customWidth="1"/>
    <col min="3333" max="3334" width="8" style="3" bestFit="1" customWidth="1"/>
    <col min="3335" max="3335" width="8.125" style="3" customWidth="1"/>
    <col min="3336" max="3336" width="10.62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625" style="3" bestFit="1" customWidth="1"/>
    <col min="3581" max="3581" width="5.625" style="3" customWidth="1"/>
    <col min="3582" max="3582" width="6.625" style="3" bestFit="1" customWidth="1"/>
    <col min="3583" max="3583" width="7.625" style="3" bestFit="1" customWidth="1"/>
    <col min="3584" max="3584" width="11.125" style="3" bestFit="1" customWidth="1"/>
    <col min="3585" max="3585" width="5.625" style="3" customWidth="1"/>
    <col min="3586" max="3586" width="7.625" style="3" bestFit="1" customWidth="1"/>
    <col min="3587" max="3587" width="10.5" style="3" bestFit="1" customWidth="1"/>
    <col min="3588" max="3588" width="6.5" style="3" customWidth="1"/>
    <col min="3589" max="3590" width="8" style="3" bestFit="1" customWidth="1"/>
    <col min="3591" max="3591" width="8.125" style="3" customWidth="1"/>
    <col min="3592" max="3592" width="10.62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625" style="3" bestFit="1" customWidth="1"/>
    <col min="3837" max="3837" width="5.625" style="3" customWidth="1"/>
    <col min="3838" max="3838" width="6.625" style="3" bestFit="1" customWidth="1"/>
    <col min="3839" max="3839" width="7.625" style="3" bestFit="1" customWidth="1"/>
    <col min="3840" max="3840" width="11.125" style="3" bestFit="1" customWidth="1"/>
    <col min="3841" max="3841" width="5.625" style="3" customWidth="1"/>
    <col min="3842" max="3842" width="7.625" style="3" bestFit="1" customWidth="1"/>
    <col min="3843" max="3843" width="10.5" style="3" bestFit="1" customWidth="1"/>
    <col min="3844" max="3844" width="6.5" style="3" customWidth="1"/>
    <col min="3845" max="3846" width="8" style="3" bestFit="1" customWidth="1"/>
    <col min="3847" max="3847" width="8.125" style="3" customWidth="1"/>
    <col min="3848" max="3848" width="10.62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625" style="3" bestFit="1" customWidth="1"/>
    <col min="4093" max="4093" width="5.625" style="3" customWidth="1"/>
    <col min="4094" max="4094" width="6.625" style="3" bestFit="1" customWidth="1"/>
    <col min="4095" max="4095" width="7.625" style="3" bestFit="1" customWidth="1"/>
    <col min="4096" max="4096" width="11.125" style="3" bestFit="1" customWidth="1"/>
    <col min="4097" max="4097" width="5.625" style="3" customWidth="1"/>
    <col min="4098" max="4098" width="7.625" style="3" bestFit="1" customWidth="1"/>
    <col min="4099" max="4099" width="10.5" style="3" bestFit="1" customWidth="1"/>
    <col min="4100" max="4100" width="6.5" style="3" customWidth="1"/>
    <col min="4101" max="4102" width="8" style="3" bestFit="1" customWidth="1"/>
    <col min="4103" max="4103" width="8.125" style="3" customWidth="1"/>
    <col min="4104" max="4104" width="10.62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625" style="3" bestFit="1" customWidth="1"/>
    <col min="4349" max="4349" width="5.625" style="3" customWidth="1"/>
    <col min="4350" max="4350" width="6.625" style="3" bestFit="1" customWidth="1"/>
    <col min="4351" max="4351" width="7.625" style="3" bestFit="1" customWidth="1"/>
    <col min="4352" max="4352" width="11.125" style="3" bestFit="1" customWidth="1"/>
    <col min="4353" max="4353" width="5.625" style="3" customWidth="1"/>
    <col min="4354" max="4354" width="7.625" style="3" bestFit="1" customWidth="1"/>
    <col min="4355" max="4355" width="10.5" style="3" bestFit="1" customWidth="1"/>
    <col min="4356" max="4356" width="6.5" style="3" customWidth="1"/>
    <col min="4357" max="4358" width="8" style="3" bestFit="1" customWidth="1"/>
    <col min="4359" max="4359" width="8.125" style="3" customWidth="1"/>
    <col min="4360" max="4360" width="10.62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625" style="3" bestFit="1" customWidth="1"/>
    <col min="4605" max="4605" width="5.625" style="3" customWidth="1"/>
    <col min="4606" max="4606" width="6.625" style="3" bestFit="1" customWidth="1"/>
    <col min="4607" max="4607" width="7.625" style="3" bestFit="1" customWidth="1"/>
    <col min="4608" max="4608" width="11.125" style="3" bestFit="1" customWidth="1"/>
    <col min="4609" max="4609" width="5.625" style="3" customWidth="1"/>
    <col min="4610" max="4610" width="7.625" style="3" bestFit="1" customWidth="1"/>
    <col min="4611" max="4611" width="10.5" style="3" bestFit="1" customWidth="1"/>
    <col min="4612" max="4612" width="6.5" style="3" customWidth="1"/>
    <col min="4613" max="4614" width="8" style="3" bestFit="1" customWidth="1"/>
    <col min="4615" max="4615" width="8.125" style="3" customWidth="1"/>
    <col min="4616" max="4616" width="10.62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625" style="3" bestFit="1" customWidth="1"/>
    <col min="4861" max="4861" width="5.625" style="3" customWidth="1"/>
    <col min="4862" max="4862" width="6.625" style="3" bestFit="1" customWidth="1"/>
    <col min="4863" max="4863" width="7.625" style="3" bestFit="1" customWidth="1"/>
    <col min="4864" max="4864" width="11.125" style="3" bestFit="1" customWidth="1"/>
    <col min="4865" max="4865" width="5.625" style="3" customWidth="1"/>
    <col min="4866" max="4866" width="7.625" style="3" bestFit="1" customWidth="1"/>
    <col min="4867" max="4867" width="10.5" style="3" bestFit="1" customWidth="1"/>
    <col min="4868" max="4868" width="6.5" style="3" customWidth="1"/>
    <col min="4869" max="4870" width="8" style="3" bestFit="1" customWidth="1"/>
    <col min="4871" max="4871" width="8.125" style="3" customWidth="1"/>
    <col min="4872" max="4872" width="10.62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625" style="3" bestFit="1" customWidth="1"/>
    <col min="5117" max="5117" width="5.625" style="3" customWidth="1"/>
    <col min="5118" max="5118" width="6.625" style="3" bestFit="1" customWidth="1"/>
    <col min="5119" max="5119" width="7.625" style="3" bestFit="1" customWidth="1"/>
    <col min="5120" max="5120" width="11.125" style="3" bestFit="1" customWidth="1"/>
    <col min="5121" max="5121" width="5.625" style="3" customWidth="1"/>
    <col min="5122" max="5122" width="7.625" style="3" bestFit="1" customWidth="1"/>
    <col min="5123" max="5123" width="10.5" style="3" bestFit="1" customWidth="1"/>
    <col min="5124" max="5124" width="6.5" style="3" customWidth="1"/>
    <col min="5125" max="5126" width="8" style="3" bestFit="1" customWidth="1"/>
    <col min="5127" max="5127" width="8.125" style="3" customWidth="1"/>
    <col min="5128" max="5128" width="10.62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625" style="3" bestFit="1" customWidth="1"/>
    <col min="5373" max="5373" width="5.625" style="3" customWidth="1"/>
    <col min="5374" max="5374" width="6.625" style="3" bestFit="1" customWidth="1"/>
    <col min="5375" max="5375" width="7.625" style="3" bestFit="1" customWidth="1"/>
    <col min="5376" max="5376" width="11.125" style="3" bestFit="1" customWidth="1"/>
    <col min="5377" max="5377" width="5.625" style="3" customWidth="1"/>
    <col min="5378" max="5378" width="7.625" style="3" bestFit="1" customWidth="1"/>
    <col min="5379" max="5379" width="10.5" style="3" bestFit="1" customWidth="1"/>
    <col min="5380" max="5380" width="6.5" style="3" customWidth="1"/>
    <col min="5381" max="5382" width="8" style="3" bestFit="1" customWidth="1"/>
    <col min="5383" max="5383" width="8.125" style="3" customWidth="1"/>
    <col min="5384" max="5384" width="10.62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625" style="3" bestFit="1" customWidth="1"/>
    <col min="5629" max="5629" width="5.625" style="3" customWidth="1"/>
    <col min="5630" max="5630" width="6.625" style="3" bestFit="1" customWidth="1"/>
    <col min="5631" max="5631" width="7.625" style="3" bestFit="1" customWidth="1"/>
    <col min="5632" max="5632" width="11.125" style="3" bestFit="1" customWidth="1"/>
    <col min="5633" max="5633" width="5.625" style="3" customWidth="1"/>
    <col min="5634" max="5634" width="7.625" style="3" bestFit="1" customWidth="1"/>
    <col min="5635" max="5635" width="10.5" style="3" bestFit="1" customWidth="1"/>
    <col min="5636" max="5636" width="6.5" style="3" customWidth="1"/>
    <col min="5637" max="5638" width="8" style="3" bestFit="1" customWidth="1"/>
    <col min="5639" max="5639" width="8.125" style="3" customWidth="1"/>
    <col min="5640" max="5640" width="10.62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625" style="3" bestFit="1" customWidth="1"/>
    <col min="5885" max="5885" width="5.625" style="3" customWidth="1"/>
    <col min="5886" max="5886" width="6.625" style="3" bestFit="1" customWidth="1"/>
    <col min="5887" max="5887" width="7.625" style="3" bestFit="1" customWidth="1"/>
    <col min="5888" max="5888" width="11.125" style="3" bestFit="1" customWidth="1"/>
    <col min="5889" max="5889" width="5.625" style="3" customWidth="1"/>
    <col min="5890" max="5890" width="7.625" style="3" bestFit="1" customWidth="1"/>
    <col min="5891" max="5891" width="10.5" style="3" bestFit="1" customWidth="1"/>
    <col min="5892" max="5892" width="6.5" style="3" customWidth="1"/>
    <col min="5893" max="5894" width="8" style="3" bestFit="1" customWidth="1"/>
    <col min="5895" max="5895" width="8.125" style="3" customWidth="1"/>
    <col min="5896" max="5896" width="10.62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625" style="3" bestFit="1" customWidth="1"/>
    <col min="6141" max="6141" width="5.625" style="3" customWidth="1"/>
    <col min="6142" max="6142" width="6.625" style="3" bestFit="1" customWidth="1"/>
    <col min="6143" max="6143" width="7.625" style="3" bestFit="1" customWidth="1"/>
    <col min="6144" max="6144" width="11.125" style="3" bestFit="1" customWidth="1"/>
    <col min="6145" max="6145" width="5.625" style="3" customWidth="1"/>
    <col min="6146" max="6146" width="7.625" style="3" bestFit="1" customWidth="1"/>
    <col min="6147" max="6147" width="10.5" style="3" bestFit="1" customWidth="1"/>
    <col min="6148" max="6148" width="6.5" style="3" customWidth="1"/>
    <col min="6149" max="6150" width="8" style="3" bestFit="1" customWidth="1"/>
    <col min="6151" max="6151" width="8.125" style="3" customWidth="1"/>
    <col min="6152" max="6152" width="10.62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625" style="3" bestFit="1" customWidth="1"/>
    <col min="6397" max="6397" width="5.625" style="3" customWidth="1"/>
    <col min="6398" max="6398" width="6.625" style="3" bestFit="1" customWidth="1"/>
    <col min="6399" max="6399" width="7.625" style="3" bestFit="1" customWidth="1"/>
    <col min="6400" max="6400" width="11.125" style="3" bestFit="1" customWidth="1"/>
    <col min="6401" max="6401" width="5.625" style="3" customWidth="1"/>
    <col min="6402" max="6402" width="7.625" style="3" bestFit="1" customWidth="1"/>
    <col min="6403" max="6403" width="10.5" style="3" bestFit="1" customWidth="1"/>
    <col min="6404" max="6404" width="6.5" style="3" customWidth="1"/>
    <col min="6405" max="6406" width="8" style="3" bestFit="1" customWidth="1"/>
    <col min="6407" max="6407" width="8.125" style="3" customWidth="1"/>
    <col min="6408" max="6408" width="10.62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625" style="3" bestFit="1" customWidth="1"/>
    <col min="6653" max="6653" width="5.625" style="3" customWidth="1"/>
    <col min="6654" max="6654" width="6.625" style="3" bestFit="1" customWidth="1"/>
    <col min="6655" max="6655" width="7.625" style="3" bestFit="1" customWidth="1"/>
    <col min="6656" max="6656" width="11.125" style="3" bestFit="1" customWidth="1"/>
    <col min="6657" max="6657" width="5.625" style="3" customWidth="1"/>
    <col min="6658" max="6658" width="7.625" style="3" bestFit="1" customWidth="1"/>
    <col min="6659" max="6659" width="10.5" style="3" bestFit="1" customWidth="1"/>
    <col min="6660" max="6660" width="6.5" style="3" customWidth="1"/>
    <col min="6661" max="6662" width="8" style="3" bestFit="1" customWidth="1"/>
    <col min="6663" max="6663" width="8.125" style="3" customWidth="1"/>
    <col min="6664" max="6664" width="10.62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625" style="3" bestFit="1" customWidth="1"/>
    <col min="6909" max="6909" width="5.625" style="3" customWidth="1"/>
    <col min="6910" max="6910" width="6.625" style="3" bestFit="1" customWidth="1"/>
    <col min="6911" max="6911" width="7.625" style="3" bestFit="1" customWidth="1"/>
    <col min="6912" max="6912" width="11.125" style="3" bestFit="1" customWidth="1"/>
    <col min="6913" max="6913" width="5.625" style="3" customWidth="1"/>
    <col min="6914" max="6914" width="7.625" style="3" bestFit="1" customWidth="1"/>
    <col min="6915" max="6915" width="10.5" style="3" bestFit="1" customWidth="1"/>
    <col min="6916" max="6916" width="6.5" style="3" customWidth="1"/>
    <col min="6917" max="6918" width="8" style="3" bestFit="1" customWidth="1"/>
    <col min="6919" max="6919" width="8.125" style="3" customWidth="1"/>
    <col min="6920" max="6920" width="10.62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625" style="3" bestFit="1" customWidth="1"/>
    <col min="7165" max="7165" width="5.625" style="3" customWidth="1"/>
    <col min="7166" max="7166" width="6.625" style="3" bestFit="1" customWidth="1"/>
    <col min="7167" max="7167" width="7.625" style="3" bestFit="1" customWidth="1"/>
    <col min="7168" max="7168" width="11.125" style="3" bestFit="1" customWidth="1"/>
    <col min="7169" max="7169" width="5.625" style="3" customWidth="1"/>
    <col min="7170" max="7170" width="7.625" style="3" bestFit="1" customWidth="1"/>
    <col min="7171" max="7171" width="10.5" style="3" bestFit="1" customWidth="1"/>
    <col min="7172" max="7172" width="6.5" style="3" customWidth="1"/>
    <col min="7173" max="7174" width="8" style="3" bestFit="1" customWidth="1"/>
    <col min="7175" max="7175" width="8.125" style="3" customWidth="1"/>
    <col min="7176" max="7176" width="10.62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625" style="3" bestFit="1" customWidth="1"/>
    <col min="7421" max="7421" width="5.625" style="3" customWidth="1"/>
    <col min="7422" max="7422" width="6.625" style="3" bestFit="1" customWidth="1"/>
    <col min="7423" max="7423" width="7.625" style="3" bestFit="1" customWidth="1"/>
    <col min="7424" max="7424" width="11.125" style="3" bestFit="1" customWidth="1"/>
    <col min="7425" max="7425" width="5.625" style="3" customWidth="1"/>
    <col min="7426" max="7426" width="7.625" style="3" bestFit="1" customWidth="1"/>
    <col min="7427" max="7427" width="10.5" style="3" bestFit="1" customWidth="1"/>
    <col min="7428" max="7428" width="6.5" style="3" customWidth="1"/>
    <col min="7429" max="7430" width="8" style="3" bestFit="1" customWidth="1"/>
    <col min="7431" max="7431" width="8.125" style="3" customWidth="1"/>
    <col min="7432" max="7432" width="10.62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625" style="3" bestFit="1" customWidth="1"/>
    <col min="7677" max="7677" width="5.625" style="3" customWidth="1"/>
    <col min="7678" max="7678" width="6.625" style="3" bestFit="1" customWidth="1"/>
    <col min="7679" max="7679" width="7.625" style="3" bestFit="1" customWidth="1"/>
    <col min="7680" max="7680" width="11.125" style="3" bestFit="1" customWidth="1"/>
    <col min="7681" max="7681" width="5.625" style="3" customWidth="1"/>
    <col min="7682" max="7682" width="7.625" style="3" bestFit="1" customWidth="1"/>
    <col min="7683" max="7683" width="10.5" style="3" bestFit="1" customWidth="1"/>
    <col min="7684" max="7684" width="6.5" style="3" customWidth="1"/>
    <col min="7685" max="7686" width="8" style="3" bestFit="1" customWidth="1"/>
    <col min="7687" max="7687" width="8.125" style="3" customWidth="1"/>
    <col min="7688" max="7688" width="10.62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625" style="3" bestFit="1" customWidth="1"/>
    <col min="7933" max="7933" width="5.625" style="3" customWidth="1"/>
    <col min="7934" max="7934" width="6.625" style="3" bestFit="1" customWidth="1"/>
    <col min="7935" max="7935" width="7.625" style="3" bestFit="1" customWidth="1"/>
    <col min="7936" max="7936" width="11.125" style="3" bestFit="1" customWidth="1"/>
    <col min="7937" max="7937" width="5.625" style="3" customWidth="1"/>
    <col min="7938" max="7938" width="7.625" style="3" bestFit="1" customWidth="1"/>
    <col min="7939" max="7939" width="10.5" style="3" bestFit="1" customWidth="1"/>
    <col min="7940" max="7940" width="6.5" style="3" customWidth="1"/>
    <col min="7941" max="7942" width="8" style="3" bestFit="1" customWidth="1"/>
    <col min="7943" max="7943" width="8.125" style="3" customWidth="1"/>
    <col min="7944" max="7944" width="10.62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625" style="3" bestFit="1" customWidth="1"/>
    <col min="8189" max="8189" width="5.625" style="3" customWidth="1"/>
    <col min="8190" max="8190" width="6.625" style="3" bestFit="1" customWidth="1"/>
    <col min="8191" max="8191" width="7.625" style="3" bestFit="1" customWidth="1"/>
    <col min="8192" max="8192" width="11.125" style="3" bestFit="1" customWidth="1"/>
    <col min="8193" max="8193" width="5.625" style="3" customWidth="1"/>
    <col min="8194" max="8194" width="7.625" style="3" bestFit="1" customWidth="1"/>
    <col min="8195" max="8195" width="10.5" style="3" bestFit="1" customWidth="1"/>
    <col min="8196" max="8196" width="6.5" style="3" customWidth="1"/>
    <col min="8197" max="8198" width="8" style="3" bestFit="1" customWidth="1"/>
    <col min="8199" max="8199" width="8.125" style="3" customWidth="1"/>
    <col min="8200" max="8200" width="10.62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625" style="3" bestFit="1" customWidth="1"/>
    <col min="8445" max="8445" width="5.625" style="3" customWidth="1"/>
    <col min="8446" max="8446" width="6.625" style="3" bestFit="1" customWidth="1"/>
    <col min="8447" max="8447" width="7.625" style="3" bestFit="1" customWidth="1"/>
    <col min="8448" max="8448" width="11.125" style="3" bestFit="1" customWidth="1"/>
    <col min="8449" max="8449" width="5.625" style="3" customWidth="1"/>
    <col min="8450" max="8450" width="7.625" style="3" bestFit="1" customWidth="1"/>
    <col min="8451" max="8451" width="10.5" style="3" bestFit="1" customWidth="1"/>
    <col min="8452" max="8452" width="6.5" style="3" customWidth="1"/>
    <col min="8453" max="8454" width="8" style="3" bestFit="1" customWidth="1"/>
    <col min="8455" max="8455" width="8.125" style="3" customWidth="1"/>
    <col min="8456" max="8456" width="10.62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625" style="3" bestFit="1" customWidth="1"/>
    <col min="8701" max="8701" width="5.625" style="3" customWidth="1"/>
    <col min="8702" max="8702" width="6.625" style="3" bestFit="1" customWidth="1"/>
    <col min="8703" max="8703" width="7.625" style="3" bestFit="1" customWidth="1"/>
    <col min="8704" max="8704" width="11.125" style="3" bestFit="1" customWidth="1"/>
    <col min="8705" max="8705" width="5.625" style="3" customWidth="1"/>
    <col min="8706" max="8706" width="7.625" style="3" bestFit="1" customWidth="1"/>
    <col min="8707" max="8707" width="10.5" style="3" bestFit="1" customWidth="1"/>
    <col min="8708" max="8708" width="6.5" style="3" customWidth="1"/>
    <col min="8709" max="8710" width="8" style="3" bestFit="1" customWidth="1"/>
    <col min="8711" max="8711" width="8.125" style="3" customWidth="1"/>
    <col min="8712" max="8712" width="10.62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625" style="3" bestFit="1" customWidth="1"/>
    <col min="8957" max="8957" width="5.625" style="3" customWidth="1"/>
    <col min="8958" max="8958" width="6.625" style="3" bestFit="1" customWidth="1"/>
    <col min="8959" max="8959" width="7.625" style="3" bestFit="1" customWidth="1"/>
    <col min="8960" max="8960" width="11.125" style="3" bestFit="1" customWidth="1"/>
    <col min="8961" max="8961" width="5.625" style="3" customWidth="1"/>
    <col min="8962" max="8962" width="7.625" style="3" bestFit="1" customWidth="1"/>
    <col min="8963" max="8963" width="10.5" style="3" bestFit="1" customWidth="1"/>
    <col min="8964" max="8964" width="6.5" style="3" customWidth="1"/>
    <col min="8965" max="8966" width="8" style="3" bestFit="1" customWidth="1"/>
    <col min="8967" max="8967" width="8.125" style="3" customWidth="1"/>
    <col min="8968" max="8968" width="10.62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625" style="3" bestFit="1" customWidth="1"/>
    <col min="9213" max="9213" width="5.625" style="3" customWidth="1"/>
    <col min="9214" max="9214" width="6.625" style="3" bestFit="1" customWidth="1"/>
    <col min="9215" max="9215" width="7.625" style="3" bestFit="1" customWidth="1"/>
    <col min="9216" max="9216" width="11.125" style="3" bestFit="1" customWidth="1"/>
    <col min="9217" max="9217" width="5.625" style="3" customWidth="1"/>
    <col min="9218" max="9218" width="7.625" style="3" bestFit="1" customWidth="1"/>
    <col min="9219" max="9219" width="10.5" style="3" bestFit="1" customWidth="1"/>
    <col min="9220" max="9220" width="6.5" style="3" customWidth="1"/>
    <col min="9221" max="9222" width="8" style="3" bestFit="1" customWidth="1"/>
    <col min="9223" max="9223" width="8.125" style="3" customWidth="1"/>
    <col min="9224" max="9224" width="10.62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625" style="3" bestFit="1" customWidth="1"/>
    <col min="9469" max="9469" width="5.625" style="3" customWidth="1"/>
    <col min="9470" max="9470" width="6.625" style="3" bestFit="1" customWidth="1"/>
    <col min="9471" max="9471" width="7.625" style="3" bestFit="1" customWidth="1"/>
    <col min="9472" max="9472" width="11.125" style="3" bestFit="1" customWidth="1"/>
    <col min="9473" max="9473" width="5.625" style="3" customWidth="1"/>
    <col min="9474" max="9474" width="7.625" style="3" bestFit="1" customWidth="1"/>
    <col min="9475" max="9475" width="10.5" style="3" bestFit="1" customWidth="1"/>
    <col min="9476" max="9476" width="6.5" style="3" customWidth="1"/>
    <col min="9477" max="9478" width="8" style="3" bestFit="1" customWidth="1"/>
    <col min="9479" max="9479" width="8.125" style="3" customWidth="1"/>
    <col min="9480" max="9480" width="10.62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625" style="3" bestFit="1" customWidth="1"/>
    <col min="9725" max="9725" width="5.625" style="3" customWidth="1"/>
    <col min="9726" max="9726" width="6.625" style="3" bestFit="1" customWidth="1"/>
    <col min="9727" max="9727" width="7.625" style="3" bestFit="1" customWidth="1"/>
    <col min="9728" max="9728" width="11.125" style="3" bestFit="1" customWidth="1"/>
    <col min="9729" max="9729" width="5.625" style="3" customWidth="1"/>
    <col min="9730" max="9730" width="7.625" style="3" bestFit="1" customWidth="1"/>
    <col min="9731" max="9731" width="10.5" style="3" bestFit="1" customWidth="1"/>
    <col min="9732" max="9732" width="6.5" style="3" customWidth="1"/>
    <col min="9733" max="9734" width="8" style="3" bestFit="1" customWidth="1"/>
    <col min="9735" max="9735" width="8.125" style="3" customWidth="1"/>
    <col min="9736" max="9736" width="10.62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625" style="3" bestFit="1" customWidth="1"/>
    <col min="9981" max="9981" width="5.625" style="3" customWidth="1"/>
    <col min="9982" max="9982" width="6.625" style="3" bestFit="1" customWidth="1"/>
    <col min="9983" max="9983" width="7.625" style="3" bestFit="1" customWidth="1"/>
    <col min="9984" max="9984" width="11.125" style="3" bestFit="1" customWidth="1"/>
    <col min="9985" max="9985" width="5.625" style="3" customWidth="1"/>
    <col min="9986" max="9986" width="7.625" style="3" bestFit="1" customWidth="1"/>
    <col min="9987" max="9987" width="10.5" style="3" bestFit="1" customWidth="1"/>
    <col min="9988" max="9988" width="6.5" style="3" customWidth="1"/>
    <col min="9989" max="9990" width="8" style="3" bestFit="1" customWidth="1"/>
    <col min="9991" max="9991" width="8.125" style="3" customWidth="1"/>
    <col min="9992" max="9992" width="10.62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625" style="3" bestFit="1" customWidth="1"/>
    <col min="10237" max="10237" width="5.625" style="3" customWidth="1"/>
    <col min="10238" max="10238" width="6.625" style="3" bestFit="1" customWidth="1"/>
    <col min="10239" max="10239" width="7.625" style="3" bestFit="1" customWidth="1"/>
    <col min="10240" max="10240" width="11.125" style="3" bestFit="1" customWidth="1"/>
    <col min="10241" max="10241" width="5.625" style="3" customWidth="1"/>
    <col min="10242" max="10242" width="7.625" style="3" bestFit="1" customWidth="1"/>
    <col min="10243" max="10243" width="10.5" style="3" bestFit="1" customWidth="1"/>
    <col min="10244" max="10244" width="6.5" style="3" customWidth="1"/>
    <col min="10245" max="10246" width="8" style="3" bestFit="1" customWidth="1"/>
    <col min="10247" max="10247" width="8.125" style="3" customWidth="1"/>
    <col min="10248" max="10248" width="10.62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625" style="3" bestFit="1" customWidth="1"/>
    <col min="10493" max="10493" width="5.625" style="3" customWidth="1"/>
    <col min="10494" max="10494" width="6.625" style="3" bestFit="1" customWidth="1"/>
    <col min="10495" max="10495" width="7.625" style="3" bestFit="1" customWidth="1"/>
    <col min="10496" max="10496" width="11.125" style="3" bestFit="1" customWidth="1"/>
    <col min="10497" max="10497" width="5.625" style="3" customWidth="1"/>
    <col min="10498" max="10498" width="7.625" style="3" bestFit="1" customWidth="1"/>
    <col min="10499" max="10499" width="10.5" style="3" bestFit="1" customWidth="1"/>
    <col min="10500" max="10500" width="6.5" style="3" customWidth="1"/>
    <col min="10501" max="10502" width="8" style="3" bestFit="1" customWidth="1"/>
    <col min="10503" max="10503" width="8.125" style="3" customWidth="1"/>
    <col min="10504" max="10504" width="10.62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625" style="3" bestFit="1" customWidth="1"/>
    <col min="10749" max="10749" width="5.625" style="3" customWidth="1"/>
    <col min="10750" max="10750" width="6.625" style="3" bestFit="1" customWidth="1"/>
    <col min="10751" max="10751" width="7.625" style="3" bestFit="1" customWidth="1"/>
    <col min="10752" max="10752" width="11.125" style="3" bestFit="1" customWidth="1"/>
    <col min="10753" max="10753" width="5.625" style="3" customWidth="1"/>
    <col min="10754" max="10754" width="7.625" style="3" bestFit="1" customWidth="1"/>
    <col min="10755" max="10755" width="10.5" style="3" bestFit="1" customWidth="1"/>
    <col min="10756" max="10756" width="6.5" style="3" customWidth="1"/>
    <col min="10757" max="10758" width="8" style="3" bestFit="1" customWidth="1"/>
    <col min="10759" max="10759" width="8.125" style="3" customWidth="1"/>
    <col min="10760" max="10760" width="10.62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625" style="3" bestFit="1" customWidth="1"/>
    <col min="11005" max="11005" width="5.625" style="3" customWidth="1"/>
    <col min="11006" max="11006" width="6.625" style="3" bestFit="1" customWidth="1"/>
    <col min="11007" max="11007" width="7.625" style="3" bestFit="1" customWidth="1"/>
    <col min="11008" max="11008" width="11.125" style="3" bestFit="1" customWidth="1"/>
    <col min="11009" max="11009" width="5.625" style="3" customWidth="1"/>
    <col min="11010" max="11010" width="7.625" style="3" bestFit="1" customWidth="1"/>
    <col min="11011" max="11011" width="10.5" style="3" bestFit="1" customWidth="1"/>
    <col min="11012" max="11012" width="6.5" style="3" customWidth="1"/>
    <col min="11013" max="11014" width="8" style="3" bestFit="1" customWidth="1"/>
    <col min="11015" max="11015" width="8.125" style="3" customWidth="1"/>
    <col min="11016" max="11016" width="10.62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625" style="3" bestFit="1" customWidth="1"/>
    <col min="11261" max="11261" width="5.625" style="3" customWidth="1"/>
    <col min="11262" max="11262" width="6.625" style="3" bestFit="1" customWidth="1"/>
    <col min="11263" max="11263" width="7.625" style="3" bestFit="1" customWidth="1"/>
    <col min="11264" max="11264" width="11.125" style="3" bestFit="1" customWidth="1"/>
    <col min="11265" max="11265" width="5.625" style="3" customWidth="1"/>
    <col min="11266" max="11266" width="7.625" style="3" bestFit="1" customWidth="1"/>
    <col min="11267" max="11267" width="10.5" style="3" bestFit="1" customWidth="1"/>
    <col min="11268" max="11268" width="6.5" style="3" customWidth="1"/>
    <col min="11269" max="11270" width="8" style="3" bestFit="1" customWidth="1"/>
    <col min="11271" max="11271" width="8.125" style="3" customWidth="1"/>
    <col min="11272" max="11272" width="10.62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625" style="3" bestFit="1" customWidth="1"/>
    <col min="11517" max="11517" width="5.625" style="3" customWidth="1"/>
    <col min="11518" max="11518" width="6.625" style="3" bestFit="1" customWidth="1"/>
    <col min="11519" max="11519" width="7.625" style="3" bestFit="1" customWidth="1"/>
    <col min="11520" max="11520" width="11.125" style="3" bestFit="1" customWidth="1"/>
    <col min="11521" max="11521" width="5.625" style="3" customWidth="1"/>
    <col min="11522" max="11522" width="7.625" style="3" bestFit="1" customWidth="1"/>
    <col min="11523" max="11523" width="10.5" style="3" bestFit="1" customWidth="1"/>
    <col min="11524" max="11524" width="6.5" style="3" customWidth="1"/>
    <col min="11525" max="11526" width="8" style="3" bestFit="1" customWidth="1"/>
    <col min="11527" max="11527" width="8.125" style="3" customWidth="1"/>
    <col min="11528" max="11528" width="10.62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625" style="3" bestFit="1" customWidth="1"/>
    <col min="11773" max="11773" width="5.625" style="3" customWidth="1"/>
    <col min="11774" max="11774" width="6.625" style="3" bestFit="1" customWidth="1"/>
    <col min="11775" max="11775" width="7.625" style="3" bestFit="1" customWidth="1"/>
    <col min="11776" max="11776" width="11.125" style="3" bestFit="1" customWidth="1"/>
    <col min="11777" max="11777" width="5.625" style="3" customWidth="1"/>
    <col min="11778" max="11778" width="7.625" style="3" bestFit="1" customWidth="1"/>
    <col min="11779" max="11779" width="10.5" style="3" bestFit="1" customWidth="1"/>
    <col min="11780" max="11780" width="6.5" style="3" customWidth="1"/>
    <col min="11781" max="11782" width="8" style="3" bestFit="1" customWidth="1"/>
    <col min="11783" max="11783" width="8.125" style="3" customWidth="1"/>
    <col min="11784" max="11784" width="10.62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625" style="3" bestFit="1" customWidth="1"/>
    <col min="12029" max="12029" width="5.625" style="3" customWidth="1"/>
    <col min="12030" max="12030" width="6.625" style="3" bestFit="1" customWidth="1"/>
    <col min="12031" max="12031" width="7.625" style="3" bestFit="1" customWidth="1"/>
    <col min="12032" max="12032" width="11.125" style="3" bestFit="1" customWidth="1"/>
    <col min="12033" max="12033" width="5.625" style="3" customWidth="1"/>
    <col min="12034" max="12034" width="7.625" style="3" bestFit="1" customWidth="1"/>
    <col min="12035" max="12035" width="10.5" style="3" bestFit="1" customWidth="1"/>
    <col min="12036" max="12036" width="6.5" style="3" customWidth="1"/>
    <col min="12037" max="12038" width="8" style="3" bestFit="1" customWidth="1"/>
    <col min="12039" max="12039" width="8.125" style="3" customWidth="1"/>
    <col min="12040" max="12040" width="10.62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625" style="3" bestFit="1" customWidth="1"/>
    <col min="12285" max="12285" width="5.625" style="3" customWidth="1"/>
    <col min="12286" max="12286" width="6.625" style="3" bestFit="1" customWidth="1"/>
    <col min="12287" max="12287" width="7.625" style="3" bestFit="1" customWidth="1"/>
    <col min="12288" max="12288" width="11.125" style="3" bestFit="1" customWidth="1"/>
    <col min="12289" max="12289" width="5.625" style="3" customWidth="1"/>
    <col min="12290" max="12290" width="7.625" style="3" bestFit="1" customWidth="1"/>
    <col min="12291" max="12291" width="10.5" style="3" bestFit="1" customWidth="1"/>
    <col min="12292" max="12292" width="6.5" style="3" customWidth="1"/>
    <col min="12293" max="12294" width="8" style="3" bestFit="1" customWidth="1"/>
    <col min="12295" max="12295" width="8.125" style="3" customWidth="1"/>
    <col min="12296" max="12296" width="10.62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625" style="3" bestFit="1" customWidth="1"/>
    <col min="12541" max="12541" width="5.625" style="3" customWidth="1"/>
    <col min="12542" max="12542" width="6.625" style="3" bestFit="1" customWidth="1"/>
    <col min="12543" max="12543" width="7.625" style="3" bestFit="1" customWidth="1"/>
    <col min="12544" max="12544" width="11.125" style="3" bestFit="1" customWidth="1"/>
    <col min="12545" max="12545" width="5.625" style="3" customWidth="1"/>
    <col min="12546" max="12546" width="7.625" style="3" bestFit="1" customWidth="1"/>
    <col min="12547" max="12547" width="10.5" style="3" bestFit="1" customWidth="1"/>
    <col min="12548" max="12548" width="6.5" style="3" customWidth="1"/>
    <col min="12549" max="12550" width="8" style="3" bestFit="1" customWidth="1"/>
    <col min="12551" max="12551" width="8.125" style="3" customWidth="1"/>
    <col min="12552" max="12552" width="10.62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625" style="3" bestFit="1" customWidth="1"/>
    <col min="12797" max="12797" width="5.625" style="3" customWidth="1"/>
    <col min="12798" max="12798" width="6.625" style="3" bestFit="1" customWidth="1"/>
    <col min="12799" max="12799" width="7.625" style="3" bestFit="1" customWidth="1"/>
    <col min="12800" max="12800" width="11.125" style="3" bestFit="1" customWidth="1"/>
    <col min="12801" max="12801" width="5.625" style="3" customWidth="1"/>
    <col min="12802" max="12802" width="7.625" style="3" bestFit="1" customWidth="1"/>
    <col min="12803" max="12803" width="10.5" style="3" bestFit="1" customWidth="1"/>
    <col min="12804" max="12804" width="6.5" style="3" customWidth="1"/>
    <col min="12805" max="12806" width="8" style="3" bestFit="1" customWidth="1"/>
    <col min="12807" max="12807" width="8.125" style="3" customWidth="1"/>
    <col min="12808" max="12808" width="10.62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625" style="3" bestFit="1" customWidth="1"/>
    <col min="13053" max="13053" width="5.625" style="3" customWidth="1"/>
    <col min="13054" max="13054" width="6.625" style="3" bestFit="1" customWidth="1"/>
    <col min="13055" max="13055" width="7.625" style="3" bestFit="1" customWidth="1"/>
    <col min="13056" max="13056" width="11.125" style="3" bestFit="1" customWidth="1"/>
    <col min="13057" max="13057" width="5.625" style="3" customWidth="1"/>
    <col min="13058" max="13058" width="7.625" style="3" bestFit="1" customWidth="1"/>
    <col min="13059" max="13059" width="10.5" style="3" bestFit="1" customWidth="1"/>
    <col min="13060" max="13060" width="6.5" style="3" customWidth="1"/>
    <col min="13061" max="13062" width="8" style="3" bestFit="1" customWidth="1"/>
    <col min="13063" max="13063" width="8.125" style="3" customWidth="1"/>
    <col min="13064" max="13064" width="10.62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625" style="3" bestFit="1" customWidth="1"/>
    <col min="13309" max="13309" width="5.625" style="3" customWidth="1"/>
    <col min="13310" max="13310" width="6.625" style="3" bestFit="1" customWidth="1"/>
    <col min="13311" max="13311" width="7.625" style="3" bestFit="1" customWidth="1"/>
    <col min="13312" max="13312" width="11.125" style="3" bestFit="1" customWidth="1"/>
    <col min="13313" max="13313" width="5.625" style="3" customWidth="1"/>
    <col min="13314" max="13314" width="7.625" style="3" bestFit="1" customWidth="1"/>
    <col min="13315" max="13315" width="10.5" style="3" bestFit="1" customWidth="1"/>
    <col min="13316" max="13316" width="6.5" style="3" customWidth="1"/>
    <col min="13317" max="13318" width="8" style="3" bestFit="1" customWidth="1"/>
    <col min="13319" max="13319" width="8.125" style="3" customWidth="1"/>
    <col min="13320" max="13320" width="10.62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625" style="3" bestFit="1" customWidth="1"/>
    <col min="13565" max="13565" width="5.625" style="3" customWidth="1"/>
    <col min="13566" max="13566" width="6.625" style="3" bestFit="1" customWidth="1"/>
    <col min="13567" max="13567" width="7.625" style="3" bestFit="1" customWidth="1"/>
    <col min="13568" max="13568" width="11.125" style="3" bestFit="1" customWidth="1"/>
    <col min="13569" max="13569" width="5.625" style="3" customWidth="1"/>
    <col min="13570" max="13570" width="7.625" style="3" bestFit="1" customWidth="1"/>
    <col min="13571" max="13571" width="10.5" style="3" bestFit="1" customWidth="1"/>
    <col min="13572" max="13572" width="6.5" style="3" customWidth="1"/>
    <col min="13573" max="13574" width="8" style="3" bestFit="1" customWidth="1"/>
    <col min="13575" max="13575" width="8.125" style="3" customWidth="1"/>
    <col min="13576" max="13576" width="10.62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625" style="3" bestFit="1" customWidth="1"/>
    <col min="13821" max="13821" width="5.625" style="3" customWidth="1"/>
    <col min="13822" max="13822" width="6.625" style="3" bestFit="1" customWidth="1"/>
    <col min="13823" max="13823" width="7.625" style="3" bestFit="1" customWidth="1"/>
    <col min="13824" max="13824" width="11.125" style="3" bestFit="1" customWidth="1"/>
    <col min="13825" max="13825" width="5.625" style="3" customWidth="1"/>
    <col min="13826" max="13826" width="7.625" style="3" bestFit="1" customWidth="1"/>
    <col min="13827" max="13827" width="10.5" style="3" bestFit="1" customWidth="1"/>
    <col min="13828" max="13828" width="6.5" style="3" customWidth="1"/>
    <col min="13829" max="13830" width="8" style="3" bestFit="1" customWidth="1"/>
    <col min="13831" max="13831" width="8.125" style="3" customWidth="1"/>
    <col min="13832" max="13832" width="10.62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625" style="3" bestFit="1" customWidth="1"/>
    <col min="14077" max="14077" width="5.625" style="3" customWidth="1"/>
    <col min="14078" max="14078" width="6.625" style="3" bestFit="1" customWidth="1"/>
    <col min="14079" max="14079" width="7.625" style="3" bestFit="1" customWidth="1"/>
    <col min="14080" max="14080" width="11.125" style="3" bestFit="1" customWidth="1"/>
    <col min="14081" max="14081" width="5.625" style="3" customWidth="1"/>
    <col min="14082" max="14082" width="7.625" style="3" bestFit="1" customWidth="1"/>
    <col min="14083" max="14083" width="10.5" style="3" bestFit="1" customWidth="1"/>
    <col min="14084" max="14084" width="6.5" style="3" customWidth="1"/>
    <col min="14085" max="14086" width="8" style="3" bestFit="1" customWidth="1"/>
    <col min="14087" max="14087" width="8.125" style="3" customWidth="1"/>
    <col min="14088" max="14088" width="10.62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625" style="3" bestFit="1" customWidth="1"/>
    <col min="14333" max="14333" width="5.625" style="3" customWidth="1"/>
    <col min="14334" max="14334" width="6.625" style="3" bestFit="1" customWidth="1"/>
    <col min="14335" max="14335" width="7.625" style="3" bestFit="1" customWidth="1"/>
    <col min="14336" max="14336" width="11.125" style="3" bestFit="1" customWidth="1"/>
    <col min="14337" max="14337" width="5.625" style="3" customWidth="1"/>
    <col min="14338" max="14338" width="7.625" style="3" bestFit="1" customWidth="1"/>
    <col min="14339" max="14339" width="10.5" style="3" bestFit="1" customWidth="1"/>
    <col min="14340" max="14340" width="6.5" style="3" customWidth="1"/>
    <col min="14341" max="14342" width="8" style="3" bestFit="1" customWidth="1"/>
    <col min="14343" max="14343" width="8.125" style="3" customWidth="1"/>
    <col min="14344" max="14344" width="10.62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625" style="3" bestFit="1" customWidth="1"/>
    <col min="14589" max="14589" width="5.625" style="3" customWidth="1"/>
    <col min="14590" max="14590" width="6.625" style="3" bestFit="1" customWidth="1"/>
    <col min="14591" max="14591" width="7.625" style="3" bestFit="1" customWidth="1"/>
    <col min="14592" max="14592" width="11.125" style="3" bestFit="1" customWidth="1"/>
    <col min="14593" max="14593" width="5.625" style="3" customWidth="1"/>
    <col min="14594" max="14594" width="7.625" style="3" bestFit="1" customWidth="1"/>
    <col min="14595" max="14595" width="10.5" style="3" bestFit="1" customWidth="1"/>
    <col min="14596" max="14596" width="6.5" style="3" customWidth="1"/>
    <col min="14597" max="14598" width="8" style="3" bestFit="1" customWidth="1"/>
    <col min="14599" max="14599" width="8.125" style="3" customWidth="1"/>
    <col min="14600" max="14600" width="10.62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625" style="3" bestFit="1" customWidth="1"/>
    <col min="14845" max="14845" width="5.625" style="3" customWidth="1"/>
    <col min="14846" max="14846" width="6.625" style="3" bestFit="1" customWidth="1"/>
    <col min="14847" max="14847" width="7.625" style="3" bestFit="1" customWidth="1"/>
    <col min="14848" max="14848" width="11.125" style="3" bestFit="1" customWidth="1"/>
    <col min="14849" max="14849" width="5.625" style="3" customWidth="1"/>
    <col min="14850" max="14850" width="7.625" style="3" bestFit="1" customWidth="1"/>
    <col min="14851" max="14851" width="10.5" style="3" bestFit="1" customWidth="1"/>
    <col min="14852" max="14852" width="6.5" style="3" customWidth="1"/>
    <col min="14853" max="14854" width="8" style="3" bestFit="1" customWidth="1"/>
    <col min="14855" max="14855" width="8.125" style="3" customWidth="1"/>
    <col min="14856" max="14856" width="10.62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625" style="3" bestFit="1" customWidth="1"/>
    <col min="15101" max="15101" width="5.625" style="3" customWidth="1"/>
    <col min="15102" max="15102" width="6.625" style="3" bestFit="1" customWidth="1"/>
    <col min="15103" max="15103" width="7.625" style="3" bestFit="1" customWidth="1"/>
    <col min="15104" max="15104" width="11.125" style="3" bestFit="1" customWidth="1"/>
    <col min="15105" max="15105" width="5.625" style="3" customWidth="1"/>
    <col min="15106" max="15106" width="7.625" style="3" bestFit="1" customWidth="1"/>
    <col min="15107" max="15107" width="10.5" style="3" bestFit="1" customWidth="1"/>
    <col min="15108" max="15108" width="6.5" style="3" customWidth="1"/>
    <col min="15109" max="15110" width="8" style="3" bestFit="1" customWidth="1"/>
    <col min="15111" max="15111" width="8.125" style="3" customWidth="1"/>
    <col min="15112" max="15112" width="10.62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625" style="3" bestFit="1" customWidth="1"/>
    <col min="15357" max="15357" width="5.625" style="3" customWidth="1"/>
    <col min="15358" max="15358" width="6.625" style="3" bestFit="1" customWidth="1"/>
    <col min="15359" max="15359" width="7.625" style="3" bestFit="1" customWidth="1"/>
    <col min="15360" max="15360" width="11.125" style="3" bestFit="1" customWidth="1"/>
    <col min="15361" max="15361" width="5.625" style="3" customWidth="1"/>
    <col min="15362" max="15362" width="7.625" style="3" bestFit="1" customWidth="1"/>
    <col min="15363" max="15363" width="10.5" style="3" bestFit="1" customWidth="1"/>
    <col min="15364" max="15364" width="6.5" style="3" customWidth="1"/>
    <col min="15365" max="15366" width="8" style="3" bestFit="1" customWidth="1"/>
    <col min="15367" max="15367" width="8.125" style="3" customWidth="1"/>
    <col min="15368" max="15368" width="10.62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625" style="3" bestFit="1" customWidth="1"/>
    <col min="15613" max="15613" width="5.625" style="3" customWidth="1"/>
    <col min="15614" max="15614" width="6.625" style="3" bestFit="1" customWidth="1"/>
    <col min="15615" max="15615" width="7.625" style="3" bestFit="1" customWidth="1"/>
    <col min="15616" max="15616" width="11.125" style="3" bestFit="1" customWidth="1"/>
    <col min="15617" max="15617" width="5.625" style="3" customWidth="1"/>
    <col min="15618" max="15618" width="7.625" style="3" bestFit="1" customWidth="1"/>
    <col min="15619" max="15619" width="10.5" style="3" bestFit="1" customWidth="1"/>
    <col min="15620" max="15620" width="6.5" style="3" customWidth="1"/>
    <col min="15621" max="15622" width="8" style="3" bestFit="1" customWidth="1"/>
    <col min="15623" max="15623" width="8.125" style="3" customWidth="1"/>
    <col min="15624" max="15624" width="10.62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625" style="3" bestFit="1" customWidth="1"/>
    <col min="15869" max="15869" width="5.625" style="3" customWidth="1"/>
    <col min="15870" max="15870" width="6.625" style="3" bestFit="1" customWidth="1"/>
    <col min="15871" max="15871" width="7.625" style="3" bestFit="1" customWidth="1"/>
    <col min="15872" max="15872" width="11.125" style="3" bestFit="1" customWidth="1"/>
    <col min="15873" max="15873" width="5.625" style="3" customWidth="1"/>
    <col min="15874" max="15874" width="7.625" style="3" bestFit="1" customWidth="1"/>
    <col min="15875" max="15875" width="10.5" style="3" bestFit="1" customWidth="1"/>
    <col min="15876" max="15876" width="6.5" style="3" customWidth="1"/>
    <col min="15877" max="15878" width="8" style="3" bestFit="1" customWidth="1"/>
    <col min="15879" max="15879" width="8.125" style="3" customWidth="1"/>
    <col min="15880" max="15880" width="10.62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625" style="3" bestFit="1" customWidth="1"/>
    <col min="16125" max="16125" width="5.625" style="3" customWidth="1"/>
    <col min="16126" max="16126" width="6.625" style="3" bestFit="1" customWidth="1"/>
    <col min="16127" max="16127" width="7.625" style="3" bestFit="1" customWidth="1"/>
    <col min="16128" max="16128" width="11.125" style="3" bestFit="1" customWidth="1"/>
    <col min="16129" max="16129" width="5.625" style="3" customWidth="1"/>
    <col min="16130" max="16130" width="7.625" style="3" bestFit="1" customWidth="1"/>
    <col min="16131" max="16131" width="10.5" style="3" bestFit="1" customWidth="1"/>
    <col min="16132" max="16132" width="6.5" style="3" customWidth="1"/>
    <col min="16133" max="16134" width="8" style="3" bestFit="1" customWidth="1"/>
    <col min="16135" max="16135" width="8.125" style="3" customWidth="1"/>
    <col min="16136" max="16136" width="10.62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2" x14ac:dyDescent="0.2">
      <c r="A1" s="6" t="s">
        <v>604</v>
      </c>
    </row>
    <row r="2" spans="1:12" ht="15.75" x14ac:dyDescent="0.25">
      <c r="A2" s="2"/>
      <c r="B2" s="89"/>
      <c r="H2" s="79" t="s">
        <v>151</v>
      </c>
    </row>
    <row r="3" spans="1:12" ht="14.1" customHeight="1" x14ac:dyDescent="0.2">
      <c r="A3" s="90"/>
      <c r="B3" s="779">
        <f>INDICE!A3</f>
        <v>44896</v>
      </c>
      <c r="C3" s="779"/>
      <c r="D3" s="779"/>
      <c r="E3" s="91"/>
      <c r="F3" s="780" t="s">
        <v>116</v>
      </c>
      <c r="G3" s="780"/>
      <c r="H3" s="780"/>
    </row>
    <row r="4" spans="1:12" x14ac:dyDescent="0.2">
      <c r="A4" s="92"/>
      <c r="B4" s="93" t="s">
        <v>143</v>
      </c>
      <c r="C4" s="498" t="s">
        <v>144</v>
      </c>
      <c r="D4" s="93" t="s">
        <v>152</v>
      </c>
      <c r="E4" s="93"/>
      <c r="F4" s="93" t="s">
        <v>143</v>
      </c>
      <c r="G4" s="498" t="s">
        <v>144</v>
      </c>
      <c r="H4" s="93" t="s">
        <v>152</v>
      </c>
    </row>
    <row r="5" spans="1:12" x14ac:dyDescent="0.2">
      <c r="A5" s="90" t="s">
        <v>153</v>
      </c>
      <c r="B5" s="94">
        <v>74.562179999999998</v>
      </c>
      <c r="C5" s="96">
        <v>2.9867300000000006</v>
      </c>
      <c r="D5" s="346">
        <v>77.548909999999992</v>
      </c>
      <c r="E5" s="94"/>
      <c r="F5" s="94">
        <v>825.09439999999893</v>
      </c>
      <c r="G5" s="96">
        <v>30.783069999999988</v>
      </c>
      <c r="H5" s="346">
        <v>855.87746999999888</v>
      </c>
    </row>
    <row r="6" spans="1:12" x14ac:dyDescent="0.2">
      <c r="A6" s="92" t="s">
        <v>154</v>
      </c>
      <c r="B6" s="95">
        <v>14.27013</v>
      </c>
      <c r="C6" s="96">
        <v>0.60138999999999987</v>
      </c>
      <c r="D6" s="347">
        <v>14.87152</v>
      </c>
      <c r="E6" s="95"/>
      <c r="F6" s="95">
        <v>154.41101999999998</v>
      </c>
      <c r="G6" s="96">
        <v>6.1411100000000012</v>
      </c>
      <c r="H6" s="347">
        <v>160.55212999999998</v>
      </c>
    </row>
    <row r="7" spans="1:12" x14ac:dyDescent="0.2">
      <c r="A7" s="92" t="s">
        <v>155</v>
      </c>
      <c r="B7" s="95">
        <v>8.83249</v>
      </c>
      <c r="C7" s="96">
        <v>0.60456999999999994</v>
      </c>
      <c r="D7" s="347">
        <v>9.4370600000000007</v>
      </c>
      <c r="E7" s="95"/>
      <c r="F7" s="95">
        <v>98.041560000000089</v>
      </c>
      <c r="G7" s="96">
        <v>5.6661700000000002</v>
      </c>
      <c r="H7" s="347">
        <v>103.70773000000008</v>
      </c>
    </row>
    <row r="8" spans="1:12" x14ac:dyDescent="0.2">
      <c r="A8" s="92" t="s">
        <v>156</v>
      </c>
      <c r="B8" s="95">
        <v>16.751360000000002</v>
      </c>
      <c r="C8" s="96">
        <v>0.81698999999999999</v>
      </c>
      <c r="D8" s="347">
        <v>17.568350000000002</v>
      </c>
      <c r="E8" s="95"/>
      <c r="F8" s="95">
        <v>240.11803999999992</v>
      </c>
      <c r="G8" s="96">
        <v>10.272840000000002</v>
      </c>
      <c r="H8" s="347">
        <v>250.39087999999992</v>
      </c>
    </row>
    <row r="9" spans="1:12" x14ac:dyDescent="0.2">
      <c r="A9" s="92" t="s">
        <v>157</v>
      </c>
      <c r="B9" s="95">
        <v>38.302530000000004</v>
      </c>
      <c r="C9" s="96">
        <v>9.4130500000000001</v>
      </c>
      <c r="D9" s="347">
        <v>47.715580000000003</v>
      </c>
      <c r="E9" s="95"/>
      <c r="F9" s="95">
        <v>410.94782999999995</v>
      </c>
      <c r="G9" s="96">
        <v>98.357349999999968</v>
      </c>
      <c r="H9" s="347">
        <v>509.30517999999995</v>
      </c>
    </row>
    <row r="10" spans="1:12" x14ac:dyDescent="0.2">
      <c r="A10" s="92" t="s">
        <v>158</v>
      </c>
      <c r="B10" s="95">
        <v>6.4129500000000013</v>
      </c>
      <c r="C10" s="96">
        <v>0.26102999999999998</v>
      </c>
      <c r="D10" s="347">
        <v>6.6739800000000011</v>
      </c>
      <c r="E10" s="95"/>
      <c r="F10" s="95">
        <v>72.511379999999988</v>
      </c>
      <c r="G10" s="96">
        <v>3.1423800000000011</v>
      </c>
      <c r="H10" s="347">
        <v>75.653759999999991</v>
      </c>
    </row>
    <row r="11" spans="1:12" x14ac:dyDescent="0.2">
      <c r="A11" s="92" t="s">
        <v>159</v>
      </c>
      <c r="B11" s="95">
        <v>26.903879999999997</v>
      </c>
      <c r="C11" s="96">
        <v>1.392779999999999</v>
      </c>
      <c r="D11" s="347">
        <v>28.296659999999996</v>
      </c>
      <c r="E11" s="95"/>
      <c r="F11" s="95">
        <v>292.78061000000059</v>
      </c>
      <c r="G11" s="96">
        <v>14.43581000000002</v>
      </c>
      <c r="H11" s="347">
        <v>307.2164200000006</v>
      </c>
    </row>
    <row r="12" spans="1:12" x14ac:dyDescent="0.2">
      <c r="A12" s="92" t="s">
        <v>511</v>
      </c>
      <c r="B12" s="95">
        <v>20.486719999999991</v>
      </c>
      <c r="C12" s="96">
        <v>0.82862999999999976</v>
      </c>
      <c r="D12" s="347">
        <v>21.315349999999992</v>
      </c>
      <c r="E12" s="95"/>
      <c r="F12" s="95">
        <v>215.5579900000001</v>
      </c>
      <c r="G12" s="96">
        <v>8.000079999999997</v>
      </c>
      <c r="H12" s="347">
        <v>223.5580700000001</v>
      </c>
      <c r="J12" s="96"/>
    </row>
    <row r="13" spans="1:12" x14ac:dyDescent="0.2">
      <c r="A13" s="92" t="s">
        <v>160</v>
      </c>
      <c r="B13" s="95">
        <v>86.686520000000016</v>
      </c>
      <c r="C13" s="96">
        <v>4.4176200000000003</v>
      </c>
      <c r="D13" s="347">
        <v>91.104140000000015</v>
      </c>
      <c r="E13" s="95"/>
      <c r="F13" s="95">
        <v>964.7310199999996</v>
      </c>
      <c r="G13" s="96">
        <v>45.642339999999955</v>
      </c>
      <c r="H13" s="347">
        <v>1010.3733599999996</v>
      </c>
      <c r="J13" s="96"/>
      <c r="L13" s="707"/>
    </row>
    <row r="14" spans="1:12" x14ac:dyDescent="0.2">
      <c r="A14" s="92" t="s">
        <v>161</v>
      </c>
      <c r="B14" s="95">
        <v>0.52200999999999986</v>
      </c>
      <c r="C14" s="96">
        <v>4.2279999999999998E-2</v>
      </c>
      <c r="D14" s="348">
        <v>0.56428999999999985</v>
      </c>
      <c r="E14" s="96"/>
      <c r="F14" s="95">
        <v>5.6375600000000023</v>
      </c>
      <c r="G14" s="96">
        <v>0.54046000000000005</v>
      </c>
      <c r="H14" s="348">
        <v>6.1780200000000027</v>
      </c>
      <c r="J14" s="96"/>
      <c r="K14" s="728"/>
    </row>
    <row r="15" spans="1:12" x14ac:dyDescent="0.2">
      <c r="A15" s="92" t="s">
        <v>162</v>
      </c>
      <c r="B15" s="95">
        <v>57.354199999999985</v>
      </c>
      <c r="C15" s="96">
        <v>2.3747200000000004</v>
      </c>
      <c r="D15" s="347">
        <v>59.728919999999988</v>
      </c>
      <c r="E15" s="95"/>
      <c r="F15" s="95">
        <v>620.65149999999926</v>
      </c>
      <c r="G15" s="96">
        <v>23.185039999999958</v>
      </c>
      <c r="H15" s="347">
        <v>643.83653999999922</v>
      </c>
      <c r="J15" s="96"/>
    </row>
    <row r="16" spans="1:12" x14ac:dyDescent="0.2">
      <c r="A16" s="92" t="s">
        <v>163</v>
      </c>
      <c r="B16" s="95">
        <v>9.45749</v>
      </c>
      <c r="C16" s="96">
        <v>0.27982000000000001</v>
      </c>
      <c r="D16" s="347">
        <v>9.7373100000000008</v>
      </c>
      <c r="E16" s="95"/>
      <c r="F16" s="95">
        <v>104.09439999999999</v>
      </c>
      <c r="G16" s="96">
        <v>3.0785299999999993</v>
      </c>
      <c r="H16" s="347">
        <v>107.17292999999999</v>
      </c>
      <c r="J16" s="96"/>
    </row>
    <row r="17" spans="1:11" x14ac:dyDescent="0.2">
      <c r="A17" s="92" t="s">
        <v>164</v>
      </c>
      <c r="B17" s="95">
        <v>24.40557999999999</v>
      </c>
      <c r="C17" s="96">
        <v>1.26905</v>
      </c>
      <c r="D17" s="347">
        <v>25.67462999999999</v>
      </c>
      <c r="E17" s="95"/>
      <c r="F17" s="95">
        <v>268.13829000000004</v>
      </c>
      <c r="G17" s="96">
        <v>13.122160000000006</v>
      </c>
      <c r="H17" s="347">
        <v>281.26045000000005</v>
      </c>
      <c r="J17" s="96"/>
    </row>
    <row r="18" spans="1:11" x14ac:dyDescent="0.2">
      <c r="A18" s="92" t="s">
        <v>165</v>
      </c>
      <c r="B18" s="95">
        <v>2.6116099999999998</v>
      </c>
      <c r="C18" s="96">
        <v>0.12079000000000001</v>
      </c>
      <c r="D18" s="347">
        <v>2.7323999999999997</v>
      </c>
      <c r="E18" s="95"/>
      <c r="F18" s="95">
        <v>25.569830000000007</v>
      </c>
      <c r="G18" s="96">
        <v>1.1938899999999995</v>
      </c>
      <c r="H18" s="347">
        <v>26.763720000000006</v>
      </c>
      <c r="J18" s="96"/>
    </row>
    <row r="19" spans="1:11" x14ac:dyDescent="0.2">
      <c r="A19" s="92" t="s">
        <v>166</v>
      </c>
      <c r="B19" s="95">
        <v>67.828459999999993</v>
      </c>
      <c r="C19" s="96">
        <v>3.0865000000000009</v>
      </c>
      <c r="D19" s="347">
        <v>70.914959999999994</v>
      </c>
      <c r="E19" s="95"/>
      <c r="F19" s="95">
        <v>709.09714000000019</v>
      </c>
      <c r="G19" s="96">
        <v>26.411759999999997</v>
      </c>
      <c r="H19" s="347">
        <v>735.50890000000015</v>
      </c>
      <c r="J19" s="96"/>
    </row>
    <row r="20" spans="1:11" x14ac:dyDescent="0.2">
      <c r="A20" s="92" t="s">
        <v>167</v>
      </c>
      <c r="B20" s="96">
        <v>0.60450000000000004</v>
      </c>
      <c r="C20" s="96">
        <v>0</v>
      </c>
      <c r="D20" s="348">
        <v>0.60450000000000004</v>
      </c>
      <c r="E20" s="96"/>
      <c r="F20" s="95">
        <v>6.3194499999999998</v>
      </c>
      <c r="G20" s="96">
        <v>0</v>
      </c>
      <c r="H20" s="348">
        <v>6.3194499999999998</v>
      </c>
      <c r="J20" s="96"/>
    </row>
    <row r="21" spans="1:11" x14ac:dyDescent="0.2">
      <c r="A21" s="92" t="s">
        <v>168</v>
      </c>
      <c r="B21" s="95">
        <v>13.735799999999999</v>
      </c>
      <c r="C21" s="96">
        <v>0.59678999999999993</v>
      </c>
      <c r="D21" s="347">
        <v>14.33259</v>
      </c>
      <c r="E21" s="95"/>
      <c r="F21" s="95">
        <v>153.64078999999998</v>
      </c>
      <c r="G21" s="96">
        <v>5.9545700000000013</v>
      </c>
      <c r="H21" s="347">
        <v>159.59535999999997</v>
      </c>
      <c r="J21" s="96"/>
      <c r="K21" s="96"/>
    </row>
    <row r="22" spans="1:11" x14ac:dyDescent="0.2">
      <c r="A22" s="92" t="s">
        <v>169</v>
      </c>
      <c r="B22" s="95">
        <v>6.7592300000000014</v>
      </c>
      <c r="C22" s="96">
        <v>0.2185</v>
      </c>
      <c r="D22" s="347">
        <v>6.9777300000000011</v>
      </c>
      <c r="E22" s="95"/>
      <c r="F22" s="95">
        <v>78.251209999999972</v>
      </c>
      <c r="G22" s="96">
        <v>2.4887000000000006</v>
      </c>
      <c r="H22" s="347">
        <v>80.739909999999966</v>
      </c>
      <c r="J22" s="96"/>
    </row>
    <row r="23" spans="1:11" x14ac:dyDescent="0.2">
      <c r="A23" s="97" t="s">
        <v>170</v>
      </c>
      <c r="B23" s="98">
        <v>18.499340000000004</v>
      </c>
      <c r="C23" s="96">
        <v>0.97402999999999984</v>
      </c>
      <c r="D23" s="349">
        <v>19.473370000000003</v>
      </c>
      <c r="E23" s="98"/>
      <c r="F23" s="98">
        <v>196.7809</v>
      </c>
      <c r="G23" s="96">
        <v>10.064480000000003</v>
      </c>
      <c r="H23" s="349">
        <v>206.84538000000001</v>
      </c>
      <c r="J23" s="96"/>
    </row>
    <row r="24" spans="1:11" x14ac:dyDescent="0.2">
      <c r="A24" s="99" t="s">
        <v>430</v>
      </c>
      <c r="B24" s="100">
        <v>494.98698000000002</v>
      </c>
      <c r="C24" s="100">
        <v>30.285270000000015</v>
      </c>
      <c r="D24" s="100">
        <v>525.27224999999999</v>
      </c>
      <c r="E24" s="100"/>
      <c r="F24" s="100">
        <v>5442.3749199999957</v>
      </c>
      <c r="G24" s="100">
        <v>308.48074000000071</v>
      </c>
      <c r="H24" s="100">
        <v>5750.8556599999965</v>
      </c>
      <c r="J24" s="96"/>
    </row>
    <row r="25" spans="1:11" x14ac:dyDescent="0.2">
      <c r="H25" s="79" t="s">
        <v>220</v>
      </c>
      <c r="J25" s="96"/>
    </row>
    <row r="26" spans="1:11" x14ac:dyDescent="0.2">
      <c r="A26" s="350" t="s">
        <v>560</v>
      </c>
      <c r="G26" s="58"/>
      <c r="H26" s="58"/>
      <c r="J26" s="96"/>
    </row>
    <row r="27" spans="1:11" x14ac:dyDescent="0.2">
      <c r="A27" s="101" t="s">
        <v>221</v>
      </c>
      <c r="B27" s="103"/>
      <c r="G27" s="58"/>
      <c r="H27" s="58"/>
      <c r="J27" s="96"/>
    </row>
    <row r="28" spans="1:11" ht="18" x14ac:dyDescent="0.25">
      <c r="A28" s="102"/>
      <c r="B28" s="103"/>
      <c r="E28" s="104"/>
      <c r="G28" s="58"/>
      <c r="H28" s="58"/>
      <c r="J28" s="96"/>
    </row>
    <row r="29" spans="1:11" x14ac:dyDescent="0.2">
      <c r="A29" s="102"/>
      <c r="B29" s="103"/>
      <c r="G29" s="58"/>
      <c r="H29" s="58"/>
      <c r="J29" s="96"/>
    </row>
    <row r="30" spans="1:11" x14ac:dyDescent="0.2">
      <c r="A30" s="102"/>
      <c r="B30" s="103"/>
      <c r="G30" s="58"/>
      <c r="H30" s="58"/>
      <c r="J30" s="96"/>
    </row>
    <row r="31" spans="1:11" x14ac:dyDescent="0.2">
      <c r="A31" s="102"/>
      <c r="B31" s="103"/>
      <c r="G31" s="58"/>
      <c r="H31" s="58"/>
    </row>
    <row r="32" spans="1:11" x14ac:dyDescent="0.2">
      <c r="A32" s="102"/>
      <c r="B32" s="103"/>
      <c r="C32" s="504"/>
      <c r="G32" s="58"/>
      <c r="H32" s="58"/>
    </row>
    <row r="33" spans="1:8" x14ac:dyDescent="0.2">
      <c r="A33" s="102"/>
      <c r="B33" s="103"/>
      <c r="G33" s="58"/>
      <c r="H33" s="58"/>
    </row>
    <row r="34" spans="1:8" x14ac:dyDescent="0.2">
      <c r="A34" s="102"/>
      <c r="B34" s="103"/>
      <c r="G34" s="58"/>
      <c r="H34" s="58"/>
    </row>
    <row r="35" spans="1:8" x14ac:dyDescent="0.2">
      <c r="A35" s="102"/>
      <c r="B35" s="103"/>
      <c r="G35" s="58"/>
      <c r="H35" s="58"/>
    </row>
    <row r="36" spans="1:8" x14ac:dyDescent="0.2">
      <c r="A36" s="102"/>
      <c r="B36" s="103"/>
      <c r="G36" s="58"/>
      <c r="H36" s="58"/>
    </row>
    <row r="37" spans="1:8" x14ac:dyDescent="0.2">
      <c r="A37" s="102"/>
      <c r="B37" s="103"/>
      <c r="G37" s="58"/>
      <c r="H37" s="58"/>
    </row>
    <row r="38" spans="1:8" x14ac:dyDescent="0.2">
      <c r="A38" s="102"/>
      <c r="B38" s="103"/>
      <c r="G38" s="58"/>
      <c r="H38" s="58"/>
    </row>
    <row r="39" spans="1:8" x14ac:dyDescent="0.2">
      <c r="A39" s="102"/>
      <c r="B39" s="103"/>
      <c r="G39" s="58"/>
      <c r="H39" s="58"/>
    </row>
    <row r="40" spans="1:8" x14ac:dyDescent="0.2">
      <c r="A40" s="102"/>
      <c r="B40" s="103"/>
      <c r="G40" s="58"/>
      <c r="H40" s="58"/>
    </row>
    <row r="41" spans="1:8" x14ac:dyDescent="0.2">
      <c r="A41" s="102"/>
      <c r="B41" s="103"/>
      <c r="G41" s="58"/>
      <c r="H41" s="58"/>
    </row>
    <row r="42" spans="1:8" x14ac:dyDescent="0.2">
      <c r="A42" s="102"/>
      <c r="B42" s="103"/>
      <c r="G42" s="58"/>
      <c r="H42" s="58"/>
    </row>
    <row r="43" spans="1:8" x14ac:dyDescent="0.2">
      <c r="A43" s="102"/>
      <c r="B43" s="103"/>
      <c r="G43" s="58"/>
      <c r="H43" s="58"/>
    </row>
    <row r="44" spans="1:8" x14ac:dyDescent="0.2">
      <c r="A44" s="102"/>
      <c r="B44" s="103"/>
      <c r="G44" s="58"/>
      <c r="H44" s="58"/>
    </row>
    <row r="45" spans="1:8" x14ac:dyDescent="0.2">
      <c r="A45" s="102"/>
      <c r="B45" s="103"/>
      <c r="G45" s="58"/>
      <c r="H45" s="58"/>
    </row>
    <row r="46" spans="1:8" x14ac:dyDescent="0.2">
      <c r="G46" s="58"/>
      <c r="H46" s="58"/>
    </row>
    <row r="47" spans="1:8" x14ac:dyDescent="0.2">
      <c r="G47" s="58"/>
      <c r="H47" s="58"/>
    </row>
  </sheetData>
  <mergeCells count="2">
    <mergeCell ref="B3:D3"/>
    <mergeCell ref="F3:H3"/>
  </mergeCells>
  <conditionalFormatting sqref="B5:H24">
    <cfRule type="cellIs" dxfId="268" priority="13" operator="between">
      <formula>0</formula>
      <formula>0.5</formula>
    </cfRule>
    <cfRule type="cellIs" dxfId="267" priority="14" operator="between">
      <formula>0</formula>
      <formula>0.49</formula>
    </cfRule>
  </conditionalFormatting>
  <conditionalFormatting sqref="C5:C23">
    <cfRule type="cellIs" dxfId="266" priority="12" stopIfTrue="1" operator="equal">
      <formula>0</formula>
    </cfRule>
  </conditionalFormatting>
  <conditionalFormatting sqref="G20">
    <cfRule type="cellIs" dxfId="265" priority="11" stopIfTrue="1" operator="equal">
      <formula>0</formula>
    </cfRule>
  </conditionalFormatting>
  <conditionalFormatting sqref="G5:G23">
    <cfRule type="cellIs" dxfId="264" priority="10" stopIfTrue="1" operator="equal">
      <formula>0</formula>
    </cfRule>
  </conditionalFormatting>
  <conditionalFormatting sqref="J12:J30">
    <cfRule type="cellIs" dxfId="263" priority="8" operator="between">
      <formula>0</formula>
      <formula>0.5</formula>
    </cfRule>
    <cfRule type="cellIs" dxfId="262" priority="9" operator="between">
      <formula>0</formula>
      <formula>0.49</formula>
    </cfRule>
  </conditionalFormatting>
  <conditionalFormatting sqref="J27">
    <cfRule type="cellIs" dxfId="261" priority="7" stopIfTrue="1" operator="equal">
      <formula>0</formula>
    </cfRule>
  </conditionalFormatting>
  <conditionalFormatting sqref="J12:J30">
    <cfRule type="cellIs" dxfId="260" priority="6"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56</vt:i4>
      </vt:variant>
      <vt:variant>
        <vt:lpstr>Rangos con nombre</vt:lpstr>
      </vt:variant>
      <vt:variant>
        <vt:i4>4</vt:i4>
      </vt:variant>
    </vt:vector>
  </HeadingPairs>
  <TitlesOfParts>
    <vt:vector size="60" baseType="lpstr">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GN por tramos presión</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Cores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CORES</cp:lastModifiedBy>
  <cp:lastPrinted>2019-09-24T11:28:59Z</cp:lastPrinted>
  <dcterms:created xsi:type="dcterms:W3CDTF">2014-01-27T14:19:56Z</dcterms:created>
  <dcterms:modified xsi:type="dcterms:W3CDTF">2023-02-27T08:28:16Z</dcterms:modified>
</cp:coreProperties>
</file>