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U:\INFORMES CORES WEB\BEH\BEH 2014\2023\01. ENERO\"/>
    </mc:Choice>
  </mc:AlternateContent>
  <xr:revisionPtr revIDLastSave="0" documentId="13_ncr:1_{DD64ECA0-2BFD-492B-A5A3-ACBA92F1D8F5}" xr6:coauthVersionLast="47" xr6:coauthVersionMax="47" xr10:uidLastSave="{00000000-0000-0000-0000-000000000000}"/>
  <bookViews>
    <workbookView xWindow="-120" yWindow="-120" windowWidth="29040" windowHeight="158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46" l="1"/>
  <c r="F10" i="25" l="1"/>
  <c r="D10" i="25"/>
  <c r="B10" i="25"/>
  <c r="F10" i="46" l="1"/>
  <c r="D10"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<sst xmlns="http://schemas.openxmlformats.org/spreadsheetml/2006/main" count="1939" uniqueCount="700">
  <si>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</si>
  <si>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</si>
  <si>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</si>
  <si>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</si>
  <si>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</si>
  <si>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</si>
  <si>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</si>
  <si>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</si>
  <si>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</si>
  <si>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</si>
  <si>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</si>
  <si>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</si>
  <si>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</si>
  <si>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</si>
  <si>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</si>
  <si>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</si>
  <si>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</si>
  <si>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</si>
  <si>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</si>
  <si>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</si>
  <si>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</si>
  <si>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</si>
  <si>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</si>
  <si>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</si>
  <si>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</si>
  <si>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</si>
  <si>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</si>
  <si>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</si>
  <si>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</si>
  <si>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</si>
  <si>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</si>
  <si>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</si>
  <si>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</si>
  <si>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</si>
  <si>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</si>
  <si>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</si>
  <si>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</si>
  <si>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</si>
  <si>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</si>
  <si>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</si>
  <si>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</si>
  <si>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</si>
  <si>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</si>
  <si>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</si>
  <si>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</si>
  <si>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</si>
  <si>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</si>
  <si>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</si>
  <si>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</si>
  <si>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</si>
  <si>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</si>
  <si>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</si>
  <si>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</si>
  <si>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</si>
  <si>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</si>
  <si>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</si>
  <si>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</si>
  <si>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</si>
  <si>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</si>
  <si>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</si>
  <si>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</si>
  <si>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</si>
  <si>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</si>
  <si>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</si>
  <si>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</si>
  <si>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</si>
  <si>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</si>
  <si>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</si>
  <si>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</si>
  <si>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</si>
  <si>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</si>
  <si>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</si>
  <si>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</si>
  <si>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</si>
  <si>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</si>
  <si>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</si>
  <si>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</si>
  <si>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</si>
  <si>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</si>
  <si>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</si>
  <si>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</si>
  <si>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</si>
  <si>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</si>
  <si>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</si>
  <si>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</si>
  <si>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</si>
  <si>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</si>
  <si>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</si>
  <si>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</si>
  <si>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</si>
  <si>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</si>
  <si>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</si>
  <si>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</si>
  <si>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</si>
  <si>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</si>
  <si>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</si>
  <si>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</si>
  <si>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</si>
  <si>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</si>
  <si>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</si>
  <si>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</si>
  <si>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</si>
  <si>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</si>
  <si>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</si>
  <si>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</si>
  <si>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</si>
  <si>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</si>
  <si>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</si>
  <si>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</si>
  <si>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</si>
  <si>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</si>
  <si>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</si>
  <si>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</si>
  <si>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</si>
  <si>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</si>
  <si>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</si>
  <si>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</si>
  <si>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</si>
  <si>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</si>
  <si>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</si>
  <si>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</si>
  <si>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</si>
  <si>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</si>
  <si>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</si>
  <si>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</si>
  <si>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</si>
  <si>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</si>
  <si>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</si>
  <si>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</si>
  <si>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</si>
  <si>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</si>
  <si>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</si>
  <si>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</si>
  <si>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</si>
  <si>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</si>
  <si>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</si>
  <si>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</si>
  <si>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</si>
  <si>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</si>
  <si>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</si>
  <si>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</si>
  <si>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</si>
  <si>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</si>
  <si>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</si>
  <si>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</si>
  <si>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</si>
  <si>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</si>
  <si>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</si>
  <si>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</si>
  <si>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</si>
  <si>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</si>
  <si>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</si>
  <si>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</si>
  <si>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</si>
  <si>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</si>
  <si>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</si>
  <si>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</si>
  <si>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</si>
  <si>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</si>
  <si>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</si>
  <si>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</si>
  <si>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</si>
  <si>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</si>
  <si>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</si>
  <si>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</si>
  <si>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</si>
  <si>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</si>
  <si>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</si>
  <si>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</si>
  <si>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</si>
  <si>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</si>
  <si>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</si>
  <si>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</si>
  <si>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</si>
  <si>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</si>
  <si>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</si>
  <si>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</si>
  <si>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</si>
  <si>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</si>
  <si>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</si>
  <si>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</si>
  <si>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</si>
  <si>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</si>
  <si>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</si>
  <si>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</si>
  <si>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</si>
  <si>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</si>
  <si>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</si>
  <si>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</si>
  <si>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</si>
  <si>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</si>
  <si>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</si>
  <si>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</si>
  <si>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</si>
  <si>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</si>
  <si>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</si>
  <si>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</si>
  <si>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</si>
  <si>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</si>
  <si>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</si>
  <si>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</si>
  <si>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</si>
  <si>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</si>
  <si>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</si>
  <si>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</si>
  <si>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</si>
  <si>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</si>
  <si>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</si>
  <si>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</si>
  <si>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</si>
  <si>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</si>
  <si>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</si>
  <si>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</si>
  <si>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</si>
  <si>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</si>
  <si>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</si>
  <si>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</si>
  <si>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</si>
  <si>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</si>
  <si>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</si>
  <si>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</si>
  <si>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</si>
  <si>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</si>
  <si>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</si>
  <si>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</si>
  <si>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</si>
  <si>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</si>
  <si>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</si>
  <si>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</si>
  <si>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</si>
  <si>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</si>
  <si>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</si>
  <si>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</si>
  <si>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</si>
  <si>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</si>
  <si>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</si>
  <si>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</si>
  <si>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</si>
  <si>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</si>
  <si>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</si>
  <si>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</si>
  <si>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</si>
  <si>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</si>
  <si>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</si>
  <si>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Casablanca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</si>
  <si>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</si>
  <si>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</si>
  <si>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</si>
  <si>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</si>
  <si>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</si>
  <si>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</si>
  <si>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</si>
  <si>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</si>
  <si>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</si>
  <si>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</si>
  <si>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</si>
  <si>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</si>
  <si>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</si>
  <si>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</si>
  <si>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</si>
  <si>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</si>
  <si>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</si>
  <si>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</si>
  <si>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</si>
  <si>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</si>
  <si>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</si>
  <si>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</si>
  <si>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</si>
  <si>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</si>
  <si>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</si>
  <si>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</si>
  <si>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</si>
  <si>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</si>
  <si>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</si>
  <si>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</si>
  <si>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</si>
  <si>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</si>
  <si>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</si>
  <si>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</si>
  <si>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</si>
  <si>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</si>
  <si>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</si>
  <si>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</si>
  <si>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</si>
  <si>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</si>
  <si>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</si>
  <si>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</si>
  <si>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</si>
  <si>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</si>
  <si>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</si>
  <si>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</si>
  <si>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</si>
  <si>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</si>
  <si>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</si>
  <si>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</si>
  <si>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</si>
  <si>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</si>
  <si>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</si>
  <si>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</si>
  <si>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</si>
  <si>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</si>
  <si>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</si>
  <si>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</si>
  <si>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</si>
  <si>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</si>
  <si>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</si>
  <si>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</si>
  <si>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</si>
  <si>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</si>
  <si>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</si>
  <si>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</si>
  <si>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</si>
  <si>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</si>
  <si>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</si>
  <si>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</si>
  <si>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</si>
  <si>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</si>
  <si>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</si>
  <si>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</si>
  <si>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</si>
  <si>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</si>
  <si>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</si>
  <si>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</si>
  <si>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</si>
  <si>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</si>
  <si>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</si>
  <si>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</si>
  <si>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</si>
  <si>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</si>
  <si>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</si>
  <si>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</si>
  <si>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</si>
  <si>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</si>
  <si>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</si>
  <si>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</si>
  <si>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</si>
  <si>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</si>
  <si>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</si>
  <si>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</si>
  <si>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</si>
  <si>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</si>
  <si>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</si>
  <si>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</si>
  <si>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</si>
  <si>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</si>
  <si>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</si>
  <si>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</si>
  <si>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</si>
  <si>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</si>
  <si>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</si>
  <si>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</si>
  <si>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</si>
  <si>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</si>
  <si>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</si>
  <si>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</si>
  <si>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</si>
  <si>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</si>
  <si>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</si>
  <si>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</si>
  <si>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</si>
  <si>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</si>
  <si>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</si>
  <si>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</si>
  <si>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</si>
  <si>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</si>
  <si>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</si>
  <si>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</si>
  <si>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</si>
  <si>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</si>
  <si>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</si>
  <si>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</si>
  <si>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</si>
  <si>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</si>
  <si>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</si>
  <si>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</si>
  <si>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</si>
  <si>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</si>
  <si>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</si>
  <si>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</si>
  <si>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</si>
  <si>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</si>
  <si>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</si>
  <si>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</si>
  <si>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</si>
  <si>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</si>
  <si>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</si>
  <si>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</si>
  <si>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</si>
  <si>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</si>
  <si>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</si>
  <si>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</si>
  <si>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</si>
  <si>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</si>
  <si>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</si>
  <si>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</si>
  <si>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</si>
  <si>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</si>
  <si>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</si>
  <si>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</si>
  <si>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</si>
  <si>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</si>
  <si>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</si>
  <si>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</si>
  <si>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</si>
  <si>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</si>
  <si>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</si>
  <si>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</si>
  <si>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</si>
  <si>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</si>
  <si>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</si>
  <si>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</si>
  <si>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</si>
  <si>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</si>
  <si>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</si>
  <si>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</si>
  <si>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</si>
  <si>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</si>
  <si>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</si>
  <si>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</si>
  <si>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</si>
  <si>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</si>
  <si>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</si>
  <si>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</si>
  <si>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</si>
  <si>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</si>
  <si>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</si>
  <si>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</si>
  <si>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</si>
  <si>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</si>
  <si>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</si>
  <si>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</si>
  <si>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</si>
  <si>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</si>
  <si>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</si>
  <si>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</si>
  <si>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</si>
  <si>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</si>
  <si>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</si>
  <si>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</si>
  <si>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</si>
  <si>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</si>
  <si>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</si>
  <si>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</si>
  <si>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</si>
  <si>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</si>
  <si>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</si>
  <si>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</si>
  <si>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</si>
  <si>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</si>
  <si>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</si>
  <si>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</si>
  <si>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</si>
  <si>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</si>
  <si>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</si>
  <si>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</si>
  <si>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</si>
  <si>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</si>
  <si>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</si>
  <si>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</si>
  <si>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</si>
  <si>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</si>
  <si>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</si>
  <si>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</si>
  <si>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</si>
  <si>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</si>
  <si>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</si>
  <si>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</si>
  <si>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</si>
  <si>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</si>
  <si>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</si>
  <si>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</si>
  <si>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</si>
  <si>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</si>
  <si>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</si>
  <si>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</si>
  <si>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</si>
  <si>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</si>
  <si>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</si>
  <si>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</si>
  <si>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</si>
  <si>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</si>
  <si>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</si>
  <si>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</si>
  <si>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</si>
  <si>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</si>
  <si>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</si>
  <si>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</si>
  <si>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</si>
  <si>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</si>
  <si>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</si>
  <si>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</si>
  <si>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</si>
  <si>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</si>
  <si>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</si>
  <si>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</si>
  <si>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</si>
  <si>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</si>
  <si>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</si>
  <si>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</si>
  <si>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</si>
  <si>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</si>
  <si>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</si>
  <si>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</si>
  <si>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</si>
  <si>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</si>
  <si>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</si>
  <si>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</si>
  <si>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</si>
  <si>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</si>
  <si>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</si>
  <si>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</si>
  <si>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</si>
  <si>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</si>
  <si>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</si>
  <si>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</si>
  <si>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</si>
  <si>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</si>
  <si>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</si>
  <si>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</si>
  <si>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</si>
  <si>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</si>
  <si>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</si>
  <si>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</si>
  <si>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</si>
  <si>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</si>
  <si>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</si>
  <si>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</si>
  <si>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</si>
  <si>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</si>
  <si>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</si>
  <si>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</si>
  <si>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</si>
  <si>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</si>
  <si>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</si>
  <si>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</si>
  <si>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</si>
  <si>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</si>
  <si>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</si>
  <si>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</si>
  <si>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</si>
  <si>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</si>
  <si>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</si>
  <si>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</si>
  <si>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</si>
  <si>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</si>
  <si>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</si>
  <si>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</si>
  <si>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</si>
  <si>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</si>
  <si>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</si>
  <si>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</si>
  <si>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</si>
  <si>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</si>
  <si>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</si>
  <si>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</si>
  <si>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</si>
  <si>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</si>
  <si>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</si>
  <si>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</si>
  <si>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</si>
  <si>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</si>
  <si>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</si>
  <si>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</si>
  <si>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</si>
  <si>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</si>
  <si>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</si>
  <si>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</si>
  <si>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</si>
  <si>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</si>
  <si>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</si>
  <si>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</si>
  <si>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</si>
  <si>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</si>
  <si>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</si>
  <si>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</si>
  <si>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</si>
  <si>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</si>
  <si>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</si>
  <si>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</si>
  <si>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</si>
  <si>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</si>
  <si>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</si>
  <si>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</si>
  <si>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</si>
  <si>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</si>
  <si>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</si>
  <si>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</si>
  <si>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18 Septiembre</t>
  </si>
  <si>
    <t>20 Noviembre</t>
  </si>
  <si>
    <t>15 Enero</t>
  </si>
  <si>
    <t>19 Marzo</t>
  </si>
  <si>
    <t>América Central y del Sur</t>
  </si>
  <si>
    <t>21 Mayo</t>
  </si>
  <si>
    <t>16 Julio</t>
  </si>
  <si>
    <t>Gibraltar</t>
  </si>
  <si>
    <t>17 Septiembre</t>
  </si>
  <si>
    <t>Trinidad y Tobago</t>
  </si>
  <si>
    <t>19 Noviembre</t>
  </si>
  <si>
    <t>Andorra</t>
  </si>
  <si>
    <t>Suiza</t>
  </si>
  <si>
    <t>Angola, Arabia Saudí, Argelia, Congo, Emiratos Árabes Unidos, Gabón, Guinea Ecuatorial, Irak, Irán, Kuwait, Libia, Nigeria y Venezuela.</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</si>
  <si>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</si>
  <si>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</si>
  <si>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</si>
  <si>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</si>
  <si>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</si>
  <si>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</si>
  <si>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</si>
  <si>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</si>
  <si>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</si>
  <si>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</si>
  <si>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</si>
  <si>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</si>
  <si>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</si>
  <si>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</si>
  <si>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</si>
  <si>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</si>
  <si>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</si>
  <si>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distinto de 0,0</t>
  </si>
  <si>
    <t>21 Julio</t>
  </si>
  <si>
    <t>15 Septiembre</t>
  </si>
  <si>
    <t>17 Noviembre</t>
  </si>
  <si>
    <t>19 Enero</t>
  </si>
  <si>
    <t>16 Marzo</t>
  </si>
  <si>
    <t>Japón</t>
  </si>
  <si>
    <t>Año 2020</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</si>
  <si>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</si>
  <si>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</si>
  <si>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</si>
  <si>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Kuwait</t>
  </si>
  <si>
    <t>Puerto Rico</t>
  </si>
  <si>
    <t>America Central y Sur</t>
  </si>
  <si>
    <t>Gabón</t>
  </si>
  <si>
    <t>20 Julio</t>
  </si>
  <si>
    <t>India</t>
  </si>
  <si>
    <t>Papúa Nueva Guinea</t>
  </si>
  <si>
    <t>Omán</t>
  </si>
  <si>
    <t>Otras salidas del sistema**</t>
  </si>
  <si>
    <t>21 Septiembre</t>
  </si>
  <si>
    <t>Pakistán</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</si>
  <si>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</si>
  <si>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</si>
  <si>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</si>
  <si>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</si>
  <si>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</si>
  <si>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</si>
  <si>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</si>
  <si>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</si>
  <si>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</si>
  <si>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</si>
  <si>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</si>
  <si>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</si>
  <si>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</si>
  <si>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</si>
  <si>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</si>
  <si>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</si>
  <si>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Australia</t>
  </si>
  <si>
    <t>Tarifa de último recurso de gas natural (TUR1)</t>
  </si>
  <si>
    <t>Entrada de turistas (FRONTUR)</t>
  </si>
  <si>
    <t>1 Enero</t>
  </si>
  <si>
    <t>1 Abril</t>
  </si>
  <si>
    <t>1 Octubre</t>
  </si>
  <si>
    <t>1 Julio</t>
  </si>
  <si>
    <t>Otros Amércia Central y del Sur</t>
  </si>
  <si>
    <t>18 Enero</t>
  </si>
  <si>
    <t>Bahréin</t>
  </si>
  <si>
    <t xml:space="preserve">Plantas de regasificación </t>
  </si>
  <si>
    <t xml:space="preserve">Estonia, Finlandia, Francia, Grecia, Hungría, Irlanda, Italia, Japón, Lituania, Luxemburgo, México, Noruega, Nueva Zelanda, </t>
  </si>
  <si>
    <t>15 Marzo</t>
  </si>
  <si>
    <t>Albania</t>
  </si>
  <si>
    <t>Corea del Sur</t>
  </si>
  <si>
    <t>PVP gasolina 95 I.O. y gasóleo de automoción *</t>
  </si>
  <si>
    <t>PVP medio de la gasolina 95 I.O.  *</t>
  </si>
  <si>
    <t>PVP medio del gasóleo de automoción *</t>
  </si>
  <si>
    <t>**Tarifa TUR 2: consumo estimado de 12.000 kWh/año hasta 30 de septiembre de 2021 y de 8.000 kWh/año desde 1 de octubre de 2021.</t>
  </si>
  <si>
    <t>Ghana</t>
  </si>
  <si>
    <t>Año 2021*</t>
  </si>
  <si>
    <t>Tv (%)
2021/2020</t>
  </si>
  <si>
    <t>*Datos provisionales</t>
  </si>
  <si>
    <t>Emiratos Árabes Unidos</t>
  </si>
  <si>
    <t>Marruecos GN</t>
  </si>
  <si>
    <t>,</t>
  </si>
  <si>
    <t>Indonesia</t>
  </si>
  <si>
    <t>Bélgica GN</t>
  </si>
  <si>
    <t>15 Noviembre</t>
  </si>
  <si>
    <t>(*) Tasa de variación respecto al mismo periodo del año anterior // '- igual que 0,0 / ^ distinto de 0,0</t>
  </si>
  <si>
    <t>*** Se incluye suministro directo a buques consumidores y cisternas o asimilables cuyo punto de salida declarado no forma parte del sistema gasista.</t>
  </si>
  <si>
    <t>dic-22</t>
  </si>
  <si>
    <t>Mozambique</t>
  </si>
  <si>
    <t>12 Mayo</t>
  </si>
  <si>
    <t>4º 2022</t>
  </si>
  <si>
    <t>ene-23</t>
  </si>
  <si>
    <t>17 Enero</t>
  </si>
  <si>
    <t>ene-22</t>
  </si>
  <si>
    <t>BOLETÍN ESTADÍSTICO HIDROCARBUROS ENERO 2023</t>
  </si>
  <si>
    <t xml:space="preserve">        UE </t>
  </si>
  <si>
    <t>*Desde abril de 2022 los descuentos aplicados a los carburantes en los distintos EEMM se han reportado con disparidad de criterios al Boletín Petrolero Europeo. Es por ello que la comparativa de estos precios puede ser incorrecta.</t>
  </si>
  <si>
    <t xml:space="preserve">* Tasa de variación respecto al mismo periodo del año anterior   //   - igual que 0,0 / ^ distinto de 0,0
</t>
  </si>
  <si>
    <t xml:space="preserve">** Otras Salidas: Se incluyen puestas en frío y suministro directo a buques consumidores.
Nota: Las exportaciones corresponden a GNL salvo en los casos en los que está especificado.
                                                                                                                                                                                                                   </t>
  </si>
  <si>
    <t>Otras salidas***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</si>
</sst>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6" formatCode="#,##0.0000000"/>
    <numFmt numFmtId="187" formatCode="#,##0.0;\-##,##0.0;&quot;-&quot;"/>
    <numFmt numFmtId="189" formatCode="\^;&quot;^&quot;"/>
    <numFmt numFmtId="191" formatCode="#,##0.0;\-#,##0.0;&quot;&quot;"/>
    <numFmt numFmtId="192" formatCode="_-* #,##0.00\ _P_t_s_-;\-* #,##0.00\ _P_t_s_-;_-* &quot;-&quot;??\ _P_t_s_-;_-@_-"/>
    <numFmt numFmtId="193" formatCode="_(* #,##0_);_(* \(#,##0\);_(* &quot;-&quot;??_);_(@_)"/>
    <numFmt numFmtId="194" formatCode="#,##0.0;\-#,###;&quot;-&quot;"/>
  </numFmts>
  <fonts count="7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s>
  <fills count="3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2"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7" fillId="0" borderId="0"/>
    <xf numFmtId="0" fontId="57" fillId="0" borderId="0"/>
    <xf numFmtId="164" fontId="2" fillId="0" borderId="0" applyFont="0" applyFill="0" applyBorder="0" applyAlignment="0" applyProtection="0"/>
    <xf numFmtId="0" fontId="58"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9"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61" fillId="0" borderId="0"/>
    <xf numFmtId="0" fontId="2" fillId="0" borderId="0"/>
    <xf numFmtId="0" fontId="2" fillId="0" borderId="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1"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1" fillId="17"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4" fillId="31" borderId="27" applyNumberFormat="0" applyAlignment="0" applyProtection="0"/>
    <xf numFmtId="0" fontId="64" fillId="31" borderId="27" applyNumberFormat="0" applyAlignment="0" applyProtection="0"/>
    <xf numFmtId="0" fontId="65" fillId="32" borderId="28" applyNumberFormat="0" applyAlignment="0" applyProtection="0"/>
    <xf numFmtId="0" fontId="65" fillId="32" borderId="28" applyNumberFormat="0" applyAlignment="0" applyProtection="0"/>
    <xf numFmtId="0" fontId="66" fillId="0" borderId="29" applyNumberFormat="0" applyFill="0" applyAlignment="0" applyProtection="0"/>
    <xf numFmtId="0" fontId="66" fillId="0" borderId="2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8" fillId="22" borderId="27" applyNumberFormat="0" applyAlignment="0" applyProtection="0"/>
    <xf numFmtId="0" fontId="68" fillId="22" borderId="27" applyNumberFormat="0" applyAlignment="0" applyProtection="0"/>
    <xf numFmtId="0" fontId="69" fillId="18" borderId="0" applyNumberFormat="0" applyBorder="0" applyAlignment="0" applyProtection="0"/>
    <xf numFmtId="0" fontId="69" fillId="18" borderId="0" applyNumberFormat="0" applyBorder="0" applyAlignment="0" applyProtection="0"/>
    <xf numFmtId="3" fontId="4" fillId="0" borderId="30"/>
    <xf numFmtId="3" fontId="4" fillId="0" borderId="30"/>
    <xf numFmtId="192" fontId="4" fillId="0" borderId="0" applyFont="0" applyFill="0" applyBorder="0" applyAlignment="0" applyProtection="0"/>
    <xf numFmtId="0" fontId="70" fillId="37" borderId="0" applyNumberFormat="0" applyBorder="0" applyAlignment="0" applyProtection="0"/>
    <xf numFmtId="0" fontId="70"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1" fillId="31" borderId="31" applyNumberFormat="0" applyAlignment="0" applyProtection="0"/>
    <xf numFmtId="0" fontId="71" fillId="31" borderId="31" applyNumberFormat="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32" applyNumberFormat="0" applyFill="0" applyAlignment="0" applyProtection="0"/>
    <xf numFmtId="0" fontId="74" fillId="0" borderId="32"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35" applyNumberFormat="0" applyFill="0" applyAlignment="0" applyProtection="0"/>
    <xf numFmtId="0" fontId="77" fillId="0" borderId="35" applyNumberFormat="0" applyFill="0" applyAlignment="0" applyProtection="0"/>
    <xf numFmtId="0" fontId="33" fillId="0" borderId="0"/>
    <xf numFmtId="0" fontId="33" fillId="0" borderId="0"/>
  </cellStyleXfs>
  <cellXfs count="822">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43" fillId="4" borderId="2" xfId="0" applyNumberFormat="1" applyFont="1" applyFill="1" applyBorder="1"/>
    <xf numFmtId="3" fontId="17" fillId="2" borderId="0" xfId="0" applyNumberFormat="1" applyFont="1" applyFill="1" applyAlignment="1">
      <alignment horizontal="right"/>
    </xf>
    <xf numFmtId="0" fontId="44" fillId="2" borderId="0" xfId="0" applyFont="1" applyFill="1"/>
    <xf numFmtId="0" fontId="31" fillId="2" borderId="0" xfId="0" applyFont="1" applyFill="1" applyAlignment="1">
      <alignment horizontal="left" indent="2"/>
    </xf>
    <xf numFmtId="0" fontId="44"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5" fillId="2" borderId="0" xfId="0" applyFont="1" applyFill="1"/>
    <xf numFmtId="0" fontId="45"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7"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6" fontId="0" fillId="0" borderId="0" xfId="0" applyNumberFormat="1"/>
    <xf numFmtId="169" fontId="4" fillId="2" borderId="0" xfId="1" applyNumberFormat="1" applyFill="1"/>
    <xf numFmtId="187"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8"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9"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0" fillId="14" borderId="2" xfId="0" applyFont="1" applyFill="1" applyBorder="1"/>
    <xf numFmtId="1" fontId="50" fillId="14" borderId="2" xfId="0" applyNumberFormat="1" applyFont="1" applyFill="1" applyBorder="1"/>
    <xf numFmtId="169" fontId="50" fillId="14" borderId="2" xfId="0" applyNumberFormat="1" applyFont="1" applyFill="1" applyBorder="1"/>
    <xf numFmtId="3" fontId="50"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1"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1" fillId="2" borderId="1" xfId="0" applyFont="1" applyFill="1" applyBorder="1" applyAlignment="1">
      <alignment horizontal="left"/>
    </xf>
    <xf numFmtId="168" fontId="51"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53" fillId="2" borderId="0" xfId="9" applyFont="1" applyFill="1" applyAlignment="1">
      <alignment horizontal="left"/>
    </xf>
    <xf numFmtId="3" fontId="4" fillId="13" borderId="0" xfId="1" applyNumberFormat="1" applyFill="1" applyAlignment="1">
      <alignment horizontal="right"/>
    </xf>
    <xf numFmtId="189" fontId="54"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1"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6"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1" fillId="2" borderId="1" xfId="0" applyFont="1" applyFill="1" applyBorder="1"/>
    <xf numFmtId="17" fontId="0" fillId="2" borderId="0" xfId="0" applyNumberFormat="1" applyFill="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22" fillId="2" borderId="0" xfId="0" quotePrefix="1" applyFont="1" applyFill="1" applyAlignment="1">
      <alignment wrapText="1"/>
    </xf>
    <xf numFmtId="2" fontId="8" fillId="3" borderId="1" xfId="1" applyNumberFormat="1" applyFont="1" applyFill="1" applyBorder="1"/>
    <xf numFmtId="0" fontId="51"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71" fontId="4" fillId="2" borderId="0" xfId="1" quotePrefix="1" applyNumberFormat="1" applyFill="1" applyAlignment="1">
      <alignment horizontal="right"/>
    </xf>
    <xf numFmtId="3" fontId="18" fillId="6" borderId="0" xfId="1" quotePrefix="1" applyNumberFormat="1" applyFont="1" applyFill="1" applyAlignment="1">
      <alignment horizontal="right"/>
    </xf>
    <xf numFmtId="168" fontId="8" fillId="2" borderId="2" xfId="1" applyNumberFormat="1" applyFont="1" applyFill="1" applyBorder="1" applyAlignment="1">
      <alignment horizontal="right"/>
    </xf>
    <xf numFmtId="169" fontId="16" fillId="2" borderId="1" xfId="0"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3" fontId="4" fillId="6" borderId="0" xfId="1" quotePrefix="1" applyNumberFormat="1" applyFill="1" applyAlignment="1">
      <alignment horizontal="right"/>
    </xf>
    <xf numFmtId="179" fontId="16" fillId="2" borderId="0" xfId="0" applyNumberFormat="1" applyFont="1" applyFill="1" applyAlignment="1">
      <alignment horizontal="right"/>
    </xf>
    <xf numFmtId="191"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8" fillId="2" borderId="2" xfId="1" quotePrefix="1" applyNumberFormat="1" applyFont="1" applyFill="1" applyBorder="1" applyAlignment="1">
      <alignment horizontal="right"/>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0" fontId="4" fillId="2" borderId="8" xfId="1" quotePrefix="1" applyFill="1" applyBorder="1" applyAlignment="1">
      <alignment horizontal="center" vertical="center"/>
    </xf>
    <xf numFmtId="0" fontId="4" fillId="2" borderId="10" xfId="1" quotePrefix="1" applyFill="1" applyBorder="1" applyAlignment="1">
      <alignment horizontal="center" vertical="center"/>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173" fontId="4" fillId="2" borderId="0" xfId="1" quotePrefix="1" applyNumberFormat="1" applyFill="1"/>
    <xf numFmtId="193" fontId="4" fillId="2" borderId="0" xfId="24" applyNumberFormat="1" applyFont="1" applyFill="1" applyAlignment="1">
      <alignment horizontal="right"/>
    </xf>
    <xf numFmtId="171" fontId="17" fillId="6" borderId="23" xfId="0" applyNumberFormat="1" applyFont="1" applyFill="1" applyBorder="1" applyAlignment="1">
      <alignment horizontal="right"/>
    </xf>
    <xf numFmtId="3" fontId="8" fillId="2" borderId="0" xfId="1" quotePrefix="1" applyNumberFormat="1" applyFont="1" applyFill="1" applyAlignment="1">
      <alignment horizontal="right"/>
    </xf>
    <xf numFmtId="173" fontId="31" fillId="2" borderId="0" xfId="0" applyNumberFormat="1" applyFont="1" applyFill="1" applyAlignment="1">
      <alignment horizontal="right" vertical="center"/>
    </xf>
    <xf numFmtId="0" fontId="8" fillId="9" borderId="12" xfId="0" applyFont="1" applyFill="1" applyBorder="1" applyAlignment="1">
      <alignment horizontal="left"/>
    </xf>
    <xf numFmtId="175" fontId="17" fillId="6" borderId="12" xfId="0" applyNumberFormat="1" applyFont="1" applyFill="1" applyBorder="1"/>
    <xf numFmtId="173" fontId="17" fillId="6" borderId="12" xfId="0" applyNumberFormat="1" applyFont="1" applyFill="1" applyBorder="1" applyAlignment="1">
      <alignment horizontal="right"/>
    </xf>
    <xf numFmtId="173" fontId="13" fillId="5" borderId="0" xfId="0" applyNumberFormat="1" applyFont="1" applyFill="1"/>
    <xf numFmtId="173" fontId="31" fillId="5" borderId="0" xfId="0" applyNumberFormat="1" applyFont="1" applyFill="1"/>
    <xf numFmtId="173" fontId="17" fillId="2" borderId="2" xfId="0" applyNumberFormat="1" applyFont="1" applyFill="1" applyBorder="1"/>
    <xf numFmtId="0" fontId="17" fillId="2" borderId="0" xfId="0" applyFont="1" applyFill="1"/>
    <xf numFmtId="168" fontId="17" fillId="2" borderId="0" xfId="0" applyNumberFormat="1" applyFont="1" applyFill="1"/>
    <xf numFmtId="173" fontId="17" fillId="5" borderId="0" xfId="0" applyNumberFormat="1" applyFont="1" applyFill="1"/>
    <xf numFmtId="0" fontId="24" fillId="8" borderId="0" xfId="0" applyFont="1" applyFill="1"/>
    <xf numFmtId="173" fontId="24" fillId="8" borderId="0" xfId="0" applyNumberFormat="1" applyFont="1" applyFill="1"/>
    <xf numFmtId="175" fontId="17" fillId="6" borderId="23" xfId="0" applyNumberFormat="1" applyFont="1" applyFill="1" applyBorder="1"/>
    <xf numFmtId="173" fontId="17" fillId="6" borderId="12" xfId="0" applyNumberFormat="1" applyFont="1" applyFill="1" applyBorder="1"/>
    <xf numFmtId="3" fontId="17" fillId="9" borderId="24" xfId="0" applyNumberFormat="1" applyFont="1" applyFill="1" applyBorder="1"/>
    <xf numFmtId="173" fontId="17" fillId="9" borderId="12" xfId="0" applyNumberFormat="1" applyFont="1" applyFill="1" applyBorder="1"/>
    <xf numFmtId="173" fontId="13" fillId="6" borderId="0" xfId="0" applyNumberFormat="1" applyFont="1" applyFill="1"/>
    <xf numFmtId="173" fontId="13" fillId="6" borderId="0" xfId="0" quotePrefix="1" applyNumberFormat="1" applyFont="1" applyFill="1"/>
    <xf numFmtId="173" fontId="31" fillId="6" borderId="0" xfId="0" applyNumberFormat="1" applyFont="1" applyFill="1"/>
    <xf numFmtId="168" fontId="27" fillId="2" borderId="2" xfId="7" applyNumberFormat="1" applyFont="1" applyFill="1" applyBorder="1" applyAlignment="1" applyProtection="1">
      <protection locked="0"/>
    </xf>
    <xf numFmtId="173" fontId="27" fillId="2" borderId="2" xfId="7" applyNumberFormat="1" applyFont="1" applyFill="1" applyBorder="1" applyAlignment="1" applyProtection="1">
      <protection locked="0"/>
    </xf>
    <xf numFmtId="173" fontId="17" fillId="6" borderId="0" xfId="0" quotePrefix="1" applyNumberFormat="1" applyFont="1" applyFill="1"/>
    <xf numFmtId="2" fontId="24" fillId="4" borderId="2" xfId="0" applyNumberFormat="1" applyFont="1" applyFill="1" applyBorder="1"/>
    <xf numFmtId="0" fontId="8" fillId="2" borderId="4" xfId="1" quotePrefix="1" applyFont="1" applyFill="1" applyBorder="1" applyAlignment="1">
      <alignment horizontal="center" vertical="center"/>
    </xf>
    <xf numFmtId="168" fontId="8" fillId="6" borderId="0" xfId="1" quotePrefix="1" applyNumberFormat="1" applyFont="1" applyFill="1" applyAlignment="1">
      <alignment horizontal="right"/>
    </xf>
    <xf numFmtId="173" fontId="13" fillId="2" borderId="0" xfId="0" applyNumberFormat="1" applyFont="1" applyFill="1" applyAlignment="1">
      <alignment horizontal="right"/>
    </xf>
    <xf numFmtId="173" fontId="31" fillId="2" borderId="0" xfId="0" applyNumberFormat="1" applyFont="1" applyFill="1" applyAlignment="1">
      <alignment horizontal="right"/>
    </xf>
    <xf numFmtId="173" fontId="17" fillId="2" borderId="2" xfId="0" applyNumberFormat="1" applyFont="1" applyFill="1" applyBorder="1" applyAlignment="1">
      <alignment horizontal="right"/>
    </xf>
    <xf numFmtId="173" fontId="17" fillId="2" borderId="0" xfId="0" applyNumberFormat="1" applyFont="1" applyFill="1" applyAlignment="1">
      <alignment horizontal="right"/>
    </xf>
    <xf numFmtId="168" fontId="17" fillId="2" borderId="0" xfId="0" applyNumberFormat="1" applyFont="1" applyFill="1" applyAlignment="1">
      <alignment horizontal="right"/>
    </xf>
    <xf numFmtId="194" fontId="17" fillId="2" borderId="0" xfId="0" applyNumberFormat="1" applyFont="1" applyFill="1" applyAlignment="1">
      <alignment horizontal="right"/>
    </xf>
    <xf numFmtId="0" fontId="31" fillId="2" borderId="0" xfId="0" applyFont="1" applyFill="1" applyAlignment="1">
      <alignment horizontal="left" indent="1"/>
    </xf>
    <xf numFmtId="0" fontId="6" fillId="2" borderId="0" xfId="1" applyFont="1" applyFill="1" applyAlignment="1">
      <alignment horizontal="center"/>
    </xf>
    <xf numFmtId="0" fontId="46" fillId="0" borderId="0" xfId="0" applyFont="1" applyAlignment="1">
      <alignment horizontal="left" vertical="center" wrapText="1"/>
    </xf>
    <xf numFmtId="0" fontId="46"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197">
    <dxf>
      <numFmt numFmtId="195" formatCode="\^"/>
    </dxf>
    <dxf>
      <numFmt numFmtId="196" formatCode="\^;\^;\^"/>
    </dxf>
    <dxf>
      <numFmt numFmtId="197" formatCode="&quot;-&quot;"/>
    </dxf>
    <dxf>
      <numFmt numFmtId="196" formatCode="\^;\^;\^"/>
    </dxf>
    <dxf>
      <numFmt numFmtId="197" formatCode="&quot;-&quot;"/>
    </dxf>
    <dxf>
      <numFmt numFmtId="195" formatCode="\^"/>
    </dxf>
    <dxf>
      <numFmt numFmtId="196" formatCode="\^;\^;\^"/>
    </dxf>
    <dxf>
      <numFmt numFmtId="197" formatCode="&quot;-&quot;"/>
    </dxf>
    <dxf>
      <numFmt numFmtId="195" formatCode="\^"/>
    </dxf>
    <dxf>
      <numFmt numFmtId="195" formatCode="\^"/>
    </dxf>
    <dxf>
      <numFmt numFmtId="198" formatCode="&quot;^&quot;"/>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6" formatCode="\^;\^;\^"/>
    </dxf>
    <dxf>
      <numFmt numFmtId="196"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6" formatCode="\^;\^;\^"/>
    </dxf>
    <dxf>
      <numFmt numFmtId="195" formatCode="\^"/>
    </dxf>
    <dxf>
      <numFmt numFmtId="195" formatCode="\^"/>
    </dxf>
    <dxf>
      <numFmt numFmtId="195" formatCode="\^"/>
    </dxf>
    <dxf>
      <numFmt numFmtId="196"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89" formatCode="\^;&quot;^&quot;"/>
    </dxf>
    <dxf>
      <numFmt numFmtId="195" formatCode="\^"/>
    </dxf>
    <dxf>
      <numFmt numFmtId="189" formatCode="\^;&quot;^&quot;"/>
    </dxf>
    <dxf>
      <numFmt numFmtId="196" formatCode="\^;\^;\^"/>
    </dxf>
    <dxf>
      <numFmt numFmtId="197" formatCode="&quot;-&quot;"/>
    </dxf>
    <dxf>
      <numFmt numFmtId="195" formatCode="\^"/>
    </dxf>
    <dxf>
      <numFmt numFmtId="189" formatCode="\^;&quot;^&quot;"/>
    </dxf>
    <dxf>
      <numFmt numFmtId="196" formatCode="\^;\^;\^"/>
    </dxf>
    <dxf>
      <numFmt numFmtId="197" formatCode="&quot;-&quot;"/>
    </dxf>
    <dxf>
      <numFmt numFmtId="195" formatCode="\^"/>
    </dxf>
    <dxf>
      <numFmt numFmtId="189" formatCode="\^;&quot;^&quot;"/>
    </dxf>
    <dxf>
      <numFmt numFmtId="195" formatCode="\^"/>
    </dxf>
    <dxf>
      <numFmt numFmtId="196"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7" formatCode="&quot;-&quot;"/>
    </dxf>
    <dxf>
      <numFmt numFmtId="195" formatCode="\^"/>
    </dxf>
    <dxf>
      <numFmt numFmtId="195" formatCode="\^"/>
    </dxf>
    <dxf>
      <numFmt numFmtId="197"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6" formatCode="\^;\^;\^"/>
    </dxf>
    <dxf>
      <numFmt numFmtId="197" formatCode="&quot;-&quot;"/>
    </dxf>
    <dxf>
      <numFmt numFmtId="195" formatCode="\^"/>
    </dxf>
    <dxf>
      <numFmt numFmtId="195" formatCode="\^"/>
    </dxf>
    <dxf>
      <numFmt numFmtId="197" formatCode="&quot;-&quot;"/>
    </dxf>
    <dxf>
      <numFmt numFmtId="197" formatCode="&quot;-&quot;"/>
    </dxf>
    <dxf>
      <numFmt numFmtId="195" formatCode="\^"/>
    </dxf>
    <dxf>
      <numFmt numFmtId="195" formatCode="\^"/>
    </dxf>
    <dxf>
      <numFmt numFmtId="197" formatCode="&quot;-&quot;"/>
    </dxf>
    <dxf>
      <numFmt numFmtId="195" formatCode="\^"/>
    </dxf>
    <dxf>
      <numFmt numFmtId="195" formatCode="\^"/>
    </dxf>
    <dxf>
      <numFmt numFmtId="195" formatCode="\^"/>
    </dxf>
    <dxf>
      <numFmt numFmtId="195" formatCode="\^"/>
    </dxf>
    <dxf>
      <numFmt numFmtId="197" formatCode="&quot;-&quot;"/>
    </dxf>
    <dxf>
      <numFmt numFmtId="195" formatCode="\^"/>
    </dxf>
    <dxf>
      <numFmt numFmtId="195" formatCode="\^"/>
    </dxf>
    <dxf>
      <numFmt numFmtId="196" formatCode="\^;\^;\^"/>
    </dxf>
    <dxf>
      <numFmt numFmtId="197" formatCode="&quot;-&quot;"/>
    </dxf>
    <dxf>
      <numFmt numFmtId="196" formatCode="\^;\^;\^"/>
    </dxf>
    <dxf>
      <numFmt numFmtId="197" formatCode="&quot;-&quot;"/>
    </dxf>
    <dxf>
      <numFmt numFmtId="196" formatCode="\^;\^;\^"/>
    </dxf>
    <dxf>
      <numFmt numFmtId="195" formatCode="\^"/>
    </dxf>
    <dxf>
      <numFmt numFmtId="195" formatCode="\^"/>
    </dxf>
    <dxf>
      <numFmt numFmtId="195" formatCode="\^"/>
    </dxf>
    <dxf>
      <numFmt numFmtId="197" formatCode="&quot;-&quot;"/>
    </dxf>
    <dxf>
      <numFmt numFmtId="195" formatCode="\^"/>
    </dxf>
    <dxf>
      <numFmt numFmtId="195" formatCode="\^"/>
    </dxf>
    <dxf>
      <numFmt numFmtId="195" formatCode="\^"/>
    </dxf>
    <dxf>
      <numFmt numFmtId="195" formatCode="\^"/>
    </dxf>
    <dxf>
      <numFmt numFmtId="197" formatCode="&quot;-&quot;"/>
    </dxf>
    <dxf>
      <numFmt numFmtId="197" formatCode="&quot;-&quot;"/>
    </dxf>
    <dxf>
      <numFmt numFmtId="197" formatCode="&quot;-&quot;"/>
    </dxf>
    <dxf>
      <numFmt numFmtId="195" formatCode="\^"/>
    </dxf>
    <dxf>
      <numFmt numFmtId="195" formatCode="\^"/>
    </dxf>
    <dxf>
      <numFmt numFmtId="195" formatCode="\^"/>
    </dxf>
    <dxf>
      <numFmt numFmtId="195" formatCode="\^"/>
    </dxf>
    <dxf>
      <numFmt numFmtId="195" formatCode="\^"/>
    </dxf>
    <dxf>
      <numFmt numFmtId="197" formatCode="&quot;-&quot;"/>
    </dxf>
    <dxf>
      <numFmt numFmtId="195" formatCode="\^"/>
    </dxf>
    <dxf>
      <numFmt numFmtId="197" formatCode="&quot;-&quot;"/>
    </dxf>
    <dxf>
      <numFmt numFmtId="195" formatCode="\^"/>
    </dxf>
    <dxf>
      <numFmt numFmtId="195" formatCode="\^"/>
    </dxf>
    <dxf>
      <numFmt numFmtId="189" formatCode="\^;&quot;^&quot;"/>
    </dxf>
    <dxf>
      <numFmt numFmtId="195" formatCode="\^"/>
    </dxf>
    <dxf>
      <numFmt numFmtId="195" formatCode="\^"/>
    </dxf>
    <dxf>
      <numFmt numFmtId="189" formatCode="\^;&quot;^&quot;"/>
    </dxf>
    <dxf>
      <numFmt numFmtId="195" formatCode="\^"/>
    </dxf>
    <dxf>
      <numFmt numFmtId="195" formatCode="\^"/>
    </dxf>
    <dxf>
      <numFmt numFmtId="197" formatCode="&quot;-&quot;"/>
    </dxf>
    <dxf>
      <numFmt numFmtId="195" formatCode="\^"/>
    </dxf>
    <dxf>
      <numFmt numFmtId="197"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A2" sqref="A2"/>
    </sheetView>
  </sheetViews>
  <sheetFormatPr baseColWidth="10" defaultColWidth="11.125" defaultRowHeight="15" customHeight="1" x14ac:dyDescent="0.2"/>
  <cols>
    <col min="1" max="1" width="9" style="3" customWidth="1"/>
    <col min="2" max="2" width="3.625" style="3" customWidth="1"/>
    <col min="3" max="3" width="7.5" style="3" customWidth="1"/>
    <col min="4" max="4" width="4.625" style="3" customWidth="1"/>
    <col min="5" max="5" width="8.125" style="3" customWidth="1"/>
    <col min="6" max="9" width="11.125" style="3"/>
    <col min="10" max="10" width="12.625" style="3" customWidth="1"/>
    <col min="11" max="16384" width="11.125" style="3"/>
  </cols>
  <sheetData>
    <row r="2" spans="1:9" ht="15" customHeight="1" x14ac:dyDescent="0.25">
      <c r="A2" s="2" t="s">
        <v>694</v>
      </c>
    </row>
    <row r="3" spans="1:9" ht="15" customHeight="1" x14ac:dyDescent="0.2">
      <c r="A3" s="509">
        <v>44927</v>
      </c>
    </row>
    <row r="4" spans="1:9" ht="15" customHeight="1" x14ac:dyDescent="0.25">
      <c r="A4" s="762" t="s">
        <v>19</v>
      </c>
      <c r="B4" s="762"/>
      <c r="C4" s="762"/>
      <c r="D4" s="762"/>
      <c r="E4" s="762"/>
      <c r="F4" s="762"/>
      <c r="G4" s="762"/>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15" t="s">
        <v>496</v>
      </c>
      <c r="D17" s="215"/>
      <c r="E17" s="215"/>
      <c r="F17" s="215"/>
      <c r="G17" s="215"/>
      <c r="H17" s="215"/>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504</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15" t="s">
        <v>506</v>
      </c>
      <c r="D25" s="215"/>
      <c r="E25" s="215"/>
      <c r="F25" s="215"/>
      <c r="G25" s="8"/>
      <c r="H25" s="8"/>
    </row>
    <row r="26" spans="2:9" ht="15" customHeight="1" x14ac:dyDescent="0.2">
      <c r="C26" s="215" t="s">
        <v>33</v>
      </c>
      <c r="D26" s="215"/>
      <c r="E26" s="215"/>
      <c r="F26" s="215"/>
      <c r="G26" s="8"/>
      <c r="H26" s="8"/>
    </row>
    <row r="27" spans="2:9" ht="15" customHeight="1" x14ac:dyDescent="0.2">
      <c r="C27" s="215" t="s">
        <v>436</v>
      </c>
      <c r="D27" s="215"/>
      <c r="E27" s="215"/>
      <c r="F27" s="215"/>
      <c r="G27" s="215"/>
      <c r="H27" s="215"/>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440</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15" t="s">
        <v>34</v>
      </c>
      <c r="D37" s="215"/>
      <c r="E37" s="215"/>
      <c r="F37" s="215"/>
      <c r="G37" s="215"/>
      <c r="H37" s="8"/>
      <c r="I37" s="8"/>
    </row>
    <row r="38" spans="1:9" ht="15" customHeight="1" x14ac:dyDescent="0.2">
      <c r="A38" s="6"/>
      <c r="C38" s="215" t="s">
        <v>499</v>
      </c>
      <c r="D38" s="215"/>
      <c r="E38" s="215"/>
      <c r="F38" s="215"/>
      <c r="G38" s="215"/>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248</v>
      </c>
      <c r="D43" s="8"/>
      <c r="E43" s="8"/>
      <c r="F43" s="8"/>
      <c r="H43" s="11"/>
      <c r="I43" s="11"/>
    </row>
    <row r="44" spans="1:9" ht="15" customHeight="1" x14ac:dyDescent="0.2">
      <c r="C44" s="8" t="s">
        <v>498</v>
      </c>
      <c r="D44" s="8"/>
      <c r="E44" s="8"/>
      <c r="F44" s="8"/>
      <c r="G44" s="11"/>
    </row>
    <row r="45" spans="1:9" ht="15" customHeight="1" x14ac:dyDescent="0.2">
      <c r="C45" s="8" t="s">
        <v>250</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497</v>
      </c>
      <c r="D49" s="8"/>
      <c r="E49" s="8"/>
      <c r="F49" s="8"/>
      <c r="G49" s="8"/>
    </row>
    <row r="50" spans="1:8" ht="15" customHeight="1" x14ac:dyDescent="0.2">
      <c r="B50" s="6"/>
      <c r="C50" s="8" t="s">
        <v>481</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15" t="s">
        <v>22</v>
      </c>
      <c r="D56" s="215"/>
      <c r="E56" s="215"/>
      <c r="F56" s="215"/>
      <c r="G56" s="215"/>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642</v>
      </c>
      <c r="D63" s="8"/>
      <c r="E63" s="8"/>
      <c r="F63" s="8"/>
      <c r="G63" s="8"/>
    </row>
    <row r="64" spans="1:8" ht="15" customHeight="1" x14ac:dyDescent="0.2">
      <c r="B64" s="6"/>
      <c r="C64" s="8" t="s">
        <v>364</v>
      </c>
      <c r="D64" s="8"/>
      <c r="E64" s="8"/>
      <c r="F64" s="8"/>
      <c r="G64" s="8"/>
    </row>
    <row r="65" spans="2:9" ht="15" customHeight="1" x14ac:dyDescent="0.2">
      <c r="B65" s="6"/>
      <c r="C65" s="8" t="s">
        <v>647</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490</v>
      </c>
      <c r="D69" s="8"/>
      <c r="E69" s="8"/>
      <c r="F69" s="8"/>
      <c r="G69" s="10"/>
      <c r="H69" s="10"/>
    </row>
    <row r="70" spans="2:9" ht="15" customHeight="1" x14ac:dyDescent="0.2">
      <c r="B70" s="6"/>
      <c r="C70" s="8" t="s">
        <v>18</v>
      </c>
      <c r="D70" s="8"/>
      <c r="E70" s="8"/>
      <c r="F70" s="8"/>
      <c r="G70" s="10"/>
    </row>
    <row r="71" spans="2:9" ht="15" customHeight="1" x14ac:dyDescent="0.2">
      <c r="C71" s="215" t="s">
        <v>501</v>
      </c>
      <c r="D71" s="215"/>
      <c r="E71" s="215"/>
      <c r="F71" s="8"/>
      <c r="G71" s="8"/>
    </row>
    <row r="72" spans="2:9" ht="15" customHeight="1" x14ac:dyDescent="0.2">
      <c r="C72" s="8" t="s">
        <v>500</v>
      </c>
      <c r="D72" s="8"/>
      <c r="E72" s="8"/>
      <c r="F72" s="8"/>
      <c r="G72" s="8"/>
      <c r="H72" s="8"/>
    </row>
    <row r="73" spans="2:9" ht="15" customHeight="1" x14ac:dyDescent="0.2">
      <c r="C73" s="8" t="s">
        <v>341</v>
      </c>
      <c r="D73" s="8"/>
      <c r="E73" s="8"/>
      <c r="F73" s="8"/>
    </row>
    <row r="74" spans="2:9" ht="15" customHeight="1" x14ac:dyDescent="0.2">
      <c r="C74" s="8" t="s">
        <v>522</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15" t="s">
        <v>348</v>
      </c>
      <c r="D79" s="215"/>
      <c r="E79" s="215"/>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15" t="s">
        <v>363</v>
      </c>
      <c r="D84" s="215"/>
      <c r="E84" s="215"/>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502</v>
      </c>
      <c r="D90" s="8"/>
      <c r="E90" s="8"/>
      <c r="F90" s="8"/>
      <c r="G90" s="8"/>
      <c r="H90" s="8"/>
      <c r="I90" s="10"/>
      <c r="J90" s="10"/>
    </row>
    <row r="91" spans="1:10" ht="15" customHeight="1" x14ac:dyDescent="0.2">
      <c r="C91" s="215" t="s">
        <v>503</v>
      </c>
      <c r="D91" s="215"/>
      <c r="E91" s="215"/>
      <c r="F91" s="215"/>
      <c r="G91" s="10"/>
      <c r="H91" s="10"/>
      <c r="I91" s="10"/>
    </row>
    <row r="92" spans="1:10" ht="15" customHeight="1" x14ac:dyDescent="0.2">
      <c r="C92" s="215" t="s">
        <v>40</v>
      </c>
      <c r="D92" s="215"/>
      <c r="E92" s="215"/>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63" t="s">
        <v>508</v>
      </c>
      <c r="B98" s="764"/>
      <c r="C98" s="764"/>
      <c r="D98" s="764"/>
      <c r="E98" s="764"/>
      <c r="F98" s="764"/>
      <c r="G98" s="764"/>
      <c r="H98" s="764"/>
      <c r="I98" s="764"/>
      <c r="J98" s="764"/>
      <c r="K98" s="764"/>
    </row>
    <row r="99" spans="1:11" ht="15" customHeight="1" x14ac:dyDescent="0.2">
      <c r="A99" s="764"/>
      <c r="B99" s="764"/>
      <c r="C99" s="764"/>
      <c r="D99" s="764"/>
      <c r="E99" s="764"/>
      <c r="F99" s="764"/>
      <c r="G99" s="764"/>
      <c r="H99" s="764"/>
      <c r="I99" s="764"/>
      <c r="J99" s="764"/>
      <c r="K99" s="764"/>
    </row>
    <row r="100" spans="1:11" ht="15" customHeight="1" x14ac:dyDescent="0.2">
      <c r="A100" s="764"/>
      <c r="B100" s="764"/>
      <c r="C100" s="764"/>
      <c r="D100" s="764"/>
      <c r="E100" s="764"/>
      <c r="F100" s="764"/>
      <c r="G100" s="764"/>
      <c r="H100" s="764"/>
      <c r="I100" s="764"/>
      <c r="J100" s="764"/>
      <c r="K100" s="764"/>
    </row>
    <row r="101" spans="1:11" ht="15" customHeight="1" x14ac:dyDescent="0.2">
      <c r="A101" s="764"/>
      <c r="B101" s="764"/>
      <c r="C101" s="764"/>
      <c r="D101" s="764"/>
      <c r="E101" s="764"/>
      <c r="F101" s="764"/>
      <c r="G101" s="764"/>
      <c r="H101" s="764"/>
      <c r="I101" s="764"/>
      <c r="J101" s="764"/>
      <c r="K101" s="764"/>
    </row>
    <row r="102" spans="1:11" ht="15" customHeight="1" x14ac:dyDescent="0.2">
      <c r="A102" s="764"/>
      <c r="B102" s="764"/>
      <c r="C102" s="764"/>
      <c r="D102" s="764"/>
      <c r="E102" s="764"/>
      <c r="F102" s="764"/>
      <c r="G102" s="764"/>
      <c r="H102" s="764"/>
      <c r="I102" s="764"/>
      <c r="J102" s="764"/>
      <c r="K102" s="764"/>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 ref="C63" location="'Consumo de gas natural grupos'!A1" display="Consumo de gas natural por tramos de presión" xr:uid="{00000000-0004-0000-0100-000037000000}"/>
    <hyperlink ref="C65" location="'Consumo de gas natural por CCAA'!A1" display="Consumo de gas natural por Comunidades Autónomas y tramos de presión" xr:uid="{00000000-0004-0000-0100-000038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activeCell="H31" sqref="H31"/>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625" style="19" customWidth="1"/>
    <col min="250" max="250" width="10.625" style="19" customWidth="1"/>
    <col min="251" max="254" width="15.125" style="19" customWidth="1"/>
    <col min="255" max="502" width="10" style="19"/>
    <col min="503" max="503" width="33.625" style="19" customWidth="1"/>
    <col min="504" max="504" width="8.625" style="19" customWidth="1"/>
    <col min="505" max="505" width="11.625" style="19" customWidth="1"/>
    <col min="506" max="506" width="10.625" style="19" customWidth="1"/>
    <col min="507" max="510" width="15.125" style="19" customWidth="1"/>
    <col min="511" max="758" width="10" style="19"/>
    <col min="759" max="759" width="33.625" style="19" customWidth="1"/>
    <col min="760" max="760" width="8.625" style="19" customWidth="1"/>
    <col min="761" max="761" width="11.625" style="19" customWidth="1"/>
    <col min="762" max="762" width="10.625" style="19" customWidth="1"/>
    <col min="763" max="766" width="15.125" style="19" customWidth="1"/>
    <col min="767" max="1014" width="10" style="19"/>
    <col min="1015" max="1015" width="33.625" style="19" customWidth="1"/>
    <col min="1016" max="1016" width="8.625" style="19" customWidth="1"/>
    <col min="1017" max="1017" width="11.625" style="19" customWidth="1"/>
    <col min="1018" max="1018" width="10.625" style="19" customWidth="1"/>
    <col min="1019" max="1022" width="15.125" style="19" customWidth="1"/>
    <col min="1023" max="1270" width="10" style="19"/>
    <col min="1271" max="1271" width="33.625" style="19" customWidth="1"/>
    <col min="1272" max="1272" width="8.625" style="19" customWidth="1"/>
    <col min="1273" max="1273" width="11.625" style="19" customWidth="1"/>
    <col min="1274" max="1274" width="10.625" style="19" customWidth="1"/>
    <col min="1275" max="1278" width="15.125" style="19" customWidth="1"/>
    <col min="1279" max="1526" width="10" style="19"/>
    <col min="1527" max="1527" width="33.625" style="19" customWidth="1"/>
    <col min="1528" max="1528" width="8.625" style="19" customWidth="1"/>
    <col min="1529" max="1529" width="11.625" style="19" customWidth="1"/>
    <col min="1530" max="1530" width="10.625" style="19" customWidth="1"/>
    <col min="1531" max="1534" width="15.125" style="19" customWidth="1"/>
    <col min="1535" max="1782" width="10" style="19"/>
    <col min="1783" max="1783" width="33.625" style="19" customWidth="1"/>
    <col min="1784" max="1784" width="8.625" style="19" customWidth="1"/>
    <col min="1785" max="1785" width="11.625" style="19" customWidth="1"/>
    <col min="1786" max="1786" width="10.625" style="19" customWidth="1"/>
    <col min="1787" max="1790" width="15.125" style="19" customWidth="1"/>
    <col min="1791" max="2038" width="10" style="19"/>
    <col min="2039" max="2039" width="33.625" style="19" customWidth="1"/>
    <col min="2040" max="2040" width="8.625" style="19" customWidth="1"/>
    <col min="2041" max="2041" width="11.625" style="19" customWidth="1"/>
    <col min="2042" max="2042" width="10.625" style="19" customWidth="1"/>
    <col min="2043" max="2046" width="15.125" style="19" customWidth="1"/>
    <col min="2047" max="2294" width="10" style="19"/>
    <col min="2295" max="2295" width="33.625" style="19" customWidth="1"/>
    <col min="2296" max="2296" width="8.625" style="19" customWidth="1"/>
    <col min="2297" max="2297" width="11.625" style="19" customWidth="1"/>
    <col min="2298" max="2298" width="10.625" style="19" customWidth="1"/>
    <col min="2299" max="2302" width="15.125" style="19" customWidth="1"/>
    <col min="2303" max="2550" width="10" style="19"/>
    <col min="2551" max="2551" width="33.625" style="19" customWidth="1"/>
    <col min="2552" max="2552" width="8.625" style="19" customWidth="1"/>
    <col min="2553" max="2553" width="11.625" style="19" customWidth="1"/>
    <col min="2554" max="2554" width="10.625" style="19" customWidth="1"/>
    <col min="2555" max="2558" width="15.125" style="19" customWidth="1"/>
    <col min="2559" max="2806" width="10" style="19"/>
    <col min="2807" max="2807" width="33.625" style="19" customWidth="1"/>
    <col min="2808" max="2808" width="8.625" style="19" customWidth="1"/>
    <col min="2809" max="2809" width="11.625" style="19" customWidth="1"/>
    <col min="2810" max="2810" width="10.625" style="19" customWidth="1"/>
    <col min="2811" max="2814" width="15.125" style="19" customWidth="1"/>
    <col min="2815" max="3062" width="10" style="19"/>
    <col min="3063" max="3063" width="33.625" style="19" customWidth="1"/>
    <col min="3064" max="3064" width="8.625" style="19" customWidth="1"/>
    <col min="3065" max="3065" width="11.625" style="19" customWidth="1"/>
    <col min="3066" max="3066" width="10.625" style="19" customWidth="1"/>
    <col min="3067" max="3070" width="15.125" style="19" customWidth="1"/>
    <col min="3071" max="3318" width="10" style="19"/>
    <col min="3319" max="3319" width="33.625" style="19" customWidth="1"/>
    <col min="3320" max="3320" width="8.625" style="19" customWidth="1"/>
    <col min="3321" max="3321" width="11.625" style="19" customWidth="1"/>
    <col min="3322" max="3322" width="10.625" style="19" customWidth="1"/>
    <col min="3323" max="3326" width="15.125" style="19" customWidth="1"/>
    <col min="3327" max="3574" width="10" style="19"/>
    <col min="3575" max="3575" width="33.625" style="19" customWidth="1"/>
    <col min="3576" max="3576" width="8.625" style="19" customWidth="1"/>
    <col min="3577" max="3577" width="11.625" style="19" customWidth="1"/>
    <col min="3578" max="3578" width="10.625" style="19" customWidth="1"/>
    <col min="3579" max="3582" width="15.125" style="19" customWidth="1"/>
    <col min="3583" max="3830" width="10" style="19"/>
    <col min="3831" max="3831" width="33.625" style="19" customWidth="1"/>
    <col min="3832" max="3832" width="8.625" style="19" customWidth="1"/>
    <col min="3833" max="3833" width="11.625" style="19" customWidth="1"/>
    <col min="3834" max="3834" width="10.625" style="19" customWidth="1"/>
    <col min="3835" max="3838" width="15.125" style="19" customWidth="1"/>
    <col min="3839" max="4086" width="10" style="19"/>
    <col min="4087" max="4087" width="33.625" style="19" customWidth="1"/>
    <col min="4088" max="4088" width="8.625" style="19" customWidth="1"/>
    <col min="4089" max="4089" width="11.625" style="19" customWidth="1"/>
    <col min="4090" max="4090" width="10.625" style="19" customWidth="1"/>
    <col min="4091" max="4094" width="15.125" style="19" customWidth="1"/>
    <col min="4095" max="4342" width="10" style="19"/>
    <col min="4343" max="4343" width="33.625" style="19" customWidth="1"/>
    <col min="4344" max="4344" width="8.625" style="19" customWidth="1"/>
    <col min="4345" max="4345" width="11.625" style="19" customWidth="1"/>
    <col min="4346" max="4346" width="10.625" style="19" customWidth="1"/>
    <col min="4347" max="4350" width="15.125" style="19" customWidth="1"/>
    <col min="4351" max="4598" width="10" style="19"/>
    <col min="4599" max="4599" width="33.625" style="19" customWidth="1"/>
    <col min="4600" max="4600" width="8.625" style="19" customWidth="1"/>
    <col min="4601" max="4601" width="11.625" style="19" customWidth="1"/>
    <col min="4602" max="4602" width="10.625" style="19" customWidth="1"/>
    <col min="4603" max="4606" width="15.125" style="19" customWidth="1"/>
    <col min="4607" max="4854" width="10" style="19"/>
    <col min="4855" max="4855" width="33.625" style="19" customWidth="1"/>
    <col min="4856" max="4856" width="8.625" style="19" customWidth="1"/>
    <col min="4857" max="4857" width="11.625" style="19" customWidth="1"/>
    <col min="4858" max="4858" width="10.625" style="19" customWidth="1"/>
    <col min="4859" max="4862" width="15.125" style="19" customWidth="1"/>
    <col min="4863" max="5110" width="10" style="19"/>
    <col min="5111" max="5111" width="33.625" style="19" customWidth="1"/>
    <col min="5112" max="5112" width="8.625" style="19" customWidth="1"/>
    <col min="5113" max="5113" width="11.625" style="19" customWidth="1"/>
    <col min="5114" max="5114" width="10.625" style="19" customWidth="1"/>
    <col min="5115" max="5118" width="15.125" style="19" customWidth="1"/>
    <col min="5119" max="5366" width="10" style="19"/>
    <col min="5367" max="5367" width="33.625" style="19" customWidth="1"/>
    <col min="5368" max="5368" width="8.625" style="19" customWidth="1"/>
    <col min="5369" max="5369" width="11.625" style="19" customWidth="1"/>
    <col min="5370" max="5370" width="10.625" style="19" customWidth="1"/>
    <col min="5371" max="5374" width="15.125" style="19" customWidth="1"/>
    <col min="5375" max="5622" width="10" style="19"/>
    <col min="5623" max="5623" width="33.625" style="19" customWidth="1"/>
    <col min="5624" max="5624" width="8.625" style="19" customWidth="1"/>
    <col min="5625" max="5625" width="11.625" style="19" customWidth="1"/>
    <col min="5626" max="5626" width="10.625" style="19" customWidth="1"/>
    <col min="5627" max="5630" width="15.125" style="19" customWidth="1"/>
    <col min="5631" max="5878" width="10" style="19"/>
    <col min="5879" max="5879" width="33.625" style="19" customWidth="1"/>
    <col min="5880" max="5880" width="8.625" style="19" customWidth="1"/>
    <col min="5881" max="5881" width="11.625" style="19" customWidth="1"/>
    <col min="5882" max="5882" width="10.625" style="19" customWidth="1"/>
    <col min="5883" max="5886" width="15.125" style="19" customWidth="1"/>
    <col min="5887" max="6134" width="10" style="19"/>
    <col min="6135" max="6135" width="33.625" style="19" customWidth="1"/>
    <col min="6136" max="6136" width="8.625" style="19" customWidth="1"/>
    <col min="6137" max="6137" width="11.625" style="19" customWidth="1"/>
    <col min="6138" max="6138" width="10.625" style="19" customWidth="1"/>
    <col min="6139" max="6142" width="15.125" style="19" customWidth="1"/>
    <col min="6143" max="6390" width="10" style="19"/>
    <col min="6391" max="6391" width="33.625" style="19" customWidth="1"/>
    <col min="6392" max="6392" width="8.625" style="19" customWidth="1"/>
    <col min="6393" max="6393" width="11.625" style="19" customWidth="1"/>
    <col min="6394" max="6394" width="10.625" style="19" customWidth="1"/>
    <col min="6395" max="6398" width="15.125" style="19" customWidth="1"/>
    <col min="6399" max="6646" width="10" style="19"/>
    <col min="6647" max="6647" width="33.625" style="19" customWidth="1"/>
    <col min="6648" max="6648" width="8.625" style="19" customWidth="1"/>
    <col min="6649" max="6649" width="11.625" style="19" customWidth="1"/>
    <col min="6650" max="6650" width="10.625" style="19" customWidth="1"/>
    <col min="6651" max="6654" width="15.125" style="19" customWidth="1"/>
    <col min="6655" max="6902" width="10" style="19"/>
    <col min="6903" max="6903" width="33.625" style="19" customWidth="1"/>
    <col min="6904" max="6904" width="8.625" style="19" customWidth="1"/>
    <col min="6905" max="6905" width="11.625" style="19" customWidth="1"/>
    <col min="6906" max="6906" width="10.625" style="19" customWidth="1"/>
    <col min="6907" max="6910" width="15.125" style="19" customWidth="1"/>
    <col min="6911" max="7158" width="10" style="19"/>
    <col min="7159" max="7159" width="33.625" style="19" customWidth="1"/>
    <col min="7160" max="7160" width="8.625" style="19" customWidth="1"/>
    <col min="7161" max="7161" width="11.625" style="19" customWidth="1"/>
    <col min="7162" max="7162" width="10.625" style="19" customWidth="1"/>
    <col min="7163" max="7166" width="15.125" style="19" customWidth="1"/>
    <col min="7167" max="7414" width="10" style="19"/>
    <col min="7415" max="7415" width="33.625" style="19" customWidth="1"/>
    <col min="7416" max="7416" width="8.625" style="19" customWidth="1"/>
    <col min="7417" max="7417" width="11.625" style="19" customWidth="1"/>
    <col min="7418" max="7418" width="10.625" style="19" customWidth="1"/>
    <col min="7419" max="7422" width="15.125" style="19" customWidth="1"/>
    <col min="7423" max="7670" width="10" style="19"/>
    <col min="7671" max="7671" width="33.625" style="19" customWidth="1"/>
    <col min="7672" max="7672" width="8.625" style="19" customWidth="1"/>
    <col min="7673" max="7673" width="11.625" style="19" customWidth="1"/>
    <col min="7674" max="7674" width="10.625" style="19" customWidth="1"/>
    <col min="7675" max="7678" width="15.125" style="19" customWidth="1"/>
    <col min="7679" max="7926" width="10" style="19"/>
    <col min="7927" max="7927" width="33.625" style="19" customWidth="1"/>
    <col min="7928" max="7928" width="8.625" style="19" customWidth="1"/>
    <col min="7929" max="7929" width="11.625" style="19" customWidth="1"/>
    <col min="7930" max="7930" width="10.625" style="19" customWidth="1"/>
    <col min="7931" max="7934" width="15.125" style="19" customWidth="1"/>
    <col min="7935" max="8182" width="10" style="19"/>
    <col min="8183" max="8183" width="33.625" style="19" customWidth="1"/>
    <col min="8184" max="8184" width="8.625" style="19" customWidth="1"/>
    <col min="8185" max="8185" width="11.625" style="19" customWidth="1"/>
    <col min="8186" max="8186" width="10.625" style="19" customWidth="1"/>
    <col min="8187" max="8190" width="15.125" style="19" customWidth="1"/>
    <col min="8191" max="8438" width="10" style="19"/>
    <col min="8439" max="8439" width="33.625" style="19" customWidth="1"/>
    <col min="8440" max="8440" width="8.625" style="19" customWidth="1"/>
    <col min="8441" max="8441" width="11.625" style="19" customWidth="1"/>
    <col min="8442" max="8442" width="10.625" style="19" customWidth="1"/>
    <col min="8443" max="8446" width="15.125" style="19" customWidth="1"/>
    <col min="8447" max="8694" width="10" style="19"/>
    <col min="8695" max="8695" width="33.625" style="19" customWidth="1"/>
    <col min="8696" max="8696" width="8.625" style="19" customWidth="1"/>
    <col min="8697" max="8697" width="11.625" style="19" customWidth="1"/>
    <col min="8698" max="8698" width="10.625" style="19" customWidth="1"/>
    <col min="8699" max="8702" width="15.125" style="19" customWidth="1"/>
    <col min="8703" max="8950" width="10" style="19"/>
    <col min="8951" max="8951" width="33.625" style="19" customWidth="1"/>
    <col min="8952" max="8952" width="8.625" style="19" customWidth="1"/>
    <col min="8953" max="8953" width="11.625" style="19" customWidth="1"/>
    <col min="8954" max="8954" width="10.625" style="19" customWidth="1"/>
    <col min="8955" max="8958" width="15.125" style="19" customWidth="1"/>
    <col min="8959" max="9206" width="10" style="19"/>
    <col min="9207" max="9207" width="33.625" style="19" customWidth="1"/>
    <col min="9208" max="9208" width="8.625" style="19" customWidth="1"/>
    <col min="9209" max="9209" width="11.625" style="19" customWidth="1"/>
    <col min="9210" max="9210" width="10.625" style="19" customWidth="1"/>
    <col min="9211" max="9214" width="15.125" style="19" customWidth="1"/>
    <col min="9215" max="9462" width="10" style="19"/>
    <col min="9463" max="9463" width="33.625" style="19" customWidth="1"/>
    <col min="9464" max="9464" width="8.625" style="19" customWidth="1"/>
    <col min="9465" max="9465" width="11.625" style="19" customWidth="1"/>
    <col min="9466" max="9466" width="10.625" style="19" customWidth="1"/>
    <col min="9467" max="9470" width="15.125" style="19" customWidth="1"/>
    <col min="9471" max="9718" width="10" style="19"/>
    <col min="9719" max="9719" width="33.625" style="19" customWidth="1"/>
    <col min="9720" max="9720" width="8.625" style="19" customWidth="1"/>
    <col min="9721" max="9721" width="11.625" style="19" customWidth="1"/>
    <col min="9722" max="9722" width="10.625" style="19" customWidth="1"/>
    <col min="9723" max="9726" width="15.125" style="19" customWidth="1"/>
    <col min="9727" max="9974" width="10" style="19"/>
    <col min="9975" max="9975" width="33.625" style="19" customWidth="1"/>
    <col min="9976" max="9976" width="8.625" style="19" customWidth="1"/>
    <col min="9977" max="9977" width="11.625" style="19" customWidth="1"/>
    <col min="9978" max="9978" width="10.625" style="19" customWidth="1"/>
    <col min="9979" max="9982" width="15.125" style="19" customWidth="1"/>
    <col min="9983" max="10230" width="10" style="19"/>
    <col min="10231" max="10231" width="33.625" style="19" customWidth="1"/>
    <col min="10232" max="10232" width="8.625" style="19" customWidth="1"/>
    <col min="10233" max="10233" width="11.625" style="19" customWidth="1"/>
    <col min="10234" max="10234" width="10.625" style="19" customWidth="1"/>
    <col min="10235" max="10238" width="15.125" style="19" customWidth="1"/>
    <col min="10239" max="10486" width="10" style="19"/>
    <col min="10487" max="10487" width="33.625" style="19" customWidth="1"/>
    <col min="10488" max="10488" width="8.625" style="19" customWidth="1"/>
    <col min="10489" max="10489" width="11.625" style="19" customWidth="1"/>
    <col min="10490" max="10490" width="10.625" style="19" customWidth="1"/>
    <col min="10491" max="10494" width="15.125" style="19" customWidth="1"/>
    <col min="10495" max="10742" width="10" style="19"/>
    <col min="10743" max="10743" width="33.625" style="19" customWidth="1"/>
    <col min="10744" max="10744" width="8.625" style="19" customWidth="1"/>
    <col min="10745" max="10745" width="11.625" style="19" customWidth="1"/>
    <col min="10746" max="10746" width="10.625" style="19" customWidth="1"/>
    <col min="10747" max="10750" width="15.125" style="19" customWidth="1"/>
    <col min="10751" max="10998" width="10" style="19"/>
    <col min="10999" max="10999" width="33.625" style="19" customWidth="1"/>
    <col min="11000" max="11000" width="8.625" style="19" customWidth="1"/>
    <col min="11001" max="11001" width="11.625" style="19" customWidth="1"/>
    <col min="11002" max="11002" width="10.625" style="19" customWidth="1"/>
    <col min="11003" max="11006" width="15.125" style="19" customWidth="1"/>
    <col min="11007" max="11254" width="10" style="19"/>
    <col min="11255" max="11255" width="33.625" style="19" customWidth="1"/>
    <col min="11256" max="11256" width="8.625" style="19" customWidth="1"/>
    <col min="11257" max="11257" width="11.625" style="19" customWidth="1"/>
    <col min="11258" max="11258" width="10.625" style="19" customWidth="1"/>
    <col min="11259" max="11262" width="15.125" style="19" customWidth="1"/>
    <col min="11263" max="11510" width="10" style="19"/>
    <col min="11511" max="11511" width="33.625" style="19" customWidth="1"/>
    <col min="11512" max="11512" width="8.625" style="19" customWidth="1"/>
    <col min="11513" max="11513" width="11.625" style="19" customWidth="1"/>
    <col min="11514" max="11514" width="10.625" style="19" customWidth="1"/>
    <col min="11515" max="11518" width="15.125" style="19" customWidth="1"/>
    <col min="11519" max="11766" width="10" style="19"/>
    <col min="11767" max="11767" width="33.625" style="19" customWidth="1"/>
    <col min="11768" max="11768" width="8.625" style="19" customWidth="1"/>
    <col min="11769" max="11769" width="11.625" style="19" customWidth="1"/>
    <col min="11770" max="11770" width="10.625" style="19" customWidth="1"/>
    <col min="11771" max="11774" width="15.125" style="19" customWidth="1"/>
    <col min="11775" max="12022" width="10" style="19"/>
    <col min="12023" max="12023" width="33.625" style="19" customWidth="1"/>
    <col min="12024" max="12024" width="8.625" style="19" customWidth="1"/>
    <col min="12025" max="12025" width="11.625" style="19" customWidth="1"/>
    <col min="12026" max="12026" width="10.625" style="19" customWidth="1"/>
    <col min="12027" max="12030" width="15.125" style="19" customWidth="1"/>
    <col min="12031" max="12278" width="10" style="19"/>
    <col min="12279" max="12279" width="33.625" style="19" customWidth="1"/>
    <col min="12280" max="12280" width="8.625" style="19" customWidth="1"/>
    <col min="12281" max="12281" width="11.625" style="19" customWidth="1"/>
    <col min="12282" max="12282" width="10.625" style="19" customWidth="1"/>
    <col min="12283" max="12286" width="15.125" style="19" customWidth="1"/>
    <col min="12287" max="12534" width="10" style="19"/>
    <col min="12535" max="12535" width="33.625" style="19" customWidth="1"/>
    <col min="12536" max="12536" width="8.625" style="19" customWidth="1"/>
    <col min="12537" max="12537" width="11.625" style="19" customWidth="1"/>
    <col min="12538" max="12538" width="10.625" style="19" customWidth="1"/>
    <col min="12539" max="12542" width="15.125" style="19" customWidth="1"/>
    <col min="12543" max="12790" width="10" style="19"/>
    <col min="12791" max="12791" width="33.625" style="19" customWidth="1"/>
    <col min="12792" max="12792" width="8.625" style="19" customWidth="1"/>
    <col min="12793" max="12793" width="11.625" style="19" customWidth="1"/>
    <col min="12794" max="12794" width="10.625" style="19" customWidth="1"/>
    <col min="12795" max="12798" width="15.125" style="19" customWidth="1"/>
    <col min="12799" max="13046" width="10" style="19"/>
    <col min="13047" max="13047" width="33.625" style="19" customWidth="1"/>
    <col min="13048" max="13048" width="8.625" style="19" customWidth="1"/>
    <col min="13049" max="13049" width="11.625" style="19" customWidth="1"/>
    <col min="13050" max="13050" width="10.625" style="19" customWidth="1"/>
    <col min="13051" max="13054" width="15.125" style="19" customWidth="1"/>
    <col min="13055" max="13302" width="10" style="19"/>
    <col min="13303" max="13303" width="33.625" style="19" customWidth="1"/>
    <col min="13304" max="13304" width="8.625" style="19" customWidth="1"/>
    <col min="13305" max="13305" width="11.625" style="19" customWidth="1"/>
    <col min="13306" max="13306" width="10.625" style="19" customWidth="1"/>
    <col min="13307" max="13310" width="15.125" style="19" customWidth="1"/>
    <col min="13311" max="13558" width="10" style="19"/>
    <col min="13559" max="13559" width="33.625" style="19" customWidth="1"/>
    <col min="13560" max="13560" width="8.625" style="19" customWidth="1"/>
    <col min="13561" max="13561" width="11.625" style="19" customWidth="1"/>
    <col min="13562" max="13562" width="10.625" style="19" customWidth="1"/>
    <col min="13563" max="13566" width="15.125" style="19" customWidth="1"/>
    <col min="13567" max="13814" width="10" style="19"/>
    <col min="13815" max="13815" width="33.625" style="19" customWidth="1"/>
    <col min="13816" max="13816" width="8.625" style="19" customWidth="1"/>
    <col min="13817" max="13817" width="11.625" style="19" customWidth="1"/>
    <col min="13818" max="13818" width="10.625" style="19" customWidth="1"/>
    <col min="13819" max="13822" width="15.125" style="19" customWidth="1"/>
    <col min="13823" max="14070" width="10" style="19"/>
    <col min="14071" max="14071" width="33.625" style="19" customWidth="1"/>
    <col min="14072" max="14072" width="8.625" style="19" customWidth="1"/>
    <col min="14073" max="14073" width="11.625" style="19" customWidth="1"/>
    <col min="14074" max="14074" width="10.625" style="19" customWidth="1"/>
    <col min="14075" max="14078" width="15.125" style="19" customWidth="1"/>
    <col min="14079" max="14326" width="10" style="19"/>
    <col min="14327" max="14327" width="33.625" style="19" customWidth="1"/>
    <col min="14328" max="14328" width="8.625" style="19" customWidth="1"/>
    <col min="14329" max="14329" width="11.625" style="19" customWidth="1"/>
    <col min="14330" max="14330" width="10.625" style="19" customWidth="1"/>
    <col min="14331" max="14334" width="15.125" style="19" customWidth="1"/>
    <col min="14335" max="14582" width="10" style="19"/>
    <col min="14583" max="14583" width="33.625" style="19" customWidth="1"/>
    <col min="14584" max="14584" width="8.625" style="19" customWidth="1"/>
    <col min="14585" max="14585" width="11.625" style="19" customWidth="1"/>
    <col min="14586" max="14586" width="10.625" style="19" customWidth="1"/>
    <col min="14587" max="14590" width="15.125" style="19" customWidth="1"/>
    <col min="14591" max="14838" width="10" style="19"/>
    <col min="14839" max="14839" width="33.625" style="19" customWidth="1"/>
    <col min="14840" max="14840" width="8.625" style="19" customWidth="1"/>
    <col min="14841" max="14841" width="11.625" style="19" customWidth="1"/>
    <col min="14842" max="14842" width="10.625" style="19" customWidth="1"/>
    <col min="14843" max="14846" width="15.125" style="19" customWidth="1"/>
    <col min="14847" max="15094" width="10" style="19"/>
    <col min="15095" max="15095" width="33.625" style="19" customWidth="1"/>
    <col min="15096" max="15096" width="8.625" style="19" customWidth="1"/>
    <col min="15097" max="15097" width="11.625" style="19" customWidth="1"/>
    <col min="15098" max="15098" width="10.625" style="19" customWidth="1"/>
    <col min="15099" max="15102" width="15.125" style="19" customWidth="1"/>
    <col min="15103" max="15350" width="10" style="19"/>
    <col min="15351" max="15351" width="33.625" style="19" customWidth="1"/>
    <col min="15352" max="15352" width="8.625" style="19" customWidth="1"/>
    <col min="15353" max="15353" width="11.625" style="19" customWidth="1"/>
    <col min="15354" max="15354" width="10.625" style="19" customWidth="1"/>
    <col min="15355" max="15358" width="15.125" style="19" customWidth="1"/>
    <col min="15359" max="15606" width="10" style="19"/>
    <col min="15607" max="15607" width="33.625" style="19" customWidth="1"/>
    <col min="15608" max="15608" width="8.625" style="19" customWidth="1"/>
    <col min="15609" max="15609" width="11.625" style="19" customWidth="1"/>
    <col min="15610" max="15610" width="10.625" style="19" customWidth="1"/>
    <col min="15611" max="15614" width="15.125" style="19" customWidth="1"/>
    <col min="15615" max="15862" width="10" style="19"/>
    <col min="15863" max="15863" width="33.625" style="19" customWidth="1"/>
    <col min="15864" max="15864" width="8.625" style="19" customWidth="1"/>
    <col min="15865" max="15865" width="11.625" style="19" customWidth="1"/>
    <col min="15866" max="15866" width="10.625" style="19" customWidth="1"/>
    <col min="15867" max="15870" width="15.125" style="19" customWidth="1"/>
    <col min="15871" max="16118" width="10" style="19"/>
    <col min="16119" max="16119" width="33.625" style="19" customWidth="1"/>
    <col min="16120" max="16120" width="8.625" style="19" customWidth="1"/>
    <col min="16121" max="16121" width="11.625" style="19" customWidth="1"/>
    <col min="16122" max="16122" width="10.625" style="19" customWidth="1"/>
    <col min="16123" max="16126" width="15.125" style="19" customWidth="1"/>
    <col min="16127" max="16375" width="10" style="19"/>
    <col min="16376" max="16384" width="10" style="19" customWidth="1"/>
  </cols>
  <sheetData>
    <row r="1" spans="1:6" ht="12.75" x14ac:dyDescent="0.2">
      <c r="A1" s="765" t="s">
        <v>0</v>
      </c>
      <c r="B1" s="765"/>
      <c r="C1" s="765"/>
      <c r="D1" s="765"/>
      <c r="E1" s="765"/>
      <c r="F1" s="765"/>
    </row>
    <row r="2" spans="1:6" ht="12.75" x14ac:dyDescent="0.2">
      <c r="A2" s="766"/>
      <c r="B2" s="766"/>
      <c r="C2" s="766"/>
      <c r="D2" s="766"/>
      <c r="E2" s="766"/>
      <c r="F2" s="766"/>
    </row>
    <row r="3" spans="1:6" ht="29.85" customHeight="1" x14ac:dyDescent="0.25">
      <c r="A3" s="20"/>
      <c r="B3" s="21" t="s">
        <v>42</v>
      </c>
      <c r="C3" s="21" t="s">
        <v>43</v>
      </c>
      <c r="D3" s="22" t="s">
        <v>44</v>
      </c>
      <c r="E3" s="22" t="s">
        <v>416</v>
      </c>
      <c r="F3" s="458" t="s">
        <v>417</v>
      </c>
    </row>
    <row r="4" spans="1:6" ht="12.75" x14ac:dyDescent="0.2">
      <c r="A4" s="23" t="s">
        <v>45</v>
      </c>
      <c r="B4" s="286"/>
      <c r="C4" s="286"/>
      <c r="D4" s="286"/>
      <c r="E4" s="286"/>
      <c r="F4" s="458"/>
    </row>
    <row r="5" spans="1:6" ht="12.75" x14ac:dyDescent="0.2">
      <c r="A5" s="24" t="s">
        <v>46</v>
      </c>
      <c r="B5" s="25" t="s">
        <v>534</v>
      </c>
      <c r="C5" s="26" t="s">
        <v>47</v>
      </c>
      <c r="D5" s="27">
        <v>5073.0775599999988</v>
      </c>
      <c r="E5" s="296">
        <v>4315.2797699999983</v>
      </c>
      <c r="F5" s="28" t="s">
        <v>691</v>
      </c>
    </row>
    <row r="6" spans="1:6" ht="12.75" x14ac:dyDescent="0.2">
      <c r="A6" s="19" t="s">
        <v>410</v>
      </c>
      <c r="B6" s="28" t="s">
        <v>534</v>
      </c>
      <c r="C6" s="29" t="s">
        <v>47</v>
      </c>
      <c r="D6" s="30">
        <v>203.19247999999999</v>
      </c>
      <c r="E6" s="297">
        <v>208.85116000000005</v>
      </c>
      <c r="F6" s="28" t="s">
        <v>691</v>
      </c>
    </row>
    <row r="7" spans="1:6" ht="12.75" x14ac:dyDescent="0.2">
      <c r="A7" s="19" t="s">
        <v>48</v>
      </c>
      <c r="B7" s="28" t="s">
        <v>534</v>
      </c>
      <c r="C7" s="29" t="s">
        <v>47</v>
      </c>
      <c r="D7" s="30">
        <v>525.46286999999973</v>
      </c>
      <c r="E7" s="297">
        <v>398.37396999999976</v>
      </c>
      <c r="F7" s="28" t="s">
        <v>691</v>
      </c>
    </row>
    <row r="8" spans="1:6" ht="12.75" x14ac:dyDescent="0.2">
      <c r="A8" s="19" t="s">
        <v>49</v>
      </c>
      <c r="B8" s="28" t="s">
        <v>534</v>
      </c>
      <c r="C8" s="29" t="s">
        <v>47</v>
      </c>
      <c r="D8" s="30">
        <v>462.21463</v>
      </c>
      <c r="E8" s="297">
        <v>442.92748999999981</v>
      </c>
      <c r="F8" s="28" t="s">
        <v>691</v>
      </c>
    </row>
    <row r="9" spans="1:6" ht="12.75" x14ac:dyDescent="0.2">
      <c r="A9" s="19" t="s">
        <v>567</v>
      </c>
      <c r="B9" s="28" t="s">
        <v>534</v>
      </c>
      <c r="C9" s="29" t="s">
        <v>47</v>
      </c>
      <c r="D9" s="30">
        <v>1944.5803399999984</v>
      </c>
      <c r="E9" s="297">
        <v>1568.5226599999994</v>
      </c>
      <c r="F9" s="28" t="s">
        <v>691</v>
      </c>
    </row>
    <row r="10" spans="1:6" ht="12.75" x14ac:dyDescent="0.2">
      <c r="A10" s="31" t="s">
        <v>50</v>
      </c>
      <c r="B10" s="32" t="s">
        <v>534</v>
      </c>
      <c r="C10" s="33" t="s">
        <v>510</v>
      </c>
      <c r="D10" s="34">
        <v>27237.756000000001</v>
      </c>
      <c r="E10" s="298">
        <v>29135.095000000001</v>
      </c>
      <c r="F10" s="32" t="s">
        <v>691</v>
      </c>
    </row>
    <row r="11" spans="1:6" ht="12.75" x14ac:dyDescent="0.2">
      <c r="A11" s="35" t="s">
        <v>51</v>
      </c>
      <c r="B11" s="36"/>
      <c r="C11" s="37"/>
      <c r="D11" s="38"/>
      <c r="E11" s="38"/>
      <c r="F11" s="457"/>
    </row>
    <row r="12" spans="1:6" ht="12.75" x14ac:dyDescent="0.2">
      <c r="A12" s="19" t="s">
        <v>52</v>
      </c>
      <c r="B12" s="28" t="s">
        <v>534</v>
      </c>
      <c r="C12" s="29" t="s">
        <v>47</v>
      </c>
      <c r="D12" s="30">
        <v>5509.5909999999994</v>
      </c>
      <c r="E12" s="297">
        <v>5487.3068999999996</v>
      </c>
      <c r="F12" s="25" t="s">
        <v>691</v>
      </c>
    </row>
    <row r="13" spans="1:6" ht="12.75" x14ac:dyDescent="0.2">
      <c r="A13" s="19" t="s">
        <v>53</v>
      </c>
      <c r="B13" s="28" t="s">
        <v>534</v>
      </c>
      <c r="C13" s="29" t="s">
        <v>54</v>
      </c>
      <c r="D13" s="30">
        <v>38117.888050000001</v>
      </c>
      <c r="E13" s="297">
        <v>33270.869459999994</v>
      </c>
      <c r="F13" s="28" t="s">
        <v>691</v>
      </c>
    </row>
    <row r="14" spans="1:6" ht="12.75" x14ac:dyDescent="0.2">
      <c r="A14" s="19" t="s">
        <v>55</v>
      </c>
      <c r="B14" s="28" t="s">
        <v>534</v>
      </c>
      <c r="C14" s="29" t="s">
        <v>56</v>
      </c>
      <c r="D14" s="39">
        <v>79.255418867052768</v>
      </c>
      <c r="E14" s="299">
        <v>75.040855574638485</v>
      </c>
      <c r="F14" s="28" t="s">
        <v>691</v>
      </c>
    </row>
    <row r="15" spans="1:6" ht="12.75" x14ac:dyDescent="0.2">
      <c r="A15" s="19" t="s">
        <v>418</v>
      </c>
      <c r="B15" s="28" t="s">
        <v>534</v>
      </c>
      <c r="C15" s="29" t="s">
        <v>47</v>
      </c>
      <c r="D15" s="30">
        <v>-48.191000000000031</v>
      </c>
      <c r="E15" s="297">
        <v>204.79100000000062</v>
      </c>
      <c r="F15" s="32" t="s">
        <v>691</v>
      </c>
    </row>
    <row r="16" spans="1:6" ht="12.75" x14ac:dyDescent="0.2">
      <c r="A16" s="23" t="s">
        <v>57</v>
      </c>
      <c r="B16" s="25"/>
      <c r="C16" s="26"/>
      <c r="D16" s="40"/>
      <c r="E16" s="40"/>
      <c r="F16" s="457"/>
    </row>
    <row r="17" spans="1:6" ht="12.75" x14ac:dyDescent="0.2">
      <c r="A17" s="24" t="s">
        <v>58</v>
      </c>
      <c r="B17" s="25" t="s">
        <v>534</v>
      </c>
      <c r="C17" s="26" t="s">
        <v>47</v>
      </c>
      <c r="D17" s="27">
        <v>5737.0389999999998</v>
      </c>
      <c r="E17" s="296">
        <v>5363.26</v>
      </c>
      <c r="F17" s="25" t="s">
        <v>691</v>
      </c>
    </row>
    <row r="18" spans="1:6" ht="12.75" x14ac:dyDescent="0.2">
      <c r="A18" s="19" t="s">
        <v>59</v>
      </c>
      <c r="B18" s="28" t="s">
        <v>534</v>
      </c>
      <c r="C18" s="29" t="s">
        <v>60</v>
      </c>
      <c r="D18" s="39">
        <v>85.289150985663071</v>
      </c>
      <c r="E18" s="299">
        <v>79.732400619094165</v>
      </c>
      <c r="F18" s="28" t="s">
        <v>691</v>
      </c>
    </row>
    <row r="19" spans="1:6" ht="12.75" x14ac:dyDescent="0.2">
      <c r="A19" s="31" t="s">
        <v>61</v>
      </c>
      <c r="B19" s="32" t="s">
        <v>534</v>
      </c>
      <c r="C19" s="41" t="s">
        <v>47</v>
      </c>
      <c r="D19" s="34">
        <v>14848.813</v>
      </c>
      <c r="E19" s="298">
        <v>15382.06</v>
      </c>
      <c r="F19" s="32" t="s">
        <v>691</v>
      </c>
    </row>
    <row r="20" spans="1:6" ht="12.75" x14ac:dyDescent="0.2">
      <c r="A20" s="23" t="s">
        <v>66</v>
      </c>
      <c r="B20" s="25"/>
      <c r="C20" s="26"/>
      <c r="D20" s="27"/>
      <c r="E20" s="27"/>
      <c r="F20" s="457"/>
    </row>
    <row r="21" spans="1:6" ht="12.75" x14ac:dyDescent="0.2">
      <c r="A21" s="24" t="s">
        <v>67</v>
      </c>
      <c r="B21" s="25" t="s">
        <v>68</v>
      </c>
      <c r="C21" s="26" t="s">
        <v>69</v>
      </c>
      <c r="D21" s="43">
        <v>81.055000000000007</v>
      </c>
      <c r="E21" s="300">
        <v>82.527142857142849</v>
      </c>
      <c r="F21" s="28" t="s">
        <v>691</v>
      </c>
    </row>
    <row r="22" spans="1:6" ht="12.75" x14ac:dyDescent="0.2">
      <c r="A22" s="19" t="s">
        <v>70</v>
      </c>
      <c r="B22" s="28" t="s">
        <v>71</v>
      </c>
      <c r="C22" s="29" t="s">
        <v>72</v>
      </c>
      <c r="D22" s="44">
        <v>1.0588809523809526</v>
      </c>
      <c r="E22" s="301">
        <v>1.0769</v>
      </c>
      <c r="F22" s="28" t="s">
        <v>691</v>
      </c>
    </row>
    <row r="23" spans="1:6" ht="12.75" x14ac:dyDescent="0.2">
      <c r="A23" s="19" t="s">
        <v>73</v>
      </c>
      <c r="B23" s="28" t="s">
        <v>569</v>
      </c>
      <c r="C23" s="29" t="s">
        <v>74</v>
      </c>
      <c r="D23" s="42">
        <v>160.93801980645156</v>
      </c>
      <c r="E23" s="302">
        <v>163.21141134838709</v>
      </c>
      <c r="F23" s="28" t="s">
        <v>691</v>
      </c>
    </row>
    <row r="24" spans="1:6" ht="12.75" x14ac:dyDescent="0.2">
      <c r="A24" s="19" t="s">
        <v>75</v>
      </c>
      <c r="B24" s="28" t="s">
        <v>569</v>
      </c>
      <c r="C24" s="29" t="s">
        <v>74</v>
      </c>
      <c r="D24" s="42">
        <v>168.31160084193547</v>
      </c>
      <c r="E24" s="302">
        <v>168.770767383871</v>
      </c>
      <c r="F24" s="28" t="s">
        <v>691</v>
      </c>
    </row>
    <row r="25" spans="1:6" ht="12.75" x14ac:dyDescent="0.2">
      <c r="A25" s="19" t="s">
        <v>76</v>
      </c>
      <c r="B25" s="28" t="s">
        <v>569</v>
      </c>
      <c r="C25" s="29" t="s">
        <v>77</v>
      </c>
      <c r="D25" s="42">
        <v>18.579999999999998</v>
      </c>
      <c r="E25" s="302">
        <v>17.66</v>
      </c>
      <c r="F25" s="28" t="s">
        <v>691</v>
      </c>
    </row>
    <row r="26" spans="1:6" ht="12.75" x14ac:dyDescent="0.2">
      <c r="A26" s="31" t="s">
        <v>657</v>
      </c>
      <c r="B26" s="32" t="s">
        <v>569</v>
      </c>
      <c r="C26" s="33" t="s">
        <v>78</v>
      </c>
      <c r="D26" s="44">
        <v>9.0315361499999991</v>
      </c>
      <c r="E26" s="301">
        <v>9.7491355500000001</v>
      </c>
      <c r="F26" s="32" t="s">
        <v>691</v>
      </c>
    </row>
    <row r="27" spans="1:6" ht="12.75" x14ac:dyDescent="0.2">
      <c r="A27" s="35" t="s">
        <v>79</v>
      </c>
      <c r="B27" s="36"/>
      <c r="C27" s="37"/>
      <c r="D27" s="38"/>
      <c r="E27" s="38"/>
      <c r="F27" s="457"/>
    </row>
    <row r="28" spans="1:6" ht="12.75" x14ac:dyDescent="0.2">
      <c r="A28" s="19" t="s">
        <v>80</v>
      </c>
      <c r="B28" s="28" t="s">
        <v>81</v>
      </c>
      <c r="C28" s="29" t="s">
        <v>419</v>
      </c>
      <c r="D28" s="45">
        <v>3.8</v>
      </c>
      <c r="E28" s="303">
        <v>2.7</v>
      </c>
      <c r="F28" s="28" t="s">
        <v>690</v>
      </c>
    </row>
    <row r="29" spans="1:6" x14ac:dyDescent="0.2">
      <c r="A29" s="19" t="s">
        <v>82</v>
      </c>
      <c r="B29" s="28" t="s">
        <v>81</v>
      </c>
      <c r="C29" s="29" t="s">
        <v>419</v>
      </c>
      <c r="D29" s="46">
        <v>0.6</v>
      </c>
      <c r="E29" s="304">
        <v>-0.4</v>
      </c>
      <c r="F29" s="627">
        <v>44927</v>
      </c>
    </row>
    <row r="30" spans="1:6" ht="12.75" x14ac:dyDescent="0.2">
      <c r="A30" s="47" t="s">
        <v>83</v>
      </c>
      <c r="B30" s="28" t="s">
        <v>81</v>
      </c>
      <c r="C30" s="29" t="s">
        <v>419</v>
      </c>
      <c r="D30" s="46">
        <v>3.7</v>
      </c>
      <c r="E30" s="304">
        <v>1.8</v>
      </c>
      <c r="F30" s="627">
        <v>44927</v>
      </c>
    </row>
    <row r="31" spans="1:6" ht="12.75" x14ac:dyDescent="0.2">
      <c r="A31" s="47" t="s">
        <v>84</v>
      </c>
      <c r="B31" s="28" t="s">
        <v>81</v>
      </c>
      <c r="C31" s="29" t="s">
        <v>419</v>
      </c>
      <c r="D31" s="46">
        <v>5.3</v>
      </c>
      <c r="E31" s="304">
        <v>7.3</v>
      </c>
      <c r="F31" s="627">
        <v>44927</v>
      </c>
    </row>
    <row r="32" spans="1:6" ht="12.75" x14ac:dyDescent="0.2">
      <c r="A32" s="47" t="s">
        <v>85</v>
      </c>
      <c r="B32" s="28" t="s">
        <v>81</v>
      </c>
      <c r="C32" s="29" t="s">
        <v>419</v>
      </c>
      <c r="D32" s="46">
        <v>3.5</v>
      </c>
      <c r="E32" s="304">
        <v>1.7</v>
      </c>
      <c r="F32" s="627">
        <v>44927</v>
      </c>
    </row>
    <row r="33" spans="1:7" ht="12.75" x14ac:dyDescent="0.2">
      <c r="A33" s="47" t="s">
        <v>86</v>
      </c>
      <c r="B33" s="28" t="s">
        <v>81</v>
      </c>
      <c r="C33" s="29" t="s">
        <v>419</v>
      </c>
      <c r="D33" s="46">
        <v>10.199999999999999</v>
      </c>
      <c r="E33" s="304">
        <v>6.4</v>
      </c>
      <c r="F33" s="627">
        <v>44927</v>
      </c>
    </row>
    <row r="34" spans="1:7" ht="12.75" x14ac:dyDescent="0.2">
      <c r="A34" s="47" t="s">
        <v>87</v>
      </c>
      <c r="B34" s="28" t="s">
        <v>81</v>
      </c>
      <c r="C34" s="29" t="s">
        <v>419</v>
      </c>
      <c r="D34" s="46">
        <v>-5</v>
      </c>
      <c r="E34" s="304">
        <v>-4.0999999999999996</v>
      </c>
      <c r="F34" s="627">
        <v>44927</v>
      </c>
    </row>
    <row r="35" spans="1:7" ht="12.75" x14ac:dyDescent="0.2">
      <c r="A35" s="47" t="s">
        <v>88</v>
      </c>
      <c r="B35" s="28" t="s">
        <v>81</v>
      </c>
      <c r="C35" s="29" t="s">
        <v>419</v>
      </c>
      <c r="D35" s="46">
        <v>-4.2</v>
      </c>
      <c r="E35" s="304">
        <v>-3.8</v>
      </c>
      <c r="F35" s="627">
        <v>44927</v>
      </c>
    </row>
    <row r="36" spans="1:7" x14ac:dyDescent="0.2">
      <c r="A36" s="19" t="s">
        <v>89</v>
      </c>
      <c r="B36" s="28" t="s">
        <v>90</v>
      </c>
      <c r="C36" s="29" t="s">
        <v>419</v>
      </c>
      <c r="D36" s="46">
        <v>-7.8</v>
      </c>
      <c r="E36" s="304">
        <v>-4.8</v>
      </c>
      <c r="F36" s="627">
        <v>44927</v>
      </c>
    </row>
    <row r="37" spans="1:7" ht="12.75" x14ac:dyDescent="0.2">
      <c r="A37" s="19" t="s">
        <v>658</v>
      </c>
      <c r="B37" s="28" t="s">
        <v>81</v>
      </c>
      <c r="C37" s="29" t="s">
        <v>419</v>
      </c>
      <c r="D37" s="46">
        <v>39.9</v>
      </c>
      <c r="E37" s="303">
        <v>65.8</v>
      </c>
      <c r="F37" s="627">
        <v>44927</v>
      </c>
      <c r="G37" s="627"/>
    </row>
    <row r="38" spans="1:7" ht="12.75" x14ac:dyDescent="0.2">
      <c r="A38" s="31" t="s">
        <v>91</v>
      </c>
      <c r="B38" s="32" t="s">
        <v>92</v>
      </c>
      <c r="C38" s="33" t="s">
        <v>419</v>
      </c>
      <c r="D38" s="48">
        <v>-14.1</v>
      </c>
      <c r="E38" s="687">
        <v>51.4</v>
      </c>
      <c r="F38" s="627">
        <v>44927</v>
      </c>
    </row>
    <row r="39" spans="1:7" ht="12.75" x14ac:dyDescent="0.2">
      <c r="A39" s="35" t="s">
        <v>62</v>
      </c>
      <c r="B39" s="36"/>
      <c r="C39" s="37"/>
      <c r="D39" s="38"/>
      <c r="E39" s="38"/>
      <c r="F39" s="457"/>
    </row>
    <row r="40" spans="1:7" ht="12.75" x14ac:dyDescent="0.2">
      <c r="A40" s="19" t="s">
        <v>63</v>
      </c>
      <c r="B40" s="28" t="s">
        <v>534</v>
      </c>
      <c r="C40" s="29" t="s">
        <v>47</v>
      </c>
      <c r="D40" s="42">
        <v>8.5999999999999993E-2</v>
      </c>
      <c r="E40" s="302">
        <v>3.9E-2</v>
      </c>
      <c r="F40" s="28" t="s">
        <v>691</v>
      </c>
    </row>
    <row r="41" spans="1:7" ht="12.75" x14ac:dyDescent="0.2">
      <c r="A41" s="19" t="s">
        <v>50</v>
      </c>
      <c r="B41" s="28" t="s">
        <v>534</v>
      </c>
      <c r="C41" s="29" t="s">
        <v>54</v>
      </c>
      <c r="D41" s="39">
        <v>52.327795104986002</v>
      </c>
      <c r="E41" s="299">
        <v>37.527273743594009</v>
      </c>
      <c r="F41" s="28" t="s">
        <v>691</v>
      </c>
    </row>
    <row r="42" spans="1:7" ht="12.75" x14ac:dyDescent="0.2">
      <c r="A42" s="19" t="s">
        <v>64</v>
      </c>
      <c r="B42" s="28" t="s">
        <v>534</v>
      </c>
      <c r="C42" s="29" t="s">
        <v>60</v>
      </c>
      <c r="D42" s="701">
        <v>1.6952234414488237E-3</v>
      </c>
      <c r="E42" s="695">
        <v>9.0376527313778339E-4</v>
      </c>
      <c r="F42" s="627">
        <v>44927</v>
      </c>
    </row>
    <row r="43" spans="1:7" ht="12.75" x14ac:dyDescent="0.2">
      <c r="A43" s="31" t="s">
        <v>65</v>
      </c>
      <c r="B43" s="32" t="s">
        <v>534</v>
      </c>
      <c r="C43" s="33" t="s">
        <v>60</v>
      </c>
      <c r="D43" s="701">
        <v>0.19211492718044026</v>
      </c>
      <c r="E43" s="695">
        <v>0.12880436375304083</v>
      </c>
      <c r="F43" s="627">
        <v>44927</v>
      </c>
    </row>
    <row r="44" spans="1:7" x14ac:dyDescent="0.2">
      <c r="A44" s="35" t="s">
        <v>93</v>
      </c>
      <c r="B44" s="36"/>
      <c r="C44" s="37"/>
      <c r="D44" s="38"/>
      <c r="E44" s="38"/>
      <c r="F44" s="457"/>
    </row>
    <row r="45" spans="1:7" ht="12.75" x14ac:dyDescent="0.2">
      <c r="A45" s="49" t="s">
        <v>94</v>
      </c>
      <c r="B45" s="28" t="s">
        <v>81</v>
      </c>
      <c r="C45" s="29" t="s">
        <v>419</v>
      </c>
      <c r="D45" s="46">
        <v>21.5</v>
      </c>
      <c r="E45" s="304">
        <v>33.4</v>
      </c>
      <c r="F45" s="627">
        <v>44927</v>
      </c>
    </row>
    <row r="46" spans="1:7" ht="12.75" x14ac:dyDescent="0.2">
      <c r="A46" s="50" t="s">
        <v>95</v>
      </c>
      <c r="B46" s="28" t="s">
        <v>81</v>
      </c>
      <c r="C46" s="29" t="s">
        <v>419</v>
      </c>
      <c r="D46" s="46">
        <v>20.100000000000001</v>
      </c>
      <c r="E46" s="304">
        <v>34.9</v>
      </c>
      <c r="F46" s="627">
        <v>44927</v>
      </c>
    </row>
    <row r="47" spans="1:7" ht="12.75" x14ac:dyDescent="0.2">
      <c r="A47" s="50" t="s">
        <v>96</v>
      </c>
      <c r="B47" s="28" t="s">
        <v>81</v>
      </c>
      <c r="C47" s="29" t="s">
        <v>419</v>
      </c>
      <c r="D47" s="46">
        <v>25.7</v>
      </c>
      <c r="E47" s="304">
        <v>39.6</v>
      </c>
      <c r="F47" s="627">
        <v>44927</v>
      </c>
    </row>
    <row r="48" spans="1:7" ht="12.75" x14ac:dyDescent="0.2">
      <c r="A48" s="49" t="s">
        <v>97</v>
      </c>
      <c r="B48" s="28" t="s">
        <v>81</v>
      </c>
      <c r="C48" s="29" t="s">
        <v>419</v>
      </c>
      <c r="D48" s="46">
        <v>22</v>
      </c>
      <c r="E48" s="304">
        <v>35.299999999999997</v>
      </c>
      <c r="F48" s="627">
        <v>44927</v>
      </c>
    </row>
    <row r="49" spans="1:7" ht="12.75" x14ac:dyDescent="0.2">
      <c r="A49" s="306" t="s">
        <v>98</v>
      </c>
      <c r="B49" s="28" t="s">
        <v>81</v>
      </c>
      <c r="C49" s="29" t="s">
        <v>419</v>
      </c>
      <c r="D49" s="46">
        <v>30.1</v>
      </c>
      <c r="E49" s="304">
        <v>44.3</v>
      </c>
      <c r="F49" s="627">
        <v>44927</v>
      </c>
    </row>
    <row r="50" spans="1:7" ht="12.75" x14ac:dyDescent="0.2">
      <c r="A50" s="50" t="s">
        <v>99</v>
      </c>
      <c r="B50" s="28" t="s">
        <v>81</v>
      </c>
      <c r="C50" s="29" t="s">
        <v>419</v>
      </c>
      <c r="D50" s="46">
        <v>27.5</v>
      </c>
      <c r="E50" s="304">
        <v>41.6</v>
      </c>
      <c r="F50" s="627">
        <v>44927</v>
      </c>
    </row>
    <row r="51" spans="1:7" ht="12.75" x14ac:dyDescent="0.2">
      <c r="A51" s="50" t="s">
        <v>100</v>
      </c>
      <c r="B51" s="28" t="s">
        <v>81</v>
      </c>
      <c r="C51" s="29" t="s">
        <v>419</v>
      </c>
      <c r="D51" s="46">
        <v>93.5</v>
      </c>
      <c r="E51" s="304">
        <v>103.3</v>
      </c>
      <c r="F51" s="627">
        <v>44927</v>
      </c>
    </row>
    <row r="52" spans="1:7" ht="12.75" x14ac:dyDescent="0.2">
      <c r="A52" s="50" t="s">
        <v>101</v>
      </c>
      <c r="B52" s="28" t="s">
        <v>81</v>
      </c>
      <c r="C52" s="29" t="s">
        <v>419</v>
      </c>
      <c r="D52" s="45">
        <v>12.8</v>
      </c>
      <c r="E52" s="303">
        <v>38.799999999999997</v>
      </c>
      <c r="F52" s="627">
        <v>44927</v>
      </c>
    </row>
    <row r="53" spans="1:7" ht="12.75" x14ac:dyDescent="0.2">
      <c r="A53" s="49" t="s">
        <v>102</v>
      </c>
      <c r="B53" s="28" t="s">
        <v>81</v>
      </c>
      <c r="C53" s="29" t="s">
        <v>419</v>
      </c>
      <c r="D53" s="45">
        <v>27.1</v>
      </c>
      <c r="E53" s="303">
        <v>49.1</v>
      </c>
      <c r="F53" s="627">
        <v>44927</v>
      </c>
    </row>
    <row r="54" spans="1:7" ht="12.75" x14ac:dyDescent="0.2">
      <c r="A54" s="51" t="s">
        <v>103</v>
      </c>
      <c r="B54" s="32" t="s">
        <v>81</v>
      </c>
      <c r="C54" s="33" t="s">
        <v>419</v>
      </c>
      <c r="D54" s="48">
        <v>11.3</v>
      </c>
      <c r="E54" s="305">
        <v>41.9</v>
      </c>
      <c r="F54" s="628">
        <v>44927</v>
      </c>
    </row>
    <row r="55" spans="1:7" ht="12.75" x14ac:dyDescent="0.2">
      <c r="F55" s="55" t="s">
        <v>577</v>
      </c>
    </row>
    <row r="56" spans="1:7" ht="12.75" x14ac:dyDescent="0.2">
      <c r="A56" s="292" t="s">
        <v>549</v>
      </c>
      <c r="B56" s="294"/>
      <c r="C56" s="294"/>
      <c r="D56" s="295"/>
    </row>
    <row r="57" spans="1:7" ht="12.75" x14ac:dyDescent="0.2">
      <c r="A57" s="292" t="s">
        <v>548</v>
      </c>
    </row>
    <row r="58" spans="1:7" ht="12.75" x14ac:dyDescent="0.2">
      <c r="A58" s="292"/>
    </row>
    <row r="59" spans="1:7" ht="12.75" x14ac:dyDescent="0.2">
      <c r="A59" s="696"/>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125" customWidth="1"/>
  </cols>
  <sheetData>
    <row r="1" spans="1:6" x14ac:dyDescent="0.2">
      <c r="A1" s="53" t="s">
        <v>578</v>
      </c>
      <c r="B1" s="53"/>
      <c r="C1" s="53"/>
      <c r="D1" s="53"/>
      <c r="E1" s="53"/>
      <c r="F1" s="6"/>
    </row>
    <row r="2" spans="1:6" x14ac:dyDescent="0.2">
      <c r="A2" s="54"/>
      <c r="B2" s="54"/>
      <c r="C2" s="54"/>
      <c r="D2" s="54"/>
      <c r="E2" s="54"/>
      <c r="F2" s="55" t="s">
        <v>105</v>
      </c>
    </row>
    <row r="3" spans="1:6" ht="14.85" customHeight="1" x14ac:dyDescent="0.2">
      <c r="A3" s="56"/>
      <c r="B3" s="767" t="s">
        <v>676</v>
      </c>
      <c r="C3" s="769" t="s">
        <v>420</v>
      </c>
      <c r="D3" s="767" t="s">
        <v>625</v>
      </c>
      <c r="E3" s="769" t="s">
        <v>420</v>
      </c>
      <c r="F3" s="771" t="s">
        <v>677</v>
      </c>
    </row>
    <row r="4" spans="1:6" ht="14.85" customHeight="1" x14ac:dyDescent="0.2">
      <c r="A4" s="501"/>
      <c r="B4" s="768"/>
      <c r="C4" s="770"/>
      <c r="D4" s="768"/>
      <c r="E4" s="770"/>
      <c r="F4" s="772"/>
    </row>
    <row r="5" spans="1:6" x14ac:dyDescent="0.2">
      <c r="A5" s="3" t="s">
        <v>107</v>
      </c>
      <c r="B5" s="95">
        <v>3375.7267602942579</v>
      </c>
      <c r="C5" s="187">
        <v>2.8816113807221191</v>
      </c>
      <c r="D5" s="95">
        <v>3099.8440336295016</v>
      </c>
      <c r="E5" s="187">
        <v>2.7968261424149707</v>
      </c>
      <c r="F5" s="187">
        <v>8.8998905645499402</v>
      </c>
    </row>
    <row r="6" spans="1:6" x14ac:dyDescent="0.2">
      <c r="A6" s="3" t="s">
        <v>108</v>
      </c>
      <c r="B6" s="95">
        <v>49639.424498423614</v>
      </c>
      <c r="C6" s="187">
        <v>42.373551156339765</v>
      </c>
      <c r="D6" s="95">
        <v>45689.524218973907</v>
      </c>
      <c r="E6" s="187">
        <v>41.223253293975667</v>
      </c>
      <c r="F6" s="187">
        <v>8.6450895406991251</v>
      </c>
    </row>
    <row r="7" spans="1:6" x14ac:dyDescent="0.2">
      <c r="A7" s="3" t="s">
        <v>109</v>
      </c>
      <c r="B7" s="95">
        <v>29365.525772464589</v>
      </c>
      <c r="C7" s="187">
        <v>25.06720456825316</v>
      </c>
      <c r="D7" s="95">
        <v>27915.389477387547</v>
      </c>
      <c r="E7" s="187">
        <v>25.186586879546489</v>
      </c>
      <c r="F7" s="187">
        <v>5.1947557323235749</v>
      </c>
    </row>
    <row r="8" spans="1:6" x14ac:dyDescent="0.2">
      <c r="A8" s="3" t="s">
        <v>110</v>
      </c>
      <c r="B8" s="95">
        <v>14713.667113791986</v>
      </c>
      <c r="C8" s="187">
        <v>12.559982966027702</v>
      </c>
      <c r="D8" s="95">
        <v>15174</v>
      </c>
      <c r="E8" s="187">
        <v>13.690701669049568</v>
      </c>
      <c r="F8" s="187">
        <v>-3.0336950455253349</v>
      </c>
    </row>
    <row r="9" spans="1:6" x14ac:dyDescent="0.2">
      <c r="A9" s="3" t="s">
        <v>111</v>
      </c>
      <c r="B9" s="95">
        <v>19429.429420310327</v>
      </c>
      <c r="C9" s="187">
        <v>16.585484819755671</v>
      </c>
      <c r="D9" s="95">
        <v>18133.875130600936</v>
      </c>
      <c r="E9" s="187">
        <v>16.361241236118008</v>
      </c>
      <c r="F9" s="187">
        <v>7.1443873986048443</v>
      </c>
    </row>
    <row r="10" spans="1:6" x14ac:dyDescent="0.2">
      <c r="A10" s="3" t="s">
        <v>112</v>
      </c>
      <c r="B10" s="95">
        <v>547.42269155440908</v>
      </c>
      <c r="C10" s="187">
        <v>0.46729476941173237</v>
      </c>
      <c r="D10" s="95">
        <v>539.72217445304284</v>
      </c>
      <c r="E10" s="187">
        <v>0.48696291515798967</v>
      </c>
      <c r="F10" s="187">
        <v>1.4267557395006027</v>
      </c>
    </row>
    <row r="11" spans="1:6" x14ac:dyDescent="0.2">
      <c r="A11" s="3" t="s">
        <v>113</v>
      </c>
      <c r="B11" s="95">
        <v>75.99377987962157</v>
      </c>
      <c r="C11" s="187">
        <v>6.4870339489834922E-2</v>
      </c>
      <c r="D11" s="95">
        <v>281.9934651762685</v>
      </c>
      <c r="E11" s="187">
        <v>0.25442786373730136</v>
      </c>
      <c r="F11" s="187">
        <v>-73.051226618985879</v>
      </c>
    </row>
    <row r="12" spans="1:6" x14ac:dyDescent="0.2">
      <c r="A12" s="60" t="s">
        <v>114</v>
      </c>
      <c r="B12" s="471">
        <v>117147.19003671882</v>
      </c>
      <c r="C12" s="472">
        <v>100</v>
      </c>
      <c r="D12" s="471">
        <v>110834.34850022121</v>
      </c>
      <c r="E12" s="472">
        <v>100</v>
      </c>
      <c r="F12" s="472">
        <v>5.695744705428579</v>
      </c>
    </row>
    <row r="13" spans="1:6" x14ac:dyDescent="0.2">
      <c r="A13" s="723" t="s">
        <v>678</v>
      </c>
      <c r="B13" s="3"/>
      <c r="C13" s="3"/>
      <c r="D13" s="3"/>
      <c r="E13" s="3"/>
      <c r="F13" s="55" t="s">
        <v>570</v>
      </c>
    </row>
    <row r="14" spans="1:6" x14ac:dyDescent="0.2">
      <c r="A14" s="473"/>
      <c r="B14" s="1"/>
      <c r="C14" s="1"/>
      <c r="D14" s="1"/>
      <c r="E14" s="1"/>
      <c r="F14" s="1"/>
    </row>
    <row r="15" spans="1:6" x14ac:dyDescent="0.2">
      <c r="A15" s="500"/>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election activeCell="E10" sqref="E10"/>
    </sheetView>
  </sheetViews>
  <sheetFormatPr baseColWidth="10" defaultRowHeight="14.25" x14ac:dyDescent="0.2"/>
  <cols>
    <col min="1" max="1" width="21.62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85" customHeight="1" x14ac:dyDescent="0.2">
      <c r="A3" s="56"/>
      <c r="B3" s="773" t="s">
        <v>676</v>
      </c>
      <c r="C3" s="769" t="s">
        <v>420</v>
      </c>
      <c r="D3" s="773" t="s">
        <v>625</v>
      </c>
      <c r="E3" s="769" t="s">
        <v>420</v>
      </c>
      <c r="F3" s="771" t="s">
        <v>677</v>
      </c>
    </row>
    <row r="4" spans="1:6" x14ac:dyDescent="0.2">
      <c r="A4" s="66"/>
      <c r="B4" s="774"/>
      <c r="C4" s="770"/>
      <c r="D4" s="774"/>
      <c r="E4" s="770"/>
      <c r="F4" s="772"/>
    </row>
    <row r="5" spans="1:6" x14ac:dyDescent="0.2">
      <c r="A5" s="3" t="s">
        <v>107</v>
      </c>
      <c r="B5" s="58">
        <v>1469.2385291337034</v>
      </c>
      <c r="C5" s="59">
        <v>1.7197354998679824</v>
      </c>
      <c r="D5" s="58">
        <v>1107.9406945638673</v>
      </c>
      <c r="E5" s="59">
        <v>1.3947555254332555</v>
      </c>
      <c r="F5" s="59">
        <v>32.609853247791243</v>
      </c>
    </row>
    <row r="6" spans="1:6" x14ac:dyDescent="0.2">
      <c r="A6" s="3" t="s">
        <v>117</v>
      </c>
      <c r="B6" s="58">
        <v>43384.339442152559</v>
      </c>
      <c r="C6" s="59">
        <v>50.781127228526998</v>
      </c>
      <c r="D6" s="58">
        <v>39472.676029425806</v>
      </c>
      <c r="E6" s="59">
        <v>49.69104688166577</v>
      </c>
      <c r="F6" s="59">
        <v>9.909800414369462</v>
      </c>
    </row>
    <row r="7" spans="1:6" x14ac:dyDescent="0.2">
      <c r="A7" s="3" t="s">
        <v>118</v>
      </c>
      <c r="B7" s="58">
        <v>15150.225070270988</v>
      </c>
      <c r="C7" s="59">
        <v>17.733253905134909</v>
      </c>
      <c r="D7" s="58">
        <v>14259.731806198557</v>
      </c>
      <c r="E7" s="59">
        <v>17.951177193397406</v>
      </c>
      <c r="F7" s="59">
        <v>6.2448107452157187</v>
      </c>
    </row>
    <row r="8" spans="1:6" x14ac:dyDescent="0.2">
      <c r="A8" s="3" t="s">
        <v>119</v>
      </c>
      <c r="B8" s="58">
        <v>19501.655434988574</v>
      </c>
      <c r="C8" s="59">
        <v>22.826578865664395</v>
      </c>
      <c r="D8" s="58">
        <v>18886.930352536543</v>
      </c>
      <c r="E8" s="59">
        <v>23.776227912670901</v>
      </c>
      <c r="F8" s="59">
        <v>3.2547643845653935</v>
      </c>
    </row>
    <row r="9" spans="1:6" x14ac:dyDescent="0.2">
      <c r="A9" s="3" t="s">
        <v>120</v>
      </c>
      <c r="B9" s="58">
        <v>5711.3537351831719</v>
      </c>
      <c r="C9" s="59">
        <v>6.6851076771648419</v>
      </c>
      <c r="D9" s="58">
        <v>5515.5187440543614</v>
      </c>
      <c r="E9" s="59">
        <v>6.943332149135224</v>
      </c>
      <c r="F9" s="59">
        <v>3.5506178152312042</v>
      </c>
    </row>
    <row r="10" spans="1:6" x14ac:dyDescent="0.2">
      <c r="A10" s="3" t="s">
        <v>112</v>
      </c>
      <c r="B10" s="58">
        <v>217.17047028757048</v>
      </c>
      <c r="C10" s="73">
        <v>0.25419682364086227</v>
      </c>
      <c r="D10" s="58">
        <v>193.39562434317375</v>
      </c>
      <c r="E10" s="59">
        <v>0.24346033769744041</v>
      </c>
      <c r="F10" s="59">
        <v>12.293373247271148</v>
      </c>
    </row>
    <row r="11" spans="1:6" x14ac:dyDescent="0.2">
      <c r="A11" s="60" t="s">
        <v>114</v>
      </c>
      <c r="B11" s="61">
        <v>85433.982682016576</v>
      </c>
      <c r="C11" s="62">
        <v>100</v>
      </c>
      <c r="D11" s="61">
        <v>79436.193251122313</v>
      </c>
      <c r="E11" s="62">
        <v>100</v>
      </c>
      <c r="F11" s="62">
        <v>7.5504492164338739</v>
      </c>
    </row>
    <row r="12" spans="1:6" x14ac:dyDescent="0.2">
      <c r="A12" s="723" t="s">
        <v>678</v>
      </c>
      <c r="B12" s="3"/>
      <c r="C12" s="3"/>
      <c r="D12" s="3"/>
      <c r="E12" s="3"/>
      <c r="F12" s="55" t="s">
        <v>570</v>
      </c>
    </row>
    <row r="13" spans="1:6" x14ac:dyDescent="0.2">
      <c r="A13" s="436" t="s">
        <v>618</v>
      </c>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9" width="11" style="69"/>
    <col min="10" max="10" width="10" style="69"/>
    <col min="11" max="12" width="10.125" style="69" bestFit="1" customWidth="1"/>
    <col min="13" max="256" width="10" style="69"/>
    <col min="257" max="257" width="28.125" style="69" customWidth="1"/>
    <col min="258" max="258" width="10.625" style="69" customWidth="1"/>
    <col min="259" max="259" width="11.125" style="69" customWidth="1"/>
    <col min="260" max="260" width="10" style="69"/>
    <col min="261" max="261" width="11.125" style="69" customWidth="1"/>
    <col min="262" max="262" width="11.625" style="69" customWidth="1"/>
    <col min="263" max="263" width="10" style="69"/>
    <col min="264" max="264" width="10.625" style="69" bestFit="1" customWidth="1"/>
    <col min="265" max="266" width="10" style="69"/>
    <col min="267" max="268" width="10.125" style="69" bestFit="1" customWidth="1"/>
    <col min="269" max="512" width="10" style="69"/>
    <col min="513" max="513" width="28.125" style="69" customWidth="1"/>
    <col min="514" max="514" width="10.625" style="69" customWidth="1"/>
    <col min="515" max="515" width="11.125" style="69" customWidth="1"/>
    <col min="516" max="516" width="10" style="69"/>
    <col min="517" max="517" width="11.125" style="69" customWidth="1"/>
    <col min="518" max="518" width="11.625" style="69" customWidth="1"/>
    <col min="519" max="519" width="10" style="69"/>
    <col min="520" max="520" width="10.625" style="69" bestFit="1" customWidth="1"/>
    <col min="521" max="522" width="10" style="69"/>
    <col min="523" max="524" width="10.125" style="69" bestFit="1" customWidth="1"/>
    <col min="525" max="768" width="10" style="69"/>
    <col min="769" max="769" width="28.125" style="69" customWidth="1"/>
    <col min="770" max="770" width="10.625" style="69" customWidth="1"/>
    <col min="771" max="771" width="11.125" style="69" customWidth="1"/>
    <col min="772" max="772" width="10" style="69"/>
    <col min="773" max="773" width="11.125" style="69" customWidth="1"/>
    <col min="774" max="774" width="11.625" style="69" customWidth="1"/>
    <col min="775" max="775" width="10" style="69"/>
    <col min="776" max="776" width="10.625" style="69" bestFit="1" customWidth="1"/>
    <col min="777" max="778" width="10" style="69"/>
    <col min="779" max="780" width="10.125" style="69" bestFit="1" customWidth="1"/>
    <col min="781" max="1024" width="11" style="69"/>
    <col min="1025" max="1025" width="28.125" style="69" customWidth="1"/>
    <col min="1026" max="1026" width="10.625" style="69" customWidth="1"/>
    <col min="1027" max="1027" width="11.125" style="69" customWidth="1"/>
    <col min="1028" max="1028" width="10" style="69"/>
    <col min="1029" max="1029" width="11.125" style="69" customWidth="1"/>
    <col min="1030" max="1030" width="11.625" style="69" customWidth="1"/>
    <col min="1031" max="1031" width="10" style="69"/>
    <col min="1032" max="1032" width="10.625" style="69" bestFit="1" customWidth="1"/>
    <col min="1033" max="1034" width="10" style="69"/>
    <col min="1035" max="1036" width="10.125" style="69" bestFit="1" customWidth="1"/>
    <col min="1037" max="1280" width="10" style="69"/>
    <col min="1281" max="1281" width="28.125" style="69" customWidth="1"/>
    <col min="1282" max="1282" width="10.625" style="69" customWidth="1"/>
    <col min="1283" max="1283" width="11.125" style="69" customWidth="1"/>
    <col min="1284" max="1284" width="10" style="69"/>
    <col min="1285" max="1285" width="11.125" style="69" customWidth="1"/>
    <col min="1286" max="1286" width="11.625" style="69" customWidth="1"/>
    <col min="1287" max="1287" width="10" style="69"/>
    <col min="1288" max="1288" width="10.625" style="69" bestFit="1" customWidth="1"/>
    <col min="1289" max="1290" width="10" style="69"/>
    <col min="1291" max="1292" width="10.125" style="69" bestFit="1" customWidth="1"/>
    <col min="1293" max="1536" width="10" style="69"/>
    <col min="1537" max="1537" width="28.125" style="69" customWidth="1"/>
    <col min="1538" max="1538" width="10.625" style="69" customWidth="1"/>
    <col min="1539" max="1539" width="11.125" style="69" customWidth="1"/>
    <col min="1540" max="1540" width="10" style="69"/>
    <col min="1541" max="1541" width="11.125" style="69" customWidth="1"/>
    <col min="1542" max="1542" width="11.625" style="69" customWidth="1"/>
    <col min="1543" max="1543" width="10" style="69"/>
    <col min="1544" max="1544" width="10.625" style="69" bestFit="1" customWidth="1"/>
    <col min="1545" max="1546" width="10" style="69"/>
    <col min="1547" max="1548" width="10.125" style="69" bestFit="1" customWidth="1"/>
    <col min="1549" max="1792" width="10" style="69"/>
    <col min="1793" max="1793" width="28.125" style="69" customWidth="1"/>
    <col min="1794" max="1794" width="10.625" style="69" customWidth="1"/>
    <col min="1795" max="1795" width="11.125" style="69" customWidth="1"/>
    <col min="1796" max="1796" width="10" style="69"/>
    <col min="1797" max="1797" width="11.125" style="69" customWidth="1"/>
    <col min="1798" max="1798" width="11.625" style="69" customWidth="1"/>
    <col min="1799" max="1799" width="10" style="69"/>
    <col min="1800" max="1800" width="10.625" style="69" bestFit="1" customWidth="1"/>
    <col min="1801" max="1802" width="10" style="69"/>
    <col min="1803" max="1804" width="10.125" style="69" bestFit="1" customWidth="1"/>
    <col min="1805" max="2048" width="11" style="69"/>
    <col min="2049" max="2049" width="28.125" style="69" customWidth="1"/>
    <col min="2050" max="2050" width="10.625" style="69" customWidth="1"/>
    <col min="2051" max="2051" width="11.125" style="69" customWidth="1"/>
    <col min="2052" max="2052" width="10" style="69"/>
    <col min="2053" max="2053" width="11.125" style="69" customWidth="1"/>
    <col min="2054" max="2054" width="11.625" style="69" customWidth="1"/>
    <col min="2055" max="2055" width="10" style="69"/>
    <col min="2056" max="2056" width="10.625" style="69" bestFit="1" customWidth="1"/>
    <col min="2057" max="2058" width="10" style="69"/>
    <col min="2059" max="2060" width="10.125" style="69" bestFit="1" customWidth="1"/>
    <col min="2061" max="2304" width="10" style="69"/>
    <col min="2305" max="2305" width="28.125" style="69" customWidth="1"/>
    <col min="2306" max="2306" width="10.625" style="69" customWidth="1"/>
    <col min="2307" max="2307" width="11.125" style="69" customWidth="1"/>
    <col min="2308" max="2308" width="10" style="69"/>
    <col min="2309" max="2309" width="11.125" style="69" customWidth="1"/>
    <col min="2310" max="2310" width="11.625" style="69" customWidth="1"/>
    <col min="2311" max="2311" width="10" style="69"/>
    <col min="2312" max="2312" width="10.625" style="69" bestFit="1" customWidth="1"/>
    <col min="2313" max="2314" width="10" style="69"/>
    <col min="2315" max="2316" width="10.125" style="69" bestFit="1" customWidth="1"/>
    <col min="2317" max="2560" width="10" style="69"/>
    <col min="2561" max="2561" width="28.125" style="69" customWidth="1"/>
    <col min="2562" max="2562" width="10.625" style="69" customWidth="1"/>
    <col min="2563" max="2563" width="11.125" style="69" customWidth="1"/>
    <col min="2564" max="2564" width="10" style="69"/>
    <col min="2565" max="2565" width="11.125" style="69" customWidth="1"/>
    <col min="2566" max="2566" width="11.625" style="69" customWidth="1"/>
    <col min="2567" max="2567" width="10" style="69"/>
    <col min="2568" max="2568" width="10.625" style="69" bestFit="1" customWidth="1"/>
    <col min="2569" max="2570" width="10" style="69"/>
    <col min="2571" max="2572" width="10.125" style="69" bestFit="1" customWidth="1"/>
    <col min="2573" max="2816" width="10" style="69"/>
    <col min="2817" max="2817" width="28.125" style="69" customWidth="1"/>
    <col min="2818" max="2818" width="10.625" style="69" customWidth="1"/>
    <col min="2819" max="2819" width="11.125" style="69" customWidth="1"/>
    <col min="2820" max="2820" width="10" style="69"/>
    <col min="2821" max="2821" width="11.125" style="69" customWidth="1"/>
    <col min="2822" max="2822" width="11.625" style="69" customWidth="1"/>
    <col min="2823" max="2823" width="10" style="69"/>
    <col min="2824" max="2824" width="10.625" style="69" bestFit="1" customWidth="1"/>
    <col min="2825" max="2826" width="10" style="69"/>
    <col min="2827" max="2828" width="10.125" style="69" bestFit="1" customWidth="1"/>
    <col min="2829" max="3072" width="11" style="69"/>
    <col min="3073" max="3073" width="28.125" style="69" customWidth="1"/>
    <col min="3074" max="3074" width="10.625" style="69" customWidth="1"/>
    <col min="3075" max="3075" width="11.125" style="69" customWidth="1"/>
    <col min="3076" max="3076" width="10" style="69"/>
    <col min="3077" max="3077" width="11.125" style="69" customWidth="1"/>
    <col min="3078" max="3078" width="11.625" style="69" customWidth="1"/>
    <col min="3079" max="3079" width="10" style="69"/>
    <col min="3080" max="3080" width="10.625" style="69" bestFit="1" customWidth="1"/>
    <col min="3081" max="3082" width="10" style="69"/>
    <col min="3083" max="3084" width="10.125" style="69" bestFit="1" customWidth="1"/>
    <col min="3085" max="3328" width="10" style="69"/>
    <col min="3329" max="3329" width="28.125" style="69" customWidth="1"/>
    <col min="3330" max="3330" width="10.625" style="69" customWidth="1"/>
    <col min="3331" max="3331" width="11.125" style="69" customWidth="1"/>
    <col min="3332" max="3332" width="10" style="69"/>
    <col min="3333" max="3333" width="11.125" style="69" customWidth="1"/>
    <col min="3334" max="3334" width="11.625" style="69" customWidth="1"/>
    <col min="3335" max="3335" width="10" style="69"/>
    <col min="3336" max="3336" width="10.625" style="69" bestFit="1" customWidth="1"/>
    <col min="3337" max="3338" width="10" style="69"/>
    <col min="3339" max="3340" width="10.125" style="69" bestFit="1" customWidth="1"/>
    <col min="3341" max="3584" width="10" style="69"/>
    <col min="3585" max="3585" width="28.125" style="69" customWidth="1"/>
    <col min="3586" max="3586" width="10.625" style="69" customWidth="1"/>
    <col min="3587" max="3587" width="11.125" style="69" customWidth="1"/>
    <col min="3588" max="3588" width="10" style="69"/>
    <col min="3589" max="3589" width="11.125" style="69" customWidth="1"/>
    <col min="3590" max="3590" width="11.625" style="69" customWidth="1"/>
    <col min="3591" max="3591" width="10" style="69"/>
    <col min="3592" max="3592" width="10.625" style="69" bestFit="1" customWidth="1"/>
    <col min="3593" max="3594" width="10" style="69"/>
    <col min="3595" max="3596" width="10.125" style="69" bestFit="1" customWidth="1"/>
    <col min="3597" max="3840" width="10" style="69"/>
    <col min="3841" max="3841" width="28.125" style="69" customWidth="1"/>
    <col min="3842" max="3842" width="10.625" style="69" customWidth="1"/>
    <col min="3843" max="3843" width="11.125" style="69" customWidth="1"/>
    <col min="3844" max="3844" width="10" style="69"/>
    <col min="3845" max="3845" width="11.125" style="69" customWidth="1"/>
    <col min="3846" max="3846" width="11.625" style="69" customWidth="1"/>
    <col min="3847" max="3847" width="10" style="69"/>
    <col min="3848" max="3848" width="10.625" style="69" bestFit="1" customWidth="1"/>
    <col min="3849" max="3850" width="10" style="69"/>
    <col min="3851" max="3852" width="10.125" style="69" bestFit="1" customWidth="1"/>
    <col min="3853" max="4096" width="11" style="69"/>
    <col min="4097" max="4097" width="28.125" style="69" customWidth="1"/>
    <col min="4098" max="4098" width="10.625" style="69" customWidth="1"/>
    <col min="4099" max="4099" width="11.125" style="69" customWidth="1"/>
    <col min="4100" max="4100" width="10" style="69"/>
    <col min="4101" max="4101" width="11.125" style="69" customWidth="1"/>
    <col min="4102" max="4102" width="11.625" style="69" customWidth="1"/>
    <col min="4103" max="4103" width="10" style="69"/>
    <col min="4104" max="4104" width="10.625" style="69" bestFit="1" customWidth="1"/>
    <col min="4105" max="4106" width="10" style="69"/>
    <col min="4107" max="4108" width="10.125" style="69" bestFit="1" customWidth="1"/>
    <col min="4109" max="4352" width="10" style="69"/>
    <col min="4353" max="4353" width="28.125" style="69" customWidth="1"/>
    <col min="4354" max="4354" width="10.625" style="69" customWidth="1"/>
    <col min="4355" max="4355" width="11.125" style="69" customWidth="1"/>
    <col min="4356" max="4356" width="10" style="69"/>
    <col min="4357" max="4357" width="11.125" style="69" customWidth="1"/>
    <col min="4358" max="4358" width="11.625" style="69" customWidth="1"/>
    <col min="4359" max="4359" width="10" style="69"/>
    <col min="4360" max="4360" width="10.625" style="69" bestFit="1" customWidth="1"/>
    <col min="4361" max="4362" width="10" style="69"/>
    <col min="4363" max="4364" width="10.125" style="69" bestFit="1" customWidth="1"/>
    <col min="4365" max="4608" width="10" style="69"/>
    <col min="4609" max="4609" width="28.125" style="69" customWidth="1"/>
    <col min="4610" max="4610" width="10.625" style="69" customWidth="1"/>
    <col min="4611" max="4611" width="11.125" style="69" customWidth="1"/>
    <col min="4612" max="4612" width="10" style="69"/>
    <col min="4613" max="4613" width="11.125" style="69" customWidth="1"/>
    <col min="4614" max="4614" width="11.625" style="69" customWidth="1"/>
    <col min="4615" max="4615" width="10" style="69"/>
    <col min="4616" max="4616" width="10.625" style="69" bestFit="1" customWidth="1"/>
    <col min="4617" max="4618" width="10" style="69"/>
    <col min="4619" max="4620" width="10.125" style="69" bestFit="1" customWidth="1"/>
    <col min="4621" max="4864" width="10" style="69"/>
    <col min="4865" max="4865" width="28.125" style="69" customWidth="1"/>
    <col min="4866" max="4866" width="10.625" style="69" customWidth="1"/>
    <col min="4867" max="4867" width="11.125" style="69" customWidth="1"/>
    <col min="4868" max="4868" width="10" style="69"/>
    <col min="4869" max="4869" width="11.125" style="69" customWidth="1"/>
    <col min="4870" max="4870" width="11.625" style="69" customWidth="1"/>
    <col min="4871" max="4871" width="10" style="69"/>
    <col min="4872" max="4872" width="10.625" style="69" bestFit="1" customWidth="1"/>
    <col min="4873" max="4874" width="10" style="69"/>
    <col min="4875" max="4876" width="10.125" style="69" bestFit="1" customWidth="1"/>
    <col min="4877" max="5120" width="11" style="69"/>
    <col min="5121" max="5121" width="28.125" style="69" customWidth="1"/>
    <col min="5122" max="5122" width="10.625" style="69" customWidth="1"/>
    <col min="5123" max="5123" width="11.125" style="69" customWidth="1"/>
    <col min="5124" max="5124" width="10" style="69"/>
    <col min="5125" max="5125" width="11.125" style="69" customWidth="1"/>
    <col min="5126" max="5126" width="11.625" style="69" customWidth="1"/>
    <col min="5127" max="5127" width="10" style="69"/>
    <col min="5128" max="5128" width="10.625" style="69" bestFit="1" customWidth="1"/>
    <col min="5129" max="5130" width="10" style="69"/>
    <col min="5131" max="5132" width="10.125" style="69" bestFit="1" customWidth="1"/>
    <col min="5133" max="5376" width="10" style="69"/>
    <col min="5377" max="5377" width="28.125" style="69" customWidth="1"/>
    <col min="5378" max="5378" width="10.625" style="69" customWidth="1"/>
    <col min="5379" max="5379" width="11.125" style="69" customWidth="1"/>
    <col min="5380" max="5380" width="10" style="69"/>
    <col min="5381" max="5381" width="11.125" style="69" customWidth="1"/>
    <col min="5382" max="5382" width="11.625" style="69" customWidth="1"/>
    <col min="5383" max="5383" width="10" style="69"/>
    <col min="5384" max="5384" width="10.625" style="69" bestFit="1" customWidth="1"/>
    <col min="5385" max="5386" width="10" style="69"/>
    <col min="5387" max="5388" width="10.125" style="69" bestFit="1" customWidth="1"/>
    <col min="5389" max="5632" width="10" style="69"/>
    <col min="5633" max="5633" width="28.125" style="69" customWidth="1"/>
    <col min="5634" max="5634" width="10.625" style="69" customWidth="1"/>
    <col min="5635" max="5635" width="11.125" style="69" customWidth="1"/>
    <col min="5636" max="5636" width="10" style="69"/>
    <col min="5637" max="5637" width="11.125" style="69" customWidth="1"/>
    <col min="5638" max="5638" width="11.625" style="69" customWidth="1"/>
    <col min="5639" max="5639" width="10" style="69"/>
    <col min="5640" max="5640" width="10.625" style="69" bestFit="1" customWidth="1"/>
    <col min="5641" max="5642" width="10" style="69"/>
    <col min="5643" max="5644" width="10.125" style="69" bestFit="1" customWidth="1"/>
    <col min="5645" max="5888" width="10" style="69"/>
    <col min="5889" max="5889" width="28.125" style="69" customWidth="1"/>
    <col min="5890" max="5890" width="10.625" style="69" customWidth="1"/>
    <col min="5891" max="5891" width="11.125" style="69" customWidth="1"/>
    <col min="5892" max="5892" width="10" style="69"/>
    <col min="5893" max="5893" width="11.125" style="69" customWidth="1"/>
    <col min="5894" max="5894" width="11.625" style="69" customWidth="1"/>
    <col min="5895" max="5895" width="10" style="69"/>
    <col min="5896" max="5896" width="10.625" style="69" bestFit="1" customWidth="1"/>
    <col min="5897" max="5898" width="10" style="69"/>
    <col min="5899" max="5900" width="10.125" style="69" bestFit="1" customWidth="1"/>
    <col min="5901" max="6144" width="11" style="69"/>
    <col min="6145" max="6145" width="28.125" style="69" customWidth="1"/>
    <col min="6146" max="6146" width="10.625" style="69" customWidth="1"/>
    <col min="6147" max="6147" width="11.125" style="69" customWidth="1"/>
    <col min="6148" max="6148" width="10" style="69"/>
    <col min="6149" max="6149" width="11.125" style="69" customWidth="1"/>
    <col min="6150" max="6150" width="11.625" style="69" customWidth="1"/>
    <col min="6151" max="6151" width="10" style="69"/>
    <col min="6152" max="6152" width="10.625" style="69" bestFit="1" customWidth="1"/>
    <col min="6153" max="6154" width="10" style="69"/>
    <col min="6155" max="6156" width="10.125" style="69" bestFit="1" customWidth="1"/>
    <col min="6157" max="6400" width="10" style="69"/>
    <col min="6401" max="6401" width="28.125" style="69" customWidth="1"/>
    <col min="6402" max="6402" width="10.625" style="69" customWidth="1"/>
    <col min="6403" max="6403" width="11.125" style="69" customWidth="1"/>
    <col min="6404" max="6404" width="10" style="69"/>
    <col min="6405" max="6405" width="11.125" style="69" customWidth="1"/>
    <col min="6406" max="6406" width="11.625" style="69" customWidth="1"/>
    <col min="6407" max="6407" width="10" style="69"/>
    <col min="6408" max="6408" width="10.625" style="69" bestFit="1" customWidth="1"/>
    <col min="6409" max="6410" width="10" style="69"/>
    <col min="6411" max="6412" width="10.125" style="69" bestFit="1" customWidth="1"/>
    <col min="6413" max="6656" width="10" style="69"/>
    <col min="6657" max="6657" width="28.125" style="69" customWidth="1"/>
    <col min="6658" max="6658" width="10.625" style="69" customWidth="1"/>
    <col min="6659" max="6659" width="11.125" style="69" customWidth="1"/>
    <col min="6660" max="6660" width="10" style="69"/>
    <col min="6661" max="6661" width="11.125" style="69" customWidth="1"/>
    <col min="6662" max="6662" width="11.625" style="69" customWidth="1"/>
    <col min="6663" max="6663" width="10" style="69"/>
    <col min="6664" max="6664" width="10.625" style="69" bestFit="1" customWidth="1"/>
    <col min="6665" max="6666" width="10" style="69"/>
    <col min="6667" max="6668" width="10.125" style="69" bestFit="1" customWidth="1"/>
    <col min="6669" max="6912" width="10" style="69"/>
    <col min="6913" max="6913" width="28.125" style="69" customWidth="1"/>
    <col min="6914" max="6914" width="10.625" style="69" customWidth="1"/>
    <col min="6915" max="6915" width="11.125" style="69" customWidth="1"/>
    <col min="6916" max="6916" width="10" style="69"/>
    <col min="6917" max="6917" width="11.125" style="69" customWidth="1"/>
    <col min="6918" max="6918" width="11.625" style="69" customWidth="1"/>
    <col min="6919" max="6919" width="10" style="69"/>
    <col min="6920" max="6920" width="10.625" style="69" bestFit="1" customWidth="1"/>
    <col min="6921" max="6922" width="10" style="69"/>
    <col min="6923" max="6924" width="10.125" style="69" bestFit="1" customWidth="1"/>
    <col min="6925" max="7168" width="11" style="69"/>
    <col min="7169" max="7169" width="28.125" style="69" customWidth="1"/>
    <col min="7170" max="7170" width="10.625" style="69" customWidth="1"/>
    <col min="7171" max="7171" width="11.125" style="69" customWidth="1"/>
    <col min="7172" max="7172" width="10" style="69"/>
    <col min="7173" max="7173" width="11.125" style="69" customWidth="1"/>
    <col min="7174" max="7174" width="11.625" style="69" customWidth="1"/>
    <col min="7175" max="7175" width="10" style="69"/>
    <col min="7176" max="7176" width="10.625" style="69" bestFit="1" customWidth="1"/>
    <col min="7177" max="7178" width="10" style="69"/>
    <col min="7179" max="7180" width="10.125" style="69" bestFit="1" customWidth="1"/>
    <col min="7181" max="7424" width="10" style="69"/>
    <col min="7425" max="7425" width="28.125" style="69" customWidth="1"/>
    <col min="7426" max="7426" width="10.625" style="69" customWidth="1"/>
    <col min="7427" max="7427" width="11.125" style="69" customWidth="1"/>
    <col min="7428" max="7428" width="10" style="69"/>
    <col min="7429" max="7429" width="11.125" style="69" customWidth="1"/>
    <col min="7430" max="7430" width="11.625" style="69" customWidth="1"/>
    <col min="7431" max="7431" width="10" style="69"/>
    <col min="7432" max="7432" width="10.625" style="69" bestFit="1" customWidth="1"/>
    <col min="7433" max="7434" width="10" style="69"/>
    <col min="7435" max="7436" width="10.125" style="69" bestFit="1" customWidth="1"/>
    <col min="7437" max="7680" width="10" style="69"/>
    <col min="7681" max="7681" width="28.125" style="69" customWidth="1"/>
    <col min="7682" max="7682" width="10.625" style="69" customWidth="1"/>
    <col min="7683" max="7683" width="11.125" style="69" customWidth="1"/>
    <col min="7684" max="7684" width="10" style="69"/>
    <col min="7685" max="7685" width="11.125" style="69" customWidth="1"/>
    <col min="7686" max="7686" width="11.625" style="69" customWidth="1"/>
    <col min="7687" max="7687" width="10" style="69"/>
    <col min="7688" max="7688" width="10.625" style="69" bestFit="1" customWidth="1"/>
    <col min="7689" max="7690" width="10" style="69"/>
    <col min="7691" max="7692" width="10.125" style="69" bestFit="1" customWidth="1"/>
    <col min="7693" max="7936" width="10" style="69"/>
    <col min="7937" max="7937" width="28.125" style="69" customWidth="1"/>
    <col min="7938" max="7938" width="10.625" style="69" customWidth="1"/>
    <col min="7939" max="7939" width="11.125" style="69" customWidth="1"/>
    <col min="7940" max="7940" width="10" style="69"/>
    <col min="7941" max="7941" width="11.125" style="69" customWidth="1"/>
    <col min="7942" max="7942" width="11.625" style="69" customWidth="1"/>
    <col min="7943" max="7943" width="10" style="69"/>
    <col min="7944" max="7944" width="10.625" style="69" bestFit="1" customWidth="1"/>
    <col min="7945" max="7946" width="10" style="69"/>
    <col min="7947" max="7948" width="10.125" style="69" bestFit="1" customWidth="1"/>
    <col min="7949" max="8192" width="11" style="69"/>
    <col min="8193" max="8193" width="28.125" style="69" customWidth="1"/>
    <col min="8194" max="8194" width="10.625" style="69" customWidth="1"/>
    <col min="8195" max="8195" width="11.125" style="69" customWidth="1"/>
    <col min="8196" max="8196" width="10" style="69"/>
    <col min="8197" max="8197" width="11.125" style="69" customWidth="1"/>
    <col min="8198" max="8198" width="11.625" style="69" customWidth="1"/>
    <col min="8199" max="8199" width="10" style="69"/>
    <col min="8200" max="8200" width="10.625" style="69" bestFit="1" customWidth="1"/>
    <col min="8201" max="8202" width="10" style="69"/>
    <col min="8203" max="8204" width="10.125" style="69" bestFit="1" customWidth="1"/>
    <col min="8205" max="8448" width="10" style="69"/>
    <col min="8449" max="8449" width="28.125" style="69" customWidth="1"/>
    <col min="8450" max="8450" width="10.625" style="69" customWidth="1"/>
    <col min="8451" max="8451" width="11.125" style="69" customWidth="1"/>
    <col min="8452" max="8452" width="10" style="69"/>
    <col min="8453" max="8453" width="11.125" style="69" customWidth="1"/>
    <col min="8454" max="8454" width="11.625" style="69" customWidth="1"/>
    <col min="8455" max="8455" width="10" style="69"/>
    <col min="8456" max="8456" width="10.625" style="69" bestFit="1" customWidth="1"/>
    <col min="8457" max="8458" width="10" style="69"/>
    <col min="8459" max="8460" width="10.125" style="69" bestFit="1" customWidth="1"/>
    <col min="8461" max="8704" width="10" style="69"/>
    <col min="8705" max="8705" width="28.125" style="69" customWidth="1"/>
    <col min="8706" max="8706" width="10.625" style="69" customWidth="1"/>
    <col min="8707" max="8707" width="11.125" style="69" customWidth="1"/>
    <col min="8708" max="8708" width="10" style="69"/>
    <col min="8709" max="8709" width="11.125" style="69" customWidth="1"/>
    <col min="8710" max="8710" width="11.625" style="69" customWidth="1"/>
    <col min="8711" max="8711" width="10" style="69"/>
    <col min="8712" max="8712" width="10.625" style="69" bestFit="1" customWidth="1"/>
    <col min="8713" max="8714" width="10" style="69"/>
    <col min="8715" max="8716" width="10.125" style="69" bestFit="1" customWidth="1"/>
    <col min="8717" max="8960" width="10" style="69"/>
    <col min="8961" max="8961" width="28.125" style="69" customWidth="1"/>
    <col min="8962" max="8962" width="10.625" style="69" customWidth="1"/>
    <col min="8963" max="8963" width="11.125" style="69" customWidth="1"/>
    <col min="8964" max="8964" width="10" style="69"/>
    <col min="8965" max="8965" width="11.125" style="69" customWidth="1"/>
    <col min="8966" max="8966" width="11.625" style="69" customWidth="1"/>
    <col min="8967" max="8967" width="10" style="69"/>
    <col min="8968" max="8968" width="10.625" style="69" bestFit="1" customWidth="1"/>
    <col min="8969" max="8970" width="10" style="69"/>
    <col min="8971" max="8972" width="10.125" style="69" bestFit="1" customWidth="1"/>
    <col min="8973" max="9216" width="11" style="69"/>
    <col min="9217" max="9217" width="28.125" style="69" customWidth="1"/>
    <col min="9218" max="9218" width="10.625" style="69" customWidth="1"/>
    <col min="9219" max="9219" width="11.125" style="69" customWidth="1"/>
    <col min="9220" max="9220" width="10" style="69"/>
    <col min="9221" max="9221" width="11.125" style="69" customWidth="1"/>
    <col min="9222" max="9222" width="11.625" style="69" customWidth="1"/>
    <col min="9223" max="9223" width="10" style="69"/>
    <col min="9224" max="9224" width="10.625" style="69" bestFit="1" customWidth="1"/>
    <col min="9225" max="9226" width="10" style="69"/>
    <col min="9227" max="9228" width="10.125" style="69" bestFit="1" customWidth="1"/>
    <col min="9229" max="9472" width="10" style="69"/>
    <col min="9473" max="9473" width="28.125" style="69" customWidth="1"/>
    <col min="9474" max="9474" width="10.625" style="69" customWidth="1"/>
    <col min="9475" max="9475" width="11.125" style="69" customWidth="1"/>
    <col min="9476" max="9476" width="10" style="69"/>
    <col min="9477" max="9477" width="11.125" style="69" customWidth="1"/>
    <col min="9478" max="9478" width="11.625" style="69" customWidth="1"/>
    <col min="9479" max="9479" width="10" style="69"/>
    <col min="9480" max="9480" width="10.625" style="69" bestFit="1" customWidth="1"/>
    <col min="9481" max="9482" width="10" style="69"/>
    <col min="9483" max="9484" width="10.125" style="69" bestFit="1" customWidth="1"/>
    <col min="9485" max="9728" width="10" style="69"/>
    <col min="9729" max="9729" width="28.125" style="69" customWidth="1"/>
    <col min="9730" max="9730" width="10.625" style="69" customWidth="1"/>
    <col min="9731" max="9731" width="11.125" style="69" customWidth="1"/>
    <col min="9732" max="9732" width="10" style="69"/>
    <col min="9733" max="9733" width="11.125" style="69" customWidth="1"/>
    <col min="9734" max="9734" width="11.625" style="69" customWidth="1"/>
    <col min="9735" max="9735" width="10" style="69"/>
    <col min="9736" max="9736" width="10.625" style="69" bestFit="1" customWidth="1"/>
    <col min="9737" max="9738" width="10" style="69"/>
    <col min="9739" max="9740" width="10.125" style="69" bestFit="1" customWidth="1"/>
    <col min="9741" max="9984" width="10" style="69"/>
    <col min="9985" max="9985" width="28.125" style="69" customWidth="1"/>
    <col min="9986" max="9986" width="10.625" style="69" customWidth="1"/>
    <col min="9987" max="9987" width="11.125" style="69" customWidth="1"/>
    <col min="9988" max="9988" width="10" style="69"/>
    <col min="9989" max="9989" width="11.125" style="69" customWidth="1"/>
    <col min="9990" max="9990" width="11.625" style="69" customWidth="1"/>
    <col min="9991" max="9991" width="10" style="69"/>
    <col min="9992" max="9992" width="10.625" style="69" bestFit="1" customWidth="1"/>
    <col min="9993" max="9994" width="10" style="69"/>
    <col min="9995" max="9996" width="10.125" style="69" bestFit="1" customWidth="1"/>
    <col min="9997" max="10240" width="11" style="69"/>
    <col min="10241" max="10241" width="28.125" style="69" customWidth="1"/>
    <col min="10242" max="10242" width="10.625" style="69" customWidth="1"/>
    <col min="10243" max="10243" width="11.125" style="69" customWidth="1"/>
    <col min="10244" max="10244" width="10" style="69"/>
    <col min="10245" max="10245" width="11.125" style="69" customWidth="1"/>
    <col min="10246" max="10246" width="11.625" style="69" customWidth="1"/>
    <col min="10247" max="10247" width="10" style="69"/>
    <col min="10248" max="10248" width="10.625" style="69" bestFit="1" customWidth="1"/>
    <col min="10249" max="10250" width="10" style="69"/>
    <col min="10251" max="10252" width="10.125" style="69" bestFit="1" customWidth="1"/>
    <col min="10253" max="10496" width="10" style="69"/>
    <col min="10497" max="10497" width="28.125" style="69" customWidth="1"/>
    <col min="10498" max="10498" width="10.625" style="69" customWidth="1"/>
    <col min="10499" max="10499" width="11.125" style="69" customWidth="1"/>
    <col min="10500" max="10500" width="10" style="69"/>
    <col min="10501" max="10501" width="11.125" style="69" customWidth="1"/>
    <col min="10502" max="10502" width="11.625" style="69" customWidth="1"/>
    <col min="10503" max="10503" width="10" style="69"/>
    <col min="10504" max="10504" width="10.625" style="69" bestFit="1" customWidth="1"/>
    <col min="10505" max="10506" width="10" style="69"/>
    <col min="10507" max="10508" width="10.125" style="69" bestFit="1" customWidth="1"/>
    <col min="10509" max="10752" width="10" style="69"/>
    <col min="10753" max="10753" width="28.125" style="69" customWidth="1"/>
    <col min="10754" max="10754" width="10.625" style="69" customWidth="1"/>
    <col min="10755" max="10755" width="11.125" style="69" customWidth="1"/>
    <col min="10756" max="10756" width="10" style="69"/>
    <col min="10757" max="10757" width="11.125" style="69" customWidth="1"/>
    <col min="10758" max="10758" width="11.625" style="69" customWidth="1"/>
    <col min="10759" max="10759" width="10" style="69"/>
    <col min="10760" max="10760" width="10.625" style="69" bestFit="1" customWidth="1"/>
    <col min="10761" max="10762" width="10" style="69"/>
    <col min="10763" max="10764" width="10.125" style="69" bestFit="1" customWidth="1"/>
    <col min="10765" max="11008" width="10" style="69"/>
    <col min="11009" max="11009" width="28.125" style="69" customWidth="1"/>
    <col min="11010" max="11010" width="10.625" style="69" customWidth="1"/>
    <col min="11011" max="11011" width="11.125" style="69" customWidth="1"/>
    <col min="11012" max="11012" width="10" style="69"/>
    <col min="11013" max="11013" width="11.125" style="69" customWidth="1"/>
    <col min="11014" max="11014" width="11.625" style="69" customWidth="1"/>
    <col min="11015" max="11015" width="10" style="69"/>
    <col min="11016" max="11016" width="10.625" style="69" bestFit="1" customWidth="1"/>
    <col min="11017" max="11018" width="10" style="69"/>
    <col min="11019" max="11020" width="10.125" style="69" bestFit="1" customWidth="1"/>
    <col min="11021" max="11264" width="11" style="69"/>
    <col min="11265" max="11265" width="28.125" style="69" customWidth="1"/>
    <col min="11266" max="11266" width="10.625" style="69" customWidth="1"/>
    <col min="11267" max="11267" width="11.125" style="69" customWidth="1"/>
    <col min="11268" max="11268" width="10" style="69"/>
    <col min="11269" max="11269" width="11.125" style="69" customWidth="1"/>
    <col min="11270" max="11270" width="11.625" style="69" customWidth="1"/>
    <col min="11271" max="11271" width="10" style="69"/>
    <col min="11272" max="11272" width="10.625" style="69" bestFit="1" customWidth="1"/>
    <col min="11273" max="11274" width="10" style="69"/>
    <col min="11275" max="11276" width="10.125" style="69" bestFit="1" customWidth="1"/>
    <col min="11277" max="11520" width="10" style="69"/>
    <col min="11521" max="11521" width="28.125" style="69" customWidth="1"/>
    <col min="11522" max="11522" width="10.625" style="69" customWidth="1"/>
    <col min="11523" max="11523" width="11.125" style="69" customWidth="1"/>
    <col min="11524" max="11524" width="10" style="69"/>
    <col min="11525" max="11525" width="11.125" style="69" customWidth="1"/>
    <col min="11526" max="11526" width="11.625" style="69" customWidth="1"/>
    <col min="11527" max="11527" width="10" style="69"/>
    <col min="11528" max="11528" width="10.625" style="69" bestFit="1" customWidth="1"/>
    <col min="11529" max="11530" width="10" style="69"/>
    <col min="11531" max="11532" width="10.125" style="69" bestFit="1" customWidth="1"/>
    <col min="11533" max="11776" width="10" style="69"/>
    <col min="11777" max="11777" width="28.125" style="69" customWidth="1"/>
    <col min="11778" max="11778" width="10.625" style="69" customWidth="1"/>
    <col min="11779" max="11779" width="11.125" style="69" customWidth="1"/>
    <col min="11780" max="11780" width="10" style="69"/>
    <col min="11781" max="11781" width="11.125" style="69" customWidth="1"/>
    <col min="11782" max="11782" width="11.625" style="69" customWidth="1"/>
    <col min="11783" max="11783" width="10" style="69"/>
    <col min="11784" max="11784" width="10.625" style="69" bestFit="1" customWidth="1"/>
    <col min="11785" max="11786" width="10" style="69"/>
    <col min="11787" max="11788" width="10.125" style="69" bestFit="1" customWidth="1"/>
    <col min="11789" max="12032" width="10" style="69"/>
    <col min="12033" max="12033" width="28.125" style="69" customWidth="1"/>
    <col min="12034" max="12034" width="10.625" style="69" customWidth="1"/>
    <col min="12035" max="12035" width="11.125" style="69" customWidth="1"/>
    <col min="12036" max="12036" width="10" style="69"/>
    <col min="12037" max="12037" width="11.125" style="69" customWidth="1"/>
    <col min="12038" max="12038" width="11.625" style="69" customWidth="1"/>
    <col min="12039" max="12039" width="10" style="69"/>
    <col min="12040" max="12040" width="10.625" style="69" bestFit="1" customWidth="1"/>
    <col min="12041" max="12042" width="10" style="69"/>
    <col min="12043" max="12044" width="10.125" style="69" bestFit="1" customWidth="1"/>
    <col min="12045" max="12288" width="11" style="69"/>
    <col min="12289" max="12289" width="28.125" style="69" customWidth="1"/>
    <col min="12290" max="12290" width="10.625" style="69" customWidth="1"/>
    <col min="12291" max="12291" width="11.125" style="69" customWidth="1"/>
    <col min="12292" max="12292" width="10" style="69"/>
    <col min="12293" max="12293" width="11.125" style="69" customWidth="1"/>
    <col min="12294" max="12294" width="11.625" style="69" customWidth="1"/>
    <col min="12295" max="12295" width="10" style="69"/>
    <col min="12296" max="12296" width="10.625" style="69" bestFit="1" customWidth="1"/>
    <col min="12297" max="12298" width="10" style="69"/>
    <col min="12299" max="12300" width="10.125" style="69" bestFit="1" customWidth="1"/>
    <col min="12301" max="12544" width="10" style="69"/>
    <col min="12545" max="12545" width="28.125" style="69" customWidth="1"/>
    <col min="12546" max="12546" width="10.625" style="69" customWidth="1"/>
    <col min="12547" max="12547" width="11.125" style="69" customWidth="1"/>
    <col min="12548" max="12548" width="10" style="69"/>
    <col min="12549" max="12549" width="11.125" style="69" customWidth="1"/>
    <col min="12550" max="12550" width="11.625" style="69" customWidth="1"/>
    <col min="12551" max="12551" width="10" style="69"/>
    <col min="12552" max="12552" width="10.625" style="69" bestFit="1" customWidth="1"/>
    <col min="12553" max="12554" width="10" style="69"/>
    <col min="12555" max="12556" width="10.125" style="69" bestFit="1" customWidth="1"/>
    <col min="12557" max="12800" width="10" style="69"/>
    <col min="12801" max="12801" width="28.125" style="69" customWidth="1"/>
    <col min="12802" max="12802" width="10.625" style="69" customWidth="1"/>
    <col min="12803" max="12803" width="11.125" style="69" customWidth="1"/>
    <col min="12804" max="12804" width="10" style="69"/>
    <col min="12805" max="12805" width="11.125" style="69" customWidth="1"/>
    <col min="12806" max="12806" width="11.625" style="69" customWidth="1"/>
    <col min="12807" max="12807" width="10" style="69"/>
    <col min="12808" max="12808" width="10.625" style="69" bestFit="1" customWidth="1"/>
    <col min="12809" max="12810" width="10" style="69"/>
    <col min="12811" max="12812" width="10.125" style="69" bestFit="1" customWidth="1"/>
    <col min="12813" max="13056" width="10" style="69"/>
    <col min="13057" max="13057" width="28.125" style="69" customWidth="1"/>
    <col min="13058" max="13058" width="10.625" style="69" customWidth="1"/>
    <col min="13059" max="13059" width="11.125" style="69" customWidth="1"/>
    <col min="13060" max="13060" width="10" style="69"/>
    <col min="13061" max="13061" width="11.125" style="69" customWidth="1"/>
    <col min="13062" max="13062" width="11.625" style="69" customWidth="1"/>
    <col min="13063" max="13063" width="10" style="69"/>
    <col min="13064" max="13064" width="10.625" style="69" bestFit="1" customWidth="1"/>
    <col min="13065" max="13066" width="10" style="69"/>
    <col min="13067" max="13068" width="10.125" style="69" bestFit="1" customWidth="1"/>
    <col min="13069" max="13312" width="11" style="69"/>
    <col min="13313" max="13313" width="28.125" style="69" customWidth="1"/>
    <col min="13314" max="13314" width="10.625" style="69" customWidth="1"/>
    <col min="13315" max="13315" width="11.125" style="69" customWidth="1"/>
    <col min="13316" max="13316" width="10" style="69"/>
    <col min="13317" max="13317" width="11.125" style="69" customWidth="1"/>
    <col min="13318" max="13318" width="11.625" style="69" customWidth="1"/>
    <col min="13319" max="13319" width="10" style="69"/>
    <col min="13320" max="13320" width="10.625" style="69" bestFit="1" customWidth="1"/>
    <col min="13321" max="13322" width="10" style="69"/>
    <col min="13323" max="13324" width="10.125" style="69" bestFit="1" customWidth="1"/>
    <col min="13325" max="13568" width="10" style="69"/>
    <col min="13569" max="13569" width="28.125" style="69" customWidth="1"/>
    <col min="13570" max="13570" width="10.625" style="69" customWidth="1"/>
    <col min="13571" max="13571" width="11.125" style="69" customWidth="1"/>
    <col min="13572" max="13572" width="10" style="69"/>
    <col min="13573" max="13573" width="11.125" style="69" customWidth="1"/>
    <col min="13574" max="13574" width="11.625" style="69" customWidth="1"/>
    <col min="13575" max="13575" width="10" style="69"/>
    <col min="13576" max="13576" width="10.625" style="69" bestFit="1" customWidth="1"/>
    <col min="13577" max="13578" width="10" style="69"/>
    <col min="13579" max="13580" width="10.125" style="69" bestFit="1" customWidth="1"/>
    <col min="13581" max="13824" width="10" style="69"/>
    <col min="13825" max="13825" width="28.125" style="69" customWidth="1"/>
    <col min="13826" max="13826" width="10.625" style="69" customWidth="1"/>
    <col min="13827" max="13827" width="11.125" style="69" customWidth="1"/>
    <col min="13828" max="13828" width="10" style="69"/>
    <col min="13829" max="13829" width="11.125" style="69" customWidth="1"/>
    <col min="13830" max="13830" width="11.625" style="69" customWidth="1"/>
    <col min="13831" max="13831" width="10" style="69"/>
    <col min="13832" max="13832" width="10.625" style="69" bestFit="1" customWidth="1"/>
    <col min="13833" max="13834" width="10" style="69"/>
    <col min="13835" max="13836" width="10.125" style="69" bestFit="1" customWidth="1"/>
    <col min="13837" max="14080" width="10" style="69"/>
    <col min="14081" max="14081" width="28.125" style="69" customWidth="1"/>
    <col min="14082" max="14082" width="10.625" style="69" customWidth="1"/>
    <col min="14083" max="14083" width="11.125" style="69" customWidth="1"/>
    <col min="14084" max="14084" width="10" style="69"/>
    <col min="14085" max="14085" width="11.125" style="69" customWidth="1"/>
    <col min="14086" max="14086" width="11.625" style="69" customWidth="1"/>
    <col min="14087" max="14087" width="10" style="69"/>
    <col min="14088" max="14088" width="10.625" style="69" bestFit="1" customWidth="1"/>
    <col min="14089" max="14090" width="10" style="69"/>
    <col min="14091" max="14092" width="10.125" style="69" bestFit="1" customWidth="1"/>
    <col min="14093" max="14336" width="11" style="69"/>
    <col min="14337" max="14337" width="28.125" style="69" customWidth="1"/>
    <col min="14338" max="14338" width="10.625" style="69" customWidth="1"/>
    <col min="14339" max="14339" width="11.125" style="69" customWidth="1"/>
    <col min="14340" max="14340" width="10" style="69"/>
    <col min="14341" max="14341" width="11.125" style="69" customWidth="1"/>
    <col min="14342" max="14342" width="11.625" style="69" customWidth="1"/>
    <col min="14343" max="14343" width="10" style="69"/>
    <col min="14344" max="14344" width="10.625" style="69" bestFit="1" customWidth="1"/>
    <col min="14345" max="14346" width="10" style="69"/>
    <col min="14347" max="14348" width="10.125" style="69" bestFit="1" customWidth="1"/>
    <col min="14349" max="14592" width="10" style="69"/>
    <col min="14593" max="14593" width="28.125" style="69" customWidth="1"/>
    <col min="14594" max="14594" width="10.625" style="69" customWidth="1"/>
    <col min="14595" max="14595" width="11.125" style="69" customWidth="1"/>
    <col min="14596" max="14596" width="10" style="69"/>
    <col min="14597" max="14597" width="11.125" style="69" customWidth="1"/>
    <col min="14598" max="14598" width="11.625" style="69" customWidth="1"/>
    <col min="14599" max="14599" width="10" style="69"/>
    <col min="14600" max="14600" width="10.625" style="69" bestFit="1" customWidth="1"/>
    <col min="14601" max="14602" width="10" style="69"/>
    <col min="14603" max="14604" width="10.125" style="69" bestFit="1" customWidth="1"/>
    <col min="14605" max="14848" width="10" style="69"/>
    <col min="14849" max="14849" width="28.125" style="69" customWidth="1"/>
    <col min="14850" max="14850" width="10.625" style="69" customWidth="1"/>
    <col min="14851" max="14851" width="11.125" style="69" customWidth="1"/>
    <col min="14852" max="14852" width="10" style="69"/>
    <col min="14853" max="14853" width="11.125" style="69" customWidth="1"/>
    <col min="14854" max="14854" width="11.625" style="69" customWidth="1"/>
    <col min="14855" max="14855" width="10" style="69"/>
    <col min="14856" max="14856" width="10.625" style="69" bestFit="1" customWidth="1"/>
    <col min="14857" max="14858" width="10" style="69"/>
    <col min="14859" max="14860" width="10.125" style="69" bestFit="1" customWidth="1"/>
    <col min="14861" max="15104" width="10" style="69"/>
    <col min="15105" max="15105" width="28.125" style="69" customWidth="1"/>
    <col min="15106" max="15106" width="10.625" style="69" customWidth="1"/>
    <col min="15107" max="15107" width="11.125" style="69" customWidth="1"/>
    <col min="15108" max="15108" width="10" style="69"/>
    <col min="15109" max="15109" width="11.125" style="69" customWidth="1"/>
    <col min="15110" max="15110" width="11.625" style="69" customWidth="1"/>
    <col min="15111" max="15111" width="10" style="69"/>
    <col min="15112" max="15112" width="10.625" style="69" bestFit="1" customWidth="1"/>
    <col min="15113" max="15114" width="10" style="69"/>
    <col min="15115" max="15116" width="10.125" style="69" bestFit="1" customWidth="1"/>
    <col min="15117" max="15360" width="11" style="69"/>
    <col min="15361" max="15361" width="28.125" style="69" customWidth="1"/>
    <col min="15362" max="15362" width="10.625" style="69" customWidth="1"/>
    <col min="15363" max="15363" width="11.125" style="69" customWidth="1"/>
    <col min="15364" max="15364" width="10" style="69"/>
    <col min="15365" max="15365" width="11.125" style="69" customWidth="1"/>
    <col min="15366" max="15366" width="11.625" style="69" customWidth="1"/>
    <col min="15367" max="15367" width="10" style="69"/>
    <col min="15368" max="15368" width="10.625" style="69" bestFit="1" customWidth="1"/>
    <col min="15369" max="15370" width="10" style="69"/>
    <col min="15371" max="15372" width="10.125" style="69" bestFit="1" customWidth="1"/>
    <col min="15373" max="15616" width="10" style="69"/>
    <col min="15617" max="15617" width="28.125" style="69" customWidth="1"/>
    <col min="15618" max="15618" width="10.625" style="69" customWidth="1"/>
    <col min="15619" max="15619" width="11.125" style="69" customWidth="1"/>
    <col min="15620" max="15620" width="10" style="69"/>
    <col min="15621" max="15621" width="11.125" style="69" customWidth="1"/>
    <col min="15622" max="15622" width="11.625" style="69" customWidth="1"/>
    <col min="15623" max="15623" width="10" style="69"/>
    <col min="15624" max="15624" width="10.625" style="69" bestFit="1" customWidth="1"/>
    <col min="15625" max="15626" width="10" style="69"/>
    <col min="15627" max="15628" width="10.125" style="69" bestFit="1" customWidth="1"/>
    <col min="15629" max="15872" width="10" style="69"/>
    <col min="15873" max="15873" width="28.125" style="69" customWidth="1"/>
    <col min="15874" max="15874" width="10.625" style="69" customWidth="1"/>
    <col min="15875" max="15875" width="11.125" style="69" customWidth="1"/>
    <col min="15876" max="15876" width="10" style="69"/>
    <col min="15877" max="15877" width="11.125" style="69" customWidth="1"/>
    <col min="15878" max="15878" width="11.625" style="69" customWidth="1"/>
    <col min="15879" max="15879" width="10" style="69"/>
    <col min="15880" max="15880" width="10.625" style="69" bestFit="1" customWidth="1"/>
    <col min="15881" max="15882" width="10" style="69"/>
    <col min="15883" max="15884" width="10.125" style="69" bestFit="1" customWidth="1"/>
    <col min="15885" max="16128" width="10" style="69"/>
    <col min="16129" max="16129" width="28.125" style="69" customWidth="1"/>
    <col min="16130" max="16130" width="10.625" style="69" customWidth="1"/>
    <col min="16131" max="16131" width="11.125" style="69" customWidth="1"/>
    <col min="16132" max="16132" width="10" style="69"/>
    <col min="16133" max="16133" width="11.125" style="69" customWidth="1"/>
    <col min="16134" max="16134" width="11.625" style="69" customWidth="1"/>
    <col min="16135" max="16135" width="10" style="69"/>
    <col min="16136" max="16136" width="10.62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75">
        <f>INDICE!A3</f>
        <v>44927</v>
      </c>
      <c r="C3" s="776"/>
      <c r="D3" s="776" t="s">
        <v>115</v>
      </c>
      <c r="E3" s="776"/>
      <c r="F3" s="776" t="s">
        <v>116</v>
      </c>
      <c r="G3" s="776"/>
      <c r="H3" s="776"/>
      <c r="I3"/>
    </row>
    <row r="4" spans="1:9" ht="14.25" x14ac:dyDescent="0.2">
      <c r="A4" s="66"/>
      <c r="B4" s="63" t="s">
        <v>47</v>
      </c>
      <c r="C4" s="63" t="s">
        <v>421</v>
      </c>
      <c r="D4" s="63" t="s">
        <v>47</v>
      </c>
      <c r="E4" s="63" t="s">
        <v>421</v>
      </c>
      <c r="F4" s="63" t="s">
        <v>47</v>
      </c>
      <c r="G4" s="64" t="s">
        <v>421</v>
      </c>
      <c r="H4" s="64" t="s">
        <v>121</v>
      </c>
      <c r="I4"/>
    </row>
    <row r="5" spans="1:9" ht="14.25" x14ac:dyDescent="0.2">
      <c r="A5" s="3" t="s">
        <v>511</v>
      </c>
      <c r="B5" s="307">
        <v>208.85116000000005</v>
      </c>
      <c r="C5" s="72">
        <v>2.8461207013293506</v>
      </c>
      <c r="D5" s="71">
        <v>208.85116000000005</v>
      </c>
      <c r="E5" s="72">
        <v>2.8461207013293506</v>
      </c>
      <c r="F5" s="71">
        <v>1999.6072800000004</v>
      </c>
      <c r="G5" s="72">
        <v>12.130760095407506</v>
      </c>
      <c r="H5" s="310">
        <v>3.4751634944737724</v>
      </c>
      <c r="I5"/>
    </row>
    <row r="6" spans="1:9" ht="14.25" x14ac:dyDescent="0.2">
      <c r="A6" s="3" t="s">
        <v>48</v>
      </c>
      <c r="B6" s="308">
        <v>398.37396999999976</v>
      </c>
      <c r="C6" s="59">
        <v>0.86590581526885779</v>
      </c>
      <c r="D6" s="58">
        <v>398.37396999999976</v>
      </c>
      <c r="E6" s="59">
        <v>0.86590581526885779</v>
      </c>
      <c r="F6" s="58">
        <v>5758.7434299999986</v>
      </c>
      <c r="G6" s="59">
        <v>7.6445839774475957</v>
      </c>
      <c r="H6" s="311">
        <v>10.008252691486835</v>
      </c>
      <c r="I6"/>
    </row>
    <row r="7" spans="1:9" ht="14.25" x14ac:dyDescent="0.2">
      <c r="A7" s="3" t="s">
        <v>49</v>
      </c>
      <c r="B7" s="308">
        <v>442.92748999999981</v>
      </c>
      <c r="C7" s="59">
        <v>26.456551880041545</v>
      </c>
      <c r="D7" s="58">
        <v>442.92748999999981</v>
      </c>
      <c r="E7" s="59">
        <v>26.456551880041545</v>
      </c>
      <c r="F7" s="58">
        <v>5963.6757700000016</v>
      </c>
      <c r="G7" s="59">
        <v>67.348771679663102</v>
      </c>
      <c r="H7" s="311">
        <v>10.364409319804919</v>
      </c>
      <c r="I7"/>
    </row>
    <row r="8" spans="1:9" ht="14.25" x14ac:dyDescent="0.2">
      <c r="A8" s="3" t="s">
        <v>122</v>
      </c>
      <c r="B8" s="308">
        <v>2326.2251499999993</v>
      </c>
      <c r="C8" s="59">
        <v>-10.022367527664167</v>
      </c>
      <c r="D8" s="58">
        <v>2326.2251499999993</v>
      </c>
      <c r="E8" s="59">
        <v>-10.022367527664167</v>
      </c>
      <c r="F8" s="58">
        <v>31484.795779999993</v>
      </c>
      <c r="G8" s="59">
        <v>-0.22121488359581587</v>
      </c>
      <c r="H8" s="311">
        <v>54.718150918923357</v>
      </c>
      <c r="I8"/>
    </row>
    <row r="9" spans="1:9" ht="14.25" x14ac:dyDescent="0.2">
      <c r="A9" s="3" t="s">
        <v>123</v>
      </c>
      <c r="B9" s="308">
        <v>571.02099999999996</v>
      </c>
      <c r="C9" s="59">
        <v>10.927706157679397</v>
      </c>
      <c r="D9" s="58">
        <v>571.02099999999996</v>
      </c>
      <c r="E9" s="59">
        <v>10.927706157679397</v>
      </c>
      <c r="F9" s="58">
        <v>7727.3345499999987</v>
      </c>
      <c r="G9" s="73">
        <v>22.611463858962107</v>
      </c>
      <c r="H9" s="311">
        <v>13.429512487945086</v>
      </c>
      <c r="I9"/>
    </row>
    <row r="10" spans="1:9" ht="14.25" x14ac:dyDescent="0.2">
      <c r="A10" s="3" t="s">
        <v>602</v>
      </c>
      <c r="B10" s="308">
        <v>367.88099999999997</v>
      </c>
      <c r="C10" s="336">
        <v>-18.732997827751355</v>
      </c>
      <c r="D10" s="58">
        <v>367.88099999999997</v>
      </c>
      <c r="E10" s="336">
        <v>-18.732997827751355</v>
      </c>
      <c r="F10" s="58">
        <v>4605.7915458051148</v>
      </c>
      <c r="G10" s="59">
        <v>-14.296295509652387</v>
      </c>
      <c r="H10" s="311">
        <v>8.0045110873660441</v>
      </c>
      <c r="I10"/>
    </row>
    <row r="11" spans="1:9" ht="14.25" x14ac:dyDescent="0.2">
      <c r="A11" s="60" t="s">
        <v>603</v>
      </c>
      <c r="B11" s="61">
        <v>4315.2797699999992</v>
      </c>
      <c r="C11" s="62">
        <v>-4.1277707821170431</v>
      </c>
      <c r="D11" s="61">
        <v>4315.2797699999992</v>
      </c>
      <c r="E11" s="62">
        <v>-4.1277707821170431</v>
      </c>
      <c r="F11" s="61">
        <v>57539.9483558051</v>
      </c>
      <c r="G11" s="62">
        <v>6.6984007458699573</v>
      </c>
      <c r="H11" s="62">
        <v>100</v>
      </c>
      <c r="I11"/>
    </row>
    <row r="12" spans="1:9" ht="14.25" x14ac:dyDescent="0.2">
      <c r="A12" s="3"/>
      <c r="B12" s="3"/>
      <c r="C12" s="3"/>
      <c r="D12" s="3"/>
      <c r="E12" s="3"/>
      <c r="F12" s="3"/>
      <c r="G12" s="3"/>
      <c r="H12" s="79" t="s">
        <v>220</v>
      </c>
      <c r="I12"/>
    </row>
    <row r="13" spans="1:9" ht="14.25" x14ac:dyDescent="0.2">
      <c r="A13" s="80" t="s">
        <v>479</v>
      </c>
      <c r="B13" s="3"/>
      <c r="C13" s="3"/>
      <c r="D13" s="3"/>
      <c r="E13" s="3"/>
      <c r="F13" s="3"/>
      <c r="G13" s="3"/>
      <c r="H13" s="3"/>
      <c r="I13"/>
    </row>
    <row r="14" spans="1:9" ht="14.25" x14ac:dyDescent="0.2">
      <c r="A14" s="80" t="s">
        <v>422</v>
      </c>
      <c r="B14" s="58"/>
      <c r="C14" s="3"/>
      <c r="D14" s="3"/>
      <c r="E14" s="3"/>
      <c r="F14" s="3"/>
      <c r="G14" s="3"/>
      <c r="H14" s="3"/>
      <c r="I14"/>
    </row>
    <row r="15" spans="1:9" ht="14.25" x14ac:dyDescent="0.2">
      <c r="A15" s="80" t="s">
        <v>423</v>
      </c>
      <c r="B15" s="3"/>
      <c r="C15" s="3"/>
      <c r="D15" s="3"/>
      <c r="E15" s="3"/>
      <c r="F15" s="3"/>
      <c r="G15" s="3"/>
      <c r="H15" s="3"/>
      <c r="I15"/>
    </row>
    <row r="16" spans="1:9" ht="14.25" x14ac:dyDescent="0.2">
      <c r="A16" s="133" t="s">
        <v>532</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C10">
    <cfRule type="cellIs" dxfId="196" priority="6" operator="equal">
      <formula>0</formula>
    </cfRule>
    <cfRule type="cellIs" dxfId="195" priority="7" operator="between">
      <formula>0</formula>
      <formula>0.5</formula>
    </cfRule>
  </conditionalFormatting>
  <conditionalFormatting sqref="E10">
    <cfRule type="cellIs" dxfId="194" priority="8" operator="equal">
      <formula>0</formula>
    </cfRule>
    <cfRule type="cellIs" dxfId="193" priority="9" operator="between">
      <formula>0</formula>
      <formula>0.5</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125" defaultRowHeight="12.75" x14ac:dyDescent="0.2"/>
  <cols>
    <col min="1" max="1" width="11" style="18" customWidth="1"/>
    <col min="2" max="16384" width="11.125" style="18"/>
  </cols>
  <sheetData>
    <row r="1" spans="1:18" s="3" customFormat="1" ht="13.5" thickTop="1" x14ac:dyDescent="0.2">
      <c r="A1" s="293" t="s">
        <v>424</v>
      </c>
      <c r="B1" s="564"/>
      <c r="C1" s="564"/>
      <c r="D1" s="564"/>
    </row>
    <row r="2" spans="1:18" x14ac:dyDescent="0.2">
      <c r="A2" s="565"/>
      <c r="B2" s="447"/>
      <c r="C2" s="447"/>
      <c r="D2" s="566"/>
    </row>
    <row r="3" spans="1:18" x14ac:dyDescent="0.2">
      <c r="A3" s="669"/>
      <c r="B3" s="669">
        <v>2021</v>
      </c>
      <c r="C3" s="669">
        <v>2022</v>
      </c>
      <c r="D3" s="669">
        <v>2023</v>
      </c>
    </row>
    <row r="4" spans="1:18" x14ac:dyDescent="0.2">
      <c r="A4" s="18" t="s">
        <v>126</v>
      </c>
      <c r="B4" s="568">
        <v>-19.299820706420753</v>
      </c>
      <c r="C4" s="568">
        <v>12.452674879958401</v>
      </c>
      <c r="D4" s="568">
        <v>6.698400745870015</v>
      </c>
      <c r="Q4" s="569"/>
      <c r="R4" s="569"/>
    </row>
    <row r="5" spans="1:18" x14ac:dyDescent="0.2">
      <c r="A5" s="18" t="s">
        <v>127</v>
      </c>
      <c r="B5" s="568">
        <v>-20.696603895859003</v>
      </c>
      <c r="C5" s="568">
        <v>16.061116825411034</v>
      </c>
      <c r="D5" s="568" t="s">
        <v>509</v>
      </c>
    </row>
    <row r="6" spans="1:18" x14ac:dyDescent="0.2">
      <c r="A6" s="18" t="s">
        <v>128</v>
      </c>
      <c r="B6" s="568">
        <v>-19.036240311570197</v>
      </c>
      <c r="C6" s="568">
        <v>15.330497674601958</v>
      </c>
      <c r="D6" s="568" t="s">
        <v>509</v>
      </c>
    </row>
    <row r="7" spans="1:18" x14ac:dyDescent="0.2">
      <c r="A7" s="18" t="s">
        <v>129</v>
      </c>
      <c r="B7" s="568">
        <v>-13.588827985851111</v>
      </c>
      <c r="C7" s="568">
        <v>13.771624114612383</v>
      </c>
      <c r="D7" s="568" t="s">
        <v>509</v>
      </c>
    </row>
    <row r="8" spans="1:18" x14ac:dyDescent="0.2">
      <c r="A8" s="18" t="s">
        <v>130</v>
      </c>
      <c r="B8" s="568">
        <v>-8.4696089112066435</v>
      </c>
      <c r="C8" s="568">
        <v>13.006989999332591</v>
      </c>
      <c r="D8" s="570" t="s">
        <v>509</v>
      </c>
    </row>
    <row r="9" spans="1:18" x14ac:dyDescent="0.2">
      <c r="A9" s="18" t="s">
        <v>131</v>
      </c>
      <c r="B9" s="568">
        <v>-5.0517436499203647</v>
      </c>
      <c r="C9" s="568">
        <v>12.060828205855318</v>
      </c>
      <c r="D9" s="570" t="s">
        <v>509</v>
      </c>
    </row>
    <row r="10" spans="1:18" x14ac:dyDescent="0.2">
      <c r="A10" s="18" t="s">
        <v>132</v>
      </c>
      <c r="B10" s="568">
        <v>-2.6685696721694434</v>
      </c>
      <c r="C10" s="568">
        <v>11.609820244617659</v>
      </c>
      <c r="D10" s="699" t="s">
        <v>509</v>
      </c>
    </row>
    <row r="11" spans="1:18" x14ac:dyDescent="0.2">
      <c r="A11" s="18" t="s">
        <v>133</v>
      </c>
      <c r="B11" s="568">
        <v>-2.2923769686631072E-4</v>
      </c>
      <c r="C11" s="568">
        <v>11.023530552018224</v>
      </c>
      <c r="D11" s="700" t="s">
        <v>509</v>
      </c>
    </row>
    <row r="12" spans="1:18" x14ac:dyDescent="0.2">
      <c r="A12" s="18" t="s">
        <v>134</v>
      </c>
      <c r="B12" s="568">
        <v>2.2604698434299886</v>
      </c>
      <c r="C12" s="568">
        <v>10.461951595775137</v>
      </c>
      <c r="D12" s="570" t="s">
        <v>509</v>
      </c>
    </row>
    <row r="13" spans="1:18" x14ac:dyDescent="0.2">
      <c r="A13" s="18" t="s">
        <v>135</v>
      </c>
      <c r="B13" s="568">
        <v>4.6057391197937552</v>
      </c>
      <c r="C13" s="568">
        <v>9.9501301935974418</v>
      </c>
      <c r="D13" s="570" t="s">
        <v>509</v>
      </c>
    </row>
    <row r="14" spans="1:18" x14ac:dyDescent="0.2">
      <c r="A14" s="18" t="s">
        <v>136</v>
      </c>
      <c r="B14" s="568">
        <v>7.990366458138797</v>
      </c>
      <c r="C14" s="568">
        <v>8.2094808375147856</v>
      </c>
      <c r="D14" s="568" t="s">
        <v>509</v>
      </c>
    </row>
    <row r="15" spans="1:18" x14ac:dyDescent="0.2">
      <c r="A15" s="447" t="s">
        <v>137</v>
      </c>
      <c r="B15" s="453">
        <v>9.6166590510592975</v>
      </c>
      <c r="C15" s="453">
        <v>8.0742764520240584</v>
      </c>
      <c r="D15" s="453" t="s">
        <v>509</v>
      </c>
    </row>
    <row r="16" spans="1:18" x14ac:dyDescent="0.2">
      <c r="A16" s="572"/>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0" zoomScaleNormal="110" zoomScaleSheetLayoutView="100" workbookViewId="0"/>
  </sheetViews>
  <sheetFormatPr baseColWidth="10" defaultRowHeight="12.75" x14ac:dyDescent="0.2"/>
  <cols>
    <col min="1" max="1" width="27.125" style="81" customWidth="1"/>
    <col min="2" max="2" width="9.125" style="81" customWidth="1"/>
    <col min="3" max="3" width="12" style="81" customWidth="1"/>
    <col min="4" max="4" width="9.125" style="81" customWidth="1"/>
    <col min="5" max="5" width="10.5" style="81" customWidth="1"/>
    <col min="6" max="6" width="9.125" style="81" customWidth="1"/>
    <col min="7" max="7" width="10.625" style="81" customWidth="1"/>
    <col min="8" max="8" width="15.625" style="81" customWidth="1"/>
    <col min="9" max="9" width="11" style="81"/>
    <col min="10" max="10" width="10.62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625" style="81" bestFit="1" customWidth="1"/>
    <col min="265" max="265" width="10" style="81"/>
    <col min="266" max="266" width="10.62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625" style="81" bestFit="1" customWidth="1"/>
    <col min="521" max="521" width="10" style="81"/>
    <col min="522" max="522" width="10.62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625" style="81" bestFit="1" customWidth="1"/>
    <col min="777" max="777" width="10" style="81"/>
    <col min="778" max="778" width="10.62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625" style="81" bestFit="1" customWidth="1"/>
    <col min="1033" max="1033" width="10" style="81"/>
    <col min="1034" max="1034" width="10.62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625" style="81" bestFit="1" customWidth="1"/>
    <col min="1289" max="1289" width="10" style="81"/>
    <col min="1290" max="1290" width="10.62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625" style="81" bestFit="1" customWidth="1"/>
    <col min="1545" max="1545" width="10" style="81"/>
    <col min="1546" max="1546" width="10.62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625" style="81" bestFit="1" customWidth="1"/>
    <col min="1801" max="1801" width="10" style="81"/>
    <col min="1802" max="1802" width="10.62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625" style="81" bestFit="1" customWidth="1"/>
    <col min="2057" max="2057" width="10" style="81"/>
    <col min="2058" max="2058" width="10.62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625" style="81" bestFit="1" customWidth="1"/>
    <col min="2313" max="2313" width="10" style="81"/>
    <col min="2314" max="2314" width="10.62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625" style="81" bestFit="1" customWidth="1"/>
    <col min="2569" max="2569" width="10" style="81"/>
    <col min="2570" max="2570" width="10.62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625" style="81" bestFit="1" customWidth="1"/>
    <col min="2825" max="2825" width="10" style="81"/>
    <col min="2826" max="2826" width="10.62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625" style="81" bestFit="1" customWidth="1"/>
    <col min="3081" max="3081" width="10" style="81"/>
    <col min="3082" max="3082" width="10.62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625" style="81" bestFit="1" customWidth="1"/>
    <col min="3337" max="3337" width="10" style="81"/>
    <col min="3338" max="3338" width="10.62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625" style="81" bestFit="1" customWidth="1"/>
    <col min="3593" max="3593" width="10" style="81"/>
    <col min="3594" max="3594" width="10.62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625" style="81" bestFit="1" customWidth="1"/>
    <col min="3849" max="3849" width="10" style="81"/>
    <col min="3850" max="3850" width="10.62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625" style="81" bestFit="1" customWidth="1"/>
    <col min="4105" max="4105" width="10" style="81"/>
    <col min="4106" max="4106" width="10.62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625" style="81" bestFit="1" customWidth="1"/>
    <col min="4361" max="4361" width="10" style="81"/>
    <col min="4362" max="4362" width="10.62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625" style="81" bestFit="1" customWidth="1"/>
    <col min="4617" max="4617" width="10" style="81"/>
    <col min="4618" max="4618" width="10.62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625" style="81" bestFit="1" customWidth="1"/>
    <col min="4873" max="4873" width="10" style="81"/>
    <col min="4874" max="4874" width="10.62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625" style="81" bestFit="1" customWidth="1"/>
    <col min="5129" max="5129" width="10" style="81"/>
    <col min="5130" max="5130" width="10.62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625" style="81" bestFit="1" customWidth="1"/>
    <col min="5385" max="5385" width="10" style="81"/>
    <col min="5386" max="5386" width="10.62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625" style="81" bestFit="1" customWidth="1"/>
    <col min="5641" max="5641" width="10" style="81"/>
    <col min="5642" max="5642" width="10.62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625" style="81" bestFit="1" customWidth="1"/>
    <col min="5897" max="5897" width="10" style="81"/>
    <col min="5898" max="5898" width="10.62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625" style="81" bestFit="1" customWidth="1"/>
    <col min="6153" max="6153" width="10" style="81"/>
    <col min="6154" max="6154" width="10.62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625" style="81" bestFit="1" customWidth="1"/>
    <col min="6409" max="6409" width="10" style="81"/>
    <col min="6410" max="6410" width="10.62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625" style="81" bestFit="1" customWidth="1"/>
    <col min="6665" max="6665" width="10" style="81"/>
    <col min="6666" max="6666" width="10.62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625" style="81" bestFit="1" customWidth="1"/>
    <col min="6921" max="6921" width="10" style="81"/>
    <col min="6922" max="6922" width="10.62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625" style="81" bestFit="1" customWidth="1"/>
    <col min="7177" max="7177" width="10" style="81"/>
    <col min="7178" max="7178" width="10.62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625" style="81" bestFit="1" customWidth="1"/>
    <col min="7433" max="7433" width="10" style="81"/>
    <col min="7434" max="7434" width="10.62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625" style="81" bestFit="1" customWidth="1"/>
    <col min="7689" max="7689" width="10" style="81"/>
    <col min="7690" max="7690" width="10.62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625" style="81" bestFit="1" customWidth="1"/>
    <col min="7945" max="7945" width="10" style="81"/>
    <col min="7946" max="7946" width="10.62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625" style="81" bestFit="1" customWidth="1"/>
    <col min="8201" max="8201" width="10" style="81"/>
    <col min="8202" max="8202" width="10.62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625" style="81" bestFit="1" customWidth="1"/>
    <col min="8457" max="8457" width="10" style="81"/>
    <col min="8458" max="8458" width="10.62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625" style="81" bestFit="1" customWidth="1"/>
    <col min="8713" max="8713" width="10" style="81"/>
    <col min="8714" max="8714" width="10.62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625" style="81" bestFit="1" customWidth="1"/>
    <col min="8969" max="8969" width="10" style="81"/>
    <col min="8970" max="8970" width="10.62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625" style="81" bestFit="1" customWidth="1"/>
    <col min="9225" max="9225" width="10" style="81"/>
    <col min="9226" max="9226" width="10.62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625" style="81" bestFit="1" customWidth="1"/>
    <col min="9481" max="9481" width="10" style="81"/>
    <col min="9482" max="9482" width="10.62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625" style="81" bestFit="1" customWidth="1"/>
    <col min="9737" max="9737" width="10" style="81"/>
    <col min="9738" max="9738" width="10.62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625" style="81" bestFit="1" customWidth="1"/>
    <col min="9993" max="9993" width="10" style="81"/>
    <col min="9994" max="9994" width="10.62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625" style="81" bestFit="1" customWidth="1"/>
    <col min="10249" max="10249" width="10" style="81"/>
    <col min="10250" max="10250" width="10.62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625" style="81" bestFit="1" customWidth="1"/>
    <col min="10505" max="10505" width="10" style="81"/>
    <col min="10506" max="10506" width="10.62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625" style="81" bestFit="1" customWidth="1"/>
    <col min="10761" max="10761" width="10" style="81"/>
    <col min="10762" max="10762" width="10.62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625" style="81" bestFit="1" customWidth="1"/>
    <col min="11017" max="11017" width="10" style="81"/>
    <col min="11018" max="11018" width="10.62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625" style="81" bestFit="1" customWidth="1"/>
    <col min="11273" max="11273" width="10" style="81"/>
    <col min="11274" max="11274" width="10.62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625" style="81" bestFit="1" customWidth="1"/>
    <col min="11529" max="11529" width="10" style="81"/>
    <col min="11530" max="11530" width="10.62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625" style="81" bestFit="1" customWidth="1"/>
    <col min="11785" max="11785" width="10" style="81"/>
    <col min="11786" max="11786" width="10.62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625" style="81" bestFit="1" customWidth="1"/>
    <col min="12041" max="12041" width="10" style="81"/>
    <col min="12042" max="12042" width="10.62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625" style="81" bestFit="1" customWidth="1"/>
    <col min="12297" max="12297" width="10" style="81"/>
    <col min="12298" max="12298" width="10.62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625" style="81" bestFit="1" customWidth="1"/>
    <col min="12553" max="12553" width="10" style="81"/>
    <col min="12554" max="12554" width="10.62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625" style="81" bestFit="1" customWidth="1"/>
    <col min="12809" max="12809" width="10" style="81"/>
    <col min="12810" max="12810" width="10.62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625" style="81" bestFit="1" customWidth="1"/>
    <col min="13065" max="13065" width="10" style="81"/>
    <col min="13066" max="13066" width="10.62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625" style="81" bestFit="1" customWidth="1"/>
    <col min="13321" max="13321" width="10" style="81"/>
    <col min="13322" max="13322" width="10.62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625" style="81" bestFit="1" customWidth="1"/>
    <col min="13577" max="13577" width="10" style="81"/>
    <col min="13578" max="13578" width="10.62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625" style="81" bestFit="1" customWidth="1"/>
    <col min="13833" max="13833" width="10" style="81"/>
    <col min="13834" max="13834" width="10.62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625" style="81" bestFit="1" customWidth="1"/>
    <col min="14089" max="14089" width="10" style="81"/>
    <col min="14090" max="14090" width="10.62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625" style="81" bestFit="1" customWidth="1"/>
    <col min="14345" max="14345" width="10" style="81"/>
    <col min="14346" max="14346" width="10.62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625" style="81" bestFit="1" customWidth="1"/>
    <col min="14601" max="14601" width="10" style="81"/>
    <col min="14602" max="14602" width="10.62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625" style="81" bestFit="1" customWidth="1"/>
    <col min="14857" max="14857" width="10" style="81"/>
    <col min="14858" max="14858" width="10.62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625" style="81" bestFit="1" customWidth="1"/>
    <col min="15113" max="15113" width="10" style="81"/>
    <col min="15114" max="15114" width="10.62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625" style="81" bestFit="1" customWidth="1"/>
    <col min="15369" max="15369" width="10" style="81"/>
    <col min="15370" max="15370" width="10.62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625" style="81" bestFit="1" customWidth="1"/>
    <col min="15625" max="15625" width="10" style="81"/>
    <col min="15626" max="15626" width="10.62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625" style="81" bestFit="1" customWidth="1"/>
    <col min="15881" max="15881" width="10" style="81"/>
    <col min="15882" max="15882" width="10.62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625" style="81" bestFit="1" customWidth="1"/>
    <col min="16137" max="16137" width="10" style="81"/>
    <col min="16138" max="16138" width="10.625" style="81" bestFit="1" customWidth="1"/>
    <col min="16139" max="16384" width="11" style="81"/>
  </cols>
  <sheetData>
    <row r="1" spans="1:8" ht="13.5" thickTop="1" x14ac:dyDescent="0.2">
      <c r="A1" s="315" t="s">
        <v>24</v>
      </c>
      <c r="B1" s="316"/>
      <c r="C1" s="316"/>
      <c r="D1" s="316"/>
      <c r="E1" s="316"/>
      <c r="F1" s="316"/>
      <c r="G1" s="316"/>
      <c r="H1" s="316"/>
    </row>
    <row r="2" spans="1:8" ht="15.75" x14ac:dyDescent="0.25">
      <c r="A2" s="317"/>
      <c r="B2" s="318"/>
      <c r="C2" s="319"/>
      <c r="D2" s="319"/>
      <c r="E2" s="319"/>
      <c r="F2" s="319"/>
      <c r="G2" s="319"/>
      <c r="H2" s="341" t="s">
        <v>151</v>
      </c>
    </row>
    <row r="3" spans="1:8" s="69" customFormat="1" x14ac:dyDescent="0.2">
      <c r="A3" s="288"/>
      <c r="B3" s="775">
        <f>INDICE!A3</f>
        <v>44927</v>
      </c>
      <c r="C3" s="776"/>
      <c r="D3" s="776" t="s">
        <v>115</v>
      </c>
      <c r="E3" s="776"/>
      <c r="F3" s="776" t="s">
        <v>116</v>
      </c>
      <c r="G3" s="776"/>
      <c r="H3" s="776"/>
    </row>
    <row r="4" spans="1:8" s="69" customFormat="1" x14ac:dyDescent="0.2">
      <c r="A4" s="289"/>
      <c r="B4" s="82" t="s">
        <v>47</v>
      </c>
      <c r="C4" s="82" t="s">
        <v>421</v>
      </c>
      <c r="D4" s="82" t="s">
        <v>47</v>
      </c>
      <c r="E4" s="82" t="s">
        <v>421</v>
      </c>
      <c r="F4" s="82" t="s">
        <v>47</v>
      </c>
      <c r="G4" s="83" t="s">
        <v>421</v>
      </c>
      <c r="H4" s="83" t="s">
        <v>121</v>
      </c>
    </row>
    <row r="5" spans="1:8" x14ac:dyDescent="0.2">
      <c r="A5" s="320" t="s">
        <v>138</v>
      </c>
      <c r="B5" s="329">
        <v>87.554560000000038</v>
      </c>
      <c r="C5" s="322">
        <v>-6.1370520636176398</v>
      </c>
      <c r="D5" s="321">
        <v>87.554560000000038</v>
      </c>
      <c r="E5" s="322">
        <v>-6.1370520636176398</v>
      </c>
      <c r="F5" s="321">
        <v>744.78924000000006</v>
      </c>
      <c r="G5" s="322">
        <v>-6.353818014901333</v>
      </c>
      <c r="H5" s="327">
        <v>37.246775776891546</v>
      </c>
    </row>
    <row r="6" spans="1:8" x14ac:dyDescent="0.2">
      <c r="A6" s="320" t="s">
        <v>139</v>
      </c>
      <c r="B6" s="329">
        <v>64.183750000000032</v>
      </c>
      <c r="C6" s="322">
        <v>-4.7129307004481404</v>
      </c>
      <c r="D6" s="321">
        <v>64.183750000000032</v>
      </c>
      <c r="E6" s="322">
        <v>-4.7129307004481404</v>
      </c>
      <c r="F6" s="321">
        <v>513.17998000000011</v>
      </c>
      <c r="G6" s="322">
        <v>9.2159047715932481</v>
      </c>
      <c r="H6" s="327">
        <v>25.664038390578376</v>
      </c>
    </row>
    <row r="7" spans="1:8" x14ac:dyDescent="0.2">
      <c r="A7" s="320" t="s">
        <v>140</v>
      </c>
      <c r="B7" s="329">
        <v>8.5710100000000047</v>
      </c>
      <c r="C7" s="322">
        <v>24.61051082835148</v>
      </c>
      <c r="D7" s="321">
        <v>8.5710100000000047</v>
      </c>
      <c r="E7" s="322">
        <v>24.61051082835148</v>
      </c>
      <c r="F7" s="321">
        <v>109.18218000000002</v>
      </c>
      <c r="G7" s="322">
        <v>22.848511838926079</v>
      </c>
      <c r="H7" s="327">
        <v>5.4601811611728079</v>
      </c>
    </row>
    <row r="8" spans="1:8" x14ac:dyDescent="0.2">
      <c r="A8" s="323" t="s">
        <v>441</v>
      </c>
      <c r="B8" s="328">
        <v>48.541840000000001</v>
      </c>
      <c r="C8" s="325">
        <v>36.522948007653312</v>
      </c>
      <c r="D8" s="324">
        <v>48.541840000000001</v>
      </c>
      <c r="E8" s="326">
        <v>36.522948007653312</v>
      </c>
      <c r="F8" s="324">
        <v>632.45587999999998</v>
      </c>
      <c r="G8" s="326">
        <v>47.354508492300717</v>
      </c>
      <c r="H8" s="492">
        <v>31.629004671357258</v>
      </c>
    </row>
    <row r="9" spans="1:8" s="69" customFormat="1" x14ac:dyDescent="0.2">
      <c r="A9" s="290" t="s">
        <v>114</v>
      </c>
      <c r="B9" s="61">
        <v>208.85116000000005</v>
      </c>
      <c r="C9" s="62">
        <v>2.8461207013293506</v>
      </c>
      <c r="D9" s="61">
        <v>208.85116000000005</v>
      </c>
      <c r="E9" s="62">
        <v>2.8461207013293506</v>
      </c>
      <c r="F9" s="61">
        <v>1999.6072800000004</v>
      </c>
      <c r="G9" s="62">
        <v>12.130760095407506</v>
      </c>
      <c r="H9" s="62">
        <v>100</v>
      </c>
    </row>
    <row r="10" spans="1:8" x14ac:dyDescent="0.2">
      <c r="A10" s="314"/>
      <c r="B10" s="313"/>
      <c r="C10" s="319"/>
      <c r="D10" s="313"/>
      <c r="E10" s="319"/>
      <c r="F10" s="313"/>
      <c r="G10" s="319"/>
      <c r="H10" s="79" t="s">
        <v>220</v>
      </c>
    </row>
    <row r="11" spans="1:8" x14ac:dyDescent="0.2">
      <c r="A11" s="291" t="s">
        <v>479</v>
      </c>
      <c r="B11" s="313"/>
      <c r="C11" s="313"/>
      <c r="D11" s="313"/>
      <c r="E11" s="313"/>
      <c r="F11" s="313"/>
      <c r="G11" s="319"/>
      <c r="H11" s="319"/>
    </row>
    <row r="12" spans="1:8" x14ac:dyDescent="0.2">
      <c r="A12" s="291" t="s">
        <v>518</v>
      </c>
      <c r="B12" s="313"/>
      <c r="C12" s="313"/>
      <c r="D12" s="313"/>
      <c r="E12" s="313"/>
      <c r="F12" s="313"/>
      <c r="G12" s="319"/>
      <c r="H12" s="319"/>
    </row>
    <row r="13" spans="1:8" ht="14.25" x14ac:dyDescent="0.2">
      <c r="A13" s="133" t="s">
        <v>532</v>
      </c>
      <c r="B13" s="1"/>
      <c r="C13" s="1"/>
      <c r="D13" s="1"/>
      <c r="E13" s="1"/>
      <c r="F13" s="1"/>
      <c r="G13" s="1"/>
      <c r="H13" s="1"/>
    </row>
    <row r="17" spans="3:21" x14ac:dyDescent="0.2">
      <c r="C17" s="597"/>
      <c r="D17" s="597"/>
      <c r="E17" s="597"/>
      <c r="F17" s="597"/>
      <c r="G17" s="597"/>
      <c r="H17" s="597"/>
      <c r="I17" s="597"/>
      <c r="J17" s="597"/>
      <c r="K17" s="597"/>
      <c r="L17" s="597"/>
      <c r="M17" s="597"/>
      <c r="N17" s="597"/>
      <c r="O17" s="597"/>
      <c r="P17" s="597"/>
      <c r="Q17" s="597"/>
      <c r="R17" s="597"/>
      <c r="S17" s="597"/>
      <c r="T17" s="597"/>
      <c r="U17" s="597"/>
    </row>
  </sheetData>
  <mergeCells count="3">
    <mergeCell ref="B3:C3"/>
    <mergeCell ref="D3:E3"/>
    <mergeCell ref="F3:H3"/>
  </mergeCells>
  <conditionalFormatting sqref="B8">
    <cfRule type="cellIs" dxfId="192" priority="8" operator="between">
      <formula>0</formula>
      <formula>0.5</formula>
    </cfRule>
  </conditionalFormatting>
  <conditionalFormatting sqref="C17:U17">
    <cfRule type="cellIs" dxfId="191" priority="3" operator="between">
      <formula>-0.0499999</formula>
      <formula>0.0499999</formula>
    </cfRule>
  </conditionalFormatting>
  <conditionalFormatting sqref="D8">
    <cfRule type="cellIs" dxfId="190" priority="7" operator="between">
      <formula>0</formula>
      <formula>0.5</formula>
    </cfRule>
  </conditionalFormatting>
  <conditionalFormatting sqref="F8">
    <cfRule type="cellIs" dxfId="189" priority="6" operator="between">
      <formula>0</formula>
      <formula>0.5</formula>
    </cfRule>
  </conditionalFormatting>
  <conditionalFormatting sqref="G5">
    <cfRule type="cellIs" dxfId="188" priority="1" operator="between">
      <formula>-0.049</formula>
      <formula>0.049</formula>
    </cfRule>
  </conditionalFormatting>
  <conditionalFormatting sqref="H8">
    <cfRule type="cellIs" dxfId="187" priority="5"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election activeCell="C25" sqref="C25"/>
    </sheetView>
  </sheetViews>
  <sheetFormatPr baseColWidth="10" defaultRowHeight="12.75" x14ac:dyDescent="0.2"/>
  <cols>
    <col min="1" max="1" width="20.5" style="81" customWidth="1"/>
    <col min="2" max="2" width="10" style="81" customWidth="1"/>
    <col min="3" max="3" width="11.625" style="81" customWidth="1"/>
    <col min="4" max="4" width="10" style="81" customWidth="1"/>
    <col min="5" max="5" width="10.625" style="81" customWidth="1"/>
    <col min="6" max="6" width="9.5" style="81" customWidth="1"/>
    <col min="7" max="7" width="11" style="81" customWidth="1"/>
    <col min="8" max="8" width="14.625" style="81" customWidth="1"/>
    <col min="9" max="9" width="11.5" style="81" customWidth="1"/>
    <col min="10" max="10" width="12.5" style="81" customWidth="1"/>
    <col min="11" max="15" width="11" style="81"/>
    <col min="16" max="256" width="10" style="81"/>
    <col min="257" max="257" width="18" style="81" customWidth="1"/>
    <col min="258" max="260" width="8.125" style="81" bestFit="1" customWidth="1"/>
    <col min="261" max="261" width="8.125" style="81" customWidth="1"/>
    <col min="262" max="262" width="8.1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6" width="8.125" style="81" bestFit="1" customWidth="1"/>
    <col min="517" max="517" width="8.125" style="81" customWidth="1"/>
    <col min="518" max="518" width="8.1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2" width="8.125" style="81" bestFit="1" customWidth="1"/>
    <col min="773" max="773" width="8.125" style="81" customWidth="1"/>
    <col min="774" max="774" width="8.1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8" width="8.125" style="81" bestFit="1" customWidth="1"/>
    <col min="1029" max="1029" width="8.125" style="81" customWidth="1"/>
    <col min="1030" max="1030" width="8.1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4" width="8.125" style="81" bestFit="1" customWidth="1"/>
    <col min="1285" max="1285" width="8.125" style="81" customWidth="1"/>
    <col min="1286" max="1286" width="8.1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40" width="8.125" style="81" bestFit="1" customWidth="1"/>
    <col min="1541" max="1541" width="8.125" style="81" customWidth="1"/>
    <col min="1542" max="1542" width="8.1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6" width="8.125" style="81" bestFit="1" customWidth="1"/>
    <col min="1797" max="1797" width="8.125" style="81" customWidth="1"/>
    <col min="1798" max="1798" width="8.1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2" width="8.125" style="81" bestFit="1" customWidth="1"/>
    <col min="2053" max="2053" width="8.125" style="81" customWidth="1"/>
    <col min="2054" max="2054" width="8.1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8" width="8.125" style="81" bestFit="1" customWidth="1"/>
    <col min="2309" max="2309" width="8.125" style="81" customWidth="1"/>
    <col min="2310" max="2310" width="8.1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4" width="8.125" style="81" bestFit="1" customWidth="1"/>
    <col min="2565" max="2565" width="8.125" style="81" customWidth="1"/>
    <col min="2566" max="2566" width="8.1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20" width="8.125" style="81" bestFit="1" customWidth="1"/>
    <col min="2821" max="2821" width="8.125" style="81" customWidth="1"/>
    <col min="2822" max="2822" width="8.1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6" width="8.125" style="81" bestFit="1" customWidth="1"/>
    <col min="3077" max="3077" width="8.125" style="81" customWidth="1"/>
    <col min="3078" max="3078" width="8.1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2" width="8.125" style="81" bestFit="1" customWidth="1"/>
    <col min="3333" max="3333" width="8.125" style="81" customWidth="1"/>
    <col min="3334" max="3334" width="8.1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8" width="8.125" style="81" bestFit="1" customWidth="1"/>
    <col min="3589" max="3589" width="8.125" style="81" customWidth="1"/>
    <col min="3590" max="3590" width="8.1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4" width="8.125" style="81" bestFit="1" customWidth="1"/>
    <col min="3845" max="3845" width="8.125" style="81" customWidth="1"/>
    <col min="3846" max="3846" width="8.1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100" width="8.125" style="81" bestFit="1" customWidth="1"/>
    <col min="4101" max="4101" width="8.125" style="81" customWidth="1"/>
    <col min="4102" max="4102" width="8.1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6" width="8.125" style="81" bestFit="1" customWidth="1"/>
    <col min="4357" max="4357" width="8.125" style="81" customWidth="1"/>
    <col min="4358" max="4358" width="8.1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2" width="8.125" style="81" bestFit="1" customWidth="1"/>
    <col min="4613" max="4613" width="8.125" style="81" customWidth="1"/>
    <col min="4614" max="4614" width="8.1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8" width="8.125" style="81" bestFit="1" customWidth="1"/>
    <col min="4869" max="4869" width="8.125" style="81" customWidth="1"/>
    <col min="4870" max="4870" width="8.1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4" width="8.125" style="81" bestFit="1" customWidth="1"/>
    <col min="5125" max="5125" width="8.125" style="81" customWidth="1"/>
    <col min="5126" max="5126" width="8.1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80" width="8.125" style="81" bestFit="1" customWidth="1"/>
    <col min="5381" max="5381" width="8.125" style="81" customWidth="1"/>
    <col min="5382" max="5382" width="8.1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6" width="8.125" style="81" bestFit="1" customWidth="1"/>
    <col min="5637" max="5637" width="8.125" style="81" customWidth="1"/>
    <col min="5638" max="5638" width="8.1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2" width="8.125" style="81" bestFit="1" customWidth="1"/>
    <col min="5893" max="5893" width="8.125" style="81" customWidth="1"/>
    <col min="5894" max="5894" width="8.1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8" width="8.125" style="81" bestFit="1" customWidth="1"/>
    <col min="6149" max="6149" width="8.125" style="81" customWidth="1"/>
    <col min="6150" max="6150" width="8.1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4" width="8.125" style="81" bestFit="1" customWidth="1"/>
    <col min="6405" max="6405" width="8.125" style="81" customWidth="1"/>
    <col min="6406" max="6406" width="8.1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60" width="8.125" style="81" bestFit="1" customWidth="1"/>
    <col min="6661" max="6661" width="8.125" style="81" customWidth="1"/>
    <col min="6662" max="6662" width="8.1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6" width="8.125" style="81" bestFit="1" customWidth="1"/>
    <col min="6917" max="6917" width="8.125" style="81" customWidth="1"/>
    <col min="6918" max="6918" width="8.1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2" width="8.125" style="81" bestFit="1" customWidth="1"/>
    <col min="7173" max="7173" width="8.125" style="81" customWidth="1"/>
    <col min="7174" max="7174" width="8.1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8" width="8.125" style="81" bestFit="1" customWidth="1"/>
    <col min="7429" max="7429" width="8.125" style="81" customWidth="1"/>
    <col min="7430" max="7430" width="8.1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4" width="8.125" style="81" bestFit="1" customWidth="1"/>
    <col min="7685" max="7685" width="8.125" style="81" customWidth="1"/>
    <col min="7686" max="7686" width="8.1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40" width="8.125" style="81" bestFit="1" customWidth="1"/>
    <col min="7941" max="7941" width="8.125" style="81" customWidth="1"/>
    <col min="7942" max="7942" width="8.1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6" width="8.125" style="81" bestFit="1" customWidth="1"/>
    <col min="8197" max="8197" width="8.125" style="81" customWidth="1"/>
    <col min="8198" max="8198" width="8.1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2" width="8.125" style="81" bestFit="1" customWidth="1"/>
    <col min="8453" max="8453" width="8.125" style="81" customWidth="1"/>
    <col min="8454" max="8454" width="8.1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8" width="8.125" style="81" bestFit="1" customWidth="1"/>
    <col min="8709" max="8709" width="8.125" style="81" customWidth="1"/>
    <col min="8710" max="8710" width="8.1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4" width="8.125" style="81" bestFit="1" customWidth="1"/>
    <col min="8965" max="8965" width="8.125" style="81" customWidth="1"/>
    <col min="8966" max="8966" width="8.1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20" width="8.125" style="81" bestFit="1" customWidth="1"/>
    <col min="9221" max="9221" width="8.125" style="81" customWidth="1"/>
    <col min="9222" max="9222" width="8.1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6" width="8.125" style="81" bestFit="1" customWidth="1"/>
    <col min="9477" max="9477" width="8.125" style="81" customWidth="1"/>
    <col min="9478" max="9478" width="8.1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2" width="8.125" style="81" bestFit="1" customWidth="1"/>
    <col min="9733" max="9733" width="8.125" style="81" customWidth="1"/>
    <col min="9734" max="9734" width="8.1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8" width="8.125" style="81" bestFit="1" customWidth="1"/>
    <col min="9989" max="9989" width="8.125" style="81" customWidth="1"/>
    <col min="9990" max="9990" width="8.1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4" width="8.125" style="81" bestFit="1" customWidth="1"/>
    <col min="10245" max="10245" width="8.125" style="81" customWidth="1"/>
    <col min="10246" max="10246" width="8.1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500" width="8.125" style="81" bestFit="1" customWidth="1"/>
    <col min="10501" max="10501" width="8.125" style="81" customWidth="1"/>
    <col min="10502" max="10502" width="8.1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6" width="8.125" style="81" bestFit="1" customWidth="1"/>
    <col min="10757" max="10757" width="8.125" style="81" customWidth="1"/>
    <col min="10758" max="10758" width="8.1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2" width="8.125" style="81" bestFit="1" customWidth="1"/>
    <col min="11013" max="11013" width="8.125" style="81" customWidth="1"/>
    <col min="11014" max="11014" width="8.1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8" width="8.125" style="81" bestFit="1" customWidth="1"/>
    <col min="11269" max="11269" width="8.125" style="81" customWidth="1"/>
    <col min="11270" max="11270" width="8.1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4" width="8.125" style="81" bestFit="1" customWidth="1"/>
    <col min="11525" max="11525" width="8.125" style="81" customWidth="1"/>
    <col min="11526" max="11526" width="8.1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80" width="8.125" style="81" bestFit="1" customWidth="1"/>
    <col min="11781" max="11781" width="8.125" style="81" customWidth="1"/>
    <col min="11782" max="11782" width="8.1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6" width="8.125" style="81" bestFit="1" customWidth="1"/>
    <col min="12037" max="12037" width="8.125" style="81" customWidth="1"/>
    <col min="12038" max="12038" width="8.1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2" width="8.125" style="81" bestFit="1" customWidth="1"/>
    <col min="12293" max="12293" width="8.125" style="81" customWidth="1"/>
    <col min="12294" max="12294" width="8.1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8" width="8.125" style="81" bestFit="1" customWidth="1"/>
    <col min="12549" max="12549" width="8.125" style="81" customWidth="1"/>
    <col min="12550" max="12550" width="8.1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4" width="8.125" style="81" bestFit="1" customWidth="1"/>
    <col min="12805" max="12805" width="8.125" style="81" customWidth="1"/>
    <col min="12806" max="12806" width="8.1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60" width="8.125" style="81" bestFit="1" customWidth="1"/>
    <col min="13061" max="13061" width="8.125" style="81" customWidth="1"/>
    <col min="13062" max="13062" width="8.1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6" width="8.125" style="81" bestFit="1" customWidth="1"/>
    <col min="13317" max="13317" width="8.125" style="81" customWidth="1"/>
    <col min="13318" max="13318" width="8.1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2" width="8.125" style="81" bestFit="1" customWidth="1"/>
    <col min="13573" max="13573" width="8.125" style="81" customWidth="1"/>
    <col min="13574" max="13574" width="8.1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8" width="8.125" style="81" bestFit="1" customWidth="1"/>
    <col min="13829" max="13829" width="8.125" style="81" customWidth="1"/>
    <col min="13830" max="13830" width="8.1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4" width="8.125" style="81" bestFit="1" customWidth="1"/>
    <col min="14085" max="14085" width="8.125" style="81" customWidth="1"/>
    <col min="14086" max="14086" width="8.1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40" width="8.125" style="81" bestFit="1" customWidth="1"/>
    <col min="14341" max="14341" width="8.125" style="81" customWidth="1"/>
    <col min="14342" max="14342" width="8.1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6" width="8.125" style="81" bestFit="1" customWidth="1"/>
    <col min="14597" max="14597" width="8.125" style="81" customWidth="1"/>
    <col min="14598" max="14598" width="8.1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2" width="8.125" style="81" bestFit="1" customWidth="1"/>
    <col min="14853" max="14853" width="8.125" style="81" customWidth="1"/>
    <col min="14854" max="14854" width="8.1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8" width="8.125" style="81" bestFit="1" customWidth="1"/>
    <col min="15109" max="15109" width="8.125" style="81" customWidth="1"/>
    <col min="15110" max="15110" width="8.1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4" width="8.125" style="81" bestFit="1" customWidth="1"/>
    <col min="15365" max="15365" width="8.125" style="81" customWidth="1"/>
    <col min="15366" max="15366" width="8.1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20" width="8.125" style="81" bestFit="1" customWidth="1"/>
    <col min="15621" max="15621" width="8.125" style="81" customWidth="1"/>
    <col min="15622" max="15622" width="8.1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6" width="8.125" style="81" bestFit="1" customWidth="1"/>
    <col min="15877" max="15877" width="8.125" style="81" customWidth="1"/>
    <col min="15878" max="15878" width="8.1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2" width="8.125" style="81" bestFit="1" customWidth="1"/>
    <col min="16133" max="16133" width="8.125" style="81" customWidth="1"/>
    <col min="16134" max="16134" width="8.1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41" t="s">
        <v>151</v>
      </c>
    </row>
    <row r="3" spans="1:14" x14ac:dyDescent="0.2">
      <c r="A3" s="70"/>
      <c r="B3" s="775">
        <f>INDICE!A3</f>
        <v>44927</v>
      </c>
      <c r="C3" s="776"/>
      <c r="D3" s="777" t="s">
        <v>115</v>
      </c>
      <c r="E3" s="777"/>
      <c r="F3" s="777" t="s">
        <v>116</v>
      </c>
      <c r="G3" s="777"/>
      <c r="H3" s="777"/>
    </row>
    <row r="4" spans="1:14" x14ac:dyDescent="0.2">
      <c r="A4" s="66"/>
      <c r="B4" s="82" t="s">
        <v>47</v>
      </c>
      <c r="C4" s="82" t="s">
        <v>425</v>
      </c>
      <c r="D4" s="82" t="s">
        <v>47</v>
      </c>
      <c r="E4" s="82" t="s">
        <v>421</v>
      </c>
      <c r="F4" s="82" t="s">
        <v>47</v>
      </c>
      <c r="G4" s="83" t="s">
        <v>421</v>
      </c>
      <c r="H4" s="83" t="s">
        <v>106</v>
      </c>
    </row>
    <row r="5" spans="1:14" x14ac:dyDescent="0.2">
      <c r="A5" s="84" t="s">
        <v>183</v>
      </c>
      <c r="B5" s="343">
        <v>377.52298999999977</v>
      </c>
      <c r="C5" s="339">
        <v>1.6522451782542673</v>
      </c>
      <c r="D5" s="338">
        <v>377.52298999999977</v>
      </c>
      <c r="E5" s="340">
        <v>1.6522451782542673</v>
      </c>
      <c r="F5" s="338">
        <v>5448.500039999999</v>
      </c>
      <c r="G5" s="340">
        <v>9.5871310850378499</v>
      </c>
      <c r="H5" s="345">
        <v>94.612654761040474</v>
      </c>
    </row>
    <row r="6" spans="1:14" x14ac:dyDescent="0.2">
      <c r="A6" s="84" t="s">
        <v>184</v>
      </c>
      <c r="B6" s="329">
        <v>20.564319999999991</v>
      </c>
      <c r="C6" s="322">
        <v>-11.705267460522634</v>
      </c>
      <c r="D6" s="321">
        <v>20.564319999999991</v>
      </c>
      <c r="E6" s="322">
        <v>-11.705267460522634</v>
      </c>
      <c r="F6" s="321">
        <v>305.75452000000001</v>
      </c>
      <c r="G6" s="322">
        <v>-18.01374549290075</v>
      </c>
      <c r="H6" s="327">
        <v>5.3093964632489294</v>
      </c>
    </row>
    <row r="7" spans="1:14" x14ac:dyDescent="0.2">
      <c r="A7" s="84" t="s">
        <v>188</v>
      </c>
      <c r="B7" s="344">
        <v>0</v>
      </c>
      <c r="C7" s="336">
        <v>0</v>
      </c>
      <c r="D7" s="335">
        <v>0</v>
      </c>
      <c r="E7" s="594">
        <v>0</v>
      </c>
      <c r="F7" s="335">
        <v>7.8799999999999999E-3</v>
      </c>
      <c r="G7" s="594">
        <v>-52.271350696547557</v>
      </c>
      <c r="H7" s="344">
        <v>1.3683540681721259E-4</v>
      </c>
    </row>
    <row r="8" spans="1:14" x14ac:dyDescent="0.2">
      <c r="A8" s="84" t="s">
        <v>145</v>
      </c>
      <c r="B8" s="344">
        <v>0</v>
      </c>
      <c r="C8" s="336">
        <v>0</v>
      </c>
      <c r="D8" s="335">
        <v>0</v>
      </c>
      <c r="E8" s="594">
        <v>0</v>
      </c>
      <c r="F8" s="335">
        <v>1.1800000000000001E-2</v>
      </c>
      <c r="G8" s="336">
        <v>-94.988958722609127</v>
      </c>
      <c r="H8" s="344">
        <v>2.049058122389732E-4</v>
      </c>
    </row>
    <row r="9" spans="1:14" x14ac:dyDescent="0.2">
      <c r="A9" s="342" t="s">
        <v>146</v>
      </c>
      <c r="B9" s="330">
        <v>398.08730999999977</v>
      </c>
      <c r="C9" s="331">
        <v>0.86399697008153253</v>
      </c>
      <c r="D9" s="330">
        <v>398.08730999999977</v>
      </c>
      <c r="E9" s="331">
        <v>0.86399697008153253</v>
      </c>
      <c r="F9" s="330">
        <v>5754.2742399999979</v>
      </c>
      <c r="G9" s="331">
        <v>7.6565617239394976</v>
      </c>
      <c r="H9" s="331">
        <v>99.922392965508436</v>
      </c>
    </row>
    <row r="10" spans="1:14" x14ac:dyDescent="0.2">
      <c r="A10" s="84" t="s">
        <v>147</v>
      </c>
      <c r="B10" s="344">
        <v>0.28666000000000003</v>
      </c>
      <c r="C10" s="336">
        <v>3.5883352003758411</v>
      </c>
      <c r="D10" s="335">
        <v>0.28666000000000003</v>
      </c>
      <c r="E10" s="336">
        <v>3.5883352003758411</v>
      </c>
      <c r="F10" s="335">
        <v>4.4691899999999993</v>
      </c>
      <c r="G10" s="336">
        <v>-5.8434020499099288</v>
      </c>
      <c r="H10" s="327">
        <v>7.7607034491550542E-2</v>
      </c>
    </row>
    <row r="11" spans="1:14" x14ac:dyDescent="0.2">
      <c r="A11" s="60" t="s">
        <v>148</v>
      </c>
      <c r="B11" s="332">
        <v>398.37396999999976</v>
      </c>
      <c r="C11" s="333">
        <v>0.86590581526885779</v>
      </c>
      <c r="D11" s="332">
        <v>398.37396999999976</v>
      </c>
      <c r="E11" s="333">
        <v>0.86590581526885779</v>
      </c>
      <c r="F11" s="332">
        <v>5758.7434299999986</v>
      </c>
      <c r="G11" s="333">
        <v>7.6445839774475957</v>
      </c>
      <c r="H11" s="333">
        <v>100</v>
      </c>
    </row>
    <row r="12" spans="1:14" x14ac:dyDescent="0.2">
      <c r="A12" s="369" t="s">
        <v>149</v>
      </c>
      <c r="B12" s="334"/>
      <c r="C12" s="334"/>
      <c r="D12" s="334"/>
      <c r="E12" s="334"/>
      <c r="F12" s="334"/>
      <c r="G12" s="334"/>
      <c r="H12" s="334"/>
    </row>
    <row r="13" spans="1:14" x14ac:dyDescent="0.2">
      <c r="A13" s="598" t="s">
        <v>188</v>
      </c>
      <c r="B13" s="599">
        <v>11.54009000000001</v>
      </c>
      <c r="C13" s="600">
        <v>-8.9131066229282929</v>
      </c>
      <c r="D13" s="601">
        <v>11.54009000000001</v>
      </c>
      <c r="E13" s="600">
        <v>-8.9131066229282929</v>
      </c>
      <c r="F13" s="601">
        <v>153.70291999999998</v>
      </c>
      <c r="G13" s="600">
        <v>-11.99121784090217</v>
      </c>
      <c r="H13" s="602">
        <v>2.6690357344154156</v>
      </c>
    </row>
    <row r="14" spans="1:14" x14ac:dyDescent="0.2">
      <c r="A14" s="603" t="s">
        <v>150</v>
      </c>
      <c r="B14" s="604">
        <v>2.8967982019507992</v>
      </c>
      <c r="C14" s="605"/>
      <c r="D14" s="606">
        <v>2.8967982019507992</v>
      </c>
      <c r="E14" s="605"/>
      <c r="F14" s="606">
        <v>2.6690357344154156</v>
      </c>
      <c r="G14" s="605"/>
      <c r="H14" s="607"/>
    </row>
    <row r="15" spans="1:14" x14ac:dyDescent="0.2">
      <c r="A15" s="84"/>
      <c r="B15" s="84"/>
      <c r="C15" s="84"/>
      <c r="D15" s="84"/>
      <c r="E15" s="84"/>
      <c r="F15" s="84"/>
      <c r="G15" s="84"/>
      <c r="H15" s="79" t="s">
        <v>220</v>
      </c>
    </row>
    <row r="16" spans="1:14" x14ac:dyDescent="0.2">
      <c r="A16" s="80" t="s">
        <v>479</v>
      </c>
      <c r="B16" s="84"/>
      <c r="C16" s="84"/>
      <c r="D16" s="84"/>
      <c r="E16" s="84"/>
      <c r="F16" s="85"/>
      <c r="G16" s="84"/>
      <c r="H16" s="84"/>
      <c r="I16" s="88"/>
      <c r="J16" s="88"/>
      <c r="K16" s="88"/>
      <c r="L16" s="88"/>
      <c r="M16" s="88"/>
      <c r="N16" s="88"/>
    </row>
    <row r="17" spans="1:14" x14ac:dyDescent="0.2">
      <c r="A17" s="80" t="s">
        <v>426</v>
      </c>
      <c r="B17" s="84"/>
      <c r="C17" s="84"/>
      <c r="D17" s="84"/>
      <c r="E17" s="84"/>
      <c r="F17" s="84"/>
      <c r="G17" s="84"/>
      <c r="H17" s="84"/>
      <c r="I17" s="88"/>
      <c r="J17" s="88"/>
      <c r="K17" s="88"/>
      <c r="L17" s="88"/>
      <c r="M17" s="88"/>
      <c r="N17" s="88"/>
    </row>
    <row r="18" spans="1:14" x14ac:dyDescent="0.2">
      <c r="A18" s="133" t="s">
        <v>532</v>
      </c>
      <c r="B18" s="84"/>
      <c r="C18" s="84"/>
      <c r="D18" s="84"/>
      <c r="E18" s="84"/>
      <c r="F18" s="84"/>
      <c r="G18" s="84"/>
      <c r="H18" s="84"/>
    </row>
  </sheetData>
  <mergeCells count="3">
    <mergeCell ref="B3:C3"/>
    <mergeCell ref="D3:E3"/>
    <mergeCell ref="F3:H3"/>
  </mergeCells>
  <conditionalFormatting sqref="B10 D10 F10:G10">
    <cfRule type="cellIs" dxfId="186" priority="24" operator="between">
      <formula>0</formula>
      <formula>0.5</formula>
    </cfRule>
  </conditionalFormatting>
  <conditionalFormatting sqref="B7:D8">
    <cfRule type="cellIs" dxfId="185" priority="10" operator="equal">
      <formula>0</formula>
    </cfRule>
    <cfRule type="cellIs" dxfId="184" priority="11" operator="between">
      <formula>0</formula>
      <formula>0.5</formula>
    </cfRule>
  </conditionalFormatting>
  <conditionalFormatting sqref="F7">
    <cfRule type="cellIs" dxfId="183" priority="7" operator="equal">
      <formula>0</formula>
    </cfRule>
    <cfRule type="cellIs" dxfId="182" priority="8" operator="between">
      <formula>0</formula>
      <formula>0.5</formula>
    </cfRule>
  </conditionalFormatting>
  <conditionalFormatting sqref="F8:G8">
    <cfRule type="cellIs" dxfId="181" priority="23" operator="between">
      <formula>0</formula>
      <formula>0.5</formula>
    </cfRule>
  </conditionalFormatting>
  <conditionalFormatting sqref="H7:H8">
    <cfRule type="cellIs" dxfId="180" priority="22"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625" style="3" customWidth="1"/>
    <col min="3" max="3" width="6.625" style="3" customWidth="1"/>
    <col min="4" max="4" width="8.625" style="3" customWidth="1"/>
    <col min="5" max="5" width="0.5" style="3" customWidth="1"/>
    <col min="6" max="6" width="6.5" style="3" customWidth="1"/>
    <col min="7" max="7" width="8.625" style="3" customWidth="1"/>
    <col min="8" max="8" width="11.625" style="3" customWidth="1"/>
    <col min="9" max="9" width="8.5" style="3" customWidth="1"/>
    <col min="10" max="10" width="11" style="3"/>
    <col min="11" max="11" width="10.125" style="3" customWidth="1"/>
    <col min="12" max="12" width="11.62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62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62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62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62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62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62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62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62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62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62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62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62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62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62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62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62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62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62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62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62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62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62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62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62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62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62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62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62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62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62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62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62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62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62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62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62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62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62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62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62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62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62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62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62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62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62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62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62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62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62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62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62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62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62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62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62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62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62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62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62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62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62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62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604</v>
      </c>
    </row>
    <row r="2" spans="1:12" ht="15.75" x14ac:dyDescent="0.25">
      <c r="A2" s="2"/>
      <c r="B2" s="89"/>
      <c r="H2" s="79" t="s">
        <v>151</v>
      </c>
    </row>
    <row r="3" spans="1:12" ht="14.1" customHeight="1" x14ac:dyDescent="0.2">
      <c r="A3" s="90"/>
      <c r="B3" s="778">
        <f>INDICE!A3</f>
        <v>44927</v>
      </c>
      <c r="C3" s="778"/>
      <c r="D3" s="778"/>
      <c r="E3" s="91"/>
      <c r="F3" s="779" t="s">
        <v>116</v>
      </c>
      <c r="G3" s="779"/>
      <c r="H3" s="779"/>
    </row>
    <row r="4" spans="1:12" x14ac:dyDescent="0.2">
      <c r="A4" s="92"/>
      <c r="B4" s="93" t="s">
        <v>143</v>
      </c>
      <c r="C4" s="498" t="s">
        <v>144</v>
      </c>
      <c r="D4" s="93" t="s">
        <v>152</v>
      </c>
      <c r="E4" s="93"/>
      <c r="F4" s="93" t="s">
        <v>143</v>
      </c>
      <c r="G4" s="498" t="s">
        <v>144</v>
      </c>
      <c r="H4" s="93" t="s">
        <v>152</v>
      </c>
    </row>
    <row r="5" spans="1:12" x14ac:dyDescent="0.2">
      <c r="A5" s="90" t="s">
        <v>153</v>
      </c>
      <c r="B5" s="94">
        <v>58.482779999999991</v>
      </c>
      <c r="C5" s="96">
        <v>2.2405900000000001</v>
      </c>
      <c r="D5" s="346">
        <v>60.723369999999989</v>
      </c>
      <c r="E5" s="94"/>
      <c r="F5" s="94">
        <v>825.49016000000063</v>
      </c>
      <c r="G5" s="96">
        <v>30.933389999999985</v>
      </c>
      <c r="H5" s="346">
        <v>856.42355000000066</v>
      </c>
    </row>
    <row r="6" spans="1:12" x14ac:dyDescent="0.2">
      <c r="A6" s="92" t="s">
        <v>154</v>
      </c>
      <c r="B6" s="95">
        <v>10.232189999999999</v>
      </c>
      <c r="C6" s="96">
        <v>0.33396999999999999</v>
      </c>
      <c r="D6" s="347">
        <v>10.56616</v>
      </c>
      <c r="E6" s="95"/>
      <c r="F6" s="95">
        <v>153.55694000000005</v>
      </c>
      <c r="G6" s="96">
        <v>6.0590799999999971</v>
      </c>
      <c r="H6" s="347">
        <v>159.61602000000005</v>
      </c>
    </row>
    <row r="7" spans="1:12" x14ac:dyDescent="0.2">
      <c r="A7" s="92" t="s">
        <v>155</v>
      </c>
      <c r="B7" s="95">
        <v>6.3777600000000003</v>
      </c>
      <c r="C7" s="96">
        <v>0.32991000000000004</v>
      </c>
      <c r="D7" s="347">
        <v>6.7076700000000002</v>
      </c>
      <c r="E7" s="95"/>
      <c r="F7" s="95">
        <v>97.797830000000118</v>
      </c>
      <c r="G7" s="96">
        <v>5.5733599999999992</v>
      </c>
      <c r="H7" s="347">
        <v>103.37119000000011</v>
      </c>
    </row>
    <row r="8" spans="1:12" x14ac:dyDescent="0.2">
      <c r="A8" s="92" t="s">
        <v>156</v>
      </c>
      <c r="B8" s="95">
        <v>12.625210000000003</v>
      </c>
      <c r="C8" s="96">
        <v>0.54746000000000006</v>
      </c>
      <c r="D8" s="347">
        <v>13.172670000000004</v>
      </c>
      <c r="E8" s="95"/>
      <c r="F8" s="95">
        <v>239.59298999999993</v>
      </c>
      <c r="G8" s="96">
        <v>10.174160000000002</v>
      </c>
      <c r="H8" s="347">
        <v>249.76714999999993</v>
      </c>
    </row>
    <row r="9" spans="1:12" x14ac:dyDescent="0.2">
      <c r="A9" s="92" t="s">
        <v>157</v>
      </c>
      <c r="B9" s="95">
        <v>34.001920000000005</v>
      </c>
      <c r="C9" s="96">
        <v>7.3485499999999995</v>
      </c>
      <c r="D9" s="347">
        <v>41.350470000000001</v>
      </c>
      <c r="E9" s="95"/>
      <c r="F9" s="95">
        <v>414.40170999999992</v>
      </c>
      <c r="G9" s="96">
        <v>97.223389999999995</v>
      </c>
      <c r="H9" s="347">
        <v>511.62509999999992</v>
      </c>
    </row>
    <row r="10" spans="1:12" x14ac:dyDescent="0.2">
      <c r="A10" s="92" t="s">
        <v>158</v>
      </c>
      <c r="B10" s="95">
        <v>4.3892100000000003</v>
      </c>
      <c r="C10" s="96">
        <v>0.14596000000000001</v>
      </c>
      <c r="D10" s="347">
        <v>4.5351699999999999</v>
      </c>
      <c r="E10" s="95"/>
      <c r="F10" s="95">
        <v>72.259530000000012</v>
      </c>
      <c r="G10" s="96">
        <v>3.0895100000000006</v>
      </c>
      <c r="H10" s="347">
        <v>75.349040000000016</v>
      </c>
    </row>
    <row r="11" spans="1:12" x14ac:dyDescent="0.2">
      <c r="A11" s="92" t="s">
        <v>159</v>
      </c>
      <c r="B11" s="95">
        <v>18.049670000000006</v>
      </c>
      <c r="C11" s="96">
        <v>0.74596999999999991</v>
      </c>
      <c r="D11" s="347">
        <v>18.795640000000006</v>
      </c>
      <c r="E11" s="95"/>
      <c r="F11" s="95">
        <v>292.04604000000063</v>
      </c>
      <c r="G11" s="96">
        <v>14.186380000000023</v>
      </c>
      <c r="H11" s="347">
        <v>306.23242000000067</v>
      </c>
    </row>
    <row r="12" spans="1:12" x14ac:dyDescent="0.2">
      <c r="A12" s="92" t="s">
        <v>512</v>
      </c>
      <c r="B12" s="95">
        <v>14.943410000000007</v>
      </c>
      <c r="C12" s="96">
        <v>0.50245000000000006</v>
      </c>
      <c r="D12" s="347">
        <v>15.445860000000007</v>
      </c>
      <c r="E12" s="95"/>
      <c r="F12" s="95">
        <v>216.29263000000017</v>
      </c>
      <c r="G12" s="96">
        <v>7.9223999999999979</v>
      </c>
      <c r="H12" s="347">
        <v>224.21503000000018</v>
      </c>
      <c r="J12" s="96"/>
    </row>
    <row r="13" spans="1:12" x14ac:dyDescent="0.2">
      <c r="A13" s="92" t="s">
        <v>160</v>
      </c>
      <c r="B13" s="95">
        <v>67.488569999999996</v>
      </c>
      <c r="C13" s="96">
        <v>2.92977</v>
      </c>
      <c r="D13" s="347">
        <v>70.418340000000001</v>
      </c>
      <c r="E13" s="95"/>
      <c r="F13" s="95">
        <v>970.03728000000035</v>
      </c>
      <c r="G13" s="96">
        <v>45.289809999999974</v>
      </c>
      <c r="H13" s="347">
        <v>1015.3270900000003</v>
      </c>
      <c r="J13" s="96"/>
      <c r="L13" s="707"/>
    </row>
    <row r="14" spans="1:12" x14ac:dyDescent="0.2">
      <c r="A14" s="92" t="s">
        <v>161</v>
      </c>
      <c r="B14" s="95">
        <v>0.44584999999999997</v>
      </c>
      <c r="C14" s="96">
        <v>4.3799999999999999E-2</v>
      </c>
      <c r="D14" s="348">
        <v>0.48964999999999997</v>
      </c>
      <c r="E14" s="96"/>
      <c r="F14" s="95">
        <v>5.7158500000000014</v>
      </c>
      <c r="G14" s="96">
        <v>0.55482000000000009</v>
      </c>
      <c r="H14" s="348">
        <v>6.2706700000000017</v>
      </c>
      <c r="J14" s="96"/>
      <c r="K14" s="727"/>
    </row>
    <row r="15" spans="1:12" x14ac:dyDescent="0.2">
      <c r="A15" s="92" t="s">
        <v>162</v>
      </c>
      <c r="B15" s="95">
        <v>42.269989999999993</v>
      </c>
      <c r="C15" s="96">
        <v>1.54837</v>
      </c>
      <c r="D15" s="347">
        <v>43.818359999999991</v>
      </c>
      <c r="E15" s="95"/>
      <c r="F15" s="95">
        <v>622.37883000000033</v>
      </c>
      <c r="G15" s="96">
        <v>23.149119999999975</v>
      </c>
      <c r="H15" s="347">
        <v>645.52795000000026</v>
      </c>
      <c r="J15" s="96"/>
    </row>
    <row r="16" spans="1:12" x14ac:dyDescent="0.2">
      <c r="A16" s="92" t="s">
        <v>163</v>
      </c>
      <c r="B16" s="95">
        <v>6.7908499999999989</v>
      </c>
      <c r="C16" s="96">
        <v>0.18671999999999997</v>
      </c>
      <c r="D16" s="347">
        <v>6.9775699999999992</v>
      </c>
      <c r="E16" s="95"/>
      <c r="F16" s="95">
        <v>103.6908899999999</v>
      </c>
      <c r="G16" s="96">
        <v>3.0554199999999998</v>
      </c>
      <c r="H16" s="347">
        <v>106.74630999999989</v>
      </c>
      <c r="J16" s="96"/>
    </row>
    <row r="17" spans="1:11" x14ac:dyDescent="0.2">
      <c r="A17" s="92" t="s">
        <v>164</v>
      </c>
      <c r="B17" s="95">
        <v>17.359870000000004</v>
      </c>
      <c r="C17" s="96">
        <v>0.73421000000000003</v>
      </c>
      <c r="D17" s="347">
        <v>18.094080000000005</v>
      </c>
      <c r="E17" s="95"/>
      <c r="F17" s="95">
        <v>267.18975999999986</v>
      </c>
      <c r="G17" s="96">
        <v>12.889999999999999</v>
      </c>
      <c r="H17" s="347">
        <v>280.07975999999985</v>
      </c>
      <c r="J17" s="96"/>
    </row>
    <row r="18" spans="1:11" x14ac:dyDescent="0.2">
      <c r="A18" s="92" t="s">
        <v>165</v>
      </c>
      <c r="B18" s="95">
        <v>1.68954</v>
      </c>
      <c r="C18" s="96">
        <v>5.8810000000000001E-2</v>
      </c>
      <c r="D18" s="347">
        <v>1.7483500000000001</v>
      </c>
      <c r="E18" s="95"/>
      <c r="F18" s="95">
        <v>25.59772000000002</v>
      </c>
      <c r="G18" s="96">
        <v>1.1765099999999995</v>
      </c>
      <c r="H18" s="347">
        <v>26.774230000000021</v>
      </c>
      <c r="J18" s="96"/>
    </row>
    <row r="19" spans="1:11" x14ac:dyDescent="0.2">
      <c r="A19" s="92" t="s">
        <v>166</v>
      </c>
      <c r="B19" s="95">
        <v>53.181989999999999</v>
      </c>
      <c r="C19" s="96">
        <v>1.7309100000000002</v>
      </c>
      <c r="D19" s="347">
        <v>54.9129</v>
      </c>
      <c r="E19" s="95"/>
      <c r="F19" s="95">
        <v>710.5619800000004</v>
      </c>
      <c r="G19" s="96">
        <v>26.14331</v>
      </c>
      <c r="H19" s="347">
        <v>736.70529000000045</v>
      </c>
      <c r="J19" s="96"/>
    </row>
    <row r="20" spans="1:11" x14ac:dyDescent="0.2">
      <c r="A20" s="92" t="s">
        <v>167</v>
      </c>
      <c r="B20" s="96">
        <v>0.47376999999999997</v>
      </c>
      <c r="C20" s="96">
        <v>0</v>
      </c>
      <c r="D20" s="348">
        <v>0.47376999999999997</v>
      </c>
      <c r="E20" s="96"/>
      <c r="F20" s="95">
        <v>6.337559999999999</v>
      </c>
      <c r="G20" s="96">
        <v>0</v>
      </c>
      <c r="H20" s="348">
        <v>6.337559999999999</v>
      </c>
      <c r="J20" s="96"/>
    </row>
    <row r="21" spans="1:11" x14ac:dyDescent="0.2">
      <c r="A21" s="92" t="s">
        <v>168</v>
      </c>
      <c r="B21" s="95">
        <v>10.264579999999999</v>
      </c>
      <c r="C21" s="96">
        <v>0.38756999999999997</v>
      </c>
      <c r="D21" s="347">
        <v>10.652149999999999</v>
      </c>
      <c r="E21" s="95"/>
      <c r="F21" s="95">
        <v>152.72743999999997</v>
      </c>
      <c r="G21" s="96">
        <v>5.9038800000000018</v>
      </c>
      <c r="H21" s="347">
        <v>158.63131999999999</v>
      </c>
      <c r="J21" s="96"/>
      <c r="K21" s="96"/>
    </row>
    <row r="22" spans="1:11" x14ac:dyDescent="0.2">
      <c r="A22" s="92" t="s">
        <v>169</v>
      </c>
      <c r="B22" s="95">
        <v>4.797200000000001</v>
      </c>
      <c r="C22" s="96">
        <v>0.13265000000000002</v>
      </c>
      <c r="D22" s="347">
        <v>4.929850000000001</v>
      </c>
      <c r="E22" s="95"/>
      <c r="F22" s="95">
        <v>74.86820000000003</v>
      </c>
      <c r="G22" s="96">
        <v>2.4321099999999998</v>
      </c>
      <c r="H22" s="347">
        <v>77.300310000000025</v>
      </c>
      <c r="J22" s="96"/>
    </row>
    <row r="23" spans="1:11" x14ac:dyDescent="0.2">
      <c r="A23" s="97" t="s">
        <v>170</v>
      </c>
      <c r="B23" s="98">
        <v>13.658629999999997</v>
      </c>
      <c r="C23" s="96">
        <v>0.61665000000000003</v>
      </c>
      <c r="D23" s="349">
        <v>14.275279999999997</v>
      </c>
      <c r="E23" s="98"/>
      <c r="F23" s="98">
        <v>197.95670000000001</v>
      </c>
      <c r="G23" s="96">
        <v>9.9978699999999989</v>
      </c>
      <c r="H23" s="349">
        <v>207.95457000000002</v>
      </c>
      <c r="J23" s="96"/>
    </row>
    <row r="24" spans="1:11" x14ac:dyDescent="0.2">
      <c r="A24" s="99" t="s">
        <v>430</v>
      </c>
      <c r="B24" s="100">
        <v>377.52298999999971</v>
      </c>
      <c r="C24" s="100">
        <v>20.564320000000031</v>
      </c>
      <c r="D24" s="100">
        <v>398.08730999999972</v>
      </c>
      <c r="E24" s="100"/>
      <c r="F24" s="100">
        <v>5448.5000400000044</v>
      </c>
      <c r="G24" s="100">
        <v>305.7545200000007</v>
      </c>
      <c r="H24" s="100">
        <v>5754.2545600000049</v>
      </c>
      <c r="J24" s="96"/>
    </row>
    <row r="25" spans="1:11" x14ac:dyDescent="0.2">
      <c r="H25" s="79" t="s">
        <v>220</v>
      </c>
      <c r="J25" s="96"/>
    </row>
    <row r="26" spans="1:11" x14ac:dyDescent="0.2">
      <c r="A26" s="350" t="s">
        <v>561</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04"/>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179" priority="13" operator="between">
      <formula>0</formula>
      <formula>0.5</formula>
    </cfRule>
    <cfRule type="cellIs" dxfId="178" priority="14" operator="between">
      <formula>0</formula>
      <formula>0.49</formula>
    </cfRule>
  </conditionalFormatting>
  <conditionalFormatting sqref="C5:C23">
    <cfRule type="cellIs" dxfId="177" priority="12" stopIfTrue="1" operator="equal">
      <formula>0</formula>
    </cfRule>
  </conditionalFormatting>
  <conditionalFormatting sqref="G5:G23">
    <cfRule type="cellIs" dxfId="176" priority="10" stopIfTrue="1" operator="equal">
      <formula>0</formula>
    </cfRule>
  </conditionalFormatting>
  <conditionalFormatting sqref="J12:J30">
    <cfRule type="cellIs" dxfId="175" priority="6" stopIfTrue="1" operator="equal">
      <formula>0</formula>
    </cfRule>
    <cfRule type="cellIs" dxfId="174" priority="8" operator="between">
      <formula>0</formula>
      <formula>0.5</formula>
    </cfRule>
    <cfRule type="cellIs" dxfId="173" priority="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election activeCell="B9" sqref="B9"/>
    </sheetView>
  </sheetViews>
  <sheetFormatPr baseColWidth="10" defaultRowHeight="12.75" x14ac:dyDescent="0.2"/>
  <cols>
    <col min="1" max="1" width="32.5" style="81" customWidth="1"/>
    <col min="2" max="2" width="10.125" style="81" customWidth="1"/>
    <col min="3" max="3" width="14.125" style="81" customWidth="1"/>
    <col min="4" max="4" width="12.5" style="81" customWidth="1"/>
    <col min="5" max="5" width="11.125" style="81" customWidth="1"/>
    <col min="6" max="6" width="9.125" style="81" customWidth="1"/>
    <col min="7" max="7" width="12.625" style="81" customWidth="1"/>
    <col min="8" max="8" width="15.125" style="81" customWidth="1"/>
    <col min="9" max="10" width="12.1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62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62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62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62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62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62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62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62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62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62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62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62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62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62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62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62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62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62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62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62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62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62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62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62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62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62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62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62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62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62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62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62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62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62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62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62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62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62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62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62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62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62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62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62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62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62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62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62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62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62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62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62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62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62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62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62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62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62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62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62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62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62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625" style="81" bestFit="1" customWidth="1"/>
    <col min="16139" max="16384" width="11" style="81"/>
  </cols>
  <sheetData>
    <row r="1" spans="1:8" x14ac:dyDescent="0.2">
      <c r="A1" s="361" t="s">
        <v>27</v>
      </c>
      <c r="B1" s="362"/>
      <c r="C1" s="362"/>
      <c r="D1" s="362"/>
      <c r="E1" s="362"/>
      <c r="F1" s="362"/>
      <c r="G1" s="362"/>
      <c r="H1" s="362"/>
    </row>
    <row r="2" spans="1:8" ht="15.75" x14ac:dyDescent="0.25">
      <c r="A2" s="363"/>
      <c r="B2" s="364"/>
      <c r="C2" s="337"/>
      <c r="D2" s="337"/>
      <c r="E2" s="337"/>
      <c r="F2" s="337"/>
      <c r="G2" s="352"/>
      <c r="H2" s="352" t="s">
        <v>151</v>
      </c>
    </row>
    <row r="3" spans="1:8" x14ac:dyDescent="0.2">
      <c r="A3" s="353"/>
      <c r="B3" s="780">
        <f>INDICE!A3</f>
        <v>44927</v>
      </c>
      <c r="C3" s="781"/>
      <c r="D3" s="781" t="s">
        <v>115</v>
      </c>
      <c r="E3" s="781"/>
      <c r="F3" s="781" t="s">
        <v>116</v>
      </c>
      <c r="G3" s="782"/>
      <c r="H3" s="781"/>
    </row>
    <row r="4" spans="1:8" x14ac:dyDescent="0.2">
      <c r="A4" s="354"/>
      <c r="B4" s="355" t="s">
        <v>47</v>
      </c>
      <c r="C4" s="355" t="s">
        <v>421</v>
      </c>
      <c r="D4" s="355" t="s">
        <v>47</v>
      </c>
      <c r="E4" s="355" t="s">
        <v>421</v>
      </c>
      <c r="F4" s="355" t="s">
        <v>47</v>
      </c>
      <c r="G4" s="356" t="s">
        <v>421</v>
      </c>
      <c r="H4" s="356" t="s">
        <v>106</v>
      </c>
    </row>
    <row r="5" spans="1:8" x14ac:dyDescent="0.2">
      <c r="A5" s="357" t="s">
        <v>171</v>
      </c>
      <c r="B5" s="329">
        <v>1568.3559699999996</v>
      </c>
      <c r="C5" s="322">
        <v>-6.1503568663453203</v>
      </c>
      <c r="D5" s="321">
        <v>1568.3559699999996</v>
      </c>
      <c r="E5" s="322">
        <v>-6.1503568663453203</v>
      </c>
      <c r="F5" s="321">
        <v>22052.979169999999</v>
      </c>
      <c r="G5" s="336">
        <v>-6.5624767943159495E-2</v>
      </c>
      <c r="H5" s="327">
        <v>70.043265721318917</v>
      </c>
    </row>
    <row r="6" spans="1:8" x14ac:dyDescent="0.2">
      <c r="A6" s="357" t="s">
        <v>172</v>
      </c>
      <c r="B6" s="591">
        <v>0.16269</v>
      </c>
      <c r="C6" s="336">
        <v>-62.494813038867626</v>
      </c>
      <c r="D6" s="358">
        <v>0.16269</v>
      </c>
      <c r="E6" s="322">
        <v>-62.494813038867626</v>
      </c>
      <c r="F6" s="321">
        <v>16.480529999999998</v>
      </c>
      <c r="G6" s="322">
        <v>-43.955918394551929</v>
      </c>
      <c r="H6" s="327">
        <v>5.2344408123710565E-2</v>
      </c>
    </row>
    <row r="7" spans="1:8" x14ac:dyDescent="0.2">
      <c r="A7" s="357" t="s">
        <v>173</v>
      </c>
      <c r="B7" s="344">
        <v>4.0000000000000001E-3</v>
      </c>
      <c r="C7" s="336">
        <v>0</v>
      </c>
      <c r="D7" s="335">
        <v>4.0000000000000001E-3</v>
      </c>
      <c r="E7" s="336">
        <v>0</v>
      </c>
      <c r="F7" s="335">
        <v>5.697E-2</v>
      </c>
      <c r="G7" s="322">
        <v>-3.4406779661016968</v>
      </c>
      <c r="H7" s="591">
        <v>1.8094447998989057E-4</v>
      </c>
    </row>
    <row r="8" spans="1:8" x14ac:dyDescent="0.2">
      <c r="A8" s="368" t="s">
        <v>174</v>
      </c>
      <c r="B8" s="330">
        <v>1568.5226599999994</v>
      </c>
      <c r="C8" s="331">
        <v>-6.1647392069817579</v>
      </c>
      <c r="D8" s="330">
        <v>1568.5226599999994</v>
      </c>
      <c r="E8" s="377">
        <v>-6.1647392069817579</v>
      </c>
      <c r="F8" s="330">
        <v>22069.516669999997</v>
      </c>
      <c r="G8" s="331">
        <v>-0.12404254635916503</v>
      </c>
      <c r="H8" s="331">
        <v>70.095791073922612</v>
      </c>
    </row>
    <row r="9" spans="1:8" x14ac:dyDescent="0.2">
      <c r="A9" s="357" t="s">
        <v>175</v>
      </c>
      <c r="B9" s="329">
        <v>317.46281999999979</v>
      </c>
      <c r="C9" s="322">
        <v>-30.486903972537622</v>
      </c>
      <c r="D9" s="321">
        <v>317.46281999999979</v>
      </c>
      <c r="E9" s="322">
        <v>-30.486903972537622</v>
      </c>
      <c r="F9" s="321">
        <v>4471.8701300000002</v>
      </c>
      <c r="G9" s="322">
        <v>-2.0036249719002432</v>
      </c>
      <c r="H9" s="327">
        <v>14.203268654645857</v>
      </c>
    </row>
    <row r="10" spans="1:8" x14ac:dyDescent="0.2">
      <c r="A10" s="357" t="s">
        <v>176</v>
      </c>
      <c r="B10" s="329">
        <v>141.17588000000001</v>
      </c>
      <c r="C10" s="322">
        <v>-1.833093448541093</v>
      </c>
      <c r="D10" s="321">
        <v>141.17588000000001</v>
      </c>
      <c r="E10" s="336">
        <v>-1.833093448541093</v>
      </c>
      <c r="F10" s="321">
        <v>750.85955999999999</v>
      </c>
      <c r="G10" s="336">
        <v>-30.526594124653794</v>
      </c>
      <c r="H10" s="327">
        <v>2.3848322385402501</v>
      </c>
    </row>
    <row r="11" spans="1:8" x14ac:dyDescent="0.2">
      <c r="A11" s="357" t="s">
        <v>177</v>
      </c>
      <c r="B11" s="329">
        <v>299.06378999999993</v>
      </c>
      <c r="C11" s="322">
        <v>-4.5315952808956137</v>
      </c>
      <c r="D11" s="321">
        <v>299.06378999999993</v>
      </c>
      <c r="E11" s="322">
        <v>-4.5315952808956137</v>
      </c>
      <c r="F11" s="321">
        <v>4192.5494200000003</v>
      </c>
      <c r="G11" s="322">
        <v>9.9372401981570828</v>
      </c>
      <c r="H11" s="327">
        <v>13.3161080328913</v>
      </c>
    </row>
    <row r="12" spans="1:8" s="3" customFormat="1" x14ac:dyDescent="0.2">
      <c r="A12" s="359" t="s">
        <v>148</v>
      </c>
      <c r="B12" s="332">
        <v>2326.2251499999993</v>
      </c>
      <c r="C12" s="333">
        <v>-10.022367527664167</v>
      </c>
      <c r="D12" s="332">
        <v>2326.2251499999993</v>
      </c>
      <c r="E12" s="333">
        <v>-10.022367527664167</v>
      </c>
      <c r="F12" s="332">
        <v>31484.795779999993</v>
      </c>
      <c r="G12" s="333">
        <v>-0.22121488359581587</v>
      </c>
      <c r="H12" s="333">
        <v>100</v>
      </c>
    </row>
    <row r="13" spans="1:8" x14ac:dyDescent="0.2">
      <c r="A13" s="369" t="s">
        <v>149</v>
      </c>
      <c r="B13" s="334"/>
      <c r="C13" s="334"/>
      <c r="D13" s="334"/>
      <c r="E13" s="334"/>
      <c r="F13" s="334"/>
      <c r="G13" s="334"/>
      <c r="H13" s="334"/>
    </row>
    <row r="14" spans="1:8" s="105" customFormat="1" x14ac:dyDescent="0.2">
      <c r="A14" s="608" t="s">
        <v>178</v>
      </c>
      <c r="B14" s="599">
        <v>99.110269999999915</v>
      </c>
      <c r="C14" s="600">
        <v>-8.4231781958500864</v>
      </c>
      <c r="D14" s="601">
        <v>99.110269999999915</v>
      </c>
      <c r="E14" s="600">
        <v>-8.4231781958500864</v>
      </c>
      <c r="F14" s="321">
        <v>1248.8869299999999</v>
      </c>
      <c r="G14" s="600">
        <v>-11.894599723714798</v>
      </c>
      <c r="H14" s="602">
        <v>3.9666350028966271</v>
      </c>
    </row>
    <row r="15" spans="1:8" s="105" customFormat="1" x14ac:dyDescent="0.2">
      <c r="A15" s="609" t="s">
        <v>562</v>
      </c>
      <c r="B15" s="604">
        <v>6.318701828636633</v>
      </c>
      <c r="C15" s="605"/>
      <c r="D15" s="606">
        <v>6.318701828636633</v>
      </c>
      <c r="E15" s="605"/>
      <c r="F15" s="606">
        <v>5.6588775761349739</v>
      </c>
      <c r="G15" s="605"/>
      <c r="H15" s="607"/>
    </row>
    <row r="16" spans="1:8" s="105" customFormat="1" x14ac:dyDescent="0.2">
      <c r="A16" s="610" t="s">
        <v>427</v>
      </c>
      <c r="B16" s="611">
        <v>205.01020999999997</v>
      </c>
      <c r="C16" s="612">
        <v>-5.0529595162740302</v>
      </c>
      <c r="D16" s="613">
        <v>205.01020999999997</v>
      </c>
      <c r="E16" s="612">
        <v>-5.0529595162740302</v>
      </c>
      <c r="F16" s="613">
        <v>2954.2677400000002</v>
      </c>
      <c r="G16" s="612">
        <v>6.6665975839786089</v>
      </c>
      <c r="H16" s="614">
        <v>9.3831567485555425</v>
      </c>
    </row>
    <row r="17" spans="1:22" x14ac:dyDescent="0.2">
      <c r="A17" s="365"/>
      <c r="B17" s="362"/>
      <c r="C17" s="362"/>
      <c r="D17" s="362"/>
      <c r="E17" s="362"/>
      <c r="F17" s="362"/>
      <c r="G17" s="362"/>
      <c r="H17" s="366" t="s">
        <v>220</v>
      </c>
    </row>
    <row r="18" spans="1:22" x14ac:dyDescent="0.2">
      <c r="A18" s="360" t="s">
        <v>479</v>
      </c>
      <c r="B18" s="337"/>
      <c r="C18" s="337"/>
      <c r="D18" s="337"/>
      <c r="E18" s="337"/>
      <c r="F18" s="321"/>
      <c r="G18" s="337"/>
      <c r="H18" s="337"/>
      <c r="I18" s="88"/>
      <c r="J18" s="88"/>
      <c r="K18" s="88"/>
      <c r="L18" s="88"/>
      <c r="M18" s="88"/>
      <c r="N18" s="88"/>
    </row>
    <row r="19" spans="1:22" x14ac:dyDescent="0.2">
      <c r="A19" s="783" t="s">
        <v>428</v>
      </c>
      <c r="B19" s="784"/>
      <c r="C19" s="784"/>
      <c r="D19" s="784"/>
      <c r="E19" s="784"/>
      <c r="F19" s="784"/>
      <c r="G19" s="784"/>
      <c r="H19" s="337"/>
      <c r="I19" s="88"/>
      <c r="J19" s="88"/>
      <c r="K19" s="88"/>
      <c r="L19" s="88"/>
      <c r="M19" s="88"/>
      <c r="N19" s="88"/>
    </row>
    <row r="20" spans="1:22" ht="14.25" x14ac:dyDescent="0.2">
      <c r="A20" s="133" t="s">
        <v>532</v>
      </c>
      <c r="B20" s="367"/>
      <c r="C20" s="367"/>
      <c r="D20" s="367"/>
      <c r="E20" s="367"/>
      <c r="F20" s="367"/>
      <c r="G20" s="367"/>
      <c r="H20" s="367"/>
      <c r="I20" s="88"/>
      <c r="J20" s="88"/>
      <c r="K20" s="88"/>
      <c r="L20" s="88"/>
      <c r="M20" s="88"/>
      <c r="N20" s="88"/>
    </row>
    <row r="21" spans="1:22" x14ac:dyDescent="0.2">
      <c r="A21" s="138"/>
      <c r="B21" s="84"/>
      <c r="C21" s="84"/>
      <c r="D21" s="84"/>
      <c r="E21" s="84"/>
      <c r="F21" s="84"/>
      <c r="G21" s="84"/>
      <c r="H21" s="84"/>
    </row>
    <row r="23" spans="1:22" x14ac:dyDescent="0.2">
      <c r="D23" s="634"/>
      <c r="E23" s="634"/>
      <c r="F23" s="634"/>
      <c r="G23" s="634"/>
      <c r="H23" s="634"/>
      <c r="I23" s="634"/>
      <c r="J23" s="634"/>
      <c r="K23" s="634"/>
      <c r="L23" s="634"/>
      <c r="M23" s="634"/>
      <c r="N23" s="634"/>
      <c r="O23" s="634"/>
      <c r="P23" s="634"/>
      <c r="Q23" s="634"/>
      <c r="R23" s="634"/>
      <c r="S23" s="634"/>
      <c r="T23" s="634"/>
      <c r="U23" s="634"/>
      <c r="V23" s="634"/>
    </row>
    <row r="24" spans="1:22" x14ac:dyDescent="0.2">
      <c r="B24" s="81" t="s">
        <v>369</v>
      </c>
    </row>
    <row r="32" spans="1:22" x14ac:dyDescent="0.2">
      <c r="C32" s="81" t="s">
        <v>369</v>
      </c>
    </row>
  </sheetData>
  <mergeCells count="4">
    <mergeCell ref="B3:C3"/>
    <mergeCell ref="D3:E3"/>
    <mergeCell ref="F3:H3"/>
    <mergeCell ref="A19:G19"/>
  </mergeCells>
  <conditionalFormatting sqref="B6">
    <cfRule type="cellIs" dxfId="172" priority="35" operator="between">
      <formula>0</formula>
      <formula>0.5</formula>
    </cfRule>
    <cfRule type="cellIs" dxfId="171" priority="36" operator="between">
      <formula>0</formula>
      <formula>0.49</formula>
    </cfRule>
  </conditionalFormatting>
  <conditionalFormatting sqref="B7:F7">
    <cfRule type="cellIs" dxfId="170" priority="1" operator="equal">
      <formula>0</formula>
    </cfRule>
    <cfRule type="cellIs" dxfId="169" priority="2" operator="between">
      <formula>0</formula>
      <formula>0.5</formula>
    </cfRule>
  </conditionalFormatting>
  <conditionalFormatting sqref="D6">
    <cfRule type="cellIs" dxfId="168" priority="33" operator="between">
      <formula>0</formula>
      <formula>0.5</formula>
    </cfRule>
    <cfRule type="cellIs" dxfId="167" priority="34" operator="between">
      <formula>0</formula>
      <formula>0.49</formula>
    </cfRule>
  </conditionalFormatting>
  <conditionalFormatting sqref="E8">
    <cfRule type="cellIs" dxfId="166" priority="15" operator="between">
      <formula>-0.04999999</formula>
      <formula>-0.00000001</formula>
    </cfRule>
  </conditionalFormatting>
  <conditionalFormatting sqref="E10">
    <cfRule type="cellIs" dxfId="165" priority="5" operator="equal">
      <formula>0</formula>
    </cfRule>
    <cfRule type="cellIs" dxfId="164" priority="6" operator="between">
      <formula>-0.5</formula>
      <formula>0.5</formula>
    </cfRule>
  </conditionalFormatting>
  <conditionalFormatting sqref="G10">
    <cfRule type="cellIs" dxfId="163" priority="3" operator="equal">
      <formula>0</formula>
    </cfRule>
    <cfRule type="cellIs" dxfId="162" priority="4" operator="between">
      <formula>-0.5</formula>
      <formula>0.5</formula>
    </cfRule>
  </conditionalFormatting>
  <conditionalFormatting sqref="H7">
    <cfRule type="cellIs" dxfId="161" priority="11" operator="between">
      <formula>0</formula>
      <formula>0.5</formula>
    </cfRule>
    <cfRule type="cellIs" dxfId="160" priority="1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429</v>
      </c>
    </row>
    <row r="2" spans="1:10" ht="15.75" x14ac:dyDescent="0.25">
      <c r="A2" s="2"/>
      <c r="J2" s="79" t="s">
        <v>151</v>
      </c>
    </row>
    <row r="3" spans="1:10" ht="14.1" customHeight="1" x14ac:dyDescent="0.2">
      <c r="A3" s="90" t="s">
        <v>516</v>
      </c>
      <c r="B3" s="778">
        <f>INDICE!A3</f>
        <v>44927</v>
      </c>
      <c r="C3" s="778"/>
      <c r="D3" s="778">
        <f>INDICE!C3</f>
        <v>0</v>
      </c>
      <c r="E3" s="778"/>
      <c r="F3" s="91"/>
      <c r="G3" s="779" t="s">
        <v>116</v>
      </c>
      <c r="H3" s="779"/>
      <c r="I3" s="779"/>
      <c r="J3" s="779"/>
    </row>
    <row r="4" spans="1:10" x14ac:dyDescent="0.2">
      <c r="A4" s="92"/>
      <c r="B4" s="93" t="s">
        <v>179</v>
      </c>
      <c r="C4" s="93" t="s">
        <v>180</v>
      </c>
      <c r="D4" s="93" t="s">
        <v>181</v>
      </c>
      <c r="E4" s="93" t="s">
        <v>182</v>
      </c>
      <c r="F4" s="93"/>
      <c r="G4" s="93" t="s">
        <v>179</v>
      </c>
      <c r="H4" s="93" t="s">
        <v>180</v>
      </c>
      <c r="I4" s="93" t="s">
        <v>181</v>
      </c>
      <c r="J4" s="93" t="s">
        <v>182</v>
      </c>
    </row>
    <row r="5" spans="1:10" x14ac:dyDescent="0.2">
      <c r="A5" s="370" t="s">
        <v>153</v>
      </c>
      <c r="B5" s="94">
        <v>246.08442999999988</v>
      </c>
      <c r="C5" s="94">
        <v>50.479640000000011</v>
      </c>
      <c r="D5" s="94">
        <v>6.9469499999999993</v>
      </c>
      <c r="E5" s="346">
        <v>303.51101999999992</v>
      </c>
      <c r="F5" s="94"/>
      <c r="G5" s="94">
        <v>3493.5628599999995</v>
      </c>
      <c r="H5" s="94">
        <v>683.40961999999979</v>
      </c>
      <c r="I5" s="94">
        <v>41.101030000000016</v>
      </c>
      <c r="J5" s="346">
        <v>4218.0735099999993</v>
      </c>
    </row>
    <row r="6" spans="1:10" x14ac:dyDescent="0.2">
      <c r="A6" s="371" t="s">
        <v>154</v>
      </c>
      <c r="B6" s="96">
        <v>57.624709999999993</v>
      </c>
      <c r="C6" s="96">
        <v>21.393260000000001</v>
      </c>
      <c r="D6" s="96">
        <v>10.628990000000002</v>
      </c>
      <c r="E6" s="348">
        <v>89.646959999999993</v>
      </c>
      <c r="F6" s="96"/>
      <c r="G6" s="96">
        <v>808.84273999999971</v>
      </c>
      <c r="H6" s="96">
        <v>304.83293999999995</v>
      </c>
      <c r="I6" s="96">
        <v>41.751199999999983</v>
      </c>
      <c r="J6" s="348">
        <v>1155.4268799999995</v>
      </c>
    </row>
    <row r="7" spans="1:10" x14ac:dyDescent="0.2">
      <c r="A7" s="371" t="s">
        <v>155</v>
      </c>
      <c r="B7" s="96">
        <v>28.804619999999996</v>
      </c>
      <c r="C7" s="96">
        <v>6.7574399999999999</v>
      </c>
      <c r="D7" s="96">
        <v>3.7015699999999998</v>
      </c>
      <c r="E7" s="348">
        <v>39.263629999999992</v>
      </c>
      <c r="F7" s="96"/>
      <c r="G7" s="96">
        <v>392.15649999999982</v>
      </c>
      <c r="H7" s="96">
        <v>93.727889999999988</v>
      </c>
      <c r="I7" s="96">
        <v>21.814290000000007</v>
      </c>
      <c r="J7" s="348">
        <v>507.69867999999985</v>
      </c>
    </row>
    <row r="8" spans="1:10" x14ac:dyDescent="0.2">
      <c r="A8" s="371" t="s">
        <v>156</v>
      </c>
      <c r="B8" s="96">
        <v>19.729040000000001</v>
      </c>
      <c r="C8" s="96">
        <v>4.4622999999999999</v>
      </c>
      <c r="D8" s="96">
        <v>19.160270000000001</v>
      </c>
      <c r="E8" s="348">
        <v>43.351610000000001</v>
      </c>
      <c r="F8" s="96"/>
      <c r="G8" s="96">
        <v>364.58145000000007</v>
      </c>
      <c r="H8" s="96">
        <v>62.872139999999987</v>
      </c>
      <c r="I8" s="96">
        <v>136.24091000000001</v>
      </c>
      <c r="J8" s="348">
        <v>563.69450000000006</v>
      </c>
    </row>
    <row r="9" spans="1:10" x14ac:dyDescent="0.2">
      <c r="A9" s="371" t="s">
        <v>157</v>
      </c>
      <c r="B9" s="96">
        <v>49.940709999999996</v>
      </c>
      <c r="C9" s="96">
        <v>0</v>
      </c>
      <c r="D9" s="96">
        <v>0</v>
      </c>
      <c r="E9" s="348">
        <v>49.940709999999996</v>
      </c>
      <c r="F9" s="96"/>
      <c r="G9" s="96">
        <v>651.6938899999999</v>
      </c>
      <c r="H9" s="96">
        <v>0</v>
      </c>
      <c r="I9" s="96">
        <v>1.7946</v>
      </c>
      <c r="J9" s="348">
        <v>653.48848999999984</v>
      </c>
    </row>
    <row r="10" spans="1:10" x14ac:dyDescent="0.2">
      <c r="A10" s="371" t="s">
        <v>158</v>
      </c>
      <c r="B10" s="96">
        <v>20.420400000000001</v>
      </c>
      <c r="C10" s="96">
        <v>4.3061300000000013</v>
      </c>
      <c r="D10" s="96">
        <v>0.28865999999999997</v>
      </c>
      <c r="E10" s="348">
        <v>25.015190000000004</v>
      </c>
      <c r="F10" s="96"/>
      <c r="G10" s="96">
        <v>295.47699000000011</v>
      </c>
      <c r="H10" s="96">
        <v>56.147809999999993</v>
      </c>
      <c r="I10" s="96">
        <v>1.3815100000000002</v>
      </c>
      <c r="J10" s="348">
        <v>353.0063100000001</v>
      </c>
    </row>
    <row r="11" spans="1:10" x14ac:dyDescent="0.2">
      <c r="A11" s="371" t="s">
        <v>159</v>
      </c>
      <c r="B11" s="96">
        <v>113.89246</v>
      </c>
      <c r="C11" s="96">
        <v>39.848489999999991</v>
      </c>
      <c r="D11" s="96">
        <v>18.258119999999998</v>
      </c>
      <c r="E11" s="348">
        <v>171.99906999999999</v>
      </c>
      <c r="F11" s="96"/>
      <c r="G11" s="96">
        <v>1658.0481200000002</v>
      </c>
      <c r="H11" s="96">
        <v>652.19899999999973</v>
      </c>
      <c r="I11" s="96">
        <v>88.395079999999993</v>
      </c>
      <c r="J11" s="348">
        <v>2398.6421999999998</v>
      </c>
    </row>
    <row r="12" spans="1:10" x14ac:dyDescent="0.2">
      <c r="A12" s="371" t="s">
        <v>512</v>
      </c>
      <c r="B12" s="96">
        <v>92.290789999999987</v>
      </c>
      <c r="C12" s="96">
        <v>44.239280000000001</v>
      </c>
      <c r="D12" s="96">
        <v>14.606159999999999</v>
      </c>
      <c r="E12" s="348">
        <v>151.13622999999998</v>
      </c>
      <c r="F12" s="96"/>
      <c r="G12" s="96">
        <v>1269.5996799999998</v>
      </c>
      <c r="H12" s="96">
        <v>554.86638000000005</v>
      </c>
      <c r="I12" s="96">
        <v>52.145329999999987</v>
      </c>
      <c r="J12" s="348">
        <v>1876.6113899999998</v>
      </c>
    </row>
    <row r="13" spans="1:10" x14ac:dyDescent="0.2">
      <c r="A13" s="371" t="s">
        <v>160</v>
      </c>
      <c r="B13" s="96">
        <v>272.33472999999998</v>
      </c>
      <c r="C13" s="96">
        <v>41.870370000000001</v>
      </c>
      <c r="D13" s="96">
        <v>10.90588</v>
      </c>
      <c r="E13" s="348">
        <v>325.11097999999998</v>
      </c>
      <c r="F13" s="96"/>
      <c r="G13" s="96">
        <v>3708.7164899999998</v>
      </c>
      <c r="H13" s="96">
        <v>553.94112999999993</v>
      </c>
      <c r="I13" s="96">
        <v>64.460499999999982</v>
      </c>
      <c r="J13" s="348">
        <v>4327.1181200000001</v>
      </c>
    </row>
    <row r="14" spans="1:10" x14ac:dyDescent="0.2">
      <c r="A14" s="371" t="s">
        <v>161</v>
      </c>
      <c r="B14" s="96">
        <v>1.0087600000000001</v>
      </c>
      <c r="C14" s="96">
        <v>0</v>
      </c>
      <c r="D14" s="96">
        <v>1.2806500000000001</v>
      </c>
      <c r="E14" s="348">
        <v>2.2894100000000002</v>
      </c>
      <c r="F14" s="96"/>
      <c r="G14" s="96">
        <v>12.695959999999998</v>
      </c>
      <c r="H14" s="96">
        <v>0</v>
      </c>
      <c r="I14" s="96">
        <v>6.8234299999999992</v>
      </c>
      <c r="J14" s="348">
        <v>19.519389999999998</v>
      </c>
    </row>
    <row r="15" spans="1:10" x14ac:dyDescent="0.2">
      <c r="A15" s="371" t="s">
        <v>162</v>
      </c>
      <c r="B15" s="96">
        <v>144.58243000000002</v>
      </c>
      <c r="C15" s="96">
        <v>19.029349999999997</v>
      </c>
      <c r="D15" s="96">
        <v>3.4294100000000003</v>
      </c>
      <c r="E15" s="348">
        <v>167.04119</v>
      </c>
      <c r="F15" s="96"/>
      <c r="G15" s="96">
        <v>2026.6959799999984</v>
      </c>
      <c r="H15" s="96">
        <v>260.94497000000007</v>
      </c>
      <c r="I15" s="96">
        <v>22.262379999999993</v>
      </c>
      <c r="J15" s="348">
        <v>2309.9033299999987</v>
      </c>
    </row>
    <row r="16" spans="1:10" x14ac:dyDescent="0.2">
      <c r="A16" s="371" t="s">
        <v>163</v>
      </c>
      <c r="B16" s="96">
        <v>47.073609999999995</v>
      </c>
      <c r="C16" s="96">
        <v>8.9308199999999989</v>
      </c>
      <c r="D16" s="96">
        <v>2.1300100000000004</v>
      </c>
      <c r="E16" s="348">
        <v>58.134439999999991</v>
      </c>
      <c r="F16" s="96"/>
      <c r="G16" s="96">
        <v>677.98241999999971</v>
      </c>
      <c r="H16" s="96">
        <v>138.2604</v>
      </c>
      <c r="I16" s="96">
        <v>11.31573</v>
      </c>
      <c r="J16" s="348">
        <v>827.55854999999974</v>
      </c>
    </row>
    <row r="17" spans="1:10" x14ac:dyDescent="0.2">
      <c r="A17" s="371" t="s">
        <v>164</v>
      </c>
      <c r="B17" s="96">
        <v>94.516089999999991</v>
      </c>
      <c r="C17" s="96">
        <v>18.496679999999998</v>
      </c>
      <c r="D17" s="96">
        <v>21.053510000000003</v>
      </c>
      <c r="E17" s="348">
        <v>134.06628000000001</v>
      </c>
      <c r="F17" s="96"/>
      <c r="G17" s="96">
        <v>1372.6223500000001</v>
      </c>
      <c r="H17" s="96">
        <v>346.53083999999996</v>
      </c>
      <c r="I17" s="96">
        <v>106.70256999999997</v>
      </c>
      <c r="J17" s="348">
        <v>1825.8557599999999</v>
      </c>
    </row>
    <row r="18" spans="1:10" x14ac:dyDescent="0.2">
      <c r="A18" s="371" t="s">
        <v>165</v>
      </c>
      <c r="B18" s="96">
        <v>10.234080000000002</v>
      </c>
      <c r="C18" s="96">
        <v>3.2605199999999996</v>
      </c>
      <c r="D18" s="96">
        <v>1.89649</v>
      </c>
      <c r="E18" s="348">
        <v>15.391090000000002</v>
      </c>
      <c r="F18" s="96"/>
      <c r="G18" s="96">
        <v>144.82342</v>
      </c>
      <c r="H18" s="96">
        <v>56.021959999999993</v>
      </c>
      <c r="I18" s="96">
        <v>7.5216700000000003</v>
      </c>
      <c r="J18" s="348">
        <v>208.36704999999998</v>
      </c>
    </row>
    <row r="19" spans="1:10" x14ac:dyDescent="0.2">
      <c r="A19" s="371" t="s">
        <v>166</v>
      </c>
      <c r="B19" s="96">
        <v>135.62916999999999</v>
      </c>
      <c r="C19" s="96">
        <v>20.336459999999999</v>
      </c>
      <c r="D19" s="96">
        <v>17.571339999999999</v>
      </c>
      <c r="E19" s="348">
        <v>173.53696999999997</v>
      </c>
      <c r="F19" s="96"/>
      <c r="G19" s="96">
        <v>1878.2818499999994</v>
      </c>
      <c r="H19" s="96">
        <v>218.22726999999998</v>
      </c>
      <c r="I19" s="96">
        <v>93.69662000000001</v>
      </c>
      <c r="J19" s="348">
        <v>2190.2057399999994</v>
      </c>
    </row>
    <row r="20" spans="1:10" x14ac:dyDescent="0.2">
      <c r="A20" s="371" t="s">
        <v>167</v>
      </c>
      <c r="B20" s="96">
        <v>1.0425899999999999</v>
      </c>
      <c r="C20" s="96">
        <v>0</v>
      </c>
      <c r="D20" s="96">
        <v>0</v>
      </c>
      <c r="E20" s="348">
        <v>1.0425899999999999</v>
      </c>
      <c r="F20" s="96"/>
      <c r="G20" s="96">
        <v>13.956110000000002</v>
      </c>
      <c r="H20" s="96">
        <v>0</v>
      </c>
      <c r="I20" s="96">
        <v>0</v>
      </c>
      <c r="J20" s="348">
        <v>13.956110000000002</v>
      </c>
    </row>
    <row r="21" spans="1:10" x14ac:dyDescent="0.2">
      <c r="A21" s="371" t="s">
        <v>168</v>
      </c>
      <c r="B21" s="96">
        <v>65.693570000000008</v>
      </c>
      <c r="C21" s="96">
        <v>11.576369999999999</v>
      </c>
      <c r="D21" s="96">
        <v>0.90995000000000004</v>
      </c>
      <c r="E21" s="348">
        <v>78.17989</v>
      </c>
      <c r="F21" s="96"/>
      <c r="G21" s="96">
        <v>949.88573999999971</v>
      </c>
      <c r="H21" s="96">
        <v>159.71729999999999</v>
      </c>
      <c r="I21" s="96">
        <v>5.3032800000000009</v>
      </c>
      <c r="J21" s="348">
        <v>1114.9063199999998</v>
      </c>
    </row>
    <row r="22" spans="1:10" x14ac:dyDescent="0.2">
      <c r="A22" s="371" t="s">
        <v>169</v>
      </c>
      <c r="B22" s="96">
        <v>47.703649999999996</v>
      </c>
      <c r="C22" s="96">
        <v>7.8742600000000014</v>
      </c>
      <c r="D22" s="96">
        <v>0.90834000000000004</v>
      </c>
      <c r="E22" s="348">
        <v>56.486249999999998</v>
      </c>
      <c r="F22" s="96"/>
      <c r="G22" s="96">
        <v>591.6237900000001</v>
      </c>
      <c r="H22" s="96">
        <v>100.59103</v>
      </c>
      <c r="I22" s="96">
        <v>6.4301099999999991</v>
      </c>
      <c r="J22" s="348">
        <v>698.64493000000016</v>
      </c>
    </row>
    <row r="23" spans="1:10" x14ac:dyDescent="0.2">
      <c r="A23" s="372" t="s">
        <v>170</v>
      </c>
      <c r="B23" s="96">
        <v>119.75013</v>
      </c>
      <c r="C23" s="96">
        <v>14.601450000000002</v>
      </c>
      <c r="D23" s="96">
        <v>7.4995799999999999</v>
      </c>
      <c r="E23" s="348">
        <v>141.85116000000002</v>
      </c>
      <c r="F23" s="96"/>
      <c r="G23" s="96">
        <v>1741.7328400000004</v>
      </c>
      <c r="H23" s="96">
        <v>229.57945000000018</v>
      </c>
      <c r="I23" s="96">
        <v>41.71932000000001</v>
      </c>
      <c r="J23" s="348">
        <v>2013.0316100000005</v>
      </c>
    </row>
    <row r="24" spans="1:10" x14ac:dyDescent="0.2">
      <c r="A24" s="373" t="s">
        <v>430</v>
      </c>
      <c r="B24" s="100">
        <v>1568.3559700000012</v>
      </c>
      <c r="C24" s="100">
        <v>317.46282000000008</v>
      </c>
      <c r="D24" s="100">
        <v>141.17587999999998</v>
      </c>
      <c r="E24" s="100">
        <v>2026.9946700000012</v>
      </c>
      <c r="F24" s="100"/>
      <c r="G24" s="100">
        <v>22052.979179999929</v>
      </c>
      <c r="H24" s="100">
        <v>4471.8701299999975</v>
      </c>
      <c r="I24" s="100">
        <v>750.8595600000001</v>
      </c>
      <c r="J24" s="100">
        <v>27275.708869999926</v>
      </c>
    </row>
    <row r="25" spans="1:10" x14ac:dyDescent="0.2">
      <c r="J25" s="79" t="s">
        <v>220</v>
      </c>
    </row>
    <row r="26" spans="1:10" x14ac:dyDescent="0.2">
      <c r="A26" s="350" t="s">
        <v>550</v>
      </c>
      <c r="G26" s="58"/>
      <c r="H26" s="58"/>
      <c r="I26" s="58"/>
      <c r="J26" s="58"/>
    </row>
    <row r="27" spans="1:10" x14ac:dyDescent="0.2">
      <c r="A27" s="101" t="s">
        <v>221</v>
      </c>
      <c r="G27" s="58"/>
      <c r="H27" s="58"/>
      <c r="I27" s="58"/>
      <c r="J27" s="58"/>
    </row>
    <row r="28" spans="1:10" ht="18" x14ac:dyDescent="0.25">
      <c r="A28" s="102"/>
      <c r="E28" s="785"/>
      <c r="F28" s="785"/>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5:J24">
    <cfRule type="cellIs" dxfId="159" priority="1" stopIfTrue="1" operator="equal">
      <formula>0</formula>
    </cfRule>
  </conditionalFormatting>
  <conditionalFormatting sqref="B6:J23">
    <cfRule type="cellIs" dxfId="158" priority="2" operator="between">
      <formula>0</formula>
      <formula>0.5</formula>
    </cfRule>
    <cfRule type="cellIs" dxfId="157"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activeCell="H7" sqref="H7"/>
    </sheetView>
  </sheetViews>
  <sheetFormatPr baseColWidth="10" defaultRowHeight="14.1"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62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1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62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1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62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1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62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1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62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1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62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1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62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1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62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1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62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1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62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1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62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1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62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1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62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1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62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1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62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1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62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1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62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1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62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1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62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1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62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1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62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1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62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1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62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1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62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1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62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1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62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1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62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1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62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1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62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1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62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1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62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1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62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1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62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1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62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1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62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1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62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1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62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1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62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1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62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1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62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1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62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1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62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1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62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1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62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1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62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1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62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1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62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1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62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1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62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1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62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1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62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1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62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1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62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1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62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1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62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1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62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1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62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1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62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1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62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1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62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1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62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1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62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1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62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1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4.1" customHeight="1" x14ac:dyDescent="0.2">
      <c r="A1" s="786" t="s">
        <v>28</v>
      </c>
      <c r="B1" s="786"/>
      <c r="C1" s="786"/>
      <c r="D1" s="106"/>
      <c r="E1" s="106"/>
      <c r="F1" s="106"/>
      <c r="G1" s="106"/>
      <c r="H1" s="107"/>
    </row>
    <row r="2" spans="1:65" ht="14.1" customHeight="1" x14ac:dyDescent="0.2">
      <c r="A2" s="787"/>
      <c r="B2" s="787"/>
      <c r="C2" s="787"/>
      <c r="D2" s="109"/>
      <c r="E2" s="109"/>
      <c r="F2" s="109"/>
      <c r="H2" s="79" t="s">
        <v>151</v>
      </c>
    </row>
    <row r="3" spans="1:65" s="81" customFormat="1" ht="12.75" x14ac:dyDescent="0.2">
      <c r="A3" s="70"/>
      <c r="B3" s="775">
        <f>INDICE!A3</f>
        <v>44927</v>
      </c>
      <c r="C3" s="776"/>
      <c r="D3" s="776" t="s">
        <v>115</v>
      </c>
      <c r="E3" s="776"/>
      <c r="F3" s="776" t="s">
        <v>116</v>
      </c>
      <c r="G3" s="776"/>
      <c r="H3" s="776"/>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4.1" customHeight="1" x14ac:dyDescent="0.2">
      <c r="A5" s="107" t="s">
        <v>183</v>
      </c>
      <c r="B5" s="382">
        <v>377.52298999999977</v>
      </c>
      <c r="C5" s="111">
        <v>1.6522451782542673</v>
      </c>
      <c r="D5" s="110">
        <v>377.52298999999977</v>
      </c>
      <c r="E5" s="111">
        <v>1.6522451782542673</v>
      </c>
      <c r="F5" s="110">
        <v>5448.500039999999</v>
      </c>
      <c r="G5" s="111">
        <v>9.5871310850378499</v>
      </c>
      <c r="H5" s="379">
        <v>19.582162824699001</v>
      </c>
    </row>
    <row r="6" spans="1:65" ht="14.1" customHeight="1" x14ac:dyDescent="0.2">
      <c r="A6" s="107" t="s">
        <v>184</v>
      </c>
      <c r="B6" s="383">
        <v>20.564319999999991</v>
      </c>
      <c r="C6" s="113">
        <v>-11.705267460522634</v>
      </c>
      <c r="D6" s="112">
        <v>20.564319999999991</v>
      </c>
      <c r="E6" s="113">
        <v>-11.705267460522634</v>
      </c>
      <c r="F6" s="112">
        <v>305.75452000000001</v>
      </c>
      <c r="G6" s="114">
        <v>-18.01374549290075</v>
      </c>
      <c r="H6" s="380">
        <v>1.0988959807418279</v>
      </c>
    </row>
    <row r="7" spans="1:65" ht="14.1" customHeight="1" x14ac:dyDescent="0.2">
      <c r="A7" s="107" t="s">
        <v>579</v>
      </c>
      <c r="B7" s="348">
        <v>0</v>
      </c>
      <c r="C7" s="113">
        <v>0</v>
      </c>
      <c r="D7" s="113">
        <v>0</v>
      </c>
      <c r="E7" s="113">
        <v>0</v>
      </c>
      <c r="F7" s="96">
        <v>1.968E-2</v>
      </c>
      <c r="G7" s="113">
        <v>-92.190166276439527</v>
      </c>
      <c r="H7" s="348">
        <v>7.0730836296383038E-5</v>
      </c>
    </row>
    <row r="8" spans="1:65" ht="14.1" customHeight="1" x14ac:dyDescent="0.2">
      <c r="A8" s="375" t="s">
        <v>185</v>
      </c>
      <c r="B8" s="376">
        <v>398.08730999999977</v>
      </c>
      <c r="C8" s="377">
        <v>0.86399697008153253</v>
      </c>
      <c r="D8" s="376">
        <v>398.08730999999977</v>
      </c>
      <c r="E8" s="377">
        <v>0.86399697008153253</v>
      </c>
      <c r="F8" s="376">
        <v>5754.2742399999979</v>
      </c>
      <c r="G8" s="378">
        <v>7.6565617239394976</v>
      </c>
      <c r="H8" s="378">
        <v>20.681129536277119</v>
      </c>
    </row>
    <row r="9" spans="1:65" ht="14.1" customHeight="1" x14ac:dyDescent="0.2">
      <c r="A9" s="107" t="s">
        <v>171</v>
      </c>
      <c r="B9" s="383">
        <v>1568.3559699999996</v>
      </c>
      <c r="C9" s="113">
        <v>-6.1503568663453203</v>
      </c>
      <c r="D9" s="112">
        <v>1568.3559699999996</v>
      </c>
      <c r="E9" s="113">
        <v>-6.1503568663453203</v>
      </c>
      <c r="F9" s="112">
        <v>22052.979169999999</v>
      </c>
      <c r="G9" s="114">
        <v>-6.5624767943159495E-2</v>
      </c>
      <c r="H9" s="380">
        <v>79.259433918740598</v>
      </c>
    </row>
    <row r="10" spans="1:65" ht="14.1" customHeight="1" x14ac:dyDescent="0.2">
      <c r="A10" s="107" t="s">
        <v>580</v>
      </c>
      <c r="B10" s="348">
        <v>0.16669</v>
      </c>
      <c r="C10" s="113">
        <v>-61.572686615334959</v>
      </c>
      <c r="D10" s="96">
        <v>0.16669</v>
      </c>
      <c r="E10" s="113">
        <v>-61.572686615334959</v>
      </c>
      <c r="F10" s="112">
        <v>16.537500000000001</v>
      </c>
      <c r="G10" s="114">
        <v>-43.874792680356634</v>
      </c>
      <c r="H10" s="482">
        <v>5.9436544982288342E-2</v>
      </c>
    </row>
    <row r="11" spans="1:65" ht="14.1" customHeight="1" x14ac:dyDescent="0.2">
      <c r="A11" s="375" t="s">
        <v>450</v>
      </c>
      <c r="B11" s="376">
        <v>1568.5226599999994</v>
      </c>
      <c r="C11" s="377">
        <v>-6.1647392069817579</v>
      </c>
      <c r="D11" s="376">
        <v>1568.5226599999994</v>
      </c>
      <c r="E11" s="377">
        <v>-6.1647392069817579</v>
      </c>
      <c r="F11" s="376">
        <v>22069.516669999997</v>
      </c>
      <c r="G11" s="378">
        <v>-0.12404254635916503</v>
      </c>
      <c r="H11" s="378">
        <v>79.318870463722874</v>
      </c>
    </row>
    <row r="12" spans="1:65" ht="14.1" customHeight="1" x14ac:dyDescent="0.2">
      <c r="A12" s="106" t="s">
        <v>431</v>
      </c>
      <c r="B12" s="116">
        <v>1966.6099699999993</v>
      </c>
      <c r="C12" s="117">
        <v>-4.8221691149031543</v>
      </c>
      <c r="D12" s="116">
        <v>1966.6099699999993</v>
      </c>
      <c r="E12" s="117">
        <v>-4.8221691149031543</v>
      </c>
      <c r="F12" s="116">
        <v>27823.790909999996</v>
      </c>
      <c r="G12" s="117">
        <v>1.3914308912247213</v>
      </c>
      <c r="H12" s="117">
        <v>100</v>
      </c>
    </row>
    <row r="13" spans="1:65" ht="14.1" customHeight="1" x14ac:dyDescent="0.2">
      <c r="A13" s="118" t="s">
        <v>186</v>
      </c>
      <c r="B13" s="119">
        <v>4315.2797699999992</v>
      </c>
      <c r="C13" s="119"/>
      <c r="D13" s="119">
        <v>4315.2797699999992</v>
      </c>
      <c r="E13" s="119"/>
      <c r="F13" s="119">
        <v>57539.9483558051</v>
      </c>
      <c r="G13" s="120"/>
      <c r="H13" s="121" t="s">
        <v>142</v>
      </c>
    </row>
    <row r="14" spans="1:65" ht="14.1" customHeight="1" x14ac:dyDescent="0.2">
      <c r="A14" s="122" t="s">
        <v>187</v>
      </c>
      <c r="B14" s="384">
        <v>45.57317427416762</v>
      </c>
      <c r="C14" s="123"/>
      <c r="D14" s="123">
        <v>45.57317427416762</v>
      </c>
      <c r="E14" s="123"/>
      <c r="F14" s="123">
        <v>48.355606331010733</v>
      </c>
      <c r="G14" s="124" t="s">
        <v>142</v>
      </c>
      <c r="H14" s="381" t="s">
        <v>142</v>
      </c>
    </row>
    <row r="15" spans="1:65" ht="14.1" customHeight="1" x14ac:dyDescent="0.2">
      <c r="A15" s="107"/>
      <c r="B15" s="107"/>
      <c r="C15" s="107"/>
      <c r="D15" s="107"/>
      <c r="E15" s="107"/>
      <c r="F15" s="107"/>
      <c r="H15" s="79" t="s">
        <v>220</v>
      </c>
    </row>
    <row r="16" spans="1:65" ht="14.1" customHeight="1" x14ac:dyDescent="0.2">
      <c r="A16" s="101" t="s">
        <v>479</v>
      </c>
      <c r="B16" s="101"/>
      <c r="C16" s="125"/>
      <c r="D16" s="125"/>
      <c r="E16" s="125"/>
      <c r="F16" s="101"/>
      <c r="G16" s="101"/>
      <c r="H16" s="101"/>
    </row>
    <row r="17" spans="1:12" ht="14.1" customHeight="1" x14ac:dyDescent="0.2">
      <c r="A17" s="101" t="s">
        <v>581</v>
      </c>
      <c r="B17" s="101"/>
      <c r="C17" s="125"/>
      <c r="D17" s="125"/>
      <c r="E17" s="125"/>
      <c r="F17" s="101"/>
      <c r="G17" s="101"/>
      <c r="H17" s="101"/>
    </row>
    <row r="18" spans="1:12" ht="14.1" customHeight="1" x14ac:dyDescent="0.2">
      <c r="A18" s="101" t="s">
        <v>582</v>
      </c>
    </row>
    <row r="19" spans="1:12" ht="14.1" customHeight="1" x14ac:dyDescent="0.2">
      <c r="A19" s="133" t="s">
        <v>532</v>
      </c>
      <c r="L19" s="635"/>
    </row>
    <row r="20" spans="1:12" ht="14.1" customHeight="1" x14ac:dyDescent="0.2">
      <c r="A20" s="101"/>
      <c r="L20" s="635"/>
    </row>
  </sheetData>
  <mergeCells count="4">
    <mergeCell ref="A1:C2"/>
    <mergeCell ref="B3:C3"/>
    <mergeCell ref="D3:E3"/>
    <mergeCell ref="F3:H3"/>
  </mergeCells>
  <conditionalFormatting sqref="B7">
    <cfRule type="cellIs" dxfId="156" priority="34" operator="between">
      <formula>0</formula>
      <formula>0.5</formula>
    </cfRule>
    <cfRule type="cellIs" dxfId="155" priority="35" operator="between">
      <formula>0</formula>
      <formula>0.49</formula>
    </cfRule>
  </conditionalFormatting>
  <conditionalFormatting sqref="B10">
    <cfRule type="cellIs" dxfId="154" priority="8" operator="equal">
      <formula>0</formula>
    </cfRule>
    <cfRule type="cellIs" dxfId="153" priority="9" operator="between">
      <formula>0</formula>
      <formula>0.5</formula>
    </cfRule>
    <cfRule type="cellIs" dxfId="152" priority="10" operator="between">
      <formula>0</formula>
      <formula>0.49</formula>
    </cfRule>
  </conditionalFormatting>
  <conditionalFormatting sqref="B7:D7">
    <cfRule type="cellIs" dxfId="151" priority="26" operator="equal">
      <formula>0</formula>
    </cfRule>
  </conditionalFormatting>
  <conditionalFormatting sqref="D10">
    <cfRule type="cellIs" dxfId="150" priority="3" operator="equal">
      <formula>0</formula>
    </cfRule>
    <cfRule type="cellIs" dxfId="149" priority="4" operator="between">
      <formula>0</formula>
      <formula>0.5</formula>
    </cfRule>
    <cfRule type="cellIs" dxfId="148" priority="5" operator="between">
      <formula>0</formula>
      <formula>0.49</formula>
    </cfRule>
  </conditionalFormatting>
  <conditionalFormatting sqref="E7">
    <cfRule type="cellIs" dxfId="147" priority="25" operator="equal">
      <formula>0</formula>
    </cfRule>
  </conditionalFormatting>
  <conditionalFormatting sqref="E11">
    <cfRule type="cellIs" dxfId="146" priority="11" operator="between">
      <formula>-0.04999999</formula>
      <formula>-0.00000001</formula>
    </cfRule>
  </conditionalFormatting>
  <conditionalFormatting sqref="F7">
    <cfRule type="cellIs" dxfId="145" priority="30" operator="between">
      <formula>0</formula>
      <formula>0.5</formula>
    </cfRule>
    <cfRule type="cellIs" dxfId="144" priority="31" operator="between">
      <formula>0</formula>
      <formula>0.49</formula>
    </cfRule>
  </conditionalFormatting>
  <conditionalFormatting sqref="H7">
    <cfRule type="cellIs" dxfId="143" priority="28" operator="between">
      <formula>0</formula>
      <formula>0.5</formula>
    </cfRule>
    <cfRule type="cellIs" dxfId="142" priority="2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625" style="1" customWidth="1"/>
    <col min="2" max="13" width="9.125" style="1" customWidth="1"/>
    <col min="14" max="16384" width="11" style="1"/>
  </cols>
  <sheetData>
    <row r="1" spans="1:14" x14ac:dyDescent="0.2">
      <c r="A1" s="788" t="s">
        <v>26</v>
      </c>
      <c r="B1" s="788"/>
      <c r="C1" s="788"/>
      <c r="D1" s="788"/>
      <c r="E1" s="788"/>
      <c r="F1" s="126"/>
      <c r="G1" s="126"/>
      <c r="H1" s="126"/>
      <c r="I1" s="126"/>
      <c r="J1" s="126"/>
      <c r="K1" s="126"/>
      <c r="L1" s="126"/>
      <c r="M1" s="126"/>
      <c r="N1" s="126"/>
    </row>
    <row r="2" spans="1:14" x14ac:dyDescent="0.2">
      <c r="A2" s="788"/>
      <c r="B2" s="789"/>
      <c r="C2" s="789"/>
      <c r="D2" s="789"/>
      <c r="E2" s="789"/>
      <c r="F2" s="126"/>
      <c r="G2" s="126"/>
      <c r="H2" s="126"/>
      <c r="I2" s="126"/>
      <c r="J2" s="126"/>
      <c r="K2" s="126"/>
      <c r="L2" s="126"/>
      <c r="M2" s="127" t="s">
        <v>151</v>
      </c>
      <c r="N2" s="126"/>
    </row>
    <row r="3" spans="1:14" x14ac:dyDescent="0.2">
      <c r="A3" s="528"/>
      <c r="B3" s="145">
        <v>2022</v>
      </c>
      <c r="C3" s="145" t="s">
        <v>509</v>
      </c>
      <c r="D3" s="145" t="s">
        <v>509</v>
      </c>
      <c r="E3" s="145" t="s">
        <v>509</v>
      </c>
      <c r="F3" s="145" t="s">
        <v>509</v>
      </c>
      <c r="G3" s="145" t="s">
        <v>509</v>
      </c>
      <c r="H3" s="145" t="s">
        <v>509</v>
      </c>
      <c r="I3" s="145" t="s">
        <v>509</v>
      </c>
      <c r="J3" s="145" t="s">
        <v>509</v>
      </c>
      <c r="K3" s="145" t="s">
        <v>509</v>
      </c>
      <c r="L3" s="145" t="s">
        <v>509</v>
      </c>
      <c r="M3" s="145">
        <v>2023</v>
      </c>
    </row>
    <row r="4" spans="1:14" x14ac:dyDescent="0.2">
      <c r="A4" s="128"/>
      <c r="B4" s="475">
        <v>44620</v>
      </c>
      <c r="C4" s="475">
        <v>44651</v>
      </c>
      <c r="D4" s="475">
        <v>44681</v>
      </c>
      <c r="E4" s="475">
        <v>44712</v>
      </c>
      <c r="F4" s="475">
        <v>44742</v>
      </c>
      <c r="G4" s="475">
        <v>44773</v>
      </c>
      <c r="H4" s="475">
        <v>44804</v>
      </c>
      <c r="I4" s="475">
        <v>44834</v>
      </c>
      <c r="J4" s="475">
        <v>44865</v>
      </c>
      <c r="K4" s="475">
        <v>44895</v>
      </c>
      <c r="L4" s="475">
        <v>44926</v>
      </c>
      <c r="M4" s="475">
        <v>44957</v>
      </c>
    </row>
    <row r="5" spans="1:14" x14ac:dyDescent="0.2">
      <c r="A5" s="129" t="s">
        <v>188</v>
      </c>
      <c r="B5" s="130">
        <v>13.247279999999993</v>
      </c>
      <c r="C5" s="130">
        <v>14.204799999999999</v>
      </c>
      <c r="D5" s="130">
        <v>12.771459999999992</v>
      </c>
      <c r="E5" s="130">
        <v>13.201990000000006</v>
      </c>
      <c r="F5" s="130">
        <v>12.866770000000001</v>
      </c>
      <c r="G5" s="130">
        <v>13.558300000000004</v>
      </c>
      <c r="H5" s="130">
        <v>13.348400000000012</v>
      </c>
      <c r="I5" s="130">
        <v>12.169209999999996</v>
      </c>
      <c r="J5" s="130">
        <v>12.405580000000008</v>
      </c>
      <c r="K5" s="130">
        <v>12.031769999999995</v>
      </c>
      <c r="L5" s="130">
        <v>12.357269999999991</v>
      </c>
      <c r="M5" s="130">
        <v>11.54009000000001</v>
      </c>
    </row>
    <row r="6" spans="1:14" x14ac:dyDescent="0.2">
      <c r="A6" s="131" t="s">
        <v>433</v>
      </c>
      <c r="B6" s="132">
        <v>108.62371</v>
      </c>
      <c r="C6" s="132">
        <v>104.79387000000003</v>
      </c>
      <c r="D6" s="132">
        <v>100.34069999999991</v>
      </c>
      <c r="E6" s="132">
        <v>105.51963000000005</v>
      </c>
      <c r="F6" s="132">
        <v>100.84698</v>
      </c>
      <c r="G6" s="132">
        <v>104.08266</v>
      </c>
      <c r="H6" s="132">
        <v>113.28090000000007</v>
      </c>
      <c r="I6" s="132">
        <v>96.617779999999954</v>
      </c>
      <c r="J6" s="132">
        <v>103.62014999999995</v>
      </c>
      <c r="K6" s="132">
        <v>98.659290000000155</v>
      </c>
      <c r="L6" s="132">
        <v>113.39099000000002</v>
      </c>
      <c r="M6" s="132">
        <v>99.110269999999915</v>
      </c>
    </row>
    <row r="7" spans="1:14" ht="15.75" customHeight="1" x14ac:dyDescent="0.2">
      <c r="A7" s="129"/>
      <c r="B7" s="130"/>
      <c r="C7" s="130"/>
      <c r="D7" s="130"/>
      <c r="E7" s="130"/>
      <c r="F7" s="130"/>
      <c r="G7" s="130"/>
      <c r="H7" s="130"/>
      <c r="I7" s="130"/>
      <c r="J7" s="130"/>
      <c r="K7" s="130"/>
      <c r="L7" s="790" t="s">
        <v>220</v>
      </c>
      <c r="M7" s="790"/>
    </row>
    <row r="8" spans="1:14" x14ac:dyDescent="0.2">
      <c r="A8" s="133" t="s">
        <v>432</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125" defaultRowHeight="12.75" x14ac:dyDescent="0.2"/>
  <cols>
    <col min="1" max="1" width="11" style="18" customWidth="1"/>
    <col min="2" max="16384" width="11.125" style="18"/>
  </cols>
  <sheetData>
    <row r="1" spans="1:4" s="3" customFormat="1" x14ac:dyDescent="0.2">
      <c r="A1" s="6" t="s">
        <v>507</v>
      </c>
    </row>
    <row r="2" spans="1:4" x14ac:dyDescent="0.2">
      <c r="A2" s="447"/>
      <c r="B2" s="447"/>
      <c r="C2" s="447"/>
      <c r="D2" s="447"/>
    </row>
    <row r="3" spans="1:4" x14ac:dyDescent="0.2">
      <c r="B3" s="641">
        <v>2021</v>
      </c>
      <c r="C3" s="641">
        <v>2022</v>
      </c>
      <c r="D3" s="641">
        <v>2023</v>
      </c>
    </row>
    <row r="4" spans="1:4" x14ac:dyDescent="0.2">
      <c r="A4" s="547" t="s">
        <v>126</v>
      </c>
      <c r="B4" s="568">
        <v>-19.398581975597804</v>
      </c>
      <c r="C4" s="568">
        <v>18.079463825311009</v>
      </c>
      <c r="D4" s="570">
        <v>1.3914308912247213</v>
      </c>
    </row>
    <row r="5" spans="1:4" x14ac:dyDescent="0.2">
      <c r="A5" s="549" t="s">
        <v>127</v>
      </c>
      <c r="B5" s="568">
        <v>-21.022151387592398</v>
      </c>
      <c r="C5" s="568">
        <v>21.812400797741002</v>
      </c>
      <c r="D5" s="570" t="s">
        <v>509</v>
      </c>
    </row>
    <row r="6" spans="1:4" x14ac:dyDescent="0.2">
      <c r="A6" s="549" t="s">
        <v>128</v>
      </c>
      <c r="B6" s="568">
        <v>-17.508107506020512</v>
      </c>
      <c r="C6" s="568">
        <v>18.656716972749763</v>
      </c>
      <c r="D6" s="570" t="s">
        <v>509</v>
      </c>
    </row>
    <row r="7" spans="1:4" x14ac:dyDescent="0.2">
      <c r="A7" s="549" t="s">
        <v>129</v>
      </c>
      <c r="B7" s="568">
        <v>-9.072824045424408</v>
      </c>
      <c r="C7" s="568">
        <v>14.537897145327724</v>
      </c>
      <c r="D7" s="570" t="s">
        <v>509</v>
      </c>
    </row>
    <row r="8" spans="1:4" x14ac:dyDescent="0.2">
      <c r="A8" s="549" t="s">
        <v>130</v>
      </c>
      <c r="B8" s="568">
        <v>-1.9125187255224603</v>
      </c>
      <c r="C8" s="568">
        <v>11.229088802882673</v>
      </c>
      <c r="D8" s="568" t="s">
        <v>509</v>
      </c>
    </row>
    <row r="9" spans="1:4" x14ac:dyDescent="0.2">
      <c r="A9" s="549" t="s">
        <v>131</v>
      </c>
      <c r="B9" s="568">
        <v>1.7371957920994834</v>
      </c>
      <c r="C9" s="568">
        <v>9.0728775887845305</v>
      </c>
      <c r="D9" s="570" t="s">
        <v>509</v>
      </c>
    </row>
    <row r="10" spans="1:4" x14ac:dyDescent="0.2">
      <c r="A10" s="549" t="s">
        <v>132</v>
      </c>
      <c r="B10" s="568">
        <v>3.3248279420916758</v>
      </c>
      <c r="C10" s="568">
        <v>8.0405239375602555</v>
      </c>
      <c r="D10" s="570" t="s">
        <v>509</v>
      </c>
    </row>
    <row r="11" spans="1:4" x14ac:dyDescent="0.2">
      <c r="A11" s="549" t="s">
        <v>133</v>
      </c>
      <c r="B11" s="568">
        <v>5.3824637971960998</v>
      </c>
      <c r="C11" s="568">
        <v>7.2121631231413517</v>
      </c>
      <c r="D11" s="570" t="s">
        <v>509</v>
      </c>
    </row>
    <row r="12" spans="1:4" x14ac:dyDescent="0.2">
      <c r="A12" s="549" t="s">
        <v>134</v>
      </c>
      <c r="B12" s="568">
        <v>6.7127802136893955</v>
      </c>
      <c r="C12" s="568">
        <v>6.1167500722488244</v>
      </c>
      <c r="D12" s="570" t="s">
        <v>509</v>
      </c>
    </row>
    <row r="13" spans="1:4" x14ac:dyDescent="0.2">
      <c r="A13" s="549" t="s">
        <v>135</v>
      </c>
      <c r="B13" s="568">
        <v>8.6290137463145715</v>
      </c>
      <c r="C13" s="568">
        <v>5.0704712710527309</v>
      </c>
      <c r="D13" s="570" t="s">
        <v>509</v>
      </c>
    </row>
    <row r="14" spans="1:4" x14ac:dyDescent="0.2">
      <c r="A14" s="549" t="s">
        <v>136</v>
      </c>
      <c r="B14" s="568">
        <v>12.361396266900458</v>
      </c>
      <c r="C14" s="568">
        <v>2.9757935851180335</v>
      </c>
      <c r="D14" s="570" t="s">
        <v>509</v>
      </c>
    </row>
    <row r="15" spans="1:4" x14ac:dyDescent="0.2">
      <c r="A15" s="550" t="s">
        <v>137</v>
      </c>
      <c r="B15" s="453">
        <v>13.955042391042008</v>
      </c>
      <c r="C15" s="453">
        <v>3.0600117321260489</v>
      </c>
      <c r="D15" s="571" t="s">
        <v>509</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4.1" customHeight="1" x14ac:dyDescent="0.2"/>
  <cols>
    <col min="1" max="1" width="28.125" style="108" customWidth="1"/>
    <col min="2" max="7" width="12.125" style="108" customWidth="1"/>
    <col min="8" max="11" width="11" style="108"/>
    <col min="12" max="12" width="12.625" style="108" customWidth="1"/>
    <col min="13" max="14" width="11.625" style="108" customWidth="1"/>
    <col min="15" max="242" width="10" style="108"/>
    <col min="243" max="243" width="3.625" style="108" customWidth="1"/>
    <col min="244" max="244" width="24.62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1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62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1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62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1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62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1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62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1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62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1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62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1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62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1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62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1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62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1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62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1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62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1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62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1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62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1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62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1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62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1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62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1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62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1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62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1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62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1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62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1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62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1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62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1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62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1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62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1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62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1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62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1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62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1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62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1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62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1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62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1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62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1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62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1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62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1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62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1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62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1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62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1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62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1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62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1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62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1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62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1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62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1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62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1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62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1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62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1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62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1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62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1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62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1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62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1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62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1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62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1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62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1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62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1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62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1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62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1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62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1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62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1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62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1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62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1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62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1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62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1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62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1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62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1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4.1" customHeight="1" x14ac:dyDescent="0.2">
      <c r="A1" s="786" t="s">
        <v>33</v>
      </c>
      <c r="B1" s="786"/>
      <c r="C1" s="786"/>
      <c r="D1" s="106"/>
      <c r="E1" s="106"/>
      <c r="F1" s="106"/>
      <c r="G1" s="106"/>
    </row>
    <row r="2" spans="1:13" ht="14.1" customHeight="1" x14ac:dyDescent="0.2">
      <c r="A2" s="787"/>
      <c r="B2" s="787"/>
      <c r="C2" s="787"/>
      <c r="D2" s="109"/>
      <c r="E2" s="109"/>
      <c r="F2" s="109"/>
      <c r="G2" s="79" t="s">
        <v>151</v>
      </c>
    </row>
    <row r="3" spans="1:13" ht="14.1" customHeight="1" x14ac:dyDescent="0.2">
      <c r="A3" s="134"/>
      <c r="B3" s="791">
        <f>INDICE!A3</f>
        <v>44927</v>
      </c>
      <c r="C3" s="792"/>
      <c r="D3" s="792" t="s">
        <v>115</v>
      </c>
      <c r="E3" s="792"/>
      <c r="F3" s="792" t="s">
        <v>116</v>
      </c>
      <c r="G3" s="792"/>
    </row>
    <row r="4" spans="1:13" ht="30.6" customHeight="1" x14ac:dyDescent="0.2">
      <c r="A4" s="122"/>
      <c r="B4" s="135" t="s">
        <v>189</v>
      </c>
      <c r="C4" s="136" t="s">
        <v>190</v>
      </c>
      <c r="D4" s="135" t="s">
        <v>189</v>
      </c>
      <c r="E4" s="136" t="s">
        <v>190</v>
      </c>
      <c r="F4" s="135" t="s">
        <v>189</v>
      </c>
      <c r="G4" s="136" t="s">
        <v>190</v>
      </c>
    </row>
    <row r="5" spans="1:13" ht="14.1" customHeight="1" x14ac:dyDescent="0.2">
      <c r="A5" s="107" t="s">
        <v>191</v>
      </c>
      <c r="B5" s="112">
        <v>376.71636000000035</v>
      </c>
      <c r="C5" s="115">
        <v>21.370950000000018</v>
      </c>
      <c r="D5" s="112">
        <v>376.71636000000035</v>
      </c>
      <c r="E5" s="112">
        <v>21.370950000000018</v>
      </c>
      <c r="F5" s="112">
        <v>5451.9298400000016</v>
      </c>
      <c r="G5" s="112">
        <v>302.34440000000001</v>
      </c>
      <c r="L5" s="137"/>
      <c r="M5" s="137"/>
    </row>
    <row r="6" spans="1:13" ht="14.1" customHeight="1" x14ac:dyDescent="0.2">
      <c r="A6" s="107" t="s">
        <v>192</v>
      </c>
      <c r="B6" s="112">
        <v>1214.6959300000001</v>
      </c>
      <c r="C6" s="112">
        <v>353.82673000000023</v>
      </c>
      <c r="D6" s="112">
        <v>1214.6959300000001</v>
      </c>
      <c r="E6" s="112">
        <v>353.82673000000023</v>
      </c>
      <c r="F6" s="112">
        <v>16773.882530000003</v>
      </c>
      <c r="G6" s="112">
        <v>5295.6341500000008</v>
      </c>
      <c r="L6" s="137"/>
      <c r="M6" s="137"/>
    </row>
    <row r="7" spans="1:13" ht="14.1" customHeight="1" x14ac:dyDescent="0.2">
      <c r="A7" s="118" t="s">
        <v>186</v>
      </c>
      <c r="B7" s="119">
        <v>1591.4122900000004</v>
      </c>
      <c r="C7" s="119">
        <v>375.19768000000022</v>
      </c>
      <c r="D7" s="119">
        <v>1591.4122900000004</v>
      </c>
      <c r="E7" s="119">
        <v>375.19768000000022</v>
      </c>
      <c r="F7" s="119">
        <v>22225.812370000003</v>
      </c>
      <c r="G7" s="119">
        <v>5597.9785500000007</v>
      </c>
    </row>
    <row r="8" spans="1:13" ht="14.1" customHeight="1" x14ac:dyDescent="0.2">
      <c r="G8" s="79" t="s">
        <v>220</v>
      </c>
    </row>
    <row r="9" spans="1:13" ht="14.1" customHeight="1" x14ac:dyDescent="0.2">
      <c r="A9" s="101" t="s">
        <v>434</v>
      </c>
    </row>
    <row r="10" spans="1:13" ht="14.1" customHeight="1" x14ac:dyDescent="0.2">
      <c r="A10" s="101" t="s">
        <v>221</v>
      </c>
    </row>
    <row r="14" spans="1:13" ht="14.1" customHeight="1" x14ac:dyDescent="0.2">
      <c r="B14" s="485"/>
      <c r="D14" s="485"/>
      <c r="F14" s="485"/>
    </row>
    <row r="15" spans="1:13" ht="14.1" customHeight="1" x14ac:dyDescent="0.2">
      <c r="B15" s="485"/>
      <c r="D15" s="485"/>
      <c r="F15" s="485"/>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437</v>
      </c>
    </row>
    <row r="2" spans="1:13" ht="15.75" x14ac:dyDescent="0.25">
      <c r="A2" s="2"/>
      <c r="J2" s="79" t="s">
        <v>151</v>
      </c>
    </row>
    <row r="3" spans="1:13" ht="14.1" customHeight="1" x14ac:dyDescent="0.2">
      <c r="A3" s="90"/>
      <c r="B3" s="778">
        <f>INDICE!A3</f>
        <v>44927</v>
      </c>
      <c r="C3" s="778"/>
      <c r="D3" s="778">
        <f>INDICE!C3</f>
        <v>0</v>
      </c>
      <c r="E3" s="778"/>
      <c r="F3" s="91"/>
      <c r="G3" s="779" t="s">
        <v>116</v>
      </c>
      <c r="H3" s="779"/>
      <c r="I3" s="779"/>
      <c r="J3" s="779"/>
    </row>
    <row r="4" spans="1:13" x14ac:dyDescent="0.2">
      <c r="A4" s="92"/>
      <c r="B4" s="615" t="s">
        <v>143</v>
      </c>
      <c r="C4" s="615" t="s">
        <v>144</v>
      </c>
      <c r="D4" s="615" t="s">
        <v>179</v>
      </c>
      <c r="E4" s="615" t="s">
        <v>182</v>
      </c>
      <c r="F4" s="615"/>
      <c r="G4" s="615" t="s">
        <v>143</v>
      </c>
      <c r="H4" s="615" t="s">
        <v>144</v>
      </c>
      <c r="I4" s="615" t="s">
        <v>179</v>
      </c>
      <c r="J4" s="615" t="s">
        <v>182</v>
      </c>
    </row>
    <row r="5" spans="1:13" x14ac:dyDescent="0.2">
      <c r="A5" s="370" t="s">
        <v>153</v>
      </c>
      <c r="B5" s="94">
        <f>'GNA CCAA'!B5</f>
        <v>58.482779999999991</v>
      </c>
      <c r="C5" s="94">
        <f>'GNA CCAA'!C5</f>
        <v>2.2405900000000001</v>
      </c>
      <c r="D5" s="94">
        <f>'GO CCAA'!B5</f>
        <v>246.08442999999988</v>
      </c>
      <c r="E5" s="346">
        <f>SUM(B5:D5)</f>
        <v>306.80779999999987</v>
      </c>
      <c r="F5" s="94"/>
      <c r="G5" s="94">
        <f>'GNA CCAA'!F5</f>
        <v>825.49016000000063</v>
      </c>
      <c r="H5" s="94">
        <f>'GNA CCAA'!G5</f>
        <v>30.933389999999985</v>
      </c>
      <c r="I5" s="94">
        <f>'GO CCAA'!G5</f>
        <v>3493.5628599999995</v>
      </c>
      <c r="J5" s="346">
        <f>SUM(G5:I5)</f>
        <v>4349.9864100000004</v>
      </c>
    </row>
    <row r="6" spans="1:13" x14ac:dyDescent="0.2">
      <c r="A6" s="371" t="s">
        <v>154</v>
      </c>
      <c r="B6" s="96">
        <f>'GNA CCAA'!B6</f>
        <v>10.232189999999999</v>
      </c>
      <c r="C6" s="96">
        <f>'GNA CCAA'!C6</f>
        <v>0.33396999999999999</v>
      </c>
      <c r="D6" s="96">
        <f>'GO CCAA'!B6</f>
        <v>57.624709999999993</v>
      </c>
      <c r="E6" s="348">
        <f>SUM(B6:D6)</f>
        <v>68.19086999999999</v>
      </c>
      <c r="F6" s="96"/>
      <c r="G6" s="96">
        <f>'GNA CCAA'!F6</f>
        <v>153.55694000000005</v>
      </c>
      <c r="H6" s="96">
        <f>'GNA CCAA'!G6</f>
        <v>6.0590799999999971</v>
      </c>
      <c r="I6" s="96">
        <f>'GO CCAA'!G6</f>
        <v>808.84273999999971</v>
      </c>
      <c r="J6" s="348">
        <f t="shared" ref="J6:J24" si="0">SUM(G6:I6)</f>
        <v>968.45875999999976</v>
      </c>
    </row>
    <row r="7" spans="1:13" x14ac:dyDescent="0.2">
      <c r="A7" s="371" t="s">
        <v>155</v>
      </c>
      <c r="B7" s="96">
        <f>'GNA CCAA'!B7</f>
        <v>6.3777600000000003</v>
      </c>
      <c r="C7" s="96">
        <f>'GNA CCAA'!C7</f>
        <v>0.32991000000000004</v>
      </c>
      <c r="D7" s="96">
        <f>'GO CCAA'!B7</f>
        <v>28.804619999999996</v>
      </c>
      <c r="E7" s="348">
        <f t="shared" ref="E7:E24" si="1">SUM(B7:D7)</f>
        <v>35.512289999999993</v>
      </c>
      <c r="F7" s="96"/>
      <c r="G7" s="96">
        <f>'GNA CCAA'!F7</f>
        <v>97.797830000000118</v>
      </c>
      <c r="H7" s="96">
        <f>'GNA CCAA'!G7</f>
        <v>5.5733599999999992</v>
      </c>
      <c r="I7" s="96">
        <f>'GO CCAA'!G7</f>
        <v>392.15649999999982</v>
      </c>
      <c r="J7" s="348">
        <f t="shared" si="0"/>
        <v>495.52768999999995</v>
      </c>
    </row>
    <row r="8" spans="1:13" x14ac:dyDescent="0.2">
      <c r="A8" s="371" t="s">
        <v>156</v>
      </c>
      <c r="B8" s="96">
        <f>'GNA CCAA'!B8</f>
        <v>12.625210000000003</v>
      </c>
      <c r="C8" s="96">
        <f>'GNA CCAA'!C8</f>
        <v>0.54746000000000006</v>
      </c>
      <c r="D8" s="96">
        <f>'GO CCAA'!B8</f>
        <v>19.729040000000001</v>
      </c>
      <c r="E8" s="348">
        <f t="shared" si="1"/>
        <v>32.901710000000008</v>
      </c>
      <c r="F8" s="96"/>
      <c r="G8" s="96">
        <f>'GNA CCAA'!F8</f>
        <v>239.59298999999993</v>
      </c>
      <c r="H8" s="96">
        <f>'GNA CCAA'!G8</f>
        <v>10.174160000000002</v>
      </c>
      <c r="I8" s="96">
        <f>'GO CCAA'!G8</f>
        <v>364.58145000000007</v>
      </c>
      <c r="J8" s="348">
        <f t="shared" si="0"/>
        <v>614.34860000000003</v>
      </c>
    </row>
    <row r="9" spans="1:13" x14ac:dyDescent="0.2">
      <c r="A9" s="371" t="s">
        <v>157</v>
      </c>
      <c r="B9" s="96">
        <f>'GNA CCAA'!B9</f>
        <v>34.001920000000005</v>
      </c>
      <c r="C9" s="96">
        <f>'GNA CCAA'!C9</f>
        <v>7.3485499999999995</v>
      </c>
      <c r="D9" s="96">
        <f>'GO CCAA'!B9</f>
        <v>49.940709999999996</v>
      </c>
      <c r="E9" s="348">
        <f t="shared" si="1"/>
        <v>91.291179999999997</v>
      </c>
      <c r="F9" s="96"/>
      <c r="G9" s="96">
        <f>'GNA CCAA'!F9</f>
        <v>414.40170999999992</v>
      </c>
      <c r="H9" s="96">
        <f>'GNA CCAA'!G9</f>
        <v>97.223389999999995</v>
      </c>
      <c r="I9" s="96">
        <f>'GO CCAA'!G9</f>
        <v>651.6938899999999</v>
      </c>
      <c r="J9" s="348">
        <f t="shared" si="0"/>
        <v>1163.3189899999998</v>
      </c>
    </row>
    <row r="10" spans="1:13" x14ac:dyDescent="0.2">
      <c r="A10" s="371" t="s">
        <v>158</v>
      </c>
      <c r="B10" s="96">
        <f>'GNA CCAA'!B10</f>
        <v>4.3892100000000003</v>
      </c>
      <c r="C10" s="96">
        <f>'GNA CCAA'!C10</f>
        <v>0.14596000000000001</v>
      </c>
      <c r="D10" s="96">
        <f>'GO CCAA'!B10</f>
        <v>20.420400000000001</v>
      </c>
      <c r="E10" s="348">
        <f t="shared" si="1"/>
        <v>24.955570000000002</v>
      </c>
      <c r="F10" s="96"/>
      <c r="G10" s="96">
        <f>'GNA CCAA'!F10</f>
        <v>72.259530000000012</v>
      </c>
      <c r="H10" s="96">
        <f>'GNA CCAA'!G10</f>
        <v>3.0895100000000006</v>
      </c>
      <c r="I10" s="96">
        <f>'GO CCAA'!G10</f>
        <v>295.47699000000011</v>
      </c>
      <c r="J10" s="348">
        <f t="shared" si="0"/>
        <v>370.82603000000012</v>
      </c>
    </row>
    <row r="11" spans="1:13" x14ac:dyDescent="0.2">
      <c r="A11" s="371" t="s">
        <v>159</v>
      </c>
      <c r="B11" s="96">
        <f>'GNA CCAA'!B11</f>
        <v>18.049670000000006</v>
      </c>
      <c r="C11" s="96">
        <f>'GNA CCAA'!C11</f>
        <v>0.74596999999999991</v>
      </c>
      <c r="D11" s="96">
        <f>'GO CCAA'!B11</f>
        <v>113.89246</v>
      </c>
      <c r="E11" s="348">
        <f t="shared" si="1"/>
        <v>132.68810000000002</v>
      </c>
      <c r="F11" s="96"/>
      <c r="G11" s="96">
        <f>'GNA CCAA'!F11</f>
        <v>292.04604000000063</v>
      </c>
      <c r="H11" s="96">
        <f>'GNA CCAA'!G11</f>
        <v>14.186380000000023</v>
      </c>
      <c r="I11" s="96">
        <f>'GO CCAA'!G11</f>
        <v>1658.0481200000002</v>
      </c>
      <c r="J11" s="348">
        <f t="shared" si="0"/>
        <v>1964.2805400000009</v>
      </c>
    </row>
    <row r="12" spans="1:13" x14ac:dyDescent="0.2">
      <c r="A12" s="371" t="s">
        <v>512</v>
      </c>
      <c r="B12" s="96">
        <f>'GNA CCAA'!B12</f>
        <v>14.943410000000007</v>
      </c>
      <c r="C12" s="96">
        <f>'GNA CCAA'!C12</f>
        <v>0.50245000000000006</v>
      </c>
      <c r="D12" s="96">
        <f>'GO CCAA'!B12</f>
        <v>92.290789999999987</v>
      </c>
      <c r="E12" s="348">
        <f t="shared" si="1"/>
        <v>107.73665</v>
      </c>
      <c r="F12" s="96"/>
      <c r="G12" s="96">
        <f>'GNA CCAA'!F12</f>
        <v>216.29263000000017</v>
      </c>
      <c r="H12" s="96">
        <f>'GNA CCAA'!G12</f>
        <v>7.9223999999999979</v>
      </c>
      <c r="I12" s="96">
        <f>'GO CCAA'!G12</f>
        <v>1269.5996799999998</v>
      </c>
      <c r="J12" s="348">
        <f t="shared" si="0"/>
        <v>1493.8147100000001</v>
      </c>
    </row>
    <row r="13" spans="1:13" x14ac:dyDescent="0.2">
      <c r="A13" s="371" t="s">
        <v>160</v>
      </c>
      <c r="B13" s="96">
        <f>'GNA CCAA'!B13</f>
        <v>67.488569999999996</v>
      </c>
      <c r="C13" s="96">
        <f>'GNA CCAA'!C13</f>
        <v>2.92977</v>
      </c>
      <c r="D13" s="96">
        <f>'GO CCAA'!B13</f>
        <v>272.33472999999998</v>
      </c>
      <c r="E13" s="348">
        <f t="shared" si="1"/>
        <v>342.75306999999998</v>
      </c>
      <c r="F13" s="96"/>
      <c r="G13" s="96">
        <f>'GNA CCAA'!F13</f>
        <v>970.03728000000035</v>
      </c>
      <c r="H13" s="96">
        <f>'GNA CCAA'!G13</f>
        <v>45.289809999999974</v>
      </c>
      <c r="I13" s="96">
        <f>'GO CCAA'!G13</f>
        <v>3708.7164899999998</v>
      </c>
      <c r="J13" s="348">
        <f t="shared" si="0"/>
        <v>4724.0435800000005</v>
      </c>
    </row>
    <row r="14" spans="1:13" x14ac:dyDescent="0.2">
      <c r="A14" s="371" t="s">
        <v>161</v>
      </c>
      <c r="B14" s="96">
        <f>'GNA CCAA'!B14</f>
        <v>0.44584999999999997</v>
      </c>
      <c r="C14" s="96">
        <f>'GNA CCAA'!C14</f>
        <v>4.3799999999999999E-2</v>
      </c>
      <c r="D14" s="96">
        <f>'GO CCAA'!B14</f>
        <v>1.0087600000000001</v>
      </c>
      <c r="E14" s="348">
        <f t="shared" si="1"/>
        <v>1.49841</v>
      </c>
      <c r="F14" s="96"/>
      <c r="G14" s="96">
        <f>'GNA CCAA'!F14</f>
        <v>5.7158500000000014</v>
      </c>
      <c r="H14" s="96">
        <f>'GNA CCAA'!G14</f>
        <v>0.55482000000000009</v>
      </c>
      <c r="I14" s="96">
        <f>'GO CCAA'!G14</f>
        <v>12.695959999999998</v>
      </c>
      <c r="J14" s="348">
        <f t="shared" si="0"/>
        <v>18.966629999999999</v>
      </c>
    </row>
    <row r="15" spans="1:13" x14ac:dyDescent="0.2">
      <c r="A15" s="371" t="s">
        <v>162</v>
      </c>
      <c r="B15" s="96">
        <f>'GNA CCAA'!B15</f>
        <v>42.269989999999993</v>
      </c>
      <c r="C15" s="96">
        <f>'GNA CCAA'!C15</f>
        <v>1.54837</v>
      </c>
      <c r="D15" s="96">
        <f>'GO CCAA'!B15</f>
        <v>144.58243000000002</v>
      </c>
      <c r="E15" s="348">
        <f t="shared" si="1"/>
        <v>188.40079</v>
      </c>
      <c r="F15" s="96"/>
      <c r="G15" s="96">
        <f>'GNA CCAA'!F15</f>
        <v>622.37883000000033</v>
      </c>
      <c r="H15" s="96">
        <f>'GNA CCAA'!G15</f>
        <v>23.149119999999975</v>
      </c>
      <c r="I15" s="96">
        <f>'GO CCAA'!G15</f>
        <v>2026.6959799999984</v>
      </c>
      <c r="J15" s="348">
        <f t="shared" si="0"/>
        <v>2672.2239299999987</v>
      </c>
      <c r="L15" s="92"/>
      <c r="M15" s="92"/>
    </row>
    <row r="16" spans="1:13" x14ac:dyDescent="0.2">
      <c r="A16" s="371" t="s">
        <v>163</v>
      </c>
      <c r="B16" s="96">
        <f>'GNA CCAA'!B16</f>
        <v>6.7908499999999989</v>
      </c>
      <c r="C16" s="96">
        <f>'GNA CCAA'!C16</f>
        <v>0.18671999999999997</v>
      </c>
      <c r="D16" s="96">
        <f>'GO CCAA'!B16</f>
        <v>47.073609999999995</v>
      </c>
      <c r="E16" s="348">
        <f t="shared" si="1"/>
        <v>54.051179999999995</v>
      </c>
      <c r="F16" s="96"/>
      <c r="G16" s="96">
        <f>'GNA CCAA'!F16</f>
        <v>103.6908899999999</v>
      </c>
      <c r="H16" s="96">
        <f>'GNA CCAA'!G16</f>
        <v>3.0554199999999998</v>
      </c>
      <c r="I16" s="96">
        <f>'GO CCAA'!G16</f>
        <v>677.98241999999971</v>
      </c>
      <c r="J16" s="348">
        <f t="shared" si="0"/>
        <v>784.72872999999959</v>
      </c>
    </row>
    <row r="17" spans="1:10" x14ac:dyDescent="0.2">
      <c r="A17" s="371" t="s">
        <v>164</v>
      </c>
      <c r="B17" s="96">
        <f>'GNA CCAA'!B17</f>
        <v>17.359870000000004</v>
      </c>
      <c r="C17" s="96">
        <f>'GNA CCAA'!C17</f>
        <v>0.73421000000000003</v>
      </c>
      <c r="D17" s="96">
        <f>'GO CCAA'!B17</f>
        <v>94.516089999999991</v>
      </c>
      <c r="E17" s="348">
        <f t="shared" si="1"/>
        <v>112.61017</v>
      </c>
      <c r="F17" s="96"/>
      <c r="G17" s="96">
        <f>'GNA CCAA'!F17</f>
        <v>267.18975999999986</v>
      </c>
      <c r="H17" s="96">
        <f>'GNA CCAA'!G17</f>
        <v>12.889999999999999</v>
      </c>
      <c r="I17" s="96">
        <f>'GO CCAA'!G17</f>
        <v>1372.6223500000001</v>
      </c>
      <c r="J17" s="348">
        <f t="shared" si="0"/>
        <v>1652.7021099999999</v>
      </c>
    </row>
    <row r="18" spans="1:10" x14ac:dyDescent="0.2">
      <c r="A18" s="371" t="s">
        <v>165</v>
      </c>
      <c r="B18" s="96">
        <f>'GNA CCAA'!B18</f>
        <v>1.68954</v>
      </c>
      <c r="C18" s="96">
        <f>'GNA CCAA'!C18</f>
        <v>5.8810000000000001E-2</v>
      </c>
      <c r="D18" s="96">
        <f>'GO CCAA'!B18</f>
        <v>10.234080000000002</v>
      </c>
      <c r="E18" s="348">
        <f t="shared" si="1"/>
        <v>11.982430000000003</v>
      </c>
      <c r="F18" s="96"/>
      <c r="G18" s="96">
        <f>'GNA CCAA'!F18</f>
        <v>25.59772000000002</v>
      </c>
      <c r="H18" s="96">
        <f>'GNA CCAA'!G18</f>
        <v>1.1765099999999995</v>
      </c>
      <c r="I18" s="96">
        <f>'GO CCAA'!G18</f>
        <v>144.82342</v>
      </c>
      <c r="J18" s="348">
        <f t="shared" si="0"/>
        <v>171.59765000000002</v>
      </c>
    </row>
    <row r="19" spans="1:10" x14ac:dyDescent="0.2">
      <c r="A19" s="371" t="s">
        <v>166</v>
      </c>
      <c r="B19" s="96">
        <f>'GNA CCAA'!B19</f>
        <v>53.181989999999999</v>
      </c>
      <c r="C19" s="96">
        <f>'GNA CCAA'!C19</f>
        <v>1.7309100000000002</v>
      </c>
      <c r="D19" s="96">
        <f>'GO CCAA'!B19</f>
        <v>135.62916999999999</v>
      </c>
      <c r="E19" s="348">
        <f t="shared" si="1"/>
        <v>190.54207</v>
      </c>
      <c r="F19" s="96"/>
      <c r="G19" s="96">
        <f>'GNA CCAA'!F19</f>
        <v>710.5619800000004</v>
      </c>
      <c r="H19" s="96">
        <f>'GNA CCAA'!G19</f>
        <v>26.14331</v>
      </c>
      <c r="I19" s="96">
        <f>'GO CCAA'!G19</f>
        <v>1878.2818499999994</v>
      </c>
      <c r="J19" s="348">
        <f t="shared" si="0"/>
        <v>2614.9871399999997</v>
      </c>
    </row>
    <row r="20" spans="1:10" x14ac:dyDescent="0.2">
      <c r="A20" s="371" t="s">
        <v>167</v>
      </c>
      <c r="B20" s="96">
        <f>'GNA CCAA'!B20</f>
        <v>0.47376999999999997</v>
      </c>
      <c r="C20" s="497">
        <f>'GNA CCAA'!C20</f>
        <v>0</v>
      </c>
      <c r="D20" s="96">
        <f>'GO CCAA'!B20</f>
        <v>1.0425899999999999</v>
      </c>
      <c r="E20" s="348">
        <f t="shared" si="1"/>
        <v>1.5163599999999999</v>
      </c>
      <c r="F20" s="96"/>
      <c r="G20" s="96">
        <f>'GNA CCAA'!F20</f>
        <v>6.337559999999999</v>
      </c>
      <c r="H20" s="497">
        <f>'GNA CCAA'!G20</f>
        <v>0</v>
      </c>
      <c r="I20" s="96">
        <f>'GO CCAA'!G20</f>
        <v>13.956110000000002</v>
      </c>
      <c r="J20" s="348">
        <f t="shared" si="0"/>
        <v>20.293670000000002</v>
      </c>
    </row>
    <row r="21" spans="1:10" x14ac:dyDescent="0.2">
      <c r="A21" s="371" t="s">
        <v>168</v>
      </c>
      <c r="B21" s="96">
        <f>'GNA CCAA'!B21</f>
        <v>10.264579999999999</v>
      </c>
      <c r="C21" s="96">
        <f>'GNA CCAA'!C21</f>
        <v>0.38756999999999997</v>
      </c>
      <c r="D21" s="96">
        <f>'GO CCAA'!B21</f>
        <v>65.693570000000008</v>
      </c>
      <c r="E21" s="348">
        <f t="shared" si="1"/>
        <v>76.34572</v>
      </c>
      <c r="F21" s="96"/>
      <c r="G21" s="96">
        <f>'GNA CCAA'!F21</f>
        <v>152.72743999999997</v>
      </c>
      <c r="H21" s="96">
        <f>'GNA CCAA'!G21</f>
        <v>5.9038800000000018</v>
      </c>
      <c r="I21" s="96">
        <f>'GO CCAA'!G21</f>
        <v>949.88573999999971</v>
      </c>
      <c r="J21" s="348">
        <f t="shared" si="0"/>
        <v>1108.5170599999997</v>
      </c>
    </row>
    <row r="22" spans="1:10" x14ac:dyDescent="0.2">
      <c r="A22" s="371" t="s">
        <v>169</v>
      </c>
      <c r="B22" s="96">
        <f>'GNA CCAA'!B22</f>
        <v>4.797200000000001</v>
      </c>
      <c r="C22" s="96">
        <f>'GNA CCAA'!C22</f>
        <v>0.13265000000000002</v>
      </c>
      <c r="D22" s="96">
        <f>'GO CCAA'!B22</f>
        <v>47.703649999999996</v>
      </c>
      <c r="E22" s="348">
        <f t="shared" si="1"/>
        <v>52.633499999999998</v>
      </c>
      <c r="F22" s="96"/>
      <c r="G22" s="96">
        <f>'GNA CCAA'!F22</f>
        <v>74.86820000000003</v>
      </c>
      <c r="H22" s="96">
        <f>'GNA CCAA'!G22</f>
        <v>2.4321099999999998</v>
      </c>
      <c r="I22" s="96">
        <f>'GO CCAA'!G22</f>
        <v>591.6237900000001</v>
      </c>
      <c r="J22" s="348">
        <f t="shared" si="0"/>
        <v>668.92410000000018</v>
      </c>
    </row>
    <row r="23" spans="1:10" x14ac:dyDescent="0.2">
      <c r="A23" s="372" t="s">
        <v>170</v>
      </c>
      <c r="B23" s="96">
        <f>'GNA CCAA'!B23</f>
        <v>13.658629999999997</v>
      </c>
      <c r="C23" s="96">
        <f>'GNA CCAA'!C23</f>
        <v>0.61665000000000003</v>
      </c>
      <c r="D23" s="96">
        <f>'GO CCAA'!B23</f>
        <v>119.75013</v>
      </c>
      <c r="E23" s="348">
        <f t="shared" si="1"/>
        <v>134.02540999999999</v>
      </c>
      <c r="F23" s="96"/>
      <c r="G23" s="96">
        <f>'GNA CCAA'!F23</f>
        <v>197.95670000000001</v>
      </c>
      <c r="H23" s="96">
        <f>'GNA CCAA'!G23</f>
        <v>9.9978699999999989</v>
      </c>
      <c r="I23" s="96">
        <f>'GO CCAA'!G23</f>
        <v>1741.7328400000004</v>
      </c>
      <c r="J23" s="348">
        <f t="shared" si="0"/>
        <v>1949.6874100000005</v>
      </c>
    </row>
    <row r="24" spans="1:10" x14ac:dyDescent="0.2">
      <c r="A24" s="373" t="s">
        <v>430</v>
      </c>
      <c r="B24" s="100">
        <f>'GNA CCAA'!B24</f>
        <v>377.52298999999971</v>
      </c>
      <c r="C24" s="100">
        <f>'GNA CCAA'!C24</f>
        <v>20.564320000000031</v>
      </c>
      <c r="D24" s="100">
        <f>'GO CCAA'!B24</f>
        <v>1568.3559700000012</v>
      </c>
      <c r="E24" s="100">
        <f t="shared" si="1"/>
        <v>1966.4432800000009</v>
      </c>
      <c r="F24" s="100"/>
      <c r="G24" s="100">
        <f>'GNA CCAA'!F24</f>
        <v>5448.5000400000044</v>
      </c>
      <c r="H24" s="374">
        <f>'GNA CCAA'!G24</f>
        <v>305.7545200000007</v>
      </c>
      <c r="I24" s="100">
        <f>'GO CCAA'!G24</f>
        <v>22052.979179999929</v>
      </c>
      <c r="J24" s="100">
        <f t="shared" si="0"/>
        <v>27807.233739999934</v>
      </c>
    </row>
    <row r="25" spans="1:10" x14ac:dyDescent="0.2">
      <c r="J25" s="79" t="s">
        <v>220</v>
      </c>
    </row>
    <row r="26" spans="1:10" x14ac:dyDescent="0.2">
      <c r="A26" s="350" t="s">
        <v>435</v>
      </c>
      <c r="G26" s="58"/>
      <c r="H26" s="58"/>
      <c r="I26" s="58"/>
      <c r="J26" s="58"/>
    </row>
    <row r="27" spans="1:10" x14ac:dyDescent="0.2">
      <c r="A27" s="101" t="s">
        <v>221</v>
      </c>
      <c r="G27" s="58"/>
      <c r="H27" s="58"/>
      <c r="I27" s="58"/>
      <c r="J27" s="58"/>
    </row>
    <row r="28" spans="1:10" ht="18" x14ac:dyDescent="0.25">
      <c r="A28" s="102"/>
      <c r="E28" s="785"/>
      <c r="F28" s="785"/>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20 B6:D19 B21:D23 D20 F20:G20 F6:I19 F21:I23 I20">
    <cfRule type="cellIs" dxfId="141" priority="5" operator="between">
      <formula>0</formula>
      <formula>0.5</formula>
    </cfRule>
    <cfRule type="cellIs" dxfId="140" priority="6" operator="between">
      <formula>0</formula>
      <formula>0.49</formula>
    </cfRule>
  </conditionalFormatting>
  <conditionalFormatting sqref="E6:E23">
    <cfRule type="cellIs" dxfId="139" priority="3" operator="between">
      <formula>0</formula>
      <formula>0.5</formula>
    </cfRule>
    <cfRule type="cellIs" dxfId="138" priority="4" operator="between">
      <formula>0</formula>
      <formula>0.49</formula>
    </cfRule>
  </conditionalFormatting>
  <conditionalFormatting sqref="J6:J23">
    <cfRule type="cellIs" dxfId="137" priority="1" operator="between">
      <formula>0</formula>
      <formula>0.5</formula>
    </cfRule>
    <cfRule type="cellIs" dxfId="136"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heetViews>
  <sheetFormatPr baseColWidth="10" defaultRowHeight="12.75" x14ac:dyDescent="0.2"/>
  <cols>
    <col min="1" max="1" width="9.5" style="84" customWidth="1"/>
    <col min="2" max="2" width="10.5" style="84" customWidth="1"/>
    <col min="3" max="3" width="9.125" style="84" customWidth="1"/>
    <col min="4" max="4" width="10" style="84" customWidth="1"/>
    <col min="5" max="5" width="9.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25" style="84" customWidth="1"/>
    <col min="258" max="258" width="9.125" style="84" customWidth="1"/>
    <col min="259" max="259" width="8.125" style="84" bestFit="1" customWidth="1"/>
    <col min="260" max="260" width="8.625" style="84" bestFit="1" customWidth="1"/>
    <col min="261" max="262" width="8.125" style="84" bestFit="1" customWidth="1"/>
    <col min="263" max="263" width="7.5" style="84" bestFit="1" customWidth="1"/>
    <col min="264" max="264" width="11" style="84" bestFit="1" customWidth="1"/>
    <col min="265" max="268" width="10.125" style="84" bestFit="1" customWidth="1"/>
    <col min="269" max="512" width="10" style="84"/>
    <col min="513" max="513" width="8.125" style="84" customWidth="1"/>
    <col min="514" max="514" width="9.125" style="84" customWidth="1"/>
    <col min="515" max="515" width="8.125" style="84" bestFit="1" customWidth="1"/>
    <col min="516" max="516" width="8.625" style="84" bestFit="1" customWidth="1"/>
    <col min="517" max="518" width="8.125" style="84" bestFit="1" customWidth="1"/>
    <col min="519" max="519" width="7.5" style="84" bestFit="1" customWidth="1"/>
    <col min="520" max="520" width="11" style="84" bestFit="1" customWidth="1"/>
    <col min="521" max="524" width="10.125" style="84" bestFit="1" customWidth="1"/>
    <col min="525" max="768" width="10" style="84"/>
    <col min="769" max="769" width="8.125" style="84" customWidth="1"/>
    <col min="770" max="770" width="9.125" style="84" customWidth="1"/>
    <col min="771" max="771" width="8.125" style="84" bestFit="1" customWidth="1"/>
    <col min="772" max="772" width="8.625" style="84" bestFit="1" customWidth="1"/>
    <col min="773" max="774" width="8.125" style="84" bestFit="1" customWidth="1"/>
    <col min="775" max="775" width="7.5" style="84" bestFit="1" customWidth="1"/>
    <col min="776" max="776" width="11" style="84" bestFit="1" customWidth="1"/>
    <col min="777" max="780" width="10.125" style="84" bestFit="1" customWidth="1"/>
    <col min="781" max="1024" width="11" style="84"/>
    <col min="1025" max="1025" width="8.125" style="84" customWidth="1"/>
    <col min="1026" max="1026" width="9.125" style="84" customWidth="1"/>
    <col min="1027" max="1027" width="8.125" style="84" bestFit="1" customWidth="1"/>
    <col min="1028" max="1028" width="8.625" style="84" bestFit="1" customWidth="1"/>
    <col min="1029" max="1030" width="8.125" style="84" bestFit="1" customWidth="1"/>
    <col min="1031" max="1031" width="7.5" style="84" bestFit="1" customWidth="1"/>
    <col min="1032" max="1032" width="11" style="84" bestFit="1" customWidth="1"/>
    <col min="1033" max="1036" width="10.125" style="84" bestFit="1" customWidth="1"/>
    <col min="1037" max="1280" width="10" style="84"/>
    <col min="1281" max="1281" width="8.125" style="84" customWidth="1"/>
    <col min="1282" max="1282" width="9.125" style="84" customWidth="1"/>
    <col min="1283" max="1283" width="8.125" style="84" bestFit="1" customWidth="1"/>
    <col min="1284" max="1284" width="8.625" style="84" bestFit="1" customWidth="1"/>
    <col min="1285" max="1286" width="8.125" style="84" bestFit="1" customWidth="1"/>
    <col min="1287" max="1287" width="7.5" style="84" bestFit="1" customWidth="1"/>
    <col min="1288" max="1288" width="11" style="84" bestFit="1" customWidth="1"/>
    <col min="1289" max="1292" width="10.125" style="84" bestFit="1" customWidth="1"/>
    <col min="1293" max="1536" width="10" style="84"/>
    <col min="1537" max="1537" width="8.125" style="84" customWidth="1"/>
    <col min="1538" max="1538" width="9.125" style="84" customWidth="1"/>
    <col min="1539" max="1539" width="8.125" style="84" bestFit="1" customWidth="1"/>
    <col min="1540" max="1540" width="8.625" style="84" bestFit="1" customWidth="1"/>
    <col min="1541" max="1542" width="8.125" style="84" bestFit="1" customWidth="1"/>
    <col min="1543" max="1543" width="7.5" style="84" bestFit="1" customWidth="1"/>
    <col min="1544" max="1544" width="11" style="84" bestFit="1" customWidth="1"/>
    <col min="1545" max="1548" width="10.125" style="84" bestFit="1" customWidth="1"/>
    <col min="1549" max="1792" width="10" style="84"/>
    <col min="1793" max="1793" width="8.125" style="84" customWidth="1"/>
    <col min="1794" max="1794" width="9.125" style="84" customWidth="1"/>
    <col min="1795" max="1795" width="8.125" style="84" bestFit="1" customWidth="1"/>
    <col min="1796" max="1796" width="8.625" style="84" bestFit="1" customWidth="1"/>
    <col min="1797" max="1798" width="8.125" style="84" bestFit="1" customWidth="1"/>
    <col min="1799" max="1799" width="7.5" style="84" bestFit="1" customWidth="1"/>
    <col min="1800" max="1800" width="11" style="84" bestFit="1" customWidth="1"/>
    <col min="1801" max="1804" width="10.125" style="84" bestFit="1" customWidth="1"/>
    <col min="1805" max="2048" width="11" style="84"/>
    <col min="2049" max="2049" width="8.125" style="84" customWidth="1"/>
    <col min="2050" max="2050" width="9.125" style="84" customWidth="1"/>
    <col min="2051" max="2051" width="8.125" style="84" bestFit="1" customWidth="1"/>
    <col min="2052" max="2052" width="8.625" style="84" bestFit="1" customWidth="1"/>
    <col min="2053" max="2054" width="8.125" style="84" bestFit="1" customWidth="1"/>
    <col min="2055" max="2055" width="7.5" style="84" bestFit="1" customWidth="1"/>
    <col min="2056" max="2056" width="11" style="84" bestFit="1" customWidth="1"/>
    <col min="2057" max="2060" width="10.125" style="84" bestFit="1" customWidth="1"/>
    <col min="2061" max="2304" width="10" style="84"/>
    <col min="2305" max="2305" width="8.125" style="84" customWidth="1"/>
    <col min="2306" max="2306" width="9.125" style="84" customWidth="1"/>
    <col min="2307" max="2307" width="8.125" style="84" bestFit="1" customWidth="1"/>
    <col min="2308" max="2308" width="8.625" style="84" bestFit="1" customWidth="1"/>
    <col min="2309" max="2310" width="8.125" style="84" bestFit="1" customWidth="1"/>
    <col min="2311" max="2311" width="7.5" style="84" bestFit="1" customWidth="1"/>
    <col min="2312" max="2312" width="11" style="84" bestFit="1" customWidth="1"/>
    <col min="2313" max="2316" width="10.125" style="84" bestFit="1" customWidth="1"/>
    <col min="2317" max="2560" width="10" style="84"/>
    <col min="2561" max="2561" width="8.125" style="84" customWidth="1"/>
    <col min="2562" max="2562" width="9.125" style="84" customWidth="1"/>
    <col min="2563" max="2563" width="8.125" style="84" bestFit="1" customWidth="1"/>
    <col min="2564" max="2564" width="8.625" style="84" bestFit="1" customWidth="1"/>
    <col min="2565" max="2566" width="8.125" style="84" bestFit="1" customWidth="1"/>
    <col min="2567" max="2567" width="7.5" style="84" bestFit="1" customWidth="1"/>
    <col min="2568" max="2568" width="11" style="84" bestFit="1" customWidth="1"/>
    <col min="2569" max="2572" width="10.125" style="84" bestFit="1" customWidth="1"/>
    <col min="2573" max="2816" width="10" style="84"/>
    <col min="2817" max="2817" width="8.125" style="84" customWidth="1"/>
    <col min="2818" max="2818" width="9.125" style="84" customWidth="1"/>
    <col min="2819" max="2819" width="8.125" style="84" bestFit="1" customWidth="1"/>
    <col min="2820" max="2820" width="8.625" style="84" bestFit="1" customWidth="1"/>
    <col min="2821" max="2822" width="8.125" style="84" bestFit="1" customWidth="1"/>
    <col min="2823" max="2823" width="7.5" style="84" bestFit="1" customWidth="1"/>
    <col min="2824" max="2824" width="11" style="84" bestFit="1" customWidth="1"/>
    <col min="2825" max="2828" width="10.125" style="84" bestFit="1" customWidth="1"/>
    <col min="2829" max="3072" width="11" style="84"/>
    <col min="3073" max="3073" width="8.125" style="84" customWidth="1"/>
    <col min="3074" max="3074" width="9.125" style="84" customWidth="1"/>
    <col min="3075" max="3075" width="8.125" style="84" bestFit="1" customWidth="1"/>
    <col min="3076" max="3076" width="8.625" style="84" bestFit="1" customWidth="1"/>
    <col min="3077" max="3078" width="8.125" style="84" bestFit="1" customWidth="1"/>
    <col min="3079" max="3079" width="7.5" style="84" bestFit="1" customWidth="1"/>
    <col min="3080" max="3080" width="11" style="84" bestFit="1" customWidth="1"/>
    <col min="3081" max="3084" width="10.125" style="84" bestFit="1" customWidth="1"/>
    <col min="3085" max="3328" width="10" style="84"/>
    <col min="3329" max="3329" width="8.125" style="84" customWidth="1"/>
    <col min="3330" max="3330" width="9.125" style="84" customWidth="1"/>
    <col min="3331" max="3331" width="8.125" style="84" bestFit="1" customWidth="1"/>
    <col min="3332" max="3332" width="8.625" style="84" bestFit="1" customWidth="1"/>
    <col min="3333" max="3334" width="8.125" style="84" bestFit="1" customWidth="1"/>
    <col min="3335" max="3335" width="7.5" style="84" bestFit="1" customWidth="1"/>
    <col min="3336" max="3336" width="11" style="84" bestFit="1" customWidth="1"/>
    <col min="3337" max="3340" width="10.125" style="84" bestFit="1" customWidth="1"/>
    <col min="3341" max="3584" width="10" style="84"/>
    <col min="3585" max="3585" width="8.125" style="84" customWidth="1"/>
    <col min="3586" max="3586" width="9.125" style="84" customWidth="1"/>
    <col min="3587" max="3587" width="8.125" style="84" bestFit="1" customWidth="1"/>
    <col min="3588" max="3588" width="8.625" style="84" bestFit="1" customWidth="1"/>
    <col min="3589" max="3590" width="8.125" style="84" bestFit="1" customWidth="1"/>
    <col min="3591" max="3591" width="7.5" style="84" bestFit="1" customWidth="1"/>
    <col min="3592" max="3592" width="11" style="84" bestFit="1" customWidth="1"/>
    <col min="3593" max="3596" width="10.125" style="84" bestFit="1" customWidth="1"/>
    <col min="3597" max="3840" width="10" style="84"/>
    <col min="3841" max="3841" width="8.125" style="84" customWidth="1"/>
    <col min="3842" max="3842" width="9.125" style="84" customWidth="1"/>
    <col min="3843" max="3843" width="8.125" style="84" bestFit="1" customWidth="1"/>
    <col min="3844" max="3844" width="8.625" style="84" bestFit="1" customWidth="1"/>
    <col min="3845" max="3846" width="8.125" style="84" bestFit="1" customWidth="1"/>
    <col min="3847" max="3847" width="7.5" style="84" bestFit="1" customWidth="1"/>
    <col min="3848" max="3848" width="11" style="84" bestFit="1" customWidth="1"/>
    <col min="3849" max="3852" width="10.125" style="84" bestFit="1" customWidth="1"/>
    <col min="3853" max="4096" width="11" style="84"/>
    <col min="4097" max="4097" width="8.125" style="84" customWidth="1"/>
    <col min="4098" max="4098" width="9.125" style="84" customWidth="1"/>
    <col min="4099" max="4099" width="8.125" style="84" bestFit="1" customWidth="1"/>
    <col min="4100" max="4100" width="8.625" style="84" bestFit="1" customWidth="1"/>
    <col min="4101" max="4102" width="8.125" style="84" bestFit="1" customWidth="1"/>
    <col min="4103" max="4103" width="7.5" style="84" bestFit="1" customWidth="1"/>
    <col min="4104" max="4104" width="11" style="84" bestFit="1" customWidth="1"/>
    <col min="4105" max="4108" width="10.125" style="84" bestFit="1" customWidth="1"/>
    <col min="4109" max="4352" width="10" style="84"/>
    <col min="4353" max="4353" width="8.125" style="84" customWidth="1"/>
    <col min="4354" max="4354" width="9.125" style="84" customWidth="1"/>
    <col min="4355" max="4355" width="8.125" style="84" bestFit="1" customWidth="1"/>
    <col min="4356" max="4356" width="8.625" style="84" bestFit="1" customWidth="1"/>
    <col min="4357" max="4358" width="8.125" style="84" bestFit="1" customWidth="1"/>
    <col min="4359" max="4359" width="7.5" style="84" bestFit="1" customWidth="1"/>
    <col min="4360" max="4360" width="11" style="84" bestFit="1" customWidth="1"/>
    <col min="4361" max="4364" width="10.125" style="84" bestFit="1" customWidth="1"/>
    <col min="4365" max="4608" width="10" style="84"/>
    <col min="4609" max="4609" width="8.125" style="84" customWidth="1"/>
    <col min="4610" max="4610" width="9.125" style="84" customWidth="1"/>
    <col min="4611" max="4611" width="8.125" style="84" bestFit="1" customWidth="1"/>
    <col min="4612" max="4612" width="8.625" style="84" bestFit="1" customWidth="1"/>
    <col min="4613" max="4614" width="8.125" style="84" bestFit="1" customWidth="1"/>
    <col min="4615" max="4615" width="7.5" style="84" bestFit="1" customWidth="1"/>
    <col min="4616" max="4616" width="11" style="84" bestFit="1" customWidth="1"/>
    <col min="4617" max="4620" width="10.125" style="84" bestFit="1" customWidth="1"/>
    <col min="4621" max="4864" width="10" style="84"/>
    <col min="4865" max="4865" width="8.125" style="84" customWidth="1"/>
    <col min="4866" max="4866" width="9.125" style="84" customWidth="1"/>
    <col min="4867" max="4867" width="8.125" style="84" bestFit="1" customWidth="1"/>
    <col min="4868" max="4868" width="8.625" style="84" bestFit="1" customWidth="1"/>
    <col min="4869" max="4870" width="8.125" style="84" bestFit="1" customWidth="1"/>
    <col min="4871" max="4871" width="7.5" style="84" bestFit="1" customWidth="1"/>
    <col min="4872" max="4872" width="11" style="84" bestFit="1" customWidth="1"/>
    <col min="4873" max="4876" width="10.125" style="84" bestFit="1" customWidth="1"/>
    <col min="4877" max="5120" width="11" style="84"/>
    <col min="5121" max="5121" width="8.125" style="84" customWidth="1"/>
    <col min="5122" max="5122" width="9.125" style="84" customWidth="1"/>
    <col min="5123" max="5123" width="8.125" style="84" bestFit="1" customWidth="1"/>
    <col min="5124" max="5124" width="8.625" style="84" bestFit="1" customWidth="1"/>
    <col min="5125" max="5126" width="8.125" style="84" bestFit="1" customWidth="1"/>
    <col min="5127" max="5127" width="7.5" style="84" bestFit="1" customWidth="1"/>
    <col min="5128" max="5128" width="11" style="84" bestFit="1" customWidth="1"/>
    <col min="5129" max="5132" width="10.125" style="84" bestFit="1" customWidth="1"/>
    <col min="5133" max="5376" width="10" style="84"/>
    <col min="5377" max="5377" width="8.125" style="84" customWidth="1"/>
    <col min="5378" max="5378" width="9.125" style="84" customWidth="1"/>
    <col min="5379" max="5379" width="8.125" style="84" bestFit="1" customWidth="1"/>
    <col min="5380" max="5380" width="8.625" style="84" bestFit="1" customWidth="1"/>
    <col min="5381" max="5382" width="8.125" style="84" bestFit="1" customWidth="1"/>
    <col min="5383" max="5383" width="7.5" style="84" bestFit="1" customWidth="1"/>
    <col min="5384" max="5384" width="11" style="84" bestFit="1" customWidth="1"/>
    <col min="5385" max="5388" width="10.125" style="84" bestFit="1" customWidth="1"/>
    <col min="5389" max="5632" width="10" style="84"/>
    <col min="5633" max="5633" width="8.125" style="84" customWidth="1"/>
    <col min="5634" max="5634" width="9.125" style="84" customWidth="1"/>
    <col min="5635" max="5635" width="8.125" style="84" bestFit="1" customWidth="1"/>
    <col min="5636" max="5636" width="8.625" style="84" bestFit="1" customWidth="1"/>
    <col min="5637" max="5638" width="8.125" style="84" bestFit="1" customWidth="1"/>
    <col min="5639" max="5639" width="7.5" style="84" bestFit="1" customWidth="1"/>
    <col min="5640" max="5640" width="11" style="84" bestFit="1" customWidth="1"/>
    <col min="5641" max="5644" width="10.125" style="84" bestFit="1" customWidth="1"/>
    <col min="5645" max="5888" width="10" style="84"/>
    <col min="5889" max="5889" width="8.125" style="84" customWidth="1"/>
    <col min="5890" max="5890" width="9.125" style="84" customWidth="1"/>
    <col min="5891" max="5891" width="8.125" style="84" bestFit="1" customWidth="1"/>
    <col min="5892" max="5892" width="8.625" style="84" bestFit="1" customWidth="1"/>
    <col min="5893" max="5894" width="8.125" style="84" bestFit="1" customWidth="1"/>
    <col min="5895" max="5895" width="7.5" style="84" bestFit="1" customWidth="1"/>
    <col min="5896" max="5896" width="11" style="84" bestFit="1" customWidth="1"/>
    <col min="5897" max="5900" width="10.125" style="84" bestFit="1" customWidth="1"/>
    <col min="5901" max="6144" width="11" style="84"/>
    <col min="6145" max="6145" width="8.125" style="84" customWidth="1"/>
    <col min="6146" max="6146" width="9.125" style="84" customWidth="1"/>
    <col min="6147" max="6147" width="8.125" style="84" bestFit="1" customWidth="1"/>
    <col min="6148" max="6148" width="8.625" style="84" bestFit="1" customWidth="1"/>
    <col min="6149" max="6150" width="8.125" style="84" bestFit="1" customWidth="1"/>
    <col min="6151" max="6151" width="7.5" style="84" bestFit="1" customWidth="1"/>
    <col min="6152" max="6152" width="11" style="84" bestFit="1" customWidth="1"/>
    <col min="6153" max="6156" width="10.125" style="84" bestFit="1" customWidth="1"/>
    <col min="6157" max="6400" width="10" style="84"/>
    <col min="6401" max="6401" width="8.125" style="84" customWidth="1"/>
    <col min="6402" max="6402" width="9.125" style="84" customWidth="1"/>
    <col min="6403" max="6403" width="8.125" style="84" bestFit="1" customWidth="1"/>
    <col min="6404" max="6404" width="8.625" style="84" bestFit="1" customWidth="1"/>
    <col min="6405" max="6406" width="8.125" style="84" bestFit="1" customWidth="1"/>
    <col min="6407" max="6407" width="7.5" style="84" bestFit="1" customWidth="1"/>
    <col min="6408" max="6408" width="11" style="84" bestFit="1" customWidth="1"/>
    <col min="6409" max="6412" width="10.125" style="84" bestFit="1" customWidth="1"/>
    <col min="6413" max="6656" width="10" style="84"/>
    <col min="6657" max="6657" width="8.125" style="84" customWidth="1"/>
    <col min="6658" max="6658" width="9.125" style="84" customWidth="1"/>
    <col min="6659" max="6659" width="8.125" style="84" bestFit="1" customWidth="1"/>
    <col min="6660" max="6660" width="8.625" style="84" bestFit="1" customWidth="1"/>
    <col min="6661" max="6662" width="8.125" style="84" bestFit="1" customWidth="1"/>
    <col min="6663" max="6663" width="7.5" style="84" bestFit="1" customWidth="1"/>
    <col min="6664" max="6664" width="11" style="84" bestFit="1" customWidth="1"/>
    <col min="6665" max="6668" width="10.125" style="84" bestFit="1" customWidth="1"/>
    <col min="6669" max="6912" width="10" style="84"/>
    <col min="6913" max="6913" width="8.125" style="84" customWidth="1"/>
    <col min="6914" max="6914" width="9.125" style="84" customWidth="1"/>
    <col min="6915" max="6915" width="8.125" style="84" bestFit="1" customWidth="1"/>
    <col min="6916" max="6916" width="8.625" style="84" bestFit="1" customWidth="1"/>
    <col min="6917" max="6918" width="8.125" style="84" bestFit="1" customWidth="1"/>
    <col min="6919" max="6919" width="7.5" style="84" bestFit="1" customWidth="1"/>
    <col min="6920" max="6920" width="11" style="84" bestFit="1" customWidth="1"/>
    <col min="6921" max="6924" width="10.125" style="84" bestFit="1" customWidth="1"/>
    <col min="6925" max="7168" width="11" style="84"/>
    <col min="7169" max="7169" width="8.125" style="84" customWidth="1"/>
    <col min="7170" max="7170" width="9.125" style="84" customWidth="1"/>
    <col min="7171" max="7171" width="8.125" style="84" bestFit="1" customWidth="1"/>
    <col min="7172" max="7172" width="8.625" style="84" bestFit="1" customWidth="1"/>
    <col min="7173" max="7174" width="8.125" style="84" bestFit="1" customWidth="1"/>
    <col min="7175" max="7175" width="7.5" style="84" bestFit="1" customWidth="1"/>
    <col min="7176" max="7176" width="11" style="84" bestFit="1" customWidth="1"/>
    <col min="7177" max="7180" width="10.125" style="84" bestFit="1" customWidth="1"/>
    <col min="7181" max="7424" width="10" style="84"/>
    <col min="7425" max="7425" width="8.125" style="84" customWidth="1"/>
    <col min="7426" max="7426" width="9.125" style="84" customWidth="1"/>
    <col min="7427" max="7427" width="8.125" style="84" bestFit="1" customWidth="1"/>
    <col min="7428" max="7428" width="8.625" style="84" bestFit="1" customWidth="1"/>
    <col min="7429" max="7430" width="8.125" style="84" bestFit="1" customWidth="1"/>
    <col min="7431" max="7431" width="7.5" style="84" bestFit="1" customWidth="1"/>
    <col min="7432" max="7432" width="11" style="84" bestFit="1" customWidth="1"/>
    <col min="7433" max="7436" width="10.125" style="84" bestFit="1" customWidth="1"/>
    <col min="7437" max="7680" width="10" style="84"/>
    <col min="7681" max="7681" width="8.125" style="84" customWidth="1"/>
    <col min="7682" max="7682" width="9.125" style="84" customWidth="1"/>
    <col min="7683" max="7683" width="8.125" style="84" bestFit="1" customWidth="1"/>
    <col min="7684" max="7684" width="8.625" style="84" bestFit="1" customWidth="1"/>
    <col min="7685" max="7686" width="8.125" style="84" bestFit="1" customWidth="1"/>
    <col min="7687" max="7687" width="7.5" style="84" bestFit="1" customWidth="1"/>
    <col min="7688" max="7688" width="11" style="84" bestFit="1" customWidth="1"/>
    <col min="7689" max="7692" width="10.125" style="84" bestFit="1" customWidth="1"/>
    <col min="7693" max="7936" width="10" style="84"/>
    <col min="7937" max="7937" width="8.125" style="84" customWidth="1"/>
    <col min="7938" max="7938" width="9.125" style="84" customWidth="1"/>
    <col min="7939" max="7939" width="8.125" style="84" bestFit="1" customWidth="1"/>
    <col min="7940" max="7940" width="8.625" style="84" bestFit="1" customWidth="1"/>
    <col min="7941" max="7942" width="8.125" style="84" bestFit="1" customWidth="1"/>
    <col min="7943" max="7943" width="7.5" style="84" bestFit="1" customWidth="1"/>
    <col min="7944" max="7944" width="11" style="84" bestFit="1" customWidth="1"/>
    <col min="7945" max="7948" width="10.125" style="84" bestFit="1" customWidth="1"/>
    <col min="7949" max="8192" width="11" style="84"/>
    <col min="8193" max="8193" width="8.125" style="84" customWidth="1"/>
    <col min="8194" max="8194" width="9.125" style="84" customWidth="1"/>
    <col min="8195" max="8195" width="8.125" style="84" bestFit="1" customWidth="1"/>
    <col min="8196" max="8196" width="8.625" style="84" bestFit="1" customWidth="1"/>
    <col min="8197" max="8198" width="8.125" style="84" bestFit="1" customWidth="1"/>
    <col min="8199" max="8199" width="7.5" style="84" bestFit="1" customWidth="1"/>
    <col min="8200" max="8200" width="11" style="84" bestFit="1" customWidth="1"/>
    <col min="8201" max="8204" width="10.125" style="84" bestFit="1" customWidth="1"/>
    <col min="8205" max="8448" width="10" style="84"/>
    <col min="8449" max="8449" width="8.125" style="84" customWidth="1"/>
    <col min="8450" max="8450" width="9.125" style="84" customWidth="1"/>
    <col min="8451" max="8451" width="8.125" style="84" bestFit="1" customWidth="1"/>
    <col min="8452" max="8452" width="8.625" style="84" bestFit="1" customWidth="1"/>
    <col min="8453" max="8454" width="8.125" style="84" bestFit="1" customWidth="1"/>
    <col min="8455" max="8455" width="7.5" style="84" bestFit="1" customWidth="1"/>
    <col min="8456" max="8456" width="11" style="84" bestFit="1" customWidth="1"/>
    <col min="8457" max="8460" width="10.125" style="84" bestFit="1" customWidth="1"/>
    <col min="8461" max="8704" width="10" style="84"/>
    <col min="8705" max="8705" width="8.125" style="84" customWidth="1"/>
    <col min="8706" max="8706" width="9.125" style="84" customWidth="1"/>
    <col min="8707" max="8707" width="8.125" style="84" bestFit="1" customWidth="1"/>
    <col min="8708" max="8708" width="8.625" style="84" bestFit="1" customWidth="1"/>
    <col min="8709" max="8710" width="8.125" style="84" bestFit="1" customWidth="1"/>
    <col min="8711" max="8711" width="7.5" style="84" bestFit="1" customWidth="1"/>
    <col min="8712" max="8712" width="11" style="84" bestFit="1" customWidth="1"/>
    <col min="8713" max="8716" width="10.125" style="84" bestFit="1" customWidth="1"/>
    <col min="8717" max="8960" width="10" style="84"/>
    <col min="8961" max="8961" width="8.125" style="84" customWidth="1"/>
    <col min="8962" max="8962" width="9.125" style="84" customWidth="1"/>
    <col min="8963" max="8963" width="8.125" style="84" bestFit="1" customWidth="1"/>
    <col min="8964" max="8964" width="8.625" style="84" bestFit="1" customWidth="1"/>
    <col min="8965" max="8966" width="8.125" style="84" bestFit="1" customWidth="1"/>
    <col min="8967" max="8967" width="7.5" style="84" bestFit="1" customWidth="1"/>
    <col min="8968" max="8968" width="11" style="84" bestFit="1" customWidth="1"/>
    <col min="8969" max="8972" width="10.125" style="84" bestFit="1" customWidth="1"/>
    <col min="8973" max="9216" width="11" style="84"/>
    <col min="9217" max="9217" width="8.125" style="84" customWidth="1"/>
    <col min="9218" max="9218" width="9.125" style="84" customWidth="1"/>
    <col min="9219" max="9219" width="8.125" style="84" bestFit="1" customWidth="1"/>
    <col min="9220" max="9220" width="8.625" style="84" bestFit="1" customWidth="1"/>
    <col min="9221" max="9222" width="8.125" style="84" bestFit="1" customWidth="1"/>
    <col min="9223" max="9223" width="7.5" style="84" bestFit="1" customWidth="1"/>
    <col min="9224" max="9224" width="11" style="84" bestFit="1" customWidth="1"/>
    <col min="9225" max="9228" width="10.125" style="84" bestFit="1" customWidth="1"/>
    <col min="9229" max="9472" width="10" style="84"/>
    <col min="9473" max="9473" width="8.125" style="84" customWidth="1"/>
    <col min="9474" max="9474" width="9.125" style="84" customWidth="1"/>
    <col min="9475" max="9475" width="8.125" style="84" bestFit="1" customWidth="1"/>
    <col min="9476" max="9476" width="8.625" style="84" bestFit="1" customWidth="1"/>
    <col min="9477" max="9478" width="8.125" style="84" bestFit="1" customWidth="1"/>
    <col min="9479" max="9479" width="7.5" style="84" bestFit="1" customWidth="1"/>
    <col min="9480" max="9480" width="11" style="84" bestFit="1" customWidth="1"/>
    <col min="9481" max="9484" width="10.125" style="84" bestFit="1" customWidth="1"/>
    <col min="9485" max="9728" width="10" style="84"/>
    <col min="9729" max="9729" width="8.125" style="84" customWidth="1"/>
    <col min="9730" max="9730" width="9.125" style="84" customWidth="1"/>
    <col min="9731" max="9731" width="8.125" style="84" bestFit="1" customWidth="1"/>
    <col min="9732" max="9732" width="8.625" style="84" bestFit="1" customWidth="1"/>
    <col min="9733" max="9734" width="8.125" style="84" bestFit="1" customWidth="1"/>
    <col min="9735" max="9735" width="7.5" style="84" bestFit="1" customWidth="1"/>
    <col min="9736" max="9736" width="11" style="84" bestFit="1" customWidth="1"/>
    <col min="9737" max="9740" width="10.125" style="84" bestFit="1" customWidth="1"/>
    <col min="9741" max="9984" width="10" style="84"/>
    <col min="9985" max="9985" width="8.125" style="84" customWidth="1"/>
    <col min="9986" max="9986" width="9.125" style="84" customWidth="1"/>
    <col min="9987" max="9987" width="8.125" style="84" bestFit="1" customWidth="1"/>
    <col min="9988" max="9988" width="8.625" style="84" bestFit="1" customWidth="1"/>
    <col min="9989" max="9990" width="8.125" style="84" bestFit="1" customWidth="1"/>
    <col min="9991" max="9991" width="7.5" style="84" bestFit="1" customWidth="1"/>
    <col min="9992" max="9992" width="11" style="84" bestFit="1" customWidth="1"/>
    <col min="9993" max="9996" width="10.125" style="84" bestFit="1" customWidth="1"/>
    <col min="9997" max="10240" width="11" style="84"/>
    <col min="10241" max="10241" width="8.125" style="84" customWidth="1"/>
    <col min="10242" max="10242" width="9.125" style="84" customWidth="1"/>
    <col min="10243" max="10243" width="8.125" style="84" bestFit="1" customWidth="1"/>
    <col min="10244" max="10244" width="8.625" style="84" bestFit="1" customWidth="1"/>
    <col min="10245" max="10246" width="8.1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125" style="84" customWidth="1"/>
    <col min="10498" max="10498" width="9.125" style="84" customWidth="1"/>
    <col min="10499" max="10499" width="8.125" style="84" bestFit="1" customWidth="1"/>
    <col min="10500" max="10500" width="8.625" style="84" bestFit="1" customWidth="1"/>
    <col min="10501" max="10502" width="8.1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125" style="84" customWidth="1"/>
    <col min="10754" max="10754" width="9.125" style="84" customWidth="1"/>
    <col min="10755" max="10755" width="8.125" style="84" bestFit="1" customWidth="1"/>
    <col min="10756" max="10756" width="8.625" style="84" bestFit="1" customWidth="1"/>
    <col min="10757" max="10758" width="8.1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125" style="84" customWidth="1"/>
    <col min="11010" max="11010" width="9.125" style="84" customWidth="1"/>
    <col min="11011" max="11011" width="8.125" style="84" bestFit="1" customWidth="1"/>
    <col min="11012" max="11012" width="8.625" style="84" bestFit="1" customWidth="1"/>
    <col min="11013" max="11014" width="8.1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125" style="84" customWidth="1"/>
    <col min="11266" max="11266" width="9.125" style="84" customWidth="1"/>
    <col min="11267" max="11267" width="8.125" style="84" bestFit="1" customWidth="1"/>
    <col min="11268" max="11268" width="8.625" style="84" bestFit="1" customWidth="1"/>
    <col min="11269" max="11270" width="8.1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125" style="84" customWidth="1"/>
    <col min="11522" max="11522" width="9.125" style="84" customWidth="1"/>
    <col min="11523" max="11523" width="8.125" style="84" bestFit="1" customWidth="1"/>
    <col min="11524" max="11524" width="8.625" style="84" bestFit="1" customWidth="1"/>
    <col min="11525" max="11526" width="8.1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125" style="84" customWidth="1"/>
    <col min="11778" max="11778" width="9.125" style="84" customWidth="1"/>
    <col min="11779" max="11779" width="8.125" style="84" bestFit="1" customWidth="1"/>
    <col min="11780" max="11780" width="8.625" style="84" bestFit="1" customWidth="1"/>
    <col min="11781" max="11782" width="8.1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125" style="84" customWidth="1"/>
    <col min="12034" max="12034" width="9.125" style="84" customWidth="1"/>
    <col min="12035" max="12035" width="8.125" style="84" bestFit="1" customWidth="1"/>
    <col min="12036" max="12036" width="8.625" style="84" bestFit="1" customWidth="1"/>
    <col min="12037" max="12038" width="8.1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125" style="84" customWidth="1"/>
    <col min="12290" max="12290" width="9.125" style="84" customWidth="1"/>
    <col min="12291" max="12291" width="8.125" style="84" bestFit="1" customWidth="1"/>
    <col min="12292" max="12292" width="8.625" style="84" bestFit="1" customWidth="1"/>
    <col min="12293" max="12294" width="8.1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125" style="84" customWidth="1"/>
    <col min="12546" max="12546" width="9.125" style="84" customWidth="1"/>
    <col min="12547" max="12547" width="8.125" style="84" bestFit="1" customWidth="1"/>
    <col min="12548" max="12548" width="8.625" style="84" bestFit="1" customWidth="1"/>
    <col min="12549" max="12550" width="8.1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125" style="84" customWidth="1"/>
    <col min="12802" max="12802" width="9.125" style="84" customWidth="1"/>
    <col min="12803" max="12803" width="8.125" style="84" bestFit="1" customWidth="1"/>
    <col min="12804" max="12804" width="8.625" style="84" bestFit="1" customWidth="1"/>
    <col min="12805" max="12806" width="8.1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125" style="84" customWidth="1"/>
    <col min="13058" max="13058" width="9.125" style="84" customWidth="1"/>
    <col min="13059" max="13059" width="8.125" style="84" bestFit="1" customWidth="1"/>
    <col min="13060" max="13060" width="8.625" style="84" bestFit="1" customWidth="1"/>
    <col min="13061" max="13062" width="8.1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125" style="84" customWidth="1"/>
    <col min="13314" max="13314" width="9.125" style="84" customWidth="1"/>
    <col min="13315" max="13315" width="8.125" style="84" bestFit="1" customWidth="1"/>
    <col min="13316" max="13316" width="8.625" style="84" bestFit="1" customWidth="1"/>
    <col min="13317" max="13318" width="8.1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125" style="84" customWidth="1"/>
    <col min="13570" max="13570" width="9.125" style="84" customWidth="1"/>
    <col min="13571" max="13571" width="8.125" style="84" bestFit="1" customWidth="1"/>
    <col min="13572" max="13572" width="8.625" style="84" bestFit="1" customWidth="1"/>
    <col min="13573" max="13574" width="8.1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125" style="84" customWidth="1"/>
    <col min="13826" max="13826" width="9.125" style="84" customWidth="1"/>
    <col min="13827" max="13827" width="8.125" style="84" bestFit="1" customWidth="1"/>
    <col min="13828" max="13828" width="8.625" style="84" bestFit="1" customWidth="1"/>
    <col min="13829" max="13830" width="8.1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125" style="84" customWidth="1"/>
    <col min="14082" max="14082" width="9.125" style="84" customWidth="1"/>
    <col min="14083" max="14083" width="8.125" style="84" bestFit="1" customWidth="1"/>
    <col min="14084" max="14084" width="8.625" style="84" bestFit="1" customWidth="1"/>
    <col min="14085" max="14086" width="8.1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125" style="84" customWidth="1"/>
    <col min="14338" max="14338" width="9.125" style="84" customWidth="1"/>
    <col min="14339" max="14339" width="8.125" style="84" bestFit="1" customWidth="1"/>
    <col min="14340" max="14340" width="8.625" style="84" bestFit="1" customWidth="1"/>
    <col min="14341" max="14342" width="8.1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125" style="84" customWidth="1"/>
    <col min="14594" max="14594" width="9.125" style="84" customWidth="1"/>
    <col min="14595" max="14595" width="8.125" style="84" bestFit="1" customWidth="1"/>
    <col min="14596" max="14596" width="8.625" style="84" bestFit="1" customWidth="1"/>
    <col min="14597" max="14598" width="8.1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125" style="84" customWidth="1"/>
    <col min="14850" max="14850" width="9.125" style="84" customWidth="1"/>
    <col min="14851" max="14851" width="8.125" style="84" bestFit="1" customWidth="1"/>
    <col min="14852" max="14852" width="8.625" style="84" bestFit="1" customWidth="1"/>
    <col min="14853" max="14854" width="8.1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125" style="84" customWidth="1"/>
    <col min="15106" max="15106" width="9.125" style="84" customWidth="1"/>
    <col min="15107" max="15107" width="8.125" style="84" bestFit="1" customWidth="1"/>
    <col min="15108" max="15108" width="8.625" style="84" bestFit="1" customWidth="1"/>
    <col min="15109" max="15110" width="8.1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125" style="84" customWidth="1"/>
    <col min="15362" max="15362" width="9.125" style="84" customWidth="1"/>
    <col min="15363" max="15363" width="8.125" style="84" bestFit="1" customWidth="1"/>
    <col min="15364" max="15364" width="8.625" style="84" bestFit="1" customWidth="1"/>
    <col min="15365" max="15366" width="8.1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125" style="84" customWidth="1"/>
    <col min="15618" max="15618" width="9.125" style="84" customWidth="1"/>
    <col min="15619" max="15619" width="8.125" style="84" bestFit="1" customWidth="1"/>
    <col min="15620" max="15620" width="8.625" style="84" bestFit="1" customWidth="1"/>
    <col min="15621" max="15622" width="8.1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125" style="84" customWidth="1"/>
    <col min="15874" max="15874" width="9.125" style="84" customWidth="1"/>
    <col min="15875" max="15875" width="8.125" style="84" bestFit="1" customWidth="1"/>
    <col min="15876" max="15876" width="8.625" style="84" bestFit="1" customWidth="1"/>
    <col min="15877" max="15878" width="8.1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125" style="84" customWidth="1"/>
    <col min="16130" max="16130" width="9.125" style="84" customWidth="1"/>
    <col min="16131" max="16131" width="8.125" style="84" bestFit="1" customWidth="1"/>
    <col min="16132" max="16132" width="8.625" style="84" bestFit="1" customWidth="1"/>
    <col min="16133" max="16134" width="8.1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75">
        <f>INDICE!A3</f>
        <v>44927</v>
      </c>
      <c r="C3" s="776"/>
      <c r="D3" s="776" t="s">
        <v>115</v>
      </c>
      <c r="E3" s="776"/>
      <c r="F3" s="776" t="s">
        <v>116</v>
      </c>
      <c r="G3" s="776"/>
      <c r="H3" s="776"/>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85">
        <v>442.91842999999983</v>
      </c>
      <c r="C5" s="86">
        <v>26.456976281695482</v>
      </c>
      <c r="D5" s="85">
        <v>442.91842999999983</v>
      </c>
      <c r="E5" s="86">
        <v>26.456976281695482</v>
      </c>
      <c r="F5" s="85">
        <v>5963.5346200000013</v>
      </c>
      <c r="G5" s="86">
        <v>67.354575148651875</v>
      </c>
      <c r="H5" s="86">
        <v>99.997633171127262</v>
      </c>
    </row>
    <row r="6" spans="1:65" x14ac:dyDescent="0.2">
      <c r="A6" s="84" t="s">
        <v>141</v>
      </c>
      <c r="B6" s="96">
        <v>9.0600000000000003E-3</v>
      </c>
      <c r="C6" s="351">
        <v>8.6330935251798628</v>
      </c>
      <c r="D6" s="96">
        <v>9.0600000000000003E-3</v>
      </c>
      <c r="E6" s="351">
        <v>8.6330935251798628</v>
      </c>
      <c r="F6" s="96">
        <v>0.14115</v>
      </c>
      <c r="G6" s="351">
        <v>-32.113312812620229</v>
      </c>
      <c r="H6" s="73">
        <v>2.3668288727239097E-3</v>
      </c>
    </row>
    <row r="7" spans="1:65" x14ac:dyDescent="0.2">
      <c r="A7" s="60" t="s">
        <v>114</v>
      </c>
      <c r="B7" s="61">
        <v>442.92748999999981</v>
      </c>
      <c r="C7" s="87">
        <v>26.456551880041545</v>
      </c>
      <c r="D7" s="61">
        <v>442.92748999999981</v>
      </c>
      <c r="E7" s="87">
        <v>26.456551880041545</v>
      </c>
      <c r="F7" s="61">
        <v>5963.6757700000016</v>
      </c>
      <c r="G7" s="87">
        <v>67.348771679663102</v>
      </c>
      <c r="H7" s="87">
        <v>100</v>
      </c>
    </row>
    <row r="8" spans="1:65" x14ac:dyDescent="0.2">
      <c r="H8" s="79" t="s">
        <v>220</v>
      </c>
    </row>
    <row r="9" spans="1:65" x14ac:dyDescent="0.2">
      <c r="A9" s="80" t="s">
        <v>479</v>
      </c>
    </row>
    <row r="10" spans="1:65" x14ac:dyDescent="0.2">
      <c r="A10" s="133" t="s">
        <v>532</v>
      </c>
    </row>
    <row r="13" spans="1:65" x14ac:dyDescent="0.2">
      <c r="B13" s="85"/>
    </row>
  </sheetData>
  <mergeCells count="3">
    <mergeCell ref="B3:C3"/>
    <mergeCell ref="D3:E3"/>
    <mergeCell ref="F3:H3"/>
  </mergeCells>
  <conditionalFormatting sqref="B6">
    <cfRule type="cellIs" dxfId="135" priority="7" operator="between">
      <formula>0</formula>
      <formula>0.5</formula>
    </cfRule>
    <cfRule type="cellIs" dxfId="134" priority="8" operator="between">
      <formula>0</formula>
      <formula>0.49</formula>
    </cfRule>
  </conditionalFormatting>
  <conditionalFormatting sqref="D6">
    <cfRule type="cellIs" dxfId="133" priority="5" operator="between">
      <formula>0</formula>
      <formula>0.5</formula>
    </cfRule>
    <cfRule type="cellIs" dxfId="132" priority="6" operator="between">
      <formula>0</formula>
      <formula>0.49</formula>
    </cfRule>
  </conditionalFormatting>
  <conditionalFormatting sqref="F6">
    <cfRule type="cellIs" dxfId="131" priority="3" operator="between">
      <formula>0</formula>
      <formula>0.5</formula>
    </cfRule>
    <cfRule type="cellIs" dxfId="130" priority="4" operator="between">
      <formula>0</formula>
      <formula>0.49</formula>
    </cfRule>
  </conditionalFormatting>
  <conditionalFormatting sqref="H6">
    <cfRule type="cellIs" dxfId="129" priority="1" operator="between">
      <formula>0</formula>
      <formula>0.5</formula>
    </cfRule>
    <cfRule type="cellIs" dxfId="128"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0" zoomScaleNormal="110" zoomScaleSheetLayoutView="100" workbookViewId="0"/>
  </sheetViews>
  <sheetFormatPr baseColWidth="10" defaultRowHeight="12.75" x14ac:dyDescent="0.2"/>
  <cols>
    <col min="1" max="1" width="25.625" style="84" customWidth="1"/>
    <col min="2" max="2" width="9.125" style="84" customWidth="1"/>
    <col min="3" max="3" width="12.625" style="84" customWidth="1"/>
    <col min="4" max="4" width="10.125" style="84" customWidth="1"/>
    <col min="5" max="5" width="11.625" style="84" customWidth="1"/>
    <col min="6" max="6" width="10.125" style="84" customWidth="1"/>
    <col min="7" max="7" width="11" style="84" customWidth="1"/>
    <col min="8" max="8" width="16.1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85" t="s">
        <v>151</v>
      </c>
    </row>
    <row r="3" spans="1:65" s="81" customFormat="1" x14ac:dyDescent="0.2">
      <c r="A3" s="70"/>
      <c r="B3" s="775">
        <f>INDICE!A3</f>
        <v>44927</v>
      </c>
      <c r="C3" s="776"/>
      <c r="D3" s="776" t="s">
        <v>115</v>
      </c>
      <c r="E3" s="776"/>
      <c r="F3" s="776" t="s">
        <v>116</v>
      </c>
      <c r="G3" s="776"/>
      <c r="H3" s="776"/>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85">
        <v>102.06636999999998</v>
      </c>
      <c r="C5" s="86">
        <v>-6.1484038960234164</v>
      </c>
      <c r="D5" s="85">
        <v>102.06636999999998</v>
      </c>
      <c r="E5" s="73">
        <v>-6.1484038960234164</v>
      </c>
      <c r="F5" s="85">
        <v>1414.4481699999999</v>
      </c>
      <c r="G5" s="86">
        <v>5.3596225143342719</v>
      </c>
      <c r="H5" s="86">
        <v>18.304476929887812</v>
      </c>
    </row>
    <row r="6" spans="1:65" x14ac:dyDescent="0.2">
      <c r="A6" s="84" t="s">
        <v>195</v>
      </c>
      <c r="B6" s="85">
        <v>468.95463000000007</v>
      </c>
      <c r="C6" s="86">
        <v>15.501611440307522</v>
      </c>
      <c r="D6" s="85">
        <v>468.95463000000007</v>
      </c>
      <c r="E6" s="86">
        <v>15.501611440307522</v>
      </c>
      <c r="F6" s="85">
        <v>6312.886379999999</v>
      </c>
      <c r="G6" s="86">
        <v>27.281113317712961</v>
      </c>
      <c r="H6" s="86">
        <v>81.695523070112188</v>
      </c>
    </row>
    <row r="7" spans="1:65" x14ac:dyDescent="0.2">
      <c r="A7" s="60" t="s">
        <v>438</v>
      </c>
      <c r="B7" s="61">
        <v>571.02099999999996</v>
      </c>
      <c r="C7" s="87">
        <v>10.927706157679397</v>
      </c>
      <c r="D7" s="61">
        <v>571.02099999999996</v>
      </c>
      <c r="E7" s="87">
        <v>10.927706157679397</v>
      </c>
      <c r="F7" s="61">
        <v>7727.3345499999987</v>
      </c>
      <c r="G7" s="87">
        <v>22.611463858962107</v>
      </c>
      <c r="H7" s="87">
        <v>100</v>
      </c>
    </row>
    <row r="8" spans="1:65" x14ac:dyDescent="0.2">
      <c r="A8" s="66" t="s">
        <v>427</v>
      </c>
      <c r="B8" s="424">
        <v>439.61</v>
      </c>
      <c r="C8" s="616">
        <v>18.225593612908085</v>
      </c>
      <c r="D8" s="424">
        <v>439.61</v>
      </c>
      <c r="E8" s="616">
        <v>18.225593612908085</v>
      </c>
      <c r="F8" s="424">
        <v>5969.3411700000006</v>
      </c>
      <c r="G8" s="616">
        <v>29.822422536768332</v>
      </c>
      <c r="H8" s="616">
        <v>77.249679451241064</v>
      </c>
    </row>
    <row r="9" spans="1:65" x14ac:dyDescent="0.2">
      <c r="H9" s="79" t="s">
        <v>220</v>
      </c>
    </row>
    <row r="10" spans="1:65" x14ac:dyDescent="0.2">
      <c r="A10" s="80" t="s">
        <v>479</v>
      </c>
    </row>
    <row r="11" spans="1:65" x14ac:dyDescent="0.2">
      <c r="A11" s="80" t="s">
        <v>439</v>
      </c>
    </row>
    <row r="12" spans="1:65" x14ac:dyDescent="0.2">
      <c r="A12" s="133" t="s">
        <v>532</v>
      </c>
    </row>
  </sheetData>
  <mergeCells count="3">
    <mergeCell ref="B3:C3"/>
    <mergeCell ref="D3:E3"/>
    <mergeCell ref="F3:H3"/>
  </mergeCells>
  <conditionalFormatting sqref="E5">
    <cfRule type="cellIs" dxfId="127"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125" style="3" customWidth="1"/>
    <col min="7" max="7" width="11.62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62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62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62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62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62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62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62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62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62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62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62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62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62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62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62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62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62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62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62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62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62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62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62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62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62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62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62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62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62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62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62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62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62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62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62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62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62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62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62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62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62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62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62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62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62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62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62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62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62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62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62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62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62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62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62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62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62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62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62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62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62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62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62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440</v>
      </c>
    </row>
    <row r="2" spans="1:3" ht="15.75" x14ac:dyDescent="0.25">
      <c r="A2" s="2"/>
      <c r="C2" s="55" t="s">
        <v>151</v>
      </c>
    </row>
    <row r="3" spans="1:3" ht="14.1" customHeight="1" x14ac:dyDescent="0.2">
      <c r="A3" s="90"/>
      <c r="B3" s="287">
        <f>INDICE!A3</f>
        <v>44927</v>
      </c>
      <c r="C3" s="617" t="s">
        <v>116</v>
      </c>
    </row>
    <row r="4" spans="1:3" x14ac:dyDescent="0.2">
      <c r="A4" s="370" t="s">
        <v>153</v>
      </c>
      <c r="B4" s="94">
        <v>4.0986199999999995</v>
      </c>
      <c r="C4" s="94">
        <v>82.618549999999999</v>
      </c>
    </row>
    <row r="5" spans="1:3" x14ac:dyDescent="0.2">
      <c r="A5" s="371" t="s">
        <v>154</v>
      </c>
      <c r="B5" s="96">
        <v>0.51802999999999999</v>
      </c>
      <c r="C5" s="96">
        <v>5.0587400000000011</v>
      </c>
    </row>
    <row r="6" spans="1:3" x14ac:dyDescent="0.2">
      <c r="A6" s="371" t="s">
        <v>155</v>
      </c>
      <c r="B6" s="96">
        <v>7.3702500000000004</v>
      </c>
      <c r="C6" s="96">
        <v>83.478679999999997</v>
      </c>
    </row>
    <row r="7" spans="1:3" x14ac:dyDescent="0.2">
      <c r="A7" s="371" t="s">
        <v>156</v>
      </c>
      <c r="B7" s="96">
        <v>2.4879999999999999E-2</v>
      </c>
      <c r="C7" s="96">
        <v>15.016749999999998</v>
      </c>
    </row>
    <row r="8" spans="1:3" x14ac:dyDescent="0.2">
      <c r="A8" s="371" t="s">
        <v>157</v>
      </c>
      <c r="B8" s="96">
        <v>63.387619999999998</v>
      </c>
      <c r="C8" s="96">
        <v>814.0869799999997</v>
      </c>
    </row>
    <row r="9" spans="1:3" x14ac:dyDescent="0.2">
      <c r="A9" s="371" t="s">
        <v>158</v>
      </c>
      <c r="B9" s="96">
        <v>0.52415999999999996</v>
      </c>
      <c r="C9" s="96">
        <v>4.6773400000000001</v>
      </c>
    </row>
    <row r="10" spans="1:3" x14ac:dyDescent="0.2">
      <c r="A10" s="371" t="s">
        <v>159</v>
      </c>
      <c r="B10" s="96">
        <v>1.2549699999999997</v>
      </c>
      <c r="C10" s="96">
        <v>27.97790000000002</v>
      </c>
    </row>
    <row r="11" spans="1:3" x14ac:dyDescent="0.2">
      <c r="A11" s="371" t="s">
        <v>512</v>
      </c>
      <c r="B11" s="96">
        <v>2.5312400000000004</v>
      </c>
      <c r="C11" s="96">
        <v>30.181249999999988</v>
      </c>
    </row>
    <row r="12" spans="1:3" x14ac:dyDescent="0.2">
      <c r="A12" s="371" t="s">
        <v>160</v>
      </c>
      <c r="B12" s="96">
        <v>1.3836900000000001</v>
      </c>
      <c r="C12" s="96">
        <v>16.271900000000006</v>
      </c>
    </row>
    <row r="13" spans="1:3" x14ac:dyDescent="0.2">
      <c r="A13" s="371" t="s">
        <v>161</v>
      </c>
      <c r="B13" s="96">
        <v>2.5</v>
      </c>
      <c r="C13" s="96">
        <v>40.594369999999998</v>
      </c>
    </row>
    <row r="14" spans="1:3" x14ac:dyDescent="0.2">
      <c r="A14" s="371" t="s">
        <v>162</v>
      </c>
      <c r="B14" s="96">
        <v>0.32018999999999997</v>
      </c>
      <c r="C14" s="96">
        <v>8.0489899999999981</v>
      </c>
    </row>
    <row r="15" spans="1:3" x14ac:dyDescent="0.2">
      <c r="A15" s="371" t="s">
        <v>163</v>
      </c>
      <c r="B15" s="96">
        <v>0.40209000000000006</v>
      </c>
      <c r="C15" s="96">
        <v>3.3610799999999994</v>
      </c>
    </row>
    <row r="16" spans="1:3" x14ac:dyDescent="0.2">
      <c r="A16" s="371" t="s">
        <v>164</v>
      </c>
      <c r="B16" s="96">
        <v>13.729299999999999</v>
      </c>
      <c r="C16" s="96">
        <v>225.43099999999995</v>
      </c>
    </row>
    <row r="17" spans="1:3" x14ac:dyDescent="0.2">
      <c r="A17" s="371" t="s">
        <v>165</v>
      </c>
      <c r="B17" s="96">
        <v>8.0799999999999997E-2</v>
      </c>
      <c r="C17" s="96">
        <v>1.0479799999999999</v>
      </c>
    </row>
    <row r="18" spans="1:3" x14ac:dyDescent="0.2">
      <c r="A18" s="371" t="s">
        <v>166</v>
      </c>
      <c r="B18" s="96">
        <v>0.22982</v>
      </c>
      <c r="C18" s="96">
        <v>2.3299799999999999</v>
      </c>
    </row>
    <row r="19" spans="1:3" x14ac:dyDescent="0.2">
      <c r="A19" s="371" t="s">
        <v>167</v>
      </c>
      <c r="B19" s="96">
        <v>2.33</v>
      </c>
      <c r="C19" s="96">
        <v>39.697229999999998</v>
      </c>
    </row>
    <row r="20" spans="1:3" x14ac:dyDescent="0.2">
      <c r="A20" s="371" t="s">
        <v>168</v>
      </c>
      <c r="B20" s="96">
        <v>0.42066999999999999</v>
      </c>
      <c r="C20" s="96">
        <v>6.07843</v>
      </c>
    </row>
    <row r="21" spans="1:3" x14ac:dyDescent="0.2">
      <c r="A21" s="371" t="s">
        <v>169</v>
      </c>
      <c r="B21" s="96">
        <v>0.22716</v>
      </c>
      <c r="C21" s="96">
        <v>3.0330800000000009</v>
      </c>
    </row>
    <row r="22" spans="1:3" x14ac:dyDescent="0.2">
      <c r="A22" s="372" t="s">
        <v>170</v>
      </c>
      <c r="B22" s="96">
        <v>0.73287999999999986</v>
      </c>
      <c r="C22" s="96">
        <v>5.4579400000000007</v>
      </c>
    </row>
    <row r="23" spans="1:3" x14ac:dyDescent="0.2">
      <c r="A23" s="373" t="s">
        <v>430</v>
      </c>
      <c r="B23" s="100">
        <v>102.06637000000003</v>
      </c>
      <c r="C23" s="100">
        <v>1414.4481699999981</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C22">
    <cfRule type="cellIs" dxfId="126" priority="1" operator="between">
      <formula>0</formula>
      <formula>0.5</formula>
    </cfRule>
    <cfRule type="cellIs" dxfId="125"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110" zoomScaleNormal="11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125" style="84" customWidth="1"/>
    <col min="5" max="5" width="9.625" style="84" customWidth="1"/>
    <col min="6" max="6" width="10.1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85" t="s">
        <v>151</v>
      </c>
    </row>
    <row r="3" spans="1:65" s="81" customFormat="1" x14ac:dyDescent="0.2">
      <c r="A3" s="70"/>
      <c r="B3" s="775">
        <f>INDICE!A3</f>
        <v>44927</v>
      </c>
      <c r="C3" s="776"/>
      <c r="D3" s="776" t="s">
        <v>115</v>
      </c>
      <c r="E3" s="776"/>
      <c r="F3" s="776" t="s">
        <v>116</v>
      </c>
      <c r="G3" s="776"/>
      <c r="H3" s="776"/>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611</v>
      </c>
      <c r="B5" s="386">
        <v>31.49413797359</v>
      </c>
      <c r="C5" s="73">
        <v>-5.4128783807325513</v>
      </c>
      <c r="D5" s="85">
        <v>31.49413797359</v>
      </c>
      <c r="E5" s="86">
        <v>-5.4128783807325513</v>
      </c>
      <c r="F5" s="85">
        <v>407.91336542021469</v>
      </c>
      <c r="G5" s="86">
        <v>-2.6582172610072536</v>
      </c>
      <c r="H5" s="387">
        <v>8.8565312034526631</v>
      </c>
    </row>
    <row r="6" spans="1:65" x14ac:dyDescent="0.2">
      <c r="A6" s="84" t="s">
        <v>196</v>
      </c>
      <c r="B6" s="386">
        <v>52.131</v>
      </c>
      <c r="C6" s="86">
        <v>-17.166918248987052</v>
      </c>
      <c r="D6" s="85">
        <v>52.131</v>
      </c>
      <c r="E6" s="86">
        <v>-17.166918248987052</v>
      </c>
      <c r="F6" s="85">
        <v>832.99699999999996</v>
      </c>
      <c r="G6" s="86">
        <v>-7.2092955901420934</v>
      </c>
      <c r="H6" s="387">
        <v>18.085859764076407</v>
      </c>
    </row>
    <row r="7" spans="1:65" x14ac:dyDescent="0.2">
      <c r="A7" s="84" t="s">
        <v>197</v>
      </c>
      <c r="B7" s="386">
        <v>87.533000000000001</v>
      </c>
      <c r="C7" s="86">
        <v>11.030353767900859</v>
      </c>
      <c r="D7" s="85">
        <v>87.533000000000001</v>
      </c>
      <c r="E7" s="86">
        <v>11.030353767900859</v>
      </c>
      <c r="F7" s="85">
        <v>996.73099999999999</v>
      </c>
      <c r="G7" s="86">
        <v>-20.986359532195451</v>
      </c>
      <c r="H7" s="387">
        <v>21.640818740652897</v>
      </c>
    </row>
    <row r="8" spans="1:65" x14ac:dyDescent="0.2">
      <c r="A8" s="84" t="s">
        <v>612</v>
      </c>
      <c r="B8" s="386">
        <v>196.72286202641001</v>
      </c>
      <c r="C8" s="86">
        <v>-29.137850285526461</v>
      </c>
      <c r="D8" s="85">
        <v>196.72286202641001</v>
      </c>
      <c r="E8" s="86">
        <v>-29.137850285526461</v>
      </c>
      <c r="F8" s="85">
        <v>2368.1501803848996</v>
      </c>
      <c r="G8" s="499">
        <v>-15.297702990925371</v>
      </c>
      <c r="H8" s="387">
        <v>51.416790291818025</v>
      </c>
      <c r="J8" s="85"/>
    </row>
    <row r="9" spans="1:65" x14ac:dyDescent="0.2">
      <c r="A9" s="60" t="s">
        <v>198</v>
      </c>
      <c r="B9" s="61">
        <v>367.88099999999997</v>
      </c>
      <c r="C9" s="640">
        <v>-18.732997827751355</v>
      </c>
      <c r="D9" s="61">
        <v>367.88099999999997</v>
      </c>
      <c r="E9" s="87">
        <v>-18.732997827751355</v>
      </c>
      <c r="F9" s="61">
        <v>4605.7915458051148</v>
      </c>
      <c r="G9" s="87">
        <v>-14.296295509652387</v>
      </c>
      <c r="H9" s="87">
        <v>100</v>
      </c>
    </row>
    <row r="10" spans="1:65" x14ac:dyDescent="0.2">
      <c r="H10" s="79" t="s">
        <v>220</v>
      </c>
    </row>
    <row r="11" spans="1:65" x14ac:dyDescent="0.2">
      <c r="A11" s="80" t="s">
        <v>479</v>
      </c>
    </row>
    <row r="12" spans="1:65" x14ac:dyDescent="0.2">
      <c r="A12" s="80" t="s">
        <v>615</v>
      </c>
    </row>
    <row r="13" spans="1:65" x14ac:dyDescent="0.2">
      <c r="A13" s="80" t="s">
        <v>613</v>
      </c>
    </row>
    <row r="14" spans="1:65" x14ac:dyDescent="0.2">
      <c r="A14" s="133" t="s">
        <v>532</v>
      </c>
    </row>
  </sheetData>
  <mergeCells count="3">
    <mergeCell ref="B3:C3"/>
    <mergeCell ref="D3:E3"/>
    <mergeCell ref="F3:H3"/>
  </mergeCells>
  <conditionalFormatting sqref="C9">
    <cfRule type="cellIs" dxfId="124" priority="1" operator="between">
      <formula>0</formula>
      <formula>0.5</formula>
    </cfRule>
    <cfRule type="cellIs" dxfId="123"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7"/>
  <sheetViews>
    <sheetView zoomScaleNormal="100" zoomScaleSheetLayoutView="70" workbookViewId="0"/>
  </sheetViews>
  <sheetFormatPr baseColWidth="10" defaultRowHeight="14.25" x14ac:dyDescent="0.2"/>
  <cols>
    <col min="1" max="1" width="8.5" customWidth="1"/>
    <col min="2" max="2" width="24.125" bestFit="1" customWidth="1"/>
    <col min="3" max="3" width="6.625" customWidth="1"/>
    <col min="4" max="4" width="9.625" customWidth="1"/>
    <col min="5" max="5" width="6.625" customWidth="1"/>
    <col min="6" max="6" width="9.125" customWidth="1"/>
    <col min="7" max="7" width="6.625" customWidth="1"/>
    <col min="8" max="8" width="9.125" customWidth="1"/>
    <col min="9" max="9" width="11.625" customWidth="1"/>
    <col min="10" max="82" width="11" style="1"/>
  </cols>
  <sheetData>
    <row r="1" spans="1:9" ht="15" x14ac:dyDescent="0.25">
      <c r="A1" s="282" t="s">
        <v>243</v>
      </c>
      <c r="B1" s="282"/>
      <c r="C1" s="1"/>
      <c r="D1" s="1"/>
      <c r="E1" s="1"/>
      <c r="F1" s="1"/>
      <c r="G1" s="1"/>
      <c r="H1" s="1"/>
      <c r="I1" s="1"/>
    </row>
    <row r="2" spans="1:9" x14ac:dyDescent="0.2">
      <c r="A2" s="388"/>
      <c r="B2" s="388"/>
      <c r="C2" s="388"/>
      <c r="D2" s="388"/>
      <c r="E2" s="388"/>
      <c r="F2" s="1"/>
      <c r="G2" s="1"/>
      <c r="H2" s="389"/>
      <c r="I2" s="392" t="s">
        <v>151</v>
      </c>
    </row>
    <row r="3" spans="1:9" ht="14.85" customHeight="1" x14ac:dyDescent="0.2">
      <c r="A3" s="793" t="s">
        <v>451</v>
      </c>
      <c r="B3" s="793" t="s">
        <v>452</v>
      </c>
      <c r="C3" s="775">
        <f>INDICE!A3</f>
        <v>44927</v>
      </c>
      <c r="D3" s="776"/>
      <c r="E3" s="776" t="s">
        <v>115</v>
      </c>
      <c r="F3" s="776"/>
      <c r="G3" s="776" t="s">
        <v>116</v>
      </c>
      <c r="H3" s="776"/>
      <c r="I3" s="776"/>
    </row>
    <row r="4" spans="1:9" x14ac:dyDescent="0.2">
      <c r="A4" s="794"/>
      <c r="B4" s="794"/>
      <c r="C4" s="82" t="s">
        <v>47</v>
      </c>
      <c r="D4" s="82" t="s">
        <v>449</v>
      </c>
      <c r="E4" s="82" t="s">
        <v>47</v>
      </c>
      <c r="F4" s="82" t="s">
        <v>449</v>
      </c>
      <c r="G4" s="82" t="s">
        <v>47</v>
      </c>
      <c r="H4" s="83" t="s">
        <v>449</v>
      </c>
      <c r="I4" s="83" t="s">
        <v>106</v>
      </c>
    </row>
    <row r="5" spans="1:9" x14ac:dyDescent="0.2">
      <c r="A5" s="393"/>
      <c r="B5" s="397" t="s">
        <v>200</v>
      </c>
      <c r="C5" s="395">
        <v>0</v>
      </c>
      <c r="D5" s="142">
        <v>-100</v>
      </c>
      <c r="E5" s="141">
        <v>0</v>
      </c>
      <c r="F5" s="529">
        <v>-100</v>
      </c>
      <c r="G5" s="530">
        <v>2576.75018</v>
      </c>
      <c r="H5" s="529">
        <v>80.227996600697779</v>
      </c>
      <c r="I5" s="398">
        <v>4.0322308376180924</v>
      </c>
    </row>
    <row r="6" spans="1:9" x14ac:dyDescent="0.2">
      <c r="A6" s="11"/>
      <c r="B6" s="11" t="s">
        <v>231</v>
      </c>
      <c r="C6" s="395">
        <v>602.53649999999993</v>
      </c>
      <c r="D6" s="142">
        <v>7.7018957084457789</v>
      </c>
      <c r="E6" s="144">
        <v>602.53649999999993</v>
      </c>
      <c r="F6" s="142">
        <v>7.7018957084457789</v>
      </c>
      <c r="G6" s="530">
        <v>6682.1693800000003</v>
      </c>
      <c r="H6" s="531">
        <v>49.396570865045042</v>
      </c>
      <c r="I6" s="398">
        <v>10.456601359866161</v>
      </c>
    </row>
    <row r="7" spans="1:9" x14ac:dyDescent="0.2">
      <c r="A7" s="11"/>
      <c r="B7" s="260" t="s">
        <v>201</v>
      </c>
      <c r="C7" s="395">
        <v>711.47333000000003</v>
      </c>
      <c r="D7" s="142">
        <v>10.033761757814961</v>
      </c>
      <c r="E7" s="144">
        <v>711.47333000000003</v>
      </c>
      <c r="F7" s="142">
        <v>10.033761757814961</v>
      </c>
      <c r="G7" s="530">
        <v>6189.80026</v>
      </c>
      <c r="H7" s="532">
        <v>-18.276501420843193</v>
      </c>
      <c r="I7" s="398">
        <v>9.686116908340912</v>
      </c>
    </row>
    <row r="8" spans="1:9" x14ac:dyDescent="0.2">
      <c r="A8" s="496" t="s">
        <v>303</v>
      </c>
      <c r="B8" s="235"/>
      <c r="C8" s="146">
        <v>1314.00983</v>
      </c>
      <c r="D8" s="147">
        <v>1.116513416656564</v>
      </c>
      <c r="E8" s="146">
        <v>1314.00983</v>
      </c>
      <c r="F8" s="533">
        <v>1.116513416656564</v>
      </c>
      <c r="G8" s="534">
        <v>15448.719820000002</v>
      </c>
      <c r="H8" s="533">
        <v>14.633946545690998</v>
      </c>
      <c r="I8" s="535">
        <v>24.174949105825171</v>
      </c>
    </row>
    <row r="9" spans="1:9" x14ac:dyDescent="0.2">
      <c r="A9" s="393"/>
      <c r="B9" s="11" t="s">
        <v>202</v>
      </c>
      <c r="C9" s="395">
        <v>371.69147999999996</v>
      </c>
      <c r="D9" s="142">
        <v>35.448699132463439</v>
      </c>
      <c r="E9" s="144">
        <v>371.69147999999996</v>
      </c>
      <c r="F9" s="529">
        <v>35.448699132463439</v>
      </c>
      <c r="G9" s="530">
        <v>5498.530060000001</v>
      </c>
      <c r="H9" s="536">
        <v>135.26363699703433</v>
      </c>
      <c r="I9" s="398">
        <v>8.6043818456246584</v>
      </c>
    </row>
    <row r="10" spans="1:9" x14ac:dyDescent="0.2">
      <c r="A10" s="393"/>
      <c r="B10" s="11" t="s">
        <v>203</v>
      </c>
      <c r="C10" s="395">
        <v>297.98477000000003</v>
      </c>
      <c r="D10" s="142">
        <v>108.52654748602102</v>
      </c>
      <c r="E10" s="144">
        <v>297.98477000000003</v>
      </c>
      <c r="F10" s="529">
        <v>108.52654748602102</v>
      </c>
      <c r="G10" s="144">
        <v>1129.2251100000001</v>
      </c>
      <c r="H10" s="529">
        <v>292.8491597139153</v>
      </c>
      <c r="I10" s="479">
        <v>1.7670693676461422</v>
      </c>
    </row>
    <row r="11" spans="1:9" x14ac:dyDescent="0.2">
      <c r="A11" s="11"/>
      <c r="B11" s="11" t="s">
        <v>596</v>
      </c>
      <c r="C11" s="395">
        <v>50.618279999999999</v>
      </c>
      <c r="D11" s="142" t="s">
        <v>142</v>
      </c>
      <c r="E11" s="144">
        <v>50.618279999999999</v>
      </c>
      <c r="F11" s="537" t="s">
        <v>142</v>
      </c>
      <c r="G11" s="144">
        <v>383.31322</v>
      </c>
      <c r="H11" s="537">
        <v>143.74486280747007</v>
      </c>
      <c r="I11" s="506">
        <v>0.59982818596356446</v>
      </c>
    </row>
    <row r="12" spans="1:9" x14ac:dyDescent="0.2">
      <c r="A12" s="646"/>
      <c r="B12" s="11" t="s">
        <v>204</v>
      </c>
      <c r="C12" s="395">
        <v>0</v>
      </c>
      <c r="D12" s="142" t="s">
        <v>142</v>
      </c>
      <c r="E12" s="144">
        <v>0</v>
      </c>
      <c r="F12" s="142" t="s">
        <v>142</v>
      </c>
      <c r="G12" s="144">
        <v>727.26190999999994</v>
      </c>
      <c r="H12" s="531" t="s">
        <v>142</v>
      </c>
      <c r="I12" s="506">
        <v>1.1380567364613645</v>
      </c>
    </row>
    <row r="13" spans="1:9" x14ac:dyDescent="0.2">
      <c r="A13" s="11"/>
      <c r="B13" s="260" t="s">
        <v>663</v>
      </c>
      <c r="C13" s="395">
        <v>0</v>
      </c>
      <c r="D13" s="142" t="s">
        <v>142</v>
      </c>
      <c r="E13" s="144">
        <v>0</v>
      </c>
      <c r="F13" s="142" t="s">
        <v>142</v>
      </c>
      <c r="G13" s="530">
        <v>589.70677000000001</v>
      </c>
      <c r="H13" s="531">
        <v>310.77576379766157</v>
      </c>
      <c r="I13" s="398">
        <v>0.92280339848318549</v>
      </c>
    </row>
    <row r="14" spans="1:9" x14ac:dyDescent="0.2">
      <c r="A14" s="496" t="s">
        <v>591</v>
      </c>
      <c r="B14" s="235"/>
      <c r="C14" s="146">
        <v>720.29453000000001</v>
      </c>
      <c r="D14" s="147">
        <v>72.602072807763889</v>
      </c>
      <c r="E14" s="146">
        <v>720.29453000000001</v>
      </c>
      <c r="F14" s="533">
        <v>72.602072807763889</v>
      </c>
      <c r="G14" s="534">
        <v>8328.0370699999985</v>
      </c>
      <c r="H14" s="533">
        <v>184.67616816549011</v>
      </c>
      <c r="I14" s="535">
        <v>13.03213953417891</v>
      </c>
    </row>
    <row r="15" spans="1:9" x14ac:dyDescent="0.2">
      <c r="A15" s="394"/>
      <c r="B15" s="396" t="s">
        <v>669</v>
      </c>
      <c r="C15" s="395">
        <v>50.717320000000001</v>
      </c>
      <c r="D15" s="142">
        <v>17.341175000751939</v>
      </c>
      <c r="E15" s="144">
        <v>50.717320000000001</v>
      </c>
      <c r="F15" s="537">
        <v>17.341175000751939</v>
      </c>
      <c r="G15" s="144">
        <v>547.47038999999995</v>
      </c>
      <c r="H15" s="537">
        <v>4.0441338987203936</v>
      </c>
      <c r="I15" s="479">
        <v>0.85670974484643425</v>
      </c>
    </row>
    <row r="16" spans="1:9" x14ac:dyDescent="0.2">
      <c r="A16" s="394"/>
      <c r="B16" s="396" t="s">
        <v>533</v>
      </c>
      <c r="C16" s="395">
        <v>246.70461</v>
      </c>
      <c r="D16" s="142">
        <v>85.697670121140831</v>
      </c>
      <c r="E16" s="144">
        <v>246.70461</v>
      </c>
      <c r="F16" s="537">
        <v>85.697670121140831</v>
      </c>
      <c r="G16" s="144">
        <v>2056.0291900000002</v>
      </c>
      <c r="H16" s="537">
        <v>48.450765331170501</v>
      </c>
      <c r="I16" s="478">
        <v>3.2173799258106386</v>
      </c>
    </row>
    <row r="17" spans="1:9" x14ac:dyDescent="0.2">
      <c r="A17" s="394"/>
      <c r="B17" s="396" t="s">
        <v>206</v>
      </c>
      <c r="C17" s="395">
        <v>57.350409999999997</v>
      </c>
      <c r="D17" s="142">
        <v>-28.719338659396215</v>
      </c>
      <c r="E17" s="144">
        <v>57.350409999999997</v>
      </c>
      <c r="F17" s="537">
        <v>-28.719338659396215</v>
      </c>
      <c r="G17" s="530">
        <v>593.47160000000008</v>
      </c>
      <c r="H17" s="537">
        <v>-14.264891286652581</v>
      </c>
      <c r="I17" s="398">
        <v>0.92869479755718887</v>
      </c>
    </row>
    <row r="18" spans="1:9" x14ac:dyDescent="0.2">
      <c r="A18" s="394"/>
      <c r="B18" s="396" t="s">
        <v>563</v>
      </c>
      <c r="C18" s="395">
        <v>603.05307000000005</v>
      </c>
      <c r="D18" s="73">
        <v>113.09521655706598</v>
      </c>
      <c r="E18" s="144">
        <v>603.05307000000005</v>
      </c>
      <c r="F18" s="73">
        <v>113.09521655706598</v>
      </c>
      <c r="G18" s="530">
        <v>3617.67823</v>
      </c>
      <c r="H18" s="537">
        <v>-9.9342636914074767</v>
      </c>
      <c r="I18" s="398">
        <v>5.6611284372106416</v>
      </c>
    </row>
    <row r="19" spans="1:9" x14ac:dyDescent="0.2">
      <c r="A19" s="394"/>
      <c r="B19" s="396" t="s">
        <v>207</v>
      </c>
      <c r="C19" s="395">
        <v>296.40499999999997</v>
      </c>
      <c r="D19" s="142">
        <v>188.54626922976573</v>
      </c>
      <c r="E19" s="144">
        <v>296.40499999999997</v>
      </c>
      <c r="F19" s="73">
        <v>188.54626922976573</v>
      </c>
      <c r="G19" s="530">
        <v>1224.6812299999999</v>
      </c>
      <c r="H19" s="537">
        <v>-28.065294641450748</v>
      </c>
      <c r="I19" s="398">
        <v>1.9164439999604683</v>
      </c>
    </row>
    <row r="20" spans="1:9" x14ac:dyDescent="0.2">
      <c r="A20" s="646"/>
      <c r="B20" s="396" t="s">
        <v>208</v>
      </c>
      <c r="C20" s="395">
        <v>66.713999999999999</v>
      </c>
      <c r="D20" s="142">
        <v>-79.960814341753874</v>
      </c>
      <c r="E20" s="144">
        <v>66.713999999999999</v>
      </c>
      <c r="F20" s="537">
        <v>-79.960814341753874</v>
      </c>
      <c r="G20" s="530">
        <v>838.13487000000009</v>
      </c>
      <c r="H20" s="537">
        <v>0.36905919615668681</v>
      </c>
      <c r="I20" s="398">
        <v>1.3115564307041327</v>
      </c>
    </row>
    <row r="21" spans="1:9" x14ac:dyDescent="0.2">
      <c r="A21" s="646"/>
      <c r="B21" s="396" t="s">
        <v>209</v>
      </c>
      <c r="C21" s="395">
        <v>0</v>
      </c>
      <c r="D21" s="142">
        <v>-100</v>
      </c>
      <c r="E21" s="144">
        <v>0</v>
      </c>
      <c r="F21" s="537">
        <v>-100</v>
      </c>
      <c r="G21" s="530">
        <v>598.93303000000003</v>
      </c>
      <c r="H21" s="537">
        <v>-74.717570972178265</v>
      </c>
      <c r="I21" s="398">
        <v>0.93724112332614351</v>
      </c>
    </row>
    <row r="22" spans="1:9" x14ac:dyDescent="0.2">
      <c r="A22" s="496" t="s">
        <v>442</v>
      </c>
      <c r="B22" s="146"/>
      <c r="C22" s="146">
        <v>1320.9444099999998</v>
      </c>
      <c r="D22" s="147">
        <v>22.910175984910868</v>
      </c>
      <c r="E22" s="146">
        <v>1320.9444099999998</v>
      </c>
      <c r="F22" s="533">
        <v>22.910175984910868</v>
      </c>
      <c r="G22" s="534">
        <v>9476.3985400000001</v>
      </c>
      <c r="H22" s="533">
        <v>-17.786824407601308</v>
      </c>
      <c r="I22" s="535">
        <v>14.829154459415648</v>
      </c>
    </row>
    <row r="23" spans="1:9" x14ac:dyDescent="0.2">
      <c r="A23" s="646"/>
      <c r="B23" s="396" t="s">
        <v>210</v>
      </c>
      <c r="C23" s="395">
        <v>446.08111999999994</v>
      </c>
      <c r="D23" s="73">
        <v>21.831754178396956</v>
      </c>
      <c r="E23" s="144">
        <v>446.08111999999994</v>
      </c>
      <c r="F23" s="73">
        <v>21.831754178396956</v>
      </c>
      <c r="G23" s="530">
        <v>4853.1173399999998</v>
      </c>
      <c r="H23" s="537">
        <v>23.106168246118894</v>
      </c>
      <c r="I23" s="398">
        <v>7.59440691954355</v>
      </c>
    </row>
    <row r="24" spans="1:9" x14ac:dyDescent="0.2">
      <c r="A24" s="646"/>
      <c r="B24" s="396" t="s">
        <v>679</v>
      </c>
      <c r="C24" s="395">
        <v>0</v>
      </c>
      <c r="D24" s="142" t="s">
        <v>142</v>
      </c>
      <c r="E24" s="144">
        <v>0</v>
      </c>
      <c r="F24" s="537" t="s">
        <v>142</v>
      </c>
      <c r="G24" s="530">
        <v>312.45745999999997</v>
      </c>
      <c r="H24" s="537" t="s">
        <v>142</v>
      </c>
      <c r="I24" s="398">
        <v>0.48894945867659617</v>
      </c>
    </row>
    <row r="25" spans="1:9" x14ac:dyDescent="0.2">
      <c r="A25" s="646"/>
      <c r="B25" s="396" t="s">
        <v>211</v>
      </c>
      <c r="C25" s="395">
        <v>141.45979</v>
      </c>
      <c r="D25" s="142">
        <v>-55.906706856685581</v>
      </c>
      <c r="E25" s="144">
        <v>141.45979</v>
      </c>
      <c r="F25" s="537">
        <v>-55.906706856685581</v>
      </c>
      <c r="G25" s="530">
        <v>5033.1240999999991</v>
      </c>
      <c r="H25" s="537">
        <v>32.432091975122276</v>
      </c>
      <c r="I25" s="398">
        <v>7.8760907297496754</v>
      </c>
    </row>
    <row r="26" spans="1:9" x14ac:dyDescent="0.2">
      <c r="A26" s="496" t="s">
        <v>340</v>
      </c>
      <c r="B26" s="146"/>
      <c r="C26" s="146">
        <v>587.54090999999994</v>
      </c>
      <c r="D26" s="147">
        <v>-14.472884908505259</v>
      </c>
      <c r="E26" s="146">
        <v>587.54090999999994</v>
      </c>
      <c r="F26" s="533">
        <v>-14.472884908505259</v>
      </c>
      <c r="G26" s="534">
        <v>10198.698899999999</v>
      </c>
      <c r="H26" s="533">
        <v>31.71928256553031</v>
      </c>
      <c r="I26" s="535">
        <v>15.959447107969824</v>
      </c>
    </row>
    <row r="27" spans="1:9" x14ac:dyDescent="0.2">
      <c r="A27" s="394"/>
      <c r="B27" s="396" t="s">
        <v>212</v>
      </c>
      <c r="C27" s="395">
        <v>271.32344999999998</v>
      </c>
      <c r="D27" s="142" t="s">
        <v>142</v>
      </c>
      <c r="E27" s="144">
        <v>271.32344999999998</v>
      </c>
      <c r="F27" s="142" t="s">
        <v>142</v>
      </c>
      <c r="G27" s="144">
        <v>2586.9610000000002</v>
      </c>
      <c r="H27" s="142">
        <v>362.52665870782238</v>
      </c>
      <c r="I27" s="398">
        <v>4.0482092524450088</v>
      </c>
    </row>
    <row r="28" spans="1:9" x14ac:dyDescent="0.2">
      <c r="A28" s="394"/>
      <c r="B28" s="396" t="s">
        <v>213</v>
      </c>
      <c r="C28" s="395">
        <v>161.68177</v>
      </c>
      <c r="D28" s="142">
        <v>-48.365527187529352</v>
      </c>
      <c r="E28" s="144">
        <v>161.68177</v>
      </c>
      <c r="F28" s="142">
        <v>-48.365527187529352</v>
      </c>
      <c r="G28" s="144">
        <v>3020.1399700000006</v>
      </c>
      <c r="H28" s="142">
        <v>56.24373621636505</v>
      </c>
      <c r="I28" s="506">
        <v>4.7260699215152417</v>
      </c>
    </row>
    <row r="29" spans="1:9" x14ac:dyDescent="0.2">
      <c r="A29" s="394"/>
      <c r="B29" s="396" t="s">
        <v>214</v>
      </c>
      <c r="C29" s="395">
        <v>0</v>
      </c>
      <c r="D29" s="142">
        <v>-100</v>
      </c>
      <c r="E29" s="144">
        <v>0</v>
      </c>
      <c r="F29" s="142">
        <v>-100</v>
      </c>
      <c r="G29" s="144">
        <v>327.6096</v>
      </c>
      <c r="H29" s="142">
        <v>-14.487093293439605</v>
      </c>
      <c r="I29" s="479">
        <v>0.51266030446914668</v>
      </c>
    </row>
    <row r="30" spans="1:9" x14ac:dyDescent="0.2">
      <c r="A30" s="394"/>
      <c r="B30" s="396" t="s">
        <v>215</v>
      </c>
      <c r="C30" s="395">
        <v>65.257360000000006</v>
      </c>
      <c r="D30" s="142" t="s">
        <v>142</v>
      </c>
      <c r="E30" s="144">
        <v>65.257360000000006</v>
      </c>
      <c r="F30" s="142" t="s">
        <v>142</v>
      </c>
      <c r="G30" s="144">
        <v>65.257360000000006</v>
      </c>
      <c r="H30" s="142" t="s">
        <v>142</v>
      </c>
      <c r="I30" s="479">
        <v>0.10211806383711805</v>
      </c>
    </row>
    <row r="31" spans="1:9" x14ac:dyDescent="0.2">
      <c r="A31" s="394"/>
      <c r="B31" s="396" t="s">
        <v>632</v>
      </c>
      <c r="C31" s="395">
        <v>0</v>
      </c>
      <c r="D31" s="142" t="s">
        <v>142</v>
      </c>
      <c r="E31" s="144">
        <v>0</v>
      </c>
      <c r="F31" s="142" t="s">
        <v>142</v>
      </c>
      <c r="G31" s="144">
        <v>143.79879</v>
      </c>
      <c r="H31" s="142">
        <v>-65.289138358610444</v>
      </c>
      <c r="I31" s="398">
        <v>0.225023721721509</v>
      </c>
    </row>
    <row r="32" spans="1:9" x14ac:dyDescent="0.2">
      <c r="A32" s="394"/>
      <c r="B32" s="396" t="s">
        <v>675</v>
      </c>
      <c r="C32" s="395">
        <v>0</v>
      </c>
      <c r="D32" s="142" t="s">
        <v>142</v>
      </c>
      <c r="E32" s="144">
        <v>0</v>
      </c>
      <c r="F32" s="73" t="s">
        <v>142</v>
      </c>
      <c r="G32" s="144">
        <v>129.78887</v>
      </c>
      <c r="H32" s="537">
        <v>-47.527093179416859</v>
      </c>
      <c r="I32" s="479">
        <v>0.2031002803669566</v>
      </c>
    </row>
    <row r="33" spans="1:9" x14ac:dyDescent="0.2">
      <c r="A33" s="646"/>
      <c r="B33" s="396" t="s">
        <v>546</v>
      </c>
      <c r="C33" s="395">
        <v>0</v>
      </c>
      <c r="D33" s="142">
        <v>-100</v>
      </c>
      <c r="E33" s="144">
        <v>0</v>
      </c>
      <c r="F33" s="73">
        <v>-100</v>
      </c>
      <c r="G33" s="144">
        <v>968.05779000000007</v>
      </c>
      <c r="H33" s="537">
        <v>-27.492134564647124</v>
      </c>
      <c r="I33" s="479">
        <v>1.5148664793862243</v>
      </c>
    </row>
    <row r="34" spans="1:9" x14ac:dyDescent="0.2">
      <c r="A34" s="646"/>
      <c r="B34" s="396" t="s">
        <v>216</v>
      </c>
      <c r="C34" s="395">
        <v>408.45998999999995</v>
      </c>
      <c r="D34" s="142">
        <v>69.464420063333179</v>
      </c>
      <c r="E34" s="144">
        <v>408.45998999999995</v>
      </c>
      <c r="F34" s="73">
        <v>69.464420063333179</v>
      </c>
      <c r="G34" s="144">
        <v>5164.8495000000003</v>
      </c>
      <c r="H34" s="537">
        <v>-12.50669430110462</v>
      </c>
      <c r="I34" s="479">
        <v>8.0822213915810757</v>
      </c>
    </row>
    <row r="35" spans="1:9" x14ac:dyDescent="0.2">
      <c r="A35" s="646"/>
      <c r="B35" s="396" t="s">
        <v>217</v>
      </c>
      <c r="C35" s="395">
        <v>637.79465000000005</v>
      </c>
      <c r="D35" s="142">
        <v>-18.390412817332059</v>
      </c>
      <c r="E35" s="144">
        <v>637.79465000000005</v>
      </c>
      <c r="F35" s="537">
        <v>-18.390412817332059</v>
      </c>
      <c r="G35" s="530">
        <v>7979.0188400000006</v>
      </c>
      <c r="H35" s="537">
        <v>-20.818909839805695</v>
      </c>
      <c r="I35" s="398">
        <v>12.485977907483351</v>
      </c>
    </row>
    <row r="36" spans="1:9" x14ac:dyDescent="0.2">
      <c r="A36" s="646"/>
      <c r="B36" s="396" t="s">
        <v>218</v>
      </c>
      <c r="C36" s="395">
        <v>0</v>
      </c>
      <c r="D36" s="142" t="s">
        <v>142</v>
      </c>
      <c r="E36" s="144">
        <v>0</v>
      </c>
      <c r="F36" s="537" t="s">
        <v>142</v>
      </c>
      <c r="G36" s="144">
        <v>66.49991</v>
      </c>
      <c r="H36" s="537">
        <v>-8.2308864342572807</v>
      </c>
      <c r="I36" s="398">
        <v>0.10406246980482516</v>
      </c>
    </row>
    <row r="37" spans="1:9" x14ac:dyDescent="0.2">
      <c r="A37" s="646"/>
      <c r="B37" s="396" t="s">
        <v>219</v>
      </c>
      <c r="C37" s="395">
        <v>0</v>
      </c>
      <c r="D37" s="142" t="s">
        <v>142</v>
      </c>
      <c r="E37" s="144">
        <v>0</v>
      </c>
      <c r="F37" s="537" t="s">
        <v>142</v>
      </c>
      <c r="G37" s="144">
        <v>0</v>
      </c>
      <c r="H37" s="537">
        <v>-100</v>
      </c>
      <c r="I37" s="395">
        <v>0</v>
      </c>
    </row>
    <row r="38" spans="1:9" x14ac:dyDescent="0.2">
      <c r="A38" s="496" t="s">
        <v>443</v>
      </c>
      <c r="B38" s="146"/>
      <c r="C38" s="146">
        <v>1544.51722</v>
      </c>
      <c r="D38" s="147">
        <v>-9.1727832778449656</v>
      </c>
      <c r="E38" s="146">
        <v>1544.51722</v>
      </c>
      <c r="F38" s="533">
        <v>-9.1727832778449656</v>
      </c>
      <c r="G38" s="534">
        <v>20451.981630000002</v>
      </c>
      <c r="H38" s="533">
        <v>-3.5462628256426738</v>
      </c>
      <c r="I38" s="535">
        <v>32.004309792610456</v>
      </c>
    </row>
    <row r="39" spans="1:9" x14ac:dyDescent="0.2">
      <c r="A39" s="150" t="s">
        <v>186</v>
      </c>
      <c r="B39" s="150"/>
      <c r="C39" s="150">
        <v>5487.3068999999996</v>
      </c>
      <c r="D39" s="682">
        <v>5.9529347819639176</v>
      </c>
      <c r="E39" s="150">
        <v>5487.3068999999996</v>
      </c>
      <c r="F39" s="673">
        <v>5.9529347819639176</v>
      </c>
      <c r="G39" s="150">
        <v>63903.835959999997</v>
      </c>
      <c r="H39" s="673">
        <v>12.35778394220838</v>
      </c>
      <c r="I39" s="674">
        <v>100</v>
      </c>
    </row>
    <row r="40" spans="1:9" x14ac:dyDescent="0.2">
      <c r="A40" s="151" t="s">
        <v>526</v>
      </c>
      <c r="B40" s="480"/>
      <c r="C40" s="152">
        <v>2066.8007699999998</v>
      </c>
      <c r="D40" s="538">
        <v>-9.8621444763882451</v>
      </c>
      <c r="E40" s="152">
        <v>2066.8007699999998</v>
      </c>
      <c r="F40" s="538">
        <v>-9.8621444763882451</v>
      </c>
      <c r="G40" s="152">
        <v>30788.786700000004</v>
      </c>
      <c r="H40" s="538">
        <v>10.099638585321555</v>
      </c>
      <c r="I40" s="539">
        <v>48.179872518563606</v>
      </c>
    </row>
    <row r="41" spans="1:9" x14ac:dyDescent="0.2">
      <c r="A41" s="151" t="s">
        <v>527</v>
      </c>
      <c r="B41" s="480"/>
      <c r="C41" s="152">
        <v>3420.5061299999988</v>
      </c>
      <c r="D41" s="538">
        <v>18.517739797400139</v>
      </c>
      <c r="E41" s="152">
        <v>3420.5061299999988</v>
      </c>
      <c r="F41" s="538">
        <v>18.517739797400139</v>
      </c>
      <c r="G41" s="152">
        <v>33115.04926</v>
      </c>
      <c r="H41" s="538">
        <v>14.54201197989514</v>
      </c>
      <c r="I41" s="539">
        <v>51.820127481436408</v>
      </c>
    </row>
    <row r="42" spans="1:9" x14ac:dyDescent="0.2">
      <c r="A42" s="153" t="s">
        <v>528</v>
      </c>
      <c r="B42" s="481"/>
      <c r="C42" s="154">
        <v>2032.4640099999999</v>
      </c>
      <c r="D42" s="540">
        <v>3.7765986493689603</v>
      </c>
      <c r="E42" s="154">
        <v>2032.4640099999999</v>
      </c>
      <c r="F42" s="540">
        <v>3.7765986493689603</v>
      </c>
      <c r="G42" s="154">
        <v>19234.232630000002</v>
      </c>
      <c r="H42" s="540">
        <v>13.184025096501056</v>
      </c>
      <c r="I42" s="541">
        <v>30.098713701693104</v>
      </c>
    </row>
    <row r="43" spans="1:9" s="1" customFormat="1" x14ac:dyDescent="0.2">
      <c r="A43" s="153" t="s">
        <v>529</v>
      </c>
      <c r="B43" s="481"/>
      <c r="C43" s="154">
        <v>3454.842889999999</v>
      </c>
      <c r="D43" s="540">
        <v>7.2764393728695778</v>
      </c>
      <c r="E43" s="154">
        <v>3454.842889999999</v>
      </c>
      <c r="F43" s="540">
        <v>7.2764393728695778</v>
      </c>
      <c r="G43" s="154">
        <v>44669.603329999998</v>
      </c>
      <c r="H43" s="540">
        <v>12.005717485549308</v>
      </c>
      <c r="I43" s="541">
        <v>69.901286298306914</v>
      </c>
    </row>
    <row r="44" spans="1:9" s="1" customFormat="1" x14ac:dyDescent="0.2">
      <c r="A44" s="717" t="s">
        <v>695</v>
      </c>
      <c r="B44" s="718"/>
      <c r="C44" s="474">
        <v>57.350409999999997</v>
      </c>
      <c r="D44" s="724">
        <v>-28.719338659396215</v>
      </c>
      <c r="E44" s="487">
        <v>57.350409999999997</v>
      </c>
      <c r="F44" s="719">
        <v>-28.719338659396215</v>
      </c>
      <c r="G44" s="487">
        <v>593.47160000000008</v>
      </c>
      <c r="H44" s="719">
        <v>-14.264891286652581</v>
      </c>
      <c r="I44" s="720">
        <v>0.92869479755718887</v>
      </c>
    </row>
    <row r="45" spans="1:9" s="1" customFormat="1" x14ac:dyDescent="0.2">
      <c r="A45" s="80" t="s">
        <v>479</v>
      </c>
      <c r="I45" s="79" t="s">
        <v>220</v>
      </c>
    </row>
    <row r="46" spans="1:9" s="1" customFormat="1" x14ac:dyDescent="0.2">
      <c r="A46" s="436" t="s">
        <v>531</v>
      </c>
    </row>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sheetData>
  <mergeCells count="5">
    <mergeCell ref="A3:A4"/>
    <mergeCell ref="C3:D3"/>
    <mergeCell ref="E3:F3"/>
    <mergeCell ref="G3:I3"/>
    <mergeCell ref="B3:B4"/>
  </mergeCells>
  <conditionalFormatting sqref="D18">
    <cfRule type="cellIs" dxfId="122" priority="16" stopIfTrue="1" operator="equal">
      <formula>0</formula>
    </cfRule>
    <cfRule type="cellIs" dxfId="121" priority="17" operator="between">
      <formula>0</formula>
      <formula>0.5</formula>
    </cfRule>
    <cfRule type="cellIs" dxfId="120" priority="18" operator="between">
      <formula>0</formula>
      <formula>0.49</formula>
    </cfRule>
  </conditionalFormatting>
  <conditionalFormatting sqref="F18:F34">
    <cfRule type="cellIs" dxfId="119" priority="26" stopIfTrue="1" operator="equal">
      <formula>0</formula>
    </cfRule>
    <cfRule type="cellIs" dxfId="118" priority="27" operator="between">
      <formula>0</formula>
      <formula>0.5</formula>
    </cfRule>
    <cfRule type="cellIs" dxfId="117" priority="28" operator="between">
      <formula>0</formula>
      <formula>0.49</formula>
    </cfRule>
  </conditionalFormatting>
  <conditionalFormatting sqref="F23">
    <cfRule type="cellIs" dxfId="116" priority="12" operator="between">
      <formula>0</formula>
      <formula>0.5</formula>
    </cfRule>
    <cfRule type="cellIs" dxfId="115" priority="13" operator="between">
      <formula>0</formula>
      <formula>0.49</formula>
    </cfRule>
  </conditionalFormatting>
  <conditionalFormatting sqref="I39:I40">
    <cfRule type="cellIs" dxfId="114" priority="22" operator="between">
      <formula>0</formula>
      <formula>0.5</formula>
    </cfRule>
    <cfRule type="cellIs" dxfId="113" priority="23"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75">
        <f>INDICE!A3</f>
        <v>44927</v>
      </c>
      <c r="C3" s="776"/>
      <c r="D3" s="776" t="s">
        <v>115</v>
      </c>
      <c r="E3" s="776"/>
      <c r="F3" s="776" t="s">
        <v>116</v>
      </c>
      <c r="G3" s="776"/>
      <c r="H3" s="1"/>
    </row>
    <row r="4" spans="1:8" x14ac:dyDescent="0.2">
      <c r="A4" s="66"/>
      <c r="B4" s="618" t="s">
        <v>56</v>
      </c>
      <c r="C4" s="618" t="s">
        <v>449</v>
      </c>
      <c r="D4" s="618" t="s">
        <v>56</v>
      </c>
      <c r="E4" s="618" t="s">
        <v>449</v>
      </c>
      <c r="F4" s="618" t="s">
        <v>56</v>
      </c>
      <c r="G4" s="619" t="s">
        <v>449</v>
      </c>
      <c r="H4" s="1"/>
    </row>
    <row r="5" spans="1:8" x14ac:dyDescent="0.2">
      <c r="A5" s="157" t="s">
        <v>8</v>
      </c>
      <c r="B5" s="399">
        <v>75.040855574638485</v>
      </c>
      <c r="C5" s="483">
        <v>4.7487694868297865</v>
      </c>
      <c r="D5" s="399">
        <v>75.040855574638485</v>
      </c>
      <c r="E5" s="483">
        <v>4.7487694868297865</v>
      </c>
      <c r="F5" s="399">
        <v>96.314240619811201</v>
      </c>
      <c r="G5" s="483">
        <v>57.679557034109486</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516</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453</v>
      </c>
      <c r="B1" s="158"/>
      <c r="C1" s="15"/>
      <c r="D1" s="15"/>
      <c r="E1" s="15"/>
      <c r="F1" s="15"/>
      <c r="G1" s="15"/>
      <c r="H1" s="1"/>
    </row>
    <row r="2" spans="1:8" x14ac:dyDescent="0.2">
      <c r="A2" s="159" t="s">
        <v>369</v>
      </c>
      <c r="B2" s="159"/>
      <c r="C2" s="160"/>
      <c r="D2" s="160"/>
      <c r="E2" s="160"/>
      <c r="F2" s="160"/>
      <c r="G2" s="160"/>
      <c r="H2" s="161" t="s">
        <v>151</v>
      </c>
    </row>
    <row r="3" spans="1:8" ht="14.1" customHeight="1" x14ac:dyDescent="0.2">
      <c r="A3" s="162"/>
      <c r="B3" s="775">
        <f>INDICE!A3</f>
        <v>44927</v>
      </c>
      <c r="C3" s="776"/>
      <c r="D3" s="776" t="s">
        <v>115</v>
      </c>
      <c r="E3" s="776"/>
      <c r="F3" s="776" t="s">
        <v>116</v>
      </c>
      <c r="G3" s="776"/>
      <c r="H3" s="776"/>
    </row>
    <row r="4" spans="1:8" x14ac:dyDescent="0.2">
      <c r="A4" s="160"/>
      <c r="B4" s="63" t="s">
        <v>47</v>
      </c>
      <c r="C4" s="63" t="s">
        <v>449</v>
      </c>
      <c r="D4" s="63" t="s">
        <v>47</v>
      </c>
      <c r="E4" s="63" t="s">
        <v>449</v>
      </c>
      <c r="F4" s="63" t="s">
        <v>47</v>
      </c>
      <c r="G4" s="64" t="s">
        <v>449</v>
      </c>
      <c r="H4" s="64" t="s">
        <v>106</v>
      </c>
    </row>
    <row r="5" spans="1:8" x14ac:dyDescent="0.2">
      <c r="A5" s="160" t="s">
        <v>224</v>
      </c>
      <c r="B5" s="163"/>
      <c r="C5" s="163"/>
      <c r="D5" s="163"/>
      <c r="E5" s="163"/>
      <c r="F5" s="163"/>
      <c r="G5" s="164"/>
      <c r="H5" s="165"/>
    </row>
    <row r="6" spans="1:8" x14ac:dyDescent="0.2">
      <c r="A6" s="1" t="s">
        <v>410</v>
      </c>
      <c r="B6" s="464">
        <v>72.991</v>
      </c>
      <c r="C6" s="401">
        <v>-18.492255809538687</v>
      </c>
      <c r="D6" s="240">
        <v>72.991</v>
      </c>
      <c r="E6" s="401">
        <v>-18.492255809538687</v>
      </c>
      <c r="F6" s="240">
        <v>1023.8110000000001</v>
      </c>
      <c r="G6" s="401">
        <v>44.060150587533428</v>
      </c>
      <c r="H6" s="401">
        <v>5.8091022854583079</v>
      </c>
    </row>
    <row r="7" spans="1:8" x14ac:dyDescent="0.2">
      <c r="A7" s="1" t="s">
        <v>48</v>
      </c>
      <c r="B7" s="464">
        <v>32.527000000000001</v>
      </c>
      <c r="C7" s="404">
        <v>-53.606424098928827</v>
      </c>
      <c r="D7" s="464">
        <v>32.527000000000001</v>
      </c>
      <c r="E7" s="404">
        <v>-53.606424098928827</v>
      </c>
      <c r="F7" s="240">
        <v>725.471</v>
      </c>
      <c r="G7" s="401">
        <v>34.31912017922275</v>
      </c>
      <c r="H7" s="401">
        <v>4.1163215125972696</v>
      </c>
    </row>
    <row r="8" spans="1:8" x14ac:dyDescent="0.2">
      <c r="A8" s="1" t="s">
        <v>49</v>
      </c>
      <c r="B8" s="464">
        <v>22.12</v>
      </c>
      <c r="C8" s="404">
        <v>-78.728928464963303</v>
      </c>
      <c r="D8" s="240">
        <v>22.12</v>
      </c>
      <c r="E8" s="401">
        <v>-78.728928464963303</v>
      </c>
      <c r="F8" s="240">
        <v>1434.501</v>
      </c>
      <c r="G8" s="401">
        <v>105.2048613991972</v>
      </c>
      <c r="H8" s="401">
        <v>8.1393568125290958</v>
      </c>
    </row>
    <row r="9" spans="1:8" x14ac:dyDescent="0.2">
      <c r="A9" s="1" t="s">
        <v>122</v>
      </c>
      <c r="B9" s="464">
        <v>573.65800000000002</v>
      </c>
      <c r="C9" s="401">
        <v>-16.124145937418209</v>
      </c>
      <c r="D9" s="240">
        <v>573.65800000000002</v>
      </c>
      <c r="E9" s="401">
        <v>-16.124145937418209</v>
      </c>
      <c r="F9" s="240">
        <v>6217.8900000000012</v>
      </c>
      <c r="G9" s="401">
        <v>-25.894598993659923</v>
      </c>
      <c r="H9" s="401">
        <v>35.280299791395443</v>
      </c>
    </row>
    <row r="10" spans="1:8" x14ac:dyDescent="0.2">
      <c r="A10" s="1" t="s">
        <v>123</v>
      </c>
      <c r="B10" s="464">
        <v>553.11299999999994</v>
      </c>
      <c r="C10" s="401">
        <v>50.600782528432639</v>
      </c>
      <c r="D10" s="240">
        <v>553.11299999999994</v>
      </c>
      <c r="E10" s="401">
        <v>50.600782528432639</v>
      </c>
      <c r="F10" s="240">
        <v>5906.3990000000003</v>
      </c>
      <c r="G10" s="401">
        <v>40.819492144705741</v>
      </c>
      <c r="H10" s="401">
        <v>33.512900261599711</v>
      </c>
    </row>
    <row r="11" spans="1:8" x14ac:dyDescent="0.2">
      <c r="A11" s="1" t="s">
        <v>225</v>
      </c>
      <c r="B11" s="464">
        <v>230.69799999999998</v>
      </c>
      <c r="C11" s="401">
        <v>-4.0900322612831435</v>
      </c>
      <c r="D11" s="240">
        <v>230.69799999999998</v>
      </c>
      <c r="E11" s="401">
        <v>-4.0900322612831435</v>
      </c>
      <c r="F11" s="240">
        <v>2316.183</v>
      </c>
      <c r="G11" s="401">
        <v>-13.952937164230281</v>
      </c>
      <c r="H11" s="401">
        <v>13.142019336420177</v>
      </c>
    </row>
    <row r="12" spans="1:8" x14ac:dyDescent="0.2">
      <c r="A12" s="168" t="s">
        <v>226</v>
      </c>
      <c r="B12" s="465">
        <v>1485.1069999999997</v>
      </c>
      <c r="C12" s="170">
        <v>-4.5191034829050336</v>
      </c>
      <c r="D12" s="169">
        <v>1485.1069999999997</v>
      </c>
      <c r="E12" s="170">
        <v>-4.5191034829050336</v>
      </c>
      <c r="F12" s="169">
        <v>17624.255000000001</v>
      </c>
      <c r="G12" s="170">
        <v>2.3088409836878281</v>
      </c>
      <c r="H12" s="170">
        <v>100</v>
      </c>
    </row>
    <row r="13" spans="1:8" x14ac:dyDescent="0.2">
      <c r="A13" s="145" t="s">
        <v>227</v>
      </c>
      <c r="B13" s="466"/>
      <c r="C13" s="172"/>
      <c r="D13" s="171"/>
      <c r="E13" s="172"/>
      <c r="F13" s="171"/>
      <c r="G13" s="172"/>
      <c r="H13" s="172"/>
    </row>
    <row r="14" spans="1:8" x14ac:dyDescent="0.2">
      <c r="A14" s="1" t="s">
        <v>410</v>
      </c>
      <c r="B14" s="464">
        <v>32.587000000000003</v>
      </c>
      <c r="C14" s="725">
        <v>-15.387012177706232</v>
      </c>
      <c r="D14" s="240">
        <v>32.587000000000003</v>
      </c>
      <c r="E14" s="401">
        <v>-15.387012177706232</v>
      </c>
      <c r="F14" s="240">
        <v>522.21399999999994</v>
      </c>
      <c r="G14" s="401">
        <v>-0.18158741809452592</v>
      </c>
      <c r="H14" s="401">
        <v>2.5865826923226467</v>
      </c>
    </row>
    <row r="15" spans="1:8" x14ac:dyDescent="0.2">
      <c r="A15" s="1" t="s">
        <v>48</v>
      </c>
      <c r="B15" s="464">
        <v>331.93400000000003</v>
      </c>
      <c r="C15" s="401">
        <v>-0.90901220673533545</v>
      </c>
      <c r="D15" s="240">
        <v>331.93400000000003</v>
      </c>
      <c r="E15" s="401">
        <v>-0.90901220673533545</v>
      </c>
      <c r="F15" s="240">
        <v>4198.2789999999995</v>
      </c>
      <c r="G15" s="401">
        <v>-12.03673594587959</v>
      </c>
      <c r="H15" s="401">
        <v>20.794532124649336</v>
      </c>
    </row>
    <row r="16" spans="1:8" x14ac:dyDescent="0.2">
      <c r="A16" s="1" t="s">
        <v>49</v>
      </c>
      <c r="B16" s="464">
        <v>30.696000000000002</v>
      </c>
      <c r="C16" s="476">
        <v>76.231484671029975</v>
      </c>
      <c r="D16" s="240">
        <v>30.696000000000002</v>
      </c>
      <c r="E16" s="401">
        <v>76.231484671029975</v>
      </c>
      <c r="F16" s="240">
        <v>413.71</v>
      </c>
      <c r="G16" s="401">
        <v>-46.734218285287568</v>
      </c>
      <c r="H16" s="401">
        <v>2.0491505889171915</v>
      </c>
    </row>
    <row r="17" spans="1:8" x14ac:dyDescent="0.2">
      <c r="A17" s="1" t="s">
        <v>122</v>
      </c>
      <c r="B17" s="464">
        <v>512.274</v>
      </c>
      <c r="C17" s="401">
        <v>-27.011731717811848</v>
      </c>
      <c r="D17" s="240">
        <v>512.274</v>
      </c>
      <c r="E17" s="401">
        <v>-27.011731717811848</v>
      </c>
      <c r="F17" s="240">
        <v>7039.2889999999998</v>
      </c>
      <c r="G17" s="401">
        <v>-21.846767554472699</v>
      </c>
      <c r="H17" s="401">
        <v>34.866363394426791</v>
      </c>
    </row>
    <row r="18" spans="1:8" x14ac:dyDescent="0.2">
      <c r="A18" s="1" t="s">
        <v>123</v>
      </c>
      <c r="B18" s="464">
        <v>200.256</v>
      </c>
      <c r="C18" s="401">
        <v>68.433801821806156</v>
      </c>
      <c r="D18" s="240">
        <v>200.256</v>
      </c>
      <c r="E18" s="401">
        <v>68.433801821806156</v>
      </c>
      <c r="F18" s="240">
        <v>2069.3669999999997</v>
      </c>
      <c r="G18" s="401">
        <v>-6.8409139405922543</v>
      </c>
      <c r="H18" s="401">
        <v>10.249799634371422</v>
      </c>
    </row>
    <row r="19" spans="1:8" x14ac:dyDescent="0.2">
      <c r="A19" s="1" t="s">
        <v>225</v>
      </c>
      <c r="B19" s="464">
        <v>582.15099999999995</v>
      </c>
      <c r="C19" s="401">
        <v>38.328747332753537</v>
      </c>
      <c r="D19" s="240">
        <v>582.15099999999995</v>
      </c>
      <c r="E19" s="401">
        <v>38.328747332753537</v>
      </c>
      <c r="F19" s="240">
        <v>5946.482</v>
      </c>
      <c r="G19" s="401">
        <v>19.357872173785111</v>
      </c>
      <c r="H19" s="401">
        <v>29.453571565312608</v>
      </c>
    </row>
    <row r="20" spans="1:8" x14ac:dyDescent="0.2">
      <c r="A20" s="173" t="s">
        <v>228</v>
      </c>
      <c r="B20" s="467">
        <v>1689.8980000000004</v>
      </c>
      <c r="C20" s="175">
        <v>3.5155132566047373</v>
      </c>
      <c r="D20" s="174">
        <v>1689.8980000000004</v>
      </c>
      <c r="E20" s="175">
        <v>3.5155132566047373</v>
      </c>
      <c r="F20" s="174">
        <v>20189.341</v>
      </c>
      <c r="G20" s="175">
        <v>-9.3959307168142097</v>
      </c>
      <c r="H20" s="175">
        <v>100</v>
      </c>
    </row>
    <row r="21" spans="1:8" x14ac:dyDescent="0.2">
      <c r="A21" s="145" t="s">
        <v>454</v>
      </c>
      <c r="B21" s="468"/>
      <c r="C21" s="403"/>
      <c r="D21" s="402"/>
      <c r="E21" s="403"/>
      <c r="F21" s="402"/>
      <c r="G21" s="403"/>
      <c r="H21" s="403"/>
    </row>
    <row r="22" spans="1:8" x14ac:dyDescent="0.2">
      <c r="A22" s="1" t="s">
        <v>410</v>
      </c>
      <c r="B22" s="464">
        <v>-40.403999999999996</v>
      </c>
      <c r="C22" s="401">
        <v>-20.835455934793661</v>
      </c>
      <c r="D22" s="240">
        <v>-40.403999999999996</v>
      </c>
      <c r="E22" s="401">
        <v>-20.835455934793661</v>
      </c>
      <c r="F22" s="240">
        <v>-501.59700000000021</v>
      </c>
      <c r="G22" s="401">
        <v>167.49129421551962</v>
      </c>
      <c r="H22" s="404" t="s">
        <v>455</v>
      </c>
    </row>
    <row r="23" spans="1:8" x14ac:dyDescent="0.2">
      <c r="A23" s="1" t="s">
        <v>48</v>
      </c>
      <c r="B23" s="464">
        <v>299.40700000000004</v>
      </c>
      <c r="C23" s="401">
        <v>13.040080341906174</v>
      </c>
      <c r="D23" s="240">
        <v>299.40700000000004</v>
      </c>
      <c r="E23" s="401">
        <v>13.040080341906174</v>
      </c>
      <c r="F23" s="240">
        <v>3472.8079999999995</v>
      </c>
      <c r="G23" s="401">
        <v>-17.951998911321379</v>
      </c>
      <c r="H23" s="404" t="s">
        <v>455</v>
      </c>
    </row>
    <row r="24" spans="1:8" x14ac:dyDescent="0.2">
      <c r="A24" s="1" t="s">
        <v>49</v>
      </c>
      <c r="B24" s="464">
        <v>8.5760000000000005</v>
      </c>
      <c r="C24" s="404">
        <v>-109.90609081353308</v>
      </c>
      <c r="D24" s="240">
        <v>8.5760000000000005</v>
      </c>
      <c r="E24" s="401">
        <v>-109.90609081353308</v>
      </c>
      <c r="F24" s="240">
        <v>-1020.7909999999999</v>
      </c>
      <c r="G24" s="401">
        <v>-1414.9100886232486</v>
      </c>
      <c r="H24" s="404" t="s">
        <v>455</v>
      </c>
    </row>
    <row r="25" spans="1:8" x14ac:dyDescent="0.2">
      <c r="A25" s="1" t="s">
        <v>122</v>
      </c>
      <c r="B25" s="464">
        <v>-61.384000000000015</v>
      </c>
      <c r="C25" s="401">
        <v>-442.52552870933891</v>
      </c>
      <c r="D25" s="240">
        <v>-61.384000000000015</v>
      </c>
      <c r="E25" s="401">
        <v>-442.52552870933891</v>
      </c>
      <c r="F25" s="240">
        <v>821.39899999999852</v>
      </c>
      <c r="G25" s="401">
        <v>33.250545072286968</v>
      </c>
      <c r="H25" s="404" t="s">
        <v>455</v>
      </c>
    </row>
    <row r="26" spans="1:8" x14ac:dyDescent="0.2">
      <c r="A26" s="1" t="s">
        <v>123</v>
      </c>
      <c r="B26" s="464">
        <v>-352.85699999999997</v>
      </c>
      <c r="C26" s="401">
        <v>42.064514570533568</v>
      </c>
      <c r="D26" s="240">
        <v>-352.85699999999997</v>
      </c>
      <c r="E26" s="401">
        <v>42.064514570533568</v>
      </c>
      <c r="F26" s="240">
        <v>-3837.0320000000006</v>
      </c>
      <c r="G26" s="401">
        <v>94.479110015869409</v>
      </c>
      <c r="H26" s="404" t="s">
        <v>455</v>
      </c>
    </row>
    <row r="27" spans="1:8" x14ac:dyDescent="0.2">
      <c r="A27" s="1" t="s">
        <v>225</v>
      </c>
      <c r="B27" s="464">
        <v>351.45299999999997</v>
      </c>
      <c r="C27" s="401">
        <v>94.915978037823734</v>
      </c>
      <c r="D27" s="240">
        <v>351.45299999999997</v>
      </c>
      <c r="E27" s="401">
        <v>94.915978037823734</v>
      </c>
      <c r="F27" s="240">
        <v>3630.299</v>
      </c>
      <c r="G27" s="401">
        <v>58.507713843351404</v>
      </c>
      <c r="H27" s="404" t="s">
        <v>455</v>
      </c>
    </row>
    <row r="28" spans="1:8" x14ac:dyDescent="0.2">
      <c r="A28" s="173" t="s">
        <v>229</v>
      </c>
      <c r="B28" s="467">
        <v>204.79100000000062</v>
      </c>
      <c r="C28" s="175">
        <v>165.58293347166503</v>
      </c>
      <c r="D28" s="174">
        <v>204.79100000000062</v>
      </c>
      <c r="E28" s="175">
        <v>165.58293347166503</v>
      </c>
      <c r="F28" s="174">
        <v>2565.0859999999993</v>
      </c>
      <c r="G28" s="175">
        <v>-49.271692496694342</v>
      </c>
      <c r="H28" s="400" t="s">
        <v>455</v>
      </c>
    </row>
    <row r="29" spans="1:8" x14ac:dyDescent="0.2">
      <c r="A29" s="80" t="s">
        <v>125</v>
      </c>
      <c r="B29" s="166"/>
      <c r="C29" s="166"/>
      <c r="D29" s="166"/>
      <c r="E29" s="166"/>
      <c r="F29" s="166"/>
      <c r="G29" s="166"/>
      <c r="H29" s="161" t="s">
        <v>220</v>
      </c>
    </row>
    <row r="30" spans="1:8" x14ac:dyDescent="0.2">
      <c r="A30" s="436" t="s">
        <v>531</v>
      </c>
      <c r="B30" s="166"/>
      <c r="C30" s="166"/>
      <c r="D30" s="166"/>
      <c r="E30" s="166"/>
      <c r="F30" s="166"/>
      <c r="G30" s="167"/>
      <c r="H30" s="167"/>
    </row>
    <row r="31" spans="1:8" x14ac:dyDescent="0.2">
      <c r="A31" s="133" t="s">
        <v>456</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zoomScale="115" zoomScaleNormal="115" workbookViewId="0">
      <selection activeCell="J32" sqref="J32"/>
    </sheetView>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457</v>
      </c>
      <c r="B1" s="158"/>
      <c r="C1" s="1"/>
      <c r="D1" s="1"/>
      <c r="E1" s="1"/>
      <c r="F1" s="1"/>
      <c r="G1" s="1"/>
      <c r="H1" s="1"/>
    </row>
    <row r="2" spans="1:8" x14ac:dyDescent="0.2">
      <c r="A2" s="388"/>
      <c r="B2" s="388"/>
      <c r="C2" s="388"/>
      <c r="D2" s="388"/>
      <c r="E2" s="388"/>
      <c r="F2" s="1"/>
      <c r="G2" s="1"/>
      <c r="H2" s="390" t="s">
        <v>151</v>
      </c>
    </row>
    <row r="3" spans="1:8" ht="14.85" customHeight="1" x14ac:dyDescent="0.2">
      <c r="A3" s="795" t="s">
        <v>451</v>
      </c>
      <c r="B3" s="793" t="s">
        <v>452</v>
      </c>
      <c r="C3" s="778">
        <f>INDICE!A3</f>
        <v>44927</v>
      </c>
      <c r="D3" s="777">
        <v>41671</v>
      </c>
      <c r="E3" s="777">
        <v>41671</v>
      </c>
      <c r="F3" s="776" t="s">
        <v>116</v>
      </c>
      <c r="G3" s="776"/>
      <c r="H3" s="776"/>
    </row>
    <row r="4" spans="1:8" x14ac:dyDescent="0.2">
      <c r="A4" s="796"/>
      <c r="B4" s="794"/>
      <c r="C4" s="82" t="s">
        <v>460</v>
      </c>
      <c r="D4" s="82" t="s">
        <v>461</v>
      </c>
      <c r="E4" s="82" t="s">
        <v>230</v>
      </c>
      <c r="F4" s="82" t="s">
        <v>460</v>
      </c>
      <c r="G4" s="82" t="s">
        <v>461</v>
      </c>
      <c r="H4" s="82" t="s">
        <v>230</v>
      </c>
    </row>
    <row r="5" spans="1:8" x14ac:dyDescent="0.2">
      <c r="A5" s="405"/>
      <c r="B5" s="542" t="s">
        <v>200</v>
      </c>
      <c r="C5" s="141">
        <v>0</v>
      </c>
      <c r="D5" s="141">
        <v>31.47</v>
      </c>
      <c r="E5" s="177">
        <v>31.47</v>
      </c>
      <c r="F5" s="143">
        <v>0</v>
      </c>
      <c r="G5" s="141">
        <v>248.55700000000002</v>
      </c>
      <c r="H5" s="176">
        <v>248.55700000000002</v>
      </c>
    </row>
    <row r="6" spans="1:8" x14ac:dyDescent="0.2">
      <c r="A6" s="405"/>
      <c r="B6" s="542" t="s">
        <v>231</v>
      </c>
      <c r="C6" s="141">
        <v>59.491</v>
      </c>
      <c r="D6" s="144">
        <v>220.55799999999999</v>
      </c>
      <c r="E6" s="177">
        <v>161.06700000000001</v>
      </c>
      <c r="F6" s="143">
        <v>1279.5990000000002</v>
      </c>
      <c r="G6" s="141">
        <v>2483.1999999999998</v>
      </c>
      <c r="H6" s="177">
        <v>1203.6009999999997</v>
      </c>
    </row>
    <row r="7" spans="1:8" x14ac:dyDescent="0.2">
      <c r="A7" s="405"/>
      <c r="B7" s="662" t="s">
        <v>201</v>
      </c>
      <c r="C7" s="141">
        <v>0</v>
      </c>
      <c r="D7" s="96">
        <v>4.2000000000000003E-2</v>
      </c>
      <c r="E7" s="709">
        <v>4.2000000000000003E-2</v>
      </c>
      <c r="F7" s="143">
        <v>0</v>
      </c>
      <c r="G7" s="141">
        <v>18.760999999999999</v>
      </c>
      <c r="H7" s="177">
        <v>18.760999999999999</v>
      </c>
    </row>
    <row r="8" spans="1:8" x14ac:dyDescent="0.2">
      <c r="A8" s="496" t="s">
        <v>303</v>
      </c>
      <c r="B8" s="661"/>
      <c r="C8" s="146">
        <v>59.491</v>
      </c>
      <c r="D8" s="178">
        <v>252.07</v>
      </c>
      <c r="E8" s="146">
        <v>192.57900000000001</v>
      </c>
      <c r="F8" s="146">
        <v>1279.5990000000002</v>
      </c>
      <c r="G8" s="178">
        <v>2750.5179999999996</v>
      </c>
      <c r="H8" s="146">
        <v>1470.9189999999994</v>
      </c>
    </row>
    <row r="9" spans="1:8" x14ac:dyDescent="0.2">
      <c r="A9" s="405"/>
      <c r="B9" s="543" t="s">
        <v>566</v>
      </c>
      <c r="C9" s="144">
        <v>11.843999999999999</v>
      </c>
      <c r="D9" s="144">
        <v>0</v>
      </c>
      <c r="E9" s="179">
        <v>-11.843999999999999</v>
      </c>
      <c r="F9" s="144">
        <v>275.02499999999998</v>
      </c>
      <c r="G9" s="96">
        <v>60.463000000000001</v>
      </c>
      <c r="H9" s="179">
        <v>-214.56199999999998</v>
      </c>
    </row>
    <row r="10" spans="1:8" x14ac:dyDescent="0.2">
      <c r="A10" s="405"/>
      <c r="B10" s="543" t="s">
        <v>202</v>
      </c>
      <c r="C10" s="144">
        <v>0</v>
      </c>
      <c r="D10" s="141">
        <v>14.472</v>
      </c>
      <c r="E10" s="179">
        <v>14.472</v>
      </c>
      <c r="F10" s="144">
        <v>101.057</v>
      </c>
      <c r="G10" s="141">
        <v>131.47699999999998</v>
      </c>
      <c r="H10" s="179">
        <v>30.419999999999973</v>
      </c>
    </row>
    <row r="11" spans="1:8" x14ac:dyDescent="0.2">
      <c r="A11" s="405"/>
      <c r="B11" s="662" t="s">
        <v>232</v>
      </c>
      <c r="C11" s="144">
        <v>0</v>
      </c>
      <c r="D11" s="141">
        <v>112.506</v>
      </c>
      <c r="E11" s="179">
        <v>112.506</v>
      </c>
      <c r="F11" s="96">
        <v>32.106999999999971</v>
      </c>
      <c r="G11" s="141">
        <v>503.49400000000003</v>
      </c>
      <c r="H11" s="177">
        <v>471.38700000000006</v>
      </c>
    </row>
    <row r="12" spans="1:8" x14ac:dyDescent="0.2">
      <c r="A12" s="646" t="s">
        <v>458</v>
      </c>
      <c r="C12" s="146">
        <v>11.843999999999999</v>
      </c>
      <c r="D12" s="146">
        <v>126.97799999999999</v>
      </c>
      <c r="E12" s="146">
        <v>115.134</v>
      </c>
      <c r="F12" s="146">
        <v>408.18899999999996</v>
      </c>
      <c r="G12" s="146">
        <v>695.43399999999997</v>
      </c>
      <c r="H12" s="178">
        <v>287.245</v>
      </c>
    </row>
    <row r="13" spans="1:8" x14ac:dyDescent="0.2">
      <c r="A13" s="664"/>
      <c r="B13" s="663" t="s">
        <v>233</v>
      </c>
      <c r="C13" s="144">
        <v>182.386</v>
      </c>
      <c r="D13" s="141">
        <v>35.975000000000001</v>
      </c>
      <c r="E13" s="179">
        <v>-146.411</v>
      </c>
      <c r="F13" s="144">
        <v>740.125</v>
      </c>
      <c r="G13" s="141">
        <v>748.36800000000005</v>
      </c>
      <c r="H13" s="179">
        <v>8.2430000000000518</v>
      </c>
    </row>
    <row r="14" spans="1:8" x14ac:dyDescent="0.2">
      <c r="A14" s="405"/>
      <c r="B14" s="543" t="s">
        <v>234</v>
      </c>
      <c r="C14" s="144">
        <v>81.218999999999994</v>
      </c>
      <c r="D14" s="141">
        <v>171.523</v>
      </c>
      <c r="E14" s="179">
        <v>90.304000000000002</v>
      </c>
      <c r="F14" s="144">
        <v>619.44800000000009</v>
      </c>
      <c r="G14" s="141">
        <v>2695.2500000000005</v>
      </c>
      <c r="H14" s="179">
        <v>2075.8020000000006</v>
      </c>
    </row>
    <row r="15" spans="1:8" x14ac:dyDescent="0.2">
      <c r="A15" s="405"/>
      <c r="B15" s="543" t="s">
        <v>594</v>
      </c>
      <c r="C15" s="96">
        <v>48.960999999999999</v>
      </c>
      <c r="D15" s="144">
        <v>75.161000000000001</v>
      </c>
      <c r="E15" s="177">
        <v>26.200000000000003</v>
      </c>
      <c r="F15" s="144">
        <v>644.26</v>
      </c>
      <c r="G15" s="144">
        <v>581.70699999999999</v>
      </c>
      <c r="H15" s="177">
        <v>-62.552999999999997</v>
      </c>
    </row>
    <row r="16" spans="1:8" x14ac:dyDescent="0.2">
      <c r="A16" s="405"/>
      <c r="B16" s="543" t="s">
        <v>235</v>
      </c>
      <c r="C16" s="144">
        <v>12.865</v>
      </c>
      <c r="D16" s="141">
        <v>36.021999999999998</v>
      </c>
      <c r="E16" s="177">
        <v>23.156999999999996</v>
      </c>
      <c r="F16" s="144">
        <v>439.78399999999993</v>
      </c>
      <c r="G16" s="141">
        <v>306.44299999999998</v>
      </c>
      <c r="H16" s="177">
        <v>-133.34099999999995</v>
      </c>
    </row>
    <row r="17" spans="1:8" x14ac:dyDescent="0.2">
      <c r="A17" s="405"/>
      <c r="B17" s="543" t="s">
        <v>206</v>
      </c>
      <c r="C17" s="144">
        <v>250.184</v>
      </c>
      <c r="D17" s="96">
        <v>101.387</v>
      </c>
      <c r="E17" s="709">
        <v>-148.797</v>
      </c>
      <c r="F17" s="144">
        <v>2419.4110000000001</v>
      </c>
      <c r="G17" s="141">
        <v>1198.5140000000001</v>
      </c>
      <c r="H17" s="177">
        <v>-1220.8969999999999</v>
      </c>
    </row>
    <row r="18" spans="1:8" x14ac:dyDescent="0.2">
      <c r="A18" s="405"/>
      <c r="B18" s="543" t="s">
        <v>545</v>
      </c>
      <c r="C18" s="144">
        <v>240.14400000000001</v>
      </c>
      <c r="D18" s="141">
        <v>55.234999999999999</v>
      </c>
      <c r="E18" s="705">
        <v>-184.90899999999999</v>
      </c>
      <c r="F18" s="144">
        <v>1801.2460000000003</v>
      </c>
      <c r="G18" s="141">
        <v>1705.9579999999999</v>
      </c>
      <c r="H18" s="177">
        <v>-95.288000000000466</v>
      </c>
    </row>
    <row r="19" spans="1:8" x14ac:dyDescent="0.2">
      <c r="A19" s="405"/>
      <c r="B19" s="543" t="s">
        <v>236</v>
      </c>
      <c r="C19" s="144">
        <v>46.988999999999997</v>
      </c>
      <c r="D19" s="141">
        <v>146.93100000000001</v>
      </c>
      <c r="E19" s="177">
        <v>99.942000000000007</v>
      </c>
      <c r="F19" s="144">
        <v>749.17400000000009</v>
      </c>
      <c r="G19" s="141">
        <v>1933.6969999999997</v>
      </c>
      <c r="H19" s="177">
        <v>1184.5229999999997</v>
      </c>
    </row>
    <row r="20" spans="1:8" x14ac:dyDescent="0.2">
      <c r="A20" s="405"/>
      <c r="B20" s="543" t="s">
        <v>208</v>
      </c>
      <c r="C20" s="144">
        <v>10.808999999999999</v>
      </c>
      <c r="D20" s="141">
        <v>41.624000000000002</v>
      </c>
      <c r="E20" s="177">
        <v>30.815000000000005</v>
      </c>
      <c r="F20" s="144">
        <v>259.74700000000001</v>
      </c>
      <c r="G20" s="141">
        <v>568.79900000000009</v>
      </c>
      <c r="H20" s="177">
        <v>309.05200000000008</v>
      </c>
    </row>
    <row r="21" spans="1:8" x14ac:dyDescent="0.2">
      <c r="A21" s="405"/>
      <c r="B21" s="543" t="s">
        <v>209</v>
      </c>
      <c r="C21" s="144">
        <v>0</v>
      </c>
      <c r="D21" s="144">
        <v>0</v>
      </c>
      <c r="E21" s="177">
        <v>0</v>
      </c>
      <c r="F21" s="144">
        <v>942.2879999999999</v>
      </c>
      <c r="G21" s="96">
        <v>0.26300000000000001</v>
      </c>
      <c r="H21" s="177">
        <v>-942.02499999999986</v>
      </c>
    </row>
    <row r="22" spans="1:8" x14ac:dyDescent="0.2">
      <c r="A22" s="405"/>
      <c r="B22" s="543" t="s">
        <v>237</v>
      </c>
      <c r="C22" s="144">
        <v>32.973999999999997</v>
      </c>
      <c r="D22" s="96">
        <v>3.294</v>
      </c>
      <c r="E22" s="709">
        <v>-29.679999999999996</v>
      </c>
      <c r="F22" s="144">
        <v>680.65899999999999</v>
      </c>
      <c r="G22" s="96">
        <v>58.241000000000007</v>
      </c>
      <c r="H22" s="177">
        <v>-622.41800000000001</v>
      </c>
    </row>
    <row r="23" spans="1:8" x14ac:dyDescent="0.2">
      <c r="A23" s="405"/>
      <c r="B23" s="543" t="s">
        <v>238</v>
      </c>
      <c r="C23" s="96">
        <v>86.486999999999995</v>
      </c>
      <c r="D23" s="96">
        <v>0.22800000000000001</v>
      </c>
      <c r="E23" s="177">
        <v>-86.259</v>
      </c>
      <c r="F23" s="144">
        <v>522.14599999999996</v>
      </c>
      <c r="G23" s="141">
        <v>273.37999999999994</v>
      </c>
      <c r="H23" s="177">
        <v>-248.76600000000002</v>
      </c>
    </row>
    <row r="24" spans="1:8" x14ac:dyDescent="0.2">
      <c r="A24" s="405"/>
      <c r="B24" s="665" t="s">
        <v>239</v>
      </c>
      <c r="C24" s="144">
        <v>143.05600000000004</v>
      </c>
      <c r="D24" s="141">
        <v>196.23799999999994</v>
      </c>
      <c r="E24" s="177">
        <v>53.181999999999903</v>
      </c>
      <c r="F24" s="144">
        <v>2658.7750000000033</v>
      </c>
      <c r="G24" s="141">
        <v>1627.3689999999988</v>
      </c>
      <c r="H24" s="177">
        <v>-1031.4060000000045</v>
      </c>
    </row>
    <row r="25" spans="1:8" x14ac:dyDescent="0.2">
      <c r="A25" s="646" t="s">
        <v>442</v>
      </c>
      <c r="C25" s="146">
        <v>1136.0740000000001</v>
      </c>
      <c r="D25" s="146">
        <v>863.61799999999994</v>
      </c>
      <c r="E25" s="178">
        <v>-272.45600000000013</v>
      </c>
      <c r="F25" s="146">
        <v>12477.063000000004</v>
      </c>
      <c r="G25" s="146">
        <v>11697.989</v>
      </c>
      <c r="H25" s="178">
        <v>-779.07400000000416</v>
      </c>
    </row>
    <row r="26" spans="1:8" x14ac:dyDescent="0.2">
      <c r="A26" s="664"/>
      <c r="B26" s="663" t="s">
        <v>210</v>
      </c>
      <c r="C26" s="144">
        <v>7.6050000000000004</v>
      </c>
      <c r="D26" s="141">
        <v>0</v>
      </c>
      <c r="E26" s="179">
        <v>-7.6050000000000004</v>
      </c>
      <c r="F26" s="144">
        <v>610.39300000000003</v>
      </c>
      <c r="G26" s="141">
        <v>0</v>
      </c>
      <c r="H26" s="179">
        <v>-610.39300000000003</v>
      </c>
    </row>
    <row r="27" spans="1:8" x14ac:dyDescent="0.2">
      <c r="A27" s="406"/>
      <c r="B27" s="543" t="s">
        <v>665</v>
      </c>
      <c r="C27" s="144">
        <v>0</v>
      </c>
      <c r="D27" s="144">
        <v>31.501000000000001</v>
      </c>
      <c r="E27" s="177">
        <v>31.501000000000001</v>
      </c>
      <c r="F27" s="96">
        <v>36.704000000000001</v>
      </c>
      <c r="G27" s="144">
        <v>220.48</v>
      </c>
      <c r="H27" s="177">
        <v>183.77599999999998</v>
      </c>
    </row>
    <row r="28" spans="1:8" x14ac:dyDescent="0.2">
      <c r="A28" s="406"/>
      <c r="B28" s="543" t="s">
        <v>240</v>
      </c>
      <c r="C28" s="144">
        <v>39.652999999999999</v>
      </c>
      <c r="D28" s="144">
        <v>4.63</v>
      </c>
      <c r="E28" s="177">
        <v>-35.022999999999996</v>
      </c>
      <c r="F28" s="144">
        <v>424.19</v>
      </c>
      <c r="G28" s="96">
        <v>116.11199999999999</v>
      </c>
      <c r="H28" s="177">
        <v>-308.07799999999997</v>
      </c>
    </row>
    <row r="29" spans="1:8" x14ac:dyDescent="0.2">
      <c r="A29" s="406"/>
      <c r="B29" s="543" t="s">
        <v>537</v>
      </c>
      <c r="C29" s="144">
        <v>0</v>
      </c>
      <c r="D29" s="144">
        <v>21.902000000000001</v>
      </c>
      <c r="E29" s="177">
        <v>21.902000000000001</v>
      </c>
      <c r="F29" s="144">
        <v>0</v>
      </c>
      <c r="G29" s="144">
        <v>169.40999999999997</v>
      </c>
      <c r="H29" s="177">
        <v>169.40999999999997</v>
      </c>
    </row>
    <row r="30" spans="1:8" x14ac:dyDescent="0.2">
      <c r="A30" s="406"/>
      <c r="B30" s="665" t="s">
        <v>521</v>
      </c>
      <c r="C30" s="144">
        <v>9.0549999999999997</v>
      </c>
      <c r="D30" s="96">
        <v>0.13700000000000045</v>
      </c>
      <c r="E30" s="177">
        <v>-8.9179999999999993</v>
      </c>
      <c r="F30" s="144">
        <v>167.23400000000015</v>
      </c>
      <c r="G30" s="141">
        <v>26.799999999999955</v>
      </c>
      <c r="H30" s="177">
        <v>-140.4340000000002</v>
      </c>
    </row>
    <row r="31" spans="1:8" x14ac:dyDescent="0.2">
      <c r="A31" s="646" t="s">
        <v>340</v>
      </c>
      <c r="C31" s="146">
        <v>56.312999999999995</v>
      </c>
      <c r="D31" s="146">
        <v>58.17</v>
      </c>
      <c r="E31" s="178">
        <v>1.8570000000000064</v>
      </c>
      <c r="F31" s="146">
        <v>1238.5210000000002</v>
      </c>
      <c r="G31" s="146">
        <v>532.80199999999991</v>
      </c>
      <c r="H31" s="178">
        <v>-705.71900000000028</v>
      </c>
    </row>
    <row r="32" spans="1:8" x14ac:dyDescent="0.2">
      <c r="A32" s="664"/>
      <c r="B32" s="663" t="s">
        <v>213</v>
      </c>
      <c r="C32" s="144">
        <v>33.494999999999997</v>
      </c>
      <c r="D32" s="141">
        <v>0</v>
      </c>
      <c r="E32" s="179">
        <v>-33.494999999999997</v>
      </c>
      <c r="F32" s="144">
        <v>818.17899999999997</v>
      </c>
      <c r="G32" s="141">
        <v>30.916999999999998</v>
      </c>
      <c r="H32" s="179">
        <v>-787.26199999999994</v>
      </c>
    </row>
    <row r="33" spans="1:8" x14ac:dyDescent="0.2">
      <c r="A33" s="406"/>
      <c r="B33" s="543" t="s">
        <v>216</v>
      </c>
      <c r="C33" s="144">
        <v>27.446999999999999</v>
      </c>
      <c r="D33" s="96">
        <v>8.8999999999999996E-2</v>
      </c>
      <c r="E33" s="177">
        <v>-27.358000000000001</v>
      </c>
      <c r="F33" s="144">
        <v>187.69900000000001</v>
      </c>
      <c r="G33" s="144">
        <v>44.420999999999999</v>
      </c>
      <c r="H33" s="177">
        <v>-143.27800000000002</v>
      </c>
    </row>
    <row r="34" spans="1:8" x14ac:dyDescent="0.2">
      <c r="A34" s="406"/>
      <c r="B34" s="543" t="s">
        <v>241</v>
      </c>
      <c r="C34" s="144">
        <v>2.0129999999999999</v>
      </c>
      <c r="D34" s="144">
        <v>209.92599999999999</v>
      </c>
      <c r="E34" s="177">
        <v>207.91299999999998</v>
      </c>
      <c r="F34" s="144">
        <v>156.48600000000002</v>
      </c>
      <c r="G34" s="144">
        <v>2495.835</v>
      </c>
      <c r="H34" s="177">
        <v>2339.3490000000002</v>
      </c>
    </row>
    <row r="35" spans="1:8" x14ac:dyDescent="0.2">
      <c r="A35" s="406"/>
      <c r="B35" s="543" t="s">
        <v>218</v>
      </c>
      <c r="C35" s="144">
        <v>0</v>
      </c>
      <c r="D35" s="96">
        <v>14.952999999999999</v>
      </c>
      <c r="E35" s="709">
        <v>14.952999999999999</v>
      </c>
      <c r="F35" s="144">
        <v>0</v>
      </c>
      <c r="G35" s="144">
        <v>545.03499999999997</v>
      </c>
      <c r="H35" s="177">
        <v>545.03499999999997</v>
      </c>
    </row>
    <row r="36" spans="1:8" x14ac:dyDescent="0.2">
      <c r="A36" s="406"/>
      <c r="B36" s="665" t="s">
        <v>219</v>
      </c>
      <c r="C36" s="144">
        <v>0</v>
      </c>
      <c r="D36" s="144">
        <v>73.092000000000013</v>
      </c>
      <c r="E36" s="177">
        <v>73.092000000000013</v>
      </c>
      <c r="F36" s="144">
        <v>96.187999999999874</v>
      </c>
      <c r="G36" s="144">
        <v>798.60299999999961</v>
      </c>
      <c r="H36" s="177">
        <v>702.41499999999974</v>
      </c>
    </row>
    <row r="37" spans="1:8" x14ac:dyDescent="0.2">
      <c r="A37" s="646" t="s">
        <v>443</v>
      </c>
      <c r="C37" s="146">
        <v>62.954999999999991</v>
      </c>
      <c r="D37" s="146">
        <v>298.06</v>
      </c>
      <c r="E37" s="178">
        <v>235.10500000000002</v>
      </c>
      <c r="F37" s="146">
        <v>1258.5519999999999</v>
      </c>
      <c r="G37" s="146">
        <v>3914.8109999999997</v>
      </c>
      <c r="H37" s="178">
        <v>2656.259</v>
      </c>
    </row>
    <row r="38" spans="1:8" x14ac:dyDescent="0.2">
      <c r="A38" s="664"/>
      <c r="B38" s="663" t="s">
        <v>538</v>
      </c>
      <c r="C38" s="144">
        <v>14.207000000000001</v>
      </c>
      <c r="D38" s="141">
        <v>3.452</v>
      </c>
      <c r="E38" s="179">
        <v>-10.755000000000001</v>
      </c>
      <c r="F38" s="144">
        <v>316.10999999999996</v>
      </c>
      <c r="G38" s="141">
        <v>48.174999999999997</v>
      </c>
      <c r="H38" s="179">
        <v>-267.93499999999995</v>
      </c>
    </row>
    <row r="39" spans="1:8" x14ac:dyDescent="0.2">
      <c r="A39" s="406"/>
      <c r="B39" s="543" t="s">
        <v>634</v>
      </c>
      <c r="C39" s="144">
        <v>48.023000000000003</v>
      </c>
      <c r="D39" s="144">
        <v>13.034000000000001</v>
      </c>
      <c r="E39" s="177">
        <v>-34.989000000000004</v>
      </c>
      <c r="F39" s="411">
        <v>255.51599999999999</v>
      </c>
      <c r="G39" s="144">
        <v>40.98</v>
      </c>
      <c r="H39" s="177">
        <v>-214.536</v>
      </c>
    </row>
    <row r="40" spans="1:8" x14ac:dyDescent="0.2">
      <c r="A40" s="406"/>
      <c r="B40" s="543" t="s">
        <v>624</v>
      </c>
      <c r="C40" s="144">
        <v>0</v>
      </c>
      <c r="D40" s="144">
        <v>27.498000000000001</v>
      </c>
      <c r="E40" s="177">
        <v>27.498000000000001</v>
      </c>
      <c r="F40" s="144">
        <v>0.64900000000000002</v>
      </c>
      <c r="G40" s="144">
        <v>134.15699999999998</v>
      </c>
      <c r="H40" s="177">
        <v>133.50799999999998</v>
      </c>
    </row>
    <row r="41" spans="1:8" x14ac:dyDescent="0.2">
      <c r="A41" s="406"/>
      <c r="B41" s="543" t="s">
        <v>576</v>
      </c>
      <c r="C41" s="144">
        <v>84.070999999999998</v>
      </c>
      <c r="D41" s="141">
        <v>1.7999999999999999E-2</v>
      </c>
      <c r="E41" s="177">
        <v>-84.052999999999997</v>
      </c>
      <c r="F41" s="411">
        <v>209.12099999999998</v>
      </c>
      <c r="G41" s="144">
        <v>226.578</v>
      </c>
      <c r="H41" s="177">
        <v>17.457000000000022</v>
      </c>
    </row>
    <row r="42" spans="1:8" x14ac:dyDescent="0.2">
      <c r="A42" s="406"/>
      <c r="B42" s="543" t="s">
        <v>627</v>
      </c>
      <c r="C42" s="144">
        <v>3.3780000000000001</v>
      </c>
      <c r="D42" s="144">
        <v>46.978000000000002</v>
      </c>
      <c r="E42" s="177">
        <v>43.6</v>
      </c>
      <c r="F42" s="144">
        <v>24.4</v>
      </c>
      <c r="G42" s="144">
        <v>145.983</v>
      </c>
      <c r="H42" s="177">
        <v>121.583</v>
      </c>
    </row>
    <row r="43" spans="1:8" x14ac:dyDescent="0.2">
      <c r="A43" s="406"/>
      <c r="B43" s="665" t="s">
        <v>242</v>
      </c>
      <c r="C43" s="144">
        <v>8.7510000000000332</v>
      </c>
      <c r="D43" s="96">
        <v>2.2000000000005571E-2</v>
      </c>
      <c r="E43" s="709">
        <v>-8.7290000000000276</v>
      </c>
      <c r="F43" s="411">
        <v>156.53499999999985</v>
      </c>
      <c r="G43" s="144">
        <v>1.9139999999999873</v>
      </c>
      <c r="H43" s="179">
        <v>-154.62099999999987</v>
      </c>
    </row>
    <row r="44" spans="1:8" x14ac:dyDescent="0.2">
      <c r="A44" s="496" t="s">
        <v>459</v>
      </c>
      <c r="B44" s="484"/>
      <c r="C44" s="146">
        <v>158.43</v>
      </c>
      <c r="D44" s="704">
        <v>91.00200000000001</v>
      </c>
      <c r="E44" s="178">
        <v>-67.427999999999997</v>
      </c>
      <c r="F44" s="146">
        <v>962.33099999999979</v>
      </c>
      <c r="G44" s="146">
        <v>597.78700000000003</v>
      </c>
      <c r="H44" s="178">
        <v>-364.54399999999976</v>
      </c>
    </row>
    <row r="45" spans="1:8" x14ac:dyDescent="0.2">
      <c r="A45" s="150" t="s">
        <v>114</v>
      </c>
      <c r="B45" s="150"/>
      <c r="C45" s="150">
        <v>1485.1069999999997</v>
      </c>
      <c r="D45" s="180">
        <v>1689.8980000000006</v>
      </c>
      <c r="E45" s="150">
        <v>204.79100000000085</v>
      </c>
      <c r="F45" s="150">
        <v>17624.255000000001</v>
      </c>
      <c r="G45" s="180">
        <v>20189.341000000004</v>
      </c>
      <c r="H45" s="150">
        <v>2565.086000000003</v>
      </c>
    </row>
    <row r="46" spans="1:8" x14ac:dyDescent="0.2">
      <c r="A46" s="232" t="s">
        <v>444</v>
      </c>
      <c r="B46" s="152"/>
      <c r="C46" s="152">
        <v>108.19999999999999</v>
      </c>
      <c r="D46" s="728">
        <v>8.3130000000000006</v>
      </c>
      <c r="E46" s="152">
        <v>-99.886999999999986</v>
      </c>
      <c r="F46" s="152">
        <v>2105.7490000000003</v>
      </c>
      <c r="G46" s="152">
        <v>283.81299999999993</v>
      </c>
      <c r="H46" s="152">
        <v>-1821.9360000000004</v>
      </c>
    </row>
    <row r="47" spans="1:8" x14ac:dyDescent="0.2">
      <c r="A47" s="232" t="s">
        <v>445</v>
      </c>
      <c r="B47" s="152"/>
      <c r="C47" s="152">
        <v>1376.9069999999997</v>
      </c>
      <c r="D47" s="721">
        <v>1681.5850000000005</v>
      </c>
      <c r="E47" s="152">
        <v>304.67800000000079</v>
      </c>
      <c r="F47" s="152">
        <v>15518.506000000001</v>
      </c>
      <c r="G47" s="152">
        <v>19905.528000000006</v>
      </c>
      <c r="H47" s="152">
        <v>4387.0220000000045</v>
      </c>
    </row>
    <row r="48" spans="1:8" x14ac:dyDescent="0.2">
      <c r="A48" s="488" t="s">
        <v>446</v>
      </c>
      <c r="B48" s="154"/>
      <c r="C48" s="154">
        <v>1063.6669999999999</v>
      </c>
      <c r="D48" s="154">
        <v>966.79499999999996</v>
      </c>
      <c r="E48" s="154">
        <v>-96.871999999999957</v>
      </c>
      <c r="F48" s="154">
        <v>10459.487000000005</v>
      </c>
      <c r="G48" s="154">
        <v>12805.329000000002</v>
      </c>
      <c r="H48" s="154">
        <v>2345.8419999999969</v>
      </c>
    </row>
    <row r="49" spans="1:147" x14ac:dyDescent="0.2">
      <c r="A49" s="488" t="s">
        <v>447</v>
      </c>
      <c r="B49" s="154"/>
      <c r="C49" s="154">
        <v>421.43999999999983</v>
      </c>
      <c r="D49" s="154">
        <v>723.10300000000063</v>
      </c>
      <c r="E49" s="154">
        <v>301.66300000000081</v>
      </c>
      <c r="F49" s="154">
        <v>7164.7679999999964</v>
      </c>
      <c r="G49" s="154">
        <v>7384.0120000000024</v>
      </c>
      <c r="H49" s="154">
        <v>219.24400000000605</v>
      </c>
    </row>
    <row r="50" spans="1:147" x14ac:dyDescent="0.2">
      <c r="A50" s="489" t="s">
        <v>448</v>
      </c>
      <c r="B50" s="486"/>
      <c r="C50" s="486">
        <v>918.93500000000006</v>
      </c>
      <c r="D50" s="474">
        <v>699.96500000000003</v>
      </c>
      <c r="E50" s="487">
        <v>-218.97000000000003</v>
      </c>
      <c r="F50" s="487">
        <v>8395.1510000000017</v>
      </c>
      <c r="G50" s="487">
        <v>9714.3699999999972</v>
      </c>
      <c r="H50" s="487">
        <v>1319.2189999999955</v>
      </c>
    </row>
    <row r="51" spans="1:147" x14ac:dyDescent="0.2">
      <c r="B51" s="84"/>
      <c r="C51" s="84"/>
      <c r="D51" s="84"/>
      <c r="E51" s="84"/>
      <c r="F51" s="84"/>
      <c r="G51" s="84"/>
      <c r="H51" s="161" t="s">
        <v>220</v>
      </c>
    </row>
    <row r="52" spans="1:147" x14ac:dyDescent="0.2">
      <c r="A52" s="436" t="s">
        <v>531</v>
      </c>
      <c r="B52" s="84"/>
      <c r="C52" s="84"/>
      <c r="D52" s="84"/>
      <c r="E52" s="84"/>
      <c r="F52" s="84"/>
      <c r="G52" s="84"/>
      <c r="H52" s="84"/>
      <c r="AD52" s="391"/>
      <c r="AE52" s="391"/>
      <c r="AF52" s="391"/>
      <c r="AG52" s="391"/>
      <c r="AH52" s="391"/>
      <c r="AI52" s="391"/>
      <c r="AJ52" s="391"/>
      <c r="AK52" s="391"/>
      <c r="AL52" s="391"/>
      <c r="AM52" s="391"/>
      <c r="AN52" s="391"/>
      <c r="AO52" s="391"/>
      <c r="AP52" s="391"/>
      <c r="AQ52" s="391"/>
      <c r="AR52" s="391"/>
      <c r="AS52" s="391"/>
      <c r="AT52" s="391"/>
      <c r="AU52" s="391"/>
      <c r="AV52" s="391"/>
      <c r="AW52" s="391"/>
      <c r="AX52" s="391"/>
      <c r="AY52" s="391"/>
      <c r="AZ52" s="391"/>
      <c r="BA52" s="391"/>
      <c r="BB52" s="391"/>
      <c r="BC52" s="391"/>
      <c r="BD52" s="391"/>
      <c r="BE52" s="391"/>
      <c r="BF52" s="391"/>
      <c r="BG52" s="391"/>
      <c r="BH52" s="391"/>
      <c r="BI52" s="391"/>
      <c r="BJ52" s="391"/>
      <c r="BK52" s="391"/>
      <c r="BL52" s="391"/>
      <c r="BM52" s="391"/>
      <c r="BN52" s="391"/>
      <c r="BO52" s="391"/>
      <c r="BP52" s="391"/>
      <c r="BQ52" s="391"/>
      <c r="BR52" s="391"/>
      <c r="BS52" s="391"/>
      <c r="BT52" s="391"/>
      <c r="BU52" s="391"/>
      <c r="BV52" s="391"/>
      <c r="BW52" s="391"/>
      <c r="BX52" s="391"/>
      <c r="BY52" s="391"/>
      <c r="BZ52" s="391"/>
      <c r="CA52" s="391"/>
      <c r="CB52" s="391"/>
      <c r="CC52" s="391"/>
      <c r="CD52" s="391"/>
      <c r="CE52" s="391"/>
      <c r="CF52" s="391"/>
      <c r="CG52" s="391"/>
      <c r="CH52" s="391"/>
      <c r="CI52" s="391"/>
      <c r="CJ52" s="391"/>
      <c r="CK52" s="391"/>
      <c r="CL52" s="391"/>
      <c r="CM52" s="391"/>
      <c r="CN52" s="391"/>
      <c r="CO52" s="391"/>
      <c r="CP52" s="391"/>
      <c r="CQ52" s="391"/>
      <c r="CR52" s="391"/>
      <c r="CS52" s="391"/>
      <c r="CT52" s="391"/>
      <c r="CU52" s="391"/>
      <c r="CV52" s="391"/>
      <c r="CW52" s="391"/>
      <c r="CX52" s="391"/>
      <c r="CY52" s="391"/>
      <c r="CZ52" s="391"/>
      <c r="DA52" s="391"/>
      <c r="DB52" s="391"/>
      <c r="DC52" s="391"/>
      <c r="DD52" s="391"/>
      <c r="DE52" s="391"/>
      <c r="DF52" s="391"/>
      <c r="DG52" s="391"/>
      <c r="DH52" s="391"/>
      <c r="DI52" s="391"/>
      <c r="DJ52" s="391"/>
      <c r="DK52" s="391"/>
      <c r="DL52" s="391"/>
      <c r="DM52" s="391"/>
      <c r="DN52" s="391"/>
      <c r="DO52" s="391"/>
      <c r="DP52" s="391"/>
      <c r="DQ52" s="391"/>
      <c r="DR52" s="391"/>
      <c r="DS52" s="391"/>
      <c r="DT52" s="391"/>
      <c r="DU52" s="391"/>
      <c r="DV52" s="391"/>
      <c r="DW52" s="391"/>
      <c r="DX52" s="391"/>
      <c r="DY52" s="391"/>
      <c r="DZ52" s="391"/>
      <c r="EA52" s="391"/>
      <c r="EB52" s="391"/>
      <c r="EC52" s="391"/>
      <c r="ED52" s="391"/>
      <c r="EE52" s="391"/>
      <c r="EF52" s="391"/>
      <c r="EG52" s="391"/>
      <c r="EH52" s="391"/>
      <c r="EI52" s="391"/>
      <c r="EJ52" s="391"/>
      <c r="EK52" s="391"/>
      <c r="EL52" s="391"/>
      <c r="EM52" s="391"/>
      <c r="EN52" s="391"/>
      <c r="EO52" s="391"/>
      <c r="EP52" s="391"/>
      <c r="EQ52" s="391"/>
    </row>
    <row r="53" spans="1:147" x14ac:dyDescent="0.2">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15">
    <cfRule type="cellIs" dxfId="112" priority="25" operator="between">
      <formula>0</formula>
      <formula>0.5</formula>
    </cfRule>
    <cfRule type="cellIs" dxfId="111" priority="26" operator="between">
      <formula>0</formula>
      <formula>0.49</formula>
    </cfRule>
  </conditionalFormatting>
  <conditionalFormatting sqref="C23">
    <cfRule type="cellIs" dxfId="110" priority="85" operator="between">
      <formula>0</formula>
      <formula>0.5</formula>
    </cfRule>
    <cfRule type="cellIs" dxfId="109" priority="86" operator="between">
      <formula>0</formula>
      <formula>0.49</formula>
    </cfRule>
  </conditionalFormatting>
  <conditionalFormatting sqref="D22:D23">
    <cfRule type="cellIs" dxfId="108" priority="83" operator="between">
      <formula>0</formula>
      <formula>0.5</formula>
    </cfRule>
    <cfRule type="cellIs" dxfId="107" priority="84" operator="between">
      <formula>0</formula>
      <formula>0.49</formula>
    </cfRule>
  </conditionalFormatting>
  <conditionalFormatting sqref="D43:D44">
    <cfRule type="cellIs" dxfId="106" priority="47" operator="between">
      <formula>0</formula>
      <formula>0.5</formula>
    </cfRule>
    <cfRule type="cellIs" dxfId="105" priority="48" operator="between">
      <formula>0</formula>
      <formula>0.49</formula>
    </cfRule>
  </conditionalFormatting>
  <conditionalFormatting sqref="D7:E7">
    <cfRule type="cellIs" dxfId="104" priority="5" operator="between">
      <formula>0</formula>
      <formula>0.5</formula>
    </cfRule>
    <cfRule type="cellIs" dxfId="103" priority="6" operator="between">
      <formula>0</formula>
      <formula>0.49</formula>
    </cfRule>
  </conditionalFormatting>
  <conditionalFormatting sqref="D17:E17">
    <cfRule type="cellIs" dxfId="102" priority="53" operator="between">
      <formula>0</formula>
      <formula>0.5</formula>
    </cfRule>
    <cfRule type="cellIs" dxfId="101" priority="54" operator="between">
      <formula>0</formula>
      <formula>0.49</formula>
    </cfRule>
  </conditionalFormatting>
  <conditionalFormatting sqref="D35:E35">
    <cfRule type="cellIs" dxfId="100" priority="29" operator="between">
      <formula>0</formula>
      <formula>0.5</formula>
    </cfRule>
    <cfRule type="cellIs" dxfId="99" priority="30" operator="between">
      <formula>0</formula>
      <formula>0.49</formula>
    </cfRule>
  </conditionalFormatting>
  <conditionalFormatting sqref="E18">
    <cfRule type="cellIs" dxfId="98" priority="61" operator="between">
      <formula>0</formula>
      <formula>0.5</formula>
    </cfRule>
    <cfRule type="cellIs" dxfId="97" priority="62" operator="between">
      <formula>0</formula>
      <formula>0.49</formula>
    </cfRule>
  </conditionalFormatting>
  <conditionalFormatting sqref="E22">
    <cfRule type="cellIs" dxfId="96" priority="7" operator="between">
      <formula>0</formula>
      <formula>0.5</formula>
    </cfRule>
    <cfRule type="cellIs" dxfId="95" priority="8" operator="between">
      <formula>0</formula>
      <formula>0.49</formula>
    </cfRule>
  </conditionalFormatting>
  <conditionalFormatting sqref="E43">
    <cfRule type="cellIs" dxfId="94" priority="45" operator="between">
      <formula>0</formula>
      <formula>0.5</formula>
    </cfRule>
    <cfRule type="cellIs" dxfId="93" priority="46" operator="between">
      <formula>0</formula>
      <formula>0.49</formula>
    </cfRule>
  </conditionalFormatting>
  <conditionalFormatting sqref="F11">
    <cfRule type="cellIs" dxfId="92" priority="9" operator="between">
      <formula>0</formula>
      <formula>0.5</formula>
    </cfRule>
    <cfRule type="cellIs" dxfId="91" priority="10" operator="between">
      <formula>0</formula>
      <formula>0.49</formula>
    </cfRule>
  </conditionalFormatting>
  <conditionalFormatting sqref="F27">
    <cfRule type="cellIs" dxfId="90" priority="39" operator="between">
      <formula>0</formula>
      <formula>0.5</formula>
    </cfRule>
    <cfRule type="cellIs" dxfId="89" priority="40" operator="between">
      <formula>0</formula>
      <formula>0.49</formula>
    </cfRule>
  </conditionalFormatting>
  <conditionalFormatting sqref="G9">
    <cfRule type="cellIs" dxfId="88" priority="73" operator="between">
      <formula>0</formula>
      <formula>0.5</formula>
    </cfRule>
    <cfRule type="cellIs" dxfId="87" priority="74" operator="between">
      <formula>0</formula>
      <formula>0.49</formula>
    </cfRule>
  </conditionalFormatting>
  <conditionalFormatting sqref="G21:G22">
    <cfRule type="cellIs" dxfId="86" priority="43" operator="between">
      <formula>0</formula>
      <formula>0.5</formula>
    </cfRule>
    <cfRule type="cellIs" dxfId="85" priority="44" operator="between">
      <formula>0</formula>
      <formula>0.49</formula>
    </cfRule>
  </conditionalFormatting>
  <conditionalFormatting sqref="G28">
    <cfRule type="cellIs" dxfId="84" priority="81" operator="between">
      <formula>0</formula>
      <formula>0.5</formula>
    </cfRule>
    <cfRule type="cellIs" dxfId="83" priority="82" operator="between">
      <formula>0</formula>
      <formula>0.49</formula>
    </cfRule>
  </conditionalFormatting>
  <conditionalFormatting sqref="D30">
    <cfRule type="cellIs" dxfId="82" priority="3" operator="between">
      <formula>0</formula>
      <formula>0.5</formula>
    </cfRule>
    <cfRule type="cellIs" dxfId="81" priority="4" operator="between">
      <formula>0</formula>
      <formula>0.49</formula>
    </cfRule>
  </conditionalFormatting>
  <conditionalFormatting sqref="D33">
    <cfRule type="cellIs" dxfId="80" priority="1" operator="between">
      <formula>0</formula>
      <formula>0.5</formula>
    </cfRule>
    <cfRule type="cellIs" dxfId="79" priority="2" operator="between">
      <formula>0</formula>
      <formula>0.49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5"/>
  <sheetViews>
    <sheetView workbookViewId="0"/>
  </sheetViews>
  <sheetFormatPr baseColWidth="10" defaultRowHeight="14.25" x14ac:dyDescent="0.2"/>
  <cols>
    <col min="1" max="1" width="30.625" customWidth="1"/>
    <col min="8" max="8" width="1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75">
        <f>INDICE!A3</f>
        <v>44927</v>
      </c>
      <c r="C3" s="776"/>
      <c r="D3" s="776" t="s">
        <v>115</v>
      </c>
      <c r="E3" s="776"/>
      <c r="F3" s="776" t="s">
        <v>116</v>
      </c>
      <c r="G3" s="776"/>
      <c r="H3" s="776"/>
    </row>
    <row r="4" spans="1:8" x14ac:dyDescent="0.2">
      <c r="A4" s="66"/>
      <c r="B4" s="82" t="s">
        <v>47</v>
      </c>
      <c r="C4" s="82" t="s">
        <v>449</v>
      </c>
      <c r="D4" s="82" t="s">
        <v>47</v>
      </c>
      <c r="E4" s="82" t="s">
        <v>449</v>
      </c>
      <c r="F4" s="82" t="s">
        <v>47</v>
      </c>
      <c r="G4" s="83" t="s">
        <v>449</v>
      </c>
      <c r="H4" s="83" t="s">
        <v>121</v>
      </c>
    </row>
    <row r="5" spans="1:8" x14ac:dyDescent="0.2">
      <c r="A5" s="1" t="s">
        <v>584</v>
      </c>
      <c r="B5" s="593">
        <v>0</v>
      </c>
      <c r="C5" s="187" t="s">
        <v>142</v>
      </c>
      <c r="D5" s="677">
        <v>0</v>
      </c>
      <c r="E5" s="187">
        <v>0</v>
      </c>
      <c r="F5" s="677">
        <v>0</v>
      </c>
      <c r="G5" s="187">
        <v>-100</v>
      </c>
      <c r="H5" s="593">
        <v>0</v>
      </c>
    </row>
    <row r="6" spans="1:8" x14ac:dyDescent="0.2">
      <c r="A6" s="1" t="s">
        <v>244</v>
      </c>
      <c r="B6" s="593">
        <v>0</v>
      </c>
      <c r="C6" s="73" t="s">
        <v>142</v>
      </c>
      <c r="D6" s="677">
        <v>0</v>
      </c>
      <c r="E6" s="187">
        <v>0</v>
      </c>
      <c r="F6" s="677">
        <v>0</v>
      </c>
      <c r="G6" s="187">
        <v>-100</v>
      </c>
      <c r="H6" s="593">
        <v>0</v>
      </c>
    </row>
    <row r="7" spans="1:8" x14ac:dyDescent="0.2">
      <c r="A7" s="1" t="s">
        <v>245</v>
      </c>
      <c r="B7" s="593">
        <v>0</v>
      </c>
      <c r="C7" s="73" t="s">
        <v>142</v>
      </c>
      <c r="D7" s="677">
        <v>0</v>
      </c>
      <c r="E7" s="187">
        <v>0</v>
      </c>
      <c r="F7" s="677">
        <v>0</v>
      </c>
      <c r="G7" s="187">
        <v>-100</v>
      </c>
      <c r="H7" s="593">
        <v>0</v>
      </c>
    </row>
    <row r="8" spans="1:8" x14ac:dyDescent="0.2">
      <c r="A8" t="s">
        <v>610</v>
      </c>
      <c r="B8" s="593">
        <v>3.9E-2</v>
      </c>
      <c r="C8" s="73">
        <v>-48</v>
      </c>
      <c r="D8" s="95">
        <v>3.9E-2</v>
      </c>
      <c r="E8" s="187">
        <v>-48</v>
      </c>
      <c r="F8" s="95">
        <v>0.87538000000000005</v>
      </c>
      <c r="G8" s="187">
        <v>-14.252409685761295</v>
      </c>
      <c r="H8" s="482">
        <v>100</v>
      </c>
    </row>
    <row r="9" spans="1:8" x14ac:dyDescent="0.2">
      <c r="A9" s="189" t="s">
        <v>246</v>
      </c>
      <c r="B9" s="752">
        <v>3.9E-2</v>
      </c>
      <c r="C9" s="189">
        <v>-48</v>
      </c>
      <c r="D9" s="752">
        <v>3.9E-2</v>
      </c>
      <c r="E9" s="189">
        <v>-48</v>
      </c>
      <c r="F9" s="188">
        <v>0.87538000000000005</v>
      </c>
      <c r="G9" s="189">
        <v>-81.905710765872655</v>
      </c>
      <c r="H9" s="189">
        <v>100</v>
      </c>
    </row>
    <row r="10" spans="1:8" x14ac:dyDescent="0.2">
      <c r="A10" s="567" t="s">
        <v>247</v>
      </c>
      <c r="B10" s="697">
        <f>B9/'Consumo PP'!B11*100</f>
        <v>9.0376527313778339E-4</v>
      </c>
      <c r="C10" s="632"/>
      <c r="D10" s="697">
        <f>D9/'Consumo PP'!D11*100</f>
        <v>9.0376527313778339E-4</v>
      </c>
      <c r="E10" s="632"/>
      <c r="F10" s="697">
        <f>F9/'Consumo PP'!F11*100</f>
        <v>1.5213430408157198E-3</v>
      </c>
      <c r="G10" s="567"/>
      <c r="H10" s="631"/>
    </row>
    <row r="11" spans="1:8" x14ac:dyDescent="0.2">
      <c r="A11" s="80" t="s">
        <v>571</v>
      </c>
      <c r="B11" s="59"/>
      <c r="C11" s="108"/>
      <c r="D11" s="108"/>
      <c r="E11" s="108"/>
      <c r="F11" s="108"/>
      <c r="G11" s="108"/>
      <c r="H11" s="161" t="s">
        <v>220</v>
      </c>
    </row>
    <row r="12" spans="1:8" s="1" customFormat="1" x14ac:dyDescent="0.2">
      <c r="A12" s="80" t="s">
        <v>524</v>
      </c>
      <c r="B12" s="108"/>
    </row>
    <row r="13" spans="1:8" s="1" customFormat="1" x14ac:dyDescent="0.2">
      <c r="A13" s="391" t="s">
        <v>532</v>
      </c>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mergeCells count="3">
    <mergeCell ref="B3:C3"/>
    <mergeCell ref="D3:E3"/>
    <mergeCell ref="F3:H3"/>
  </mergeCells>
  <conditionalFormatting sqref="B5:F8">
    <cfRule type="cellIs" dxfId="78" priority="8" operator="between">
      <formula>0.00001</formula>
      <formula>0.499</formula>
    </cfRule>
  </conditionalFormatting>
  <conditionalFormatting sqref="G5">
    <cfRule type="cellIs" dxfId="77" priority="84" operator="between">
      <formula>0.00001</formula>
      <formula>0.499</formula>
    </cfRule>
  </conditionalFormatting>
  <conditionalFormatting sqref="H5:H7">
    <cfRule type="cellIs" dxfId="76"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election activeCell="A2" sqref="A2"/>
    </sheetView>
  </sheetViews>
  <sheetFormatPr baseColWidth="10" defaultRowHeight="14.25" x14ac:dyDescent="0.2"/>
  <cols>
    <col min="1" max="1" width="11" customWidth="1"/>
    <col min="8" max="53" width="11" style="1"/>
  </cols>
  <sheetData>
    <row r="1" spans="1:7" x14ac:dyDescent="0.2">
      <c r="A1" s="6" t="s">
        <v>248</v>
      </c>
      <c r="B1" s="427"/>
      <c r="C1" s="1"/>
      <c r="D1" s="1"/>
      <c r="E1" s="1"/>
      <c r="F1" s="1"/>
      <c r="G1" s="1"/>
    </row>
    <row r="2" spans="1:7" x14ac:dyDescent="0.2">
      <c r="A2" s="1"/>
      <c r="B2" s="1"/>
      <c r="C2" s="1"/>
      <c r="D2" s="1"/>
      <c r="E2" s="1"/>
      <c r="F2" s="1"/>
      <c r="G2" s="55" t="s">
        <v>151</v>
      </c>
    </row>
    <row r="3" spans="1:7" x14ac:dyDescent="0.2">
      <c r="A3" s="56"/>
      <c r="B3" s="778">
        <f>INDICE!A3</f>
        <v>44927</v>
      </c>
      <c r="C3" s="778"/>
      <c r="D3" s="777" t="s">
        <v>115</v>
      </c>
      <c r="E3" s="777"/>
      <c r="F3" s="777" t="s">
        <v>116</v>
      </c>
      <c r="G3" s="777"/>
    </row>
    <row r="4" spans="1:7" x14ac:dyDescent="0.2">
      <c r="A4" s="66"/>
      <c r="B4" s="620" t="s">
        <v>47</v>
      </c>
      <c r="C4" s="197" t="s">
        <v>449</v>
      </c>
      <c r="D4" s="620" t="s">
        <v>47</v>
      </c>
      <c r="E4" s="197" t="s">
        <v>449</v>
      </c>
      <c r="F4" s="620" t="s">
        <v>47</v>
      </c>
      <c r="G4" s="197" t="s">
        <v>449</v>
      </c>
    </row>
    <row r="5" spans="1:7" ht="15" x14ac:dyDescent="0.25">
      <c r="A5" s="422" t="s">
        <v>114</v>
      </c>
      <c r="B5" s="425">
        <v>5363.26</v>
      </c>
      <c r="C5" s="423">
        <v>0.46856205791901201</v>
      </c>
      <c r="D5" s="424">
        <v>5363.26</v>
      </c>
      <c r="E5" s="423">
        <v>0.46856205791901201</v>
      </c>
      <c r="F5" s="426">
        <v>63817.241999999998</v>
      </c>
      <c r="G5" s="423">
        <v>6.5275730128923586</v>
      </c>
    </row>
    <row r="6" spans="1:7" x14ac:dyDescent="0.2">
      <c r="A6" s="80"/>
      <c r="B6" s="1"/>
      <c r="C6" s="1"/>
      <c r="D6" s="1"/>
      <c r="E6" s="1"/>
      <c r="F6" s="1"/>
      <c r="G6" s="55" t="s">
        <v>220</v>
      </c>
    </row>
    <row r="7" spans="1:7" x14ac:dyDescent="0.2">
      <c r="A7" s="80" t="s">
        <v>571</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10" width="11" style="69"/>
    <col min="11" max="12" width="11.5" style="69" customWidth="1"/>
    <col min="13" max="256" width="11" style="69"/>
    <col min="257" max="257" width="32.125" style="69" customWidth="1"/>
    <col min="258" max="258" width="12.125" style="69" customWidth="1"/>
    <col min="259" max="259" width="12.625" style="69" customWidth="1"/>
    <col min="260" max="260" width="11" style="69"/>
    <col min="261" max="261" width="12.625" style="69" customWidth="1"/>
    <col min="262" max="262" width="13.5" style="69" customWidth="1"/>
    <col min="263" max="263" width="11" style="69"/>
    <col min="264" max="264" width="12.125" style="69" customWidth="1"/>
    <col min="265" max="266" width="11" style="69"/>
    <col min="267" max="268" width="11.5" style="69" customWidth="1"/>
    <col min="269" max="512" width="11" style="69"/>
    <col min="513" max="513" width="32.125" style="69" customWidth="1"/>
    <col min="514" max="514" width="12.125" style="69" customWidth="1"/>
    <col min="515" max="515" width="12.625" style="69" customWidth="1"/>
    <col min="516" max="516" width="11" style="69"/>
    <col min="517" max="517" width="12.625" style="69" customWidth="1"/>
    <col min="518" max="518" width="13.5" style="69" customWidth="1"/>
    <col min="519" max="519" width="11" style="69"/>
    <col min="520" max="520" width="12.125" style="69" customWidth="1"/>
    <col min="521" max="522" width="11" style="69"/>
    <col min="523" max="524" width="11.5" style="69" customWidth="1"/>
    <col min="525" max="768" width="11" style="69"/>
    <col min="769" max="769" width="32.125" style="69" customWidth="1"/>
    <col min="770" max="770" width="12.125" style="69" customWidth="1"/>
    <col min="771" max="771" width="12.625" style="69" customWidth="1"/>
    <col min="772" max="772" width="11" style="69"/>
    <col min="773" max="773" width="12.625" style="69" customWidth="1"/>
    <col min="774" max="774" width="13.5" style="69" customWidth="1"/>
    <col min="775" max="775" width="11" style="69"/>
    <col min="776" max="776" width="12.125" style="69" customWidth="1"/>
    <col min="777" max="778" width="11" style="69"/>
    <col min="779" max="780" width="11.5" style="69" customWidth="1"/>
    <col min="781" max="1024" width="11" style="69"/>
    <col min="1025" max="1025" width="32.125" style="69" customWidth="1"/>
    <col min="1026" max="1026" width="12.125" style="69" customWidth="1"/>
    <col min="1027" max="1027" width="12.625" style="69" customWidth="1"/>
    <col min="1028" max="1028" width="11" style="69"/>
    <col min="1029" max="1029" width="12.625" style="69" customWidth="1"/>
    <col min="1030" max="1030" width="13.5" style="69" customWidth="1"/>
    <col min="1031" max="1031" width="11" style="69"/>
    <col min="1032" max="1032" width="12.125" style="69" customWidth="1"/>
    <col min="1033" max="1034" width="11" style="69"/>
    <col min="1035" max="1036" width="11.5" style="69" customWidth="1"/>
    <col min="1037" max="1280" width="11" style="69"/>
    <col min="1281" max="1281" width="32.125" style="69" customWidth="1"/>
    <col min="1282" max="1282" width="12.125" style="69" customWidth="1"/>
    <col min="1283" max="1283" width="12.625" style="69" customWidth="1"/>
    <col min="1284" max="1284" width="11" style="69"/>
    <col min="1285" max="1285" width="12.625" style="69" customWidth="1"/>
    <col min="1286" max="1286" width="13.5" style="69" customWidth="1"/>
    <col min="1287" max="1287" width="11" style="69"/>
    <col min="1288" max="1288" width="12.125" style="69" customWidth="1"/>
    <col min="1289" max="1290" width="11" style="69"/>
    <col min="1291" max="1292" width="11.5" style="69" customWidth="1"/>
    <col min="1293" max="1536" width="11" style="69"/>
    <col min="1537" max="1537" width="32.125" style="69" customWidth="1"/>
    <col min="1538" max="1538" width="12.125" style="69" customWidth="1"/>
    <col min="1539" max="1539" width="12.625" style="69" customWidth="1"/>
    <col min="1540" max="1540" width="11" style="69"/>
    <col min="1541" max="1541" width="12.625" style="69" customWidth="1"/>
    <col min="1542" max="1542" width="13.5" style="69" customWidth="1"/>
    <col min="1543" max="1543" width="11" style="69"/>
    <col min="1544" max="1544" width="12.125" style="69" customWidth="1"/>
    <col min="1545" max="1546" width="11" style="69"/>
    <col min="1547" max="1548" width="11.5" style="69" customWidth="1"/>
    <col min="1549" max="1792" width="11" style="69"/>
    <col min="1793" max="1793" width="32.125" style="69" customWidth="1"/>
    <col min="1794" max="1794" width="12.125" style="69" customWidth="1"/>
    <col min="1795" max="1795" width="12.625" style="69" customWidth="1"/>
    <col min="1796" max="1796" width="11" style="69"/>
    <col min="1797" max="1797" width="12.625" style="69" customWidth="1"/>
    <col min="1798" max="1798" width="13.5" style="69" customWidth="1"/>
    <col min="1799" max="1799" width="11" style="69"/>
    <col min="1800" max="1800" width="12.125" style="69" customWidth="1"/>
    <col min="1801" max="1802" width="11" style="69"/>
    <col min="1803" max="1804" width="11.5" style="69" customWidth="1"/>
    <col min="1805" max="2048" width="11" style="69"/>
    <col min="2049" max="2049" width="32.125" style="69" customWidth="1"/>
    <col min="2050" max="2050" width="12.125" style="69" customWidth="1"/>
    <col min="2051" max="2051" width="12.625" style="69" customWidth="1"/>
    <col min="2052" max="2052" width="11" style="69"/>
    <col min="2053" max="2053" width="12.625" style="69" customWidth="1"/>
    <col min="2054" max="2054" width="13.5" style="69" customWidth="1"/>
    <col min="2055" max="2055" width="11" style="69"/>
    <col min="2056" max="2056" width="12.125" style="69" customWidth="1"/>
    <col min="2057" max="2058" width="11" style="69"/>
    <col min="2059" max="2060" width="11.5" style="69" customWidth="1"/>
    <col min="2061" max="2304" width="11" style="69"/>
    <col min="2305" max="2305" width="32.125" style="69" customWidth="1"/>
    <col min="2306" max="2306" width="12.125" style="69" customWidth="1"/>
    <col min="2307" max="2307" width="12.625" style="69" customWidth="1"/>
    <col min="2308" max="2308" width="11" style="69"/>
    <col min="2309" max="2309" width="12.625" style="69" customWidth="1"/>
    <col min="2310" max="2310" width="13.5" style="69" customWidth="1"/>
    <col min="2311" max="2311" width="11" style="69"/>
    <col min="2312" max="2312" width="12.125" style="69" customWidth="1"/>
    <col min="2313" max="2314" width="11" style="69"/>
    <col min="2315" max="2316" width="11.5" style="69" customWidth="1"/>
    <col min="2317" max="2560" width="11" style="69"/>
    <col min="2561" max="2561" width="32.125" style="69" customWidth="1"/>
    <col min="2562" max="2562" width="12.125" style="69" customWidth="1"/>
    <col min="2563" max="2563" width="12.625" style="69" customWidth="1"/>
    <col min="2564" max="2564" width="11" style="69"/>
    <col min="2565" max="2565" width="12.625" style="69" customWidth="1"/>
    <col min="2566" max="2566" width="13.5" style="69" customWidth="1"/>
    <col min="2567" max="2567" width="11" style="69"/>
    <col min="2568" max="2568" width="12.125" style="69" customWidth="1"/>
    <col min="2569" max="2570" width="11" style="69"/>
    <col min="2571" max="2572" width="11.5" style="69" customWidth="1"/>
    <col min="2573" max="2816" width="11" style="69"/>
    <col min="2817" max="2817" width="32.125" style="69" customWidth="1"/>
    <col min="2818" max="2818" width="12.125" style="69" customWidth="1"/>
    <col min="2819" max="2819" width="12.625" style="69" customWidth="1"/>
    <col min="2820" max="2820" width="11" style="69"/>
    <col min="2821" max="2821" width="12.625" style="69" customWidth="1"/>
    <col min="2822" max="2822" width="13.5" style="69" customWidth="1"/>
    <col min="2823" max="2823" width="11" style="69"/>
    <col min="2824" max="2824" width="12.125" style="69" customWidth="1"/>
    <col min="2825" max="2826" width="11" style="69"/>
    <col min="2827" max="2828" width="11.5" style="69" customWidth="1"/>
    <col min="2829" max="3072" width="11" style="69"/>
    <col min="3073" max="3073" width="32.125" style="69" customWidth="1"/>
    <col min="3074" max="3074" width="12.125" style="69" customWidth="1"/>
    <col min="3075" max="3075" width="12.625" style="69" customWidth="1"/>
    <col min="3076" max="3076" width="11" style="69"/>
    <col min="3077" max="3077" width="12.625" style="69" customWidth="1"/>
    <col min="3078" max="3078" width="13.5" style="69" customWidth="1"/>
    <col min="3079" max="3079" width="11" style="69"/>
    <col min="3080" max="3080" width="12.125" style="69" customWidth="1"/>
    <col min="3081" max="3082" width="11" style="69"/>
    <col min="3083" max="3084" width="11.5" style="69" customWidth="1"/>
    <col min="3085" max="3328" width="11" style="69"/>
    <col min="3329" max="3329" width="32.125" style="69" customWidth="1"/>
    <col min="3330" max="3330" width="12.125" style="69" customWidth="1"/>
    <col min="3331" max="3331" width="12.625" style="69" customWidth="1"/>
    <col min="3332" max="3332" width="11" style="69"/>
    <col min="3333" max="3333" width="12.625" style="69" customWidth="1"/>
    <col min="3334" max="3334" width="13.5" style="69" customWidth="1"/>
    <col min="3335" max="3335" width="11" style="69"/>
    <col min="3336" max="3336" width="12.125" style="69" customWidth="1"/>
    <col min="3337" max="3338" width="11" style="69"/>
    <col min="3339" max="3340" width="11.5" style="69" customWidth="1"/>
    <col min="3341" max="3584" width="11" style="69"/>
    <col min="3585" max="3585" width="32.125" style="69" customWidth="1"/>
    <col min="3586" max="3586" width="12.125" style="69" customWidth="1"/>
    <col min="3587" max="3587" width="12.625" style="69" customWidth="1"/>
    <col min="3588" max="3588" width="11" style="69"/>
    <col min="3589" max="3589" width="12.625" style="69" customWidth="1"/>
    <col min="3590" max="3590" width="13.5" style="69" customWidth="1"/>
    <col min="3591" max="3591" width="11" style="69"/>
    <col min="3592" max="3592" width="12.125" style="69" customWidth="1"/>
    <col min="3593" max="3594" width="11" style="69"/>
    <col min="3595" max="3596" width="11.5" style="69" customWidth="1"/>
    <col min="3597" max="3840" width="11" style="69"/>
    <col min="3841" max="3841" width="32.125" style="69" customWidth="1"/>
    <col min="3842" max="3842" width="12.125" style="69" customWidth="1"/>
    <col min="3843" max="3843" width="12.625" style="69" customWidth="1"/>
    <col min="3844" max="3844" width="11" style="69"/>
    <col min="3845" max="3845" width="12.625" style="69" customWidth="1"/>
    <col min="3846" max="3846" width="13.5" style="69" customWidth="1"/>
    <col min="3847" max="3847" width="11" style="69"/>
    <col min="3848" max="3848" width="12.125" style="69" customWidth="1"/>
    <col min="3849" max="3850" width="11" style="69"/>
    <col min="3851" max="3852" width="11.5" style="69" customWidth="1"/>
    <col min="3853" max="4096" width="11" style="69"/>
    <col min="4097" max="4097" width="32.125" style="69" customWidth="1"/>
    <col min="4098" max="4098" width="12.125" style="69" customWidth="1"/>
    <col min="4099" max="4099" width="12.625" style="69" customWidth="1"/>
    <col min="4100" max="4100" width="11" style="69"/>
    <col min="4101" max="4101" width="12.625" style="69" customWidth="1"/>
    <col min="4102" max="4102" width="13.5" style="69" customWidth="1"/>
    <col min="4103" max="4103" width="11" style="69"/>
    <col min="4104" max="4104" width="12.125" style="69" customWidth="1"/>
    <col min="4105" max="4106" width="11" style="69"/>
    <col min="4107" max="4108" width="11.5" style="69" customWidth="1"/>
    <col min="4109" max="4352" width="11" style="69"/>
    <col min="4353" max="4353" width="32.125" style="69" customWidth="1"/>
    <col min="4354" max="4354" width="12.125" style="69" customWidth="1"/>
    <col min="4355" max="4355" width="12.625" style="69" customWidth="1"/>
    <col min="4356" max="4356" width="11" style="69"/>
    <col min="4357" max="4357" width="12.625" style="69" customWidth="1"/>
    <col min="4358" max="4358" width="13.5" style="69" customWidth="1"/>
    <col min="4359" max="4359" width="11" style="69"/>
    <col min="4360" max="4360" width="12.125" style="69" customWidth="1"/>
    <col min="4361" max="4362" width="11" style="69"/>
    <col min="4363" max="4364" width="11.5" style="69" customWidth="1"/>
    <col min="4365" max="4608" width="11" style="69"/>
    <col min="4609" max="4609" width="32.125" style="69" customWidth="1"/>
    <col min="4610" max="4610" width="12.125" style="69" customWidth="1"/>
    <col min="4611" max="4611" width="12.625" style="69" customWidth="1"/>
    <col min="4612" max="4612" width="11" style="69"/>
    <col min="4613" max="4613" width="12.625" style="69" customWidth="1"/>
    <col min="4614" max="4614" width="13.5" style="69" customWidth="1"/>
    <col min="4615" max="4615" width="11" style="69"/>
    <col min="4616" max="4616" width="12.125" style="69" customWidth="1"/>
    <col min="4617" max="4618" width="11" style="69"/>
    <col min="4619" max="4620" width="11.5" style="69" customWidth="1"/>
    <col min="4621" max="4864" width="11" style="69"/>
    <col min="4865" max="4865" width="32.125" style="69" customWidth="1"/>
    <col min="4866" max="4866" width="12.125" style="69" customWidth="1"/>
    <col min="4867" max="4867" width="12.625" style="69" customWidth="1"/>
    <col min="4868" max="4868" width="11" style="69"/>
    <col min="4869" max="4869" width="12.625" style="69" customWidth="1"/>
    <col min="4870" max="4870" width="13.5" style="69" customWidth="1"/>
    <col min="4871" max="4871" width="11" style="69"/>
    <col min="4872" max="4872" width="12.125" style="69" customWidth="1"/>
    <col min="4873" max="4874" width="11" style="69"/>
    <col min="4875" max="4876" width="11.5" style="69" customWidth="1"/>
    <col min="4877" max="5120" width="11" style="69"/>
    <col min="5121" max="5121" width="32.125" style="69" customWidth="1"/>
    <col min="5122" max="5122" width="12.125" style="69" customWidth="1"/>
    <col min="5123" max="5123" width="12.625" style="69" customWidth="1"/>
    <col min="5124" max="5124" width="11" style="69"/>
    <col min="5125" max="5125" width="12.625" style="69" customWidth="1"/>
    <col min="5126" max="5126" width="13.5" style="69" customWidth="1"/>
    <col min="5127" max="5127" width="11" style="69"/>
    <col min="5128" max="5128" width="12.125" style="69" customWidth="1"/>
    <col min="5129" max="5130" width="11" style="69"/>
    <col min="5131" max="5132" width="11.5" style="69" customWidth="1"/>
    <col min="5133" max="5376" width="11" style="69"/>
    <col min="5377" max="5377" width="32.125" style="69" customWidth="1"/>
    <col min="5378" max="5378" width="12.125" style="69" customWidth="1"/>
    <col min="5379" max="5379" width="12.625" style="69" customWidth="1"/>
    <col min="5380" max="5380" width="11" style="69"/>
    <col min="5381" max="5381" width="12.625" style="69" customWidth="1"/>
    <col min="5382" max="5382" width="13.5" style="69" customWidth="1"/>
    <col min="5383" max="5383" width="11" style="69"/>
    <col min="5384" max="5384" width="12.125" style="69" customWidth="1"/>
    <col min="5385" max="5386" width="11" style="69"/>
    <col min="5387" max="5388" width="11.5" style="69" customWidth="1"/>
    <col min="5389" max="5632" width="11" style="69"/>
    <col min="5633" max="5633" width="32.125" style="69" customWidth="1"/>
    <col min="5634" max="5634" width="12.125" style="69" customWidth="1"/>
    <col min="5635" max="5635" width="12.625" style="69" customWidth="1"/>
    <col min="5636" max="5636" width="11" style="69"/>
    <col min="5637" max="5637" width="12.625" style="69" customWidth="1"/>
    <col min="5638" max="5638" width="13.5" style="69" customWidth="1"/>
    <col min="5639" max="5639" width="11" style="69"/>
    <col min="5640" max="5640" width="12.125" style="69" customWidth="1"/>
    <col min="5641" max="5642" width="11" style="69"/>
    <col min="5643" max="5644" width="11.5" style="69" customWidth="1"/>
    <col min="5645" max="5888" width="11" style="69"/>
    <col min="5889" max="5889" width="32.125" style="69" customWidth="1"/>
    <col min="5890" max="5890" width="12.125" style="69" customWidth="1"/>
    <col min="5891" max="5891" width="12.625" style="69" customWidth="1"/>
    <col min="5892" max="5892" width="11" style="69"/>
    <col min="5893" max="5893" width="12.625" style="69" customWidth="1"/>
    <col min="5894" max="5894" width="13.5" style="69" customWidth="1"/>
    <col min="5895" max="5895" width="11" style="69"/>
    <col min="5896" max="5896" width="12.125" style="69" customWidth="1"/>
    <col min="5897" max="5898" width="11" style="69"/>
    <col min="5899" max="5900" width="11.5" style="69" customWidth="1"/>
    <col min="5901" max="6144" width="11" style="69"/>
    <col min="6145" max="6145" width="32.125" style="69" customWidth="1"/>
    <col min="6146" max="6146" width="12.125" style="69" customWidth="1"/>
    <col min="6147" max="6147" width="12.625" style="69" customWidth="1"/>
    <col min="6148" max="6148" width="11" style="69"/>
    <col min="6149" max="6149" width="12.625" style="69" customWidth="1"/>
    <col min="6150" max="6150" width="13.5" style="69" customWidth="1"/>
    <col min="6151" max="6151" width="11" style="69"/>
    <col min="6152" max="6152" width="12.125" style="69" customWidth="1"/>
    <col min="6153" max="6154" width="11" style="69"/>
    <col min="6155" max="6156" width="11.5" style="69" customWidth="1"/>
    <col min="6157" max="6400" width="11" style="69"/>
    <col min="6401" max="6401" width="32.125" style="69" customWidth="1"/>
    <col min="6402" max="6402" width="12.125" style="69" customWidth="1"/>
    <col min="6403" max="6403" width="12.625" style="69" customWidth="1"/>
    <col min="6404" max="6404" width="11" style="69"/>
    <col min="6405" max="6405" width="12.625" style="69" customWidth="1"/>
    <col min="6406" max="6406" width="13.5" style="69" customWidth="1"/>
    <col min="6407" max="6407" width="11" style="69"/>
    <col min="6408" max="6408" width="12.125" style="69" customWidth="1"/>
    <col min="6409" max="6410" width="11" style="69"/>
    <col min="6411" max="6412" width="11.5" style="69" customWidth="1"/>
    <col min="6413" max="6656" width="11" style="69"/>
    <col min="6657" max="6657" width="32.125" style="69" customWidth="1"/>
    <col min="6658" max="6658" width="12.125" style="69" customWidth="1"/>
    <col min="6659" max="6659" width="12.625" style="69" customWidth="1"/>
    <col min="6660" max="6660" width="11" style="69"/>
    <col min="6661" max="6661" width="12.625" style="69" customWidth="1"/>
    <col min="6662" max="6662" width="13.5" style="69" customWidth="1"/>
    <col min="6663" max="6663" width="11" style="69"/>
    <col min="6664" max="6664" width="12.125" style="69" customWidth="1"/>
    <col min="6665" max="6666" width="11" style="69"/>
    <col min="6667" max="6668" width="11.5" style="69" customWidth="1"/>
    <col min="6669" max="6912" width="11" style="69"/>
    <col min="6913" max="6913" width="32.125" style="69" customWidth="1"/>
    <col min="6914" max="6914" width="12.125" style="69" customWidth="1"/>
    <col min="6915" max="6915" width="12.625" style="69" customWidth="1"/>
    <col min="6916" max="6916" width="11" style="69"/>
    <col min="6917" max="6917" width="12.625" style="69" customWidth="1"/>
    <col min="6918" max="6918" width="13.5" style="69" customWidth="1"/>
    <col min="6919" max="6919" width="11" style="69"/>
    <col min="6920" max="6920" width="12.125" style="69" customWidth="1"/>
    <col min="6921" max="6922" width="11" style="69"/>
    <col min="6923" max="6924" width="11.5" style="69" customWidth="1"/>
    <col min="6925" max="7168" width="11" style="69"/>
    <col min="7169" max="7169" width="32.125" style="69" customWidth="1"/>
    <col min="7170" max="7170" width="12.125" style="69" customWidth="1"/>
    <col min="7171" max="7171" width="12.625" style="69" customWidth="1"/>
    <col min="7172" max="7172" width="11" style="69"/>
    <col min="7173" max="7173" width="12.625" style="69" customWidth="1"/>
    <col min="7174" max="7174" width="13.5" style="69" customWidth="1"/>
    <col min="7175" max="7175" width="11" style="69"/>
    <col min="7176" max="7176" width="12.125" style="69" customWidth="1"/>
    <col min="7177" max="7178" width="11" style="69"/>
    <col min="7179" max="7180" width="11.5" style="69" customWidth="1"/>
    <col min="7181" max="7424" width="11" style="69"/>
    <col min="7425" max="7425" width="32.125" style="69" customWidth="1"/>
    <col min="7426" max="7426" width="12.125" style="69" customWidth="1"/>
    <col min="7427" max="7427" width="12.625" style="69" customWidth="1"/>
    <col min="7428" max="7428" width="11" style="69"/>
    <col min="7429" max="7429" width="12.625" style="69" customWidth="1"/>
    <col min="7430" max="7430" width="13.5" style="69" customWidth="1"/>
    <col min="7431" max="7431" width="11" style="69"/>
    <col min="7432" max="7432" width="12.125" style="69" customWidth="1"/>
    <col min="7433" max="7434" width="11" style="69"/>
    <col min="7435" max="7436" width="11.5" style="69" customWidth="1"/>
    <col min="7437" max="7680" width="11" style="69"/>
    <col min="7681" max="7681" width="32.125" style="69" customWidth="1"/>
    <col min="7682" max="7682" width="12.125" style="69" customWidth="1"/>
    <col min="7683" max="7683" width="12.625" style="69" customWidth="1"/>
    <col min="7684" max="7684" width="11" style="69"/>
    <col min="7685" max="7685" width="12.625" style="69" customWidth="1"/>
    <col min="7686" max="7686" width="13.5" style="69" customWidth="1"/>
    <col min="7687" max="7687" width="11" style="69"/>
    <col min="7688" max="7688" width="12.125" style="69" customWidth="1"/>
    <col min="7689" max="7690" width="11" style="69"/>
    <col min="7691" max="7692" width="11.5" style="69" customWidth="1"/>
    <col min="7693" max="7936" width="11" style="69"/>
    <col min="7937" max="7937" width="32.125" style="69" customWidth="1"/>
    <col min="7938" max="7938" width="12.125" style="69" customWidth="1"/>
    <col min="7939" max="7939" width="12.625" style="69" customWidth="1"/>
    <col min="7940" max="7940" width="11" style="69"/>
    <col min="7941" max="7941" width="12.625" style="69" customWidth="1"/>
    <col min="7942" max="7942" width="13.5" style="69" customWidth="1"/>
    <col min="7943" max="7943" width="11" style="69"/>
    <col min="7944" max="7944" width="12.125" style="69" customWidth="1"/>
    <col min="7945" max="7946" width="11" style="69"/>
    <col min="7947" max="7948" width="11.5" style="69" customWidth="1"/>
    <col min="7949" max="8192" width="11" style="69"/>
    <col min="8193" max="8193" width="32.125" style="69" customWidth="1"/>
    <col min="8194" max="8194" width="12.125" style="69" customWidth="1"/>
    <col min="8195" max="8195" width="12.625" style="69" customWidth="1"/>
    <col min="8196" max="8196" width="11" style="69"/>
    <col min="8197" max="8197" width="12.625" style="69" customWidth="1"/>
    <col min="8198" max="8198" width="13.5" style="69" customWidth="1"/>
    <col min="8199" max="8199" width="11" style="69"/>
    <col min="8200" max="8200" width="12.125" style="69" customWidth="1"/>
    <col min="8201" max="8202" width="11" style="69"/>
    <col min="8203" max="8204" width="11.5" style="69" customWidth="1"/>
    <col min="8205" max="8448" width="11" style="69"/>
    <col min="8449" max="8449" width="32.125" style="69" customWidth="1"/>
    <col min="8450" max="8450" width="12.125" style="69" customWidth="1"/>
    <col min="8451" max="8451" width="12.625" style="69" customWidth="1"/>
    <col min="8452" max="8452" width="11" style="69"/>
    <col min="8453" max="8453" width="12.625" style="69" customWidth="1"/>
    <col min="8454" max="8454" width="13.5" style="69" customWidth="1"/>
    <col min="8455" max="8455" width="11" style="69"/>
    <col min="8456" max="8456" width="12.125" style="69" customWidth="1"/>
    <col min="8457" max="8458" width="11" style="69"/>
    <col min="8459" max="8460" width="11.5" style="69" customWidth="1"/>
    <col min="8461" max="8704" width="11" style="69"/>
    <col min="8705" max="8705" width="32.125" style="69" customWidth="1"/>
    <col min="8706" max="8706" width="12.125" style="69" customWidth="1"/>
    <col min="8707" max="8707" width="12.625" style="69" customWidth="1"/>
    <col min="8708" max="8708" width="11" style="69"/>
    <col min="8709" max="8709" width="12.625" style="69" customWidth="1"/>
    <col min="8710" max="8710" width="13.5" style="69" customWidth="1"/>
    <col min="8711" max="8711" width="11" style="69"/>
    <col min="8712" max="8712" width="12.125" style="69" customWidth="1"/>
    <col min="8713" max="8714" width="11" style="69"/>
    <col min="8715" max="8716" width="11.5" style="69" customWidth="1"/>
    <col min="8717" max="8960" width="11" style="69"/>
    <col min="8961" max="8961" width="32.125" style="69" customWidth="1"/>
    <col min="8962" max="8962" width="12.125" style="69" customWidth="1"/>
    <col min="8963" max="8963" width="12.625" style="69" customWidth="1"/>
    <col min="8964" max="8964" width="11" style="69"/>
    <col min="8965" max="8965" width="12.625" style="69" customWidth="1"/>
    <col min="8966" max="8966" width="13.5" style="69" customWidth="1"/>
    <col min="8967" max="8967" width="11" style="69"/>
    <col min="8968" max="8968" width="12.125" style="69" customWidth="1"/>
    <col min="8969" max="8970" width="11" style="69"/>
    <col min="8971" max="8972" width="11.5" style="69" customWidth="1"/>
    <col min="8973" max="9216" width="11" style="69"/>
    <col min="9217" max="9217" width="32.125" style="69" customWidth="1"/>
    <col min="9218" max="9218" width="12.125" style="69" customWidth="1"/>
    <col min="9219" max="9219" width="12.625" style="69" customWidth="1"/>
    <col min="9220" max="9220" width="11" style="69"/>
    <col min="9221" max="9221" width="12.625" style="69" customWidth="1"/>
    <col min="9222" max="9222" width="13.5" style="69" customWidth="1"/>
    <col min="9223" max="9223" width="11" style="69"/>
    <col min="9224" max="9224" width="12.125" style="69" customWidth="1"/>
    <col min="9225" max="9226" width="11" style="69"/>
    <col min="9227" max="9228" width="11.5" style="69" customWidth="1"/>
    <col min="9229" max="9472" width="11" style="69"/>
    <col min="9473" max="9473" width="32.125" style="69" customWidth="1"/>
    <col min="9474" max="9474" width="12.125" style="69" customWidth="1"/>
    <col min="9475" max="9475" width="12.625" style="69" customWidth="1"/>
    <col min="9476" max="9476" width="11" style="69"/>
    <col min="9477" max="9477" width="12.625" style="69" customWidth="1"/>
    <col min="9478" max="9478" width="13.5" style="69" customWidth="1"/>
    <col min="9479" max="9479" width="11" style="69"/>
    <col min="9480" max="9480" width="12.125" style="69" customWidth="1"/>
    <col min="9481" max="9482" width="11" style="69"/>
    <col min="9483" max="9484" width="11.5" style="69" customWidth="1"/>
    <col min="9485" max="9728" width="11" style="69"/>
    <col min="9729" max="9729" width="32.125" style="69" customWidth="1"/>
    <col min="9730" max="9730" width="12.125" style="69" customWidth="1"/>
    <col min="9731" max="9731" width="12.625" style="69" customWidth="1"/>
    <col min="9732" max="9732" width="11" style="69"/>
    <col min="9733" max="9733" width="12.625" style="69" customWidth="1"/>
    <col min="9734" max="9734" width="13.5" style="69" customWidth="1"/>
    <col min="9735" max="9735" width="11" style="69"/>
    <col min="9736" max="9736" width="12.125" style="69" customWidth="1"/>
    <col min="9737" max="9738" width="11" style="69"/>
    <col min="9739" max="9740" width="11.5" style="69" customWidth="1"/>
    <col min="9741" max="9984" width="11" style="69"/>
    <col min="9985" max="9985" width="32.125" style="69" customWidth="1"/>
    <col min="9986" max="9986" width="12.125" style="69" customWidth="1"/>
    <col min="9987" max="9987" width="12.625" style="69" customWidth="1"/>
    <col min="9988" max="9988" width="11" style="69"/>
    <col min="9989" max="9989" width="12.625" style="69" customWidth="1"/>
    <col min="9990" max="9990" width="13.5" style="69" customWidth="1"/>
    <col min="9991" max="9991" width="11" style="69"/>
    <col min="9992" max="9992" width="12.125" style="69" customWidth="1"/>
    <col min="9993" max="9994" width="11" style="69"/>
    <col min="9995" max="9996" width="11.5" style="69" customWidth="1"/>
    <col min="9997" max="10240" width="11" style="69"/>
    <col min="10241" max="10241" width="32.125" style="69" customWidth="1"/>
    <col min="10242" max="10242" width="12.125" style="69" customWidth="1"/>
    <col min="10243" max="10243" width="12.625" style="69" customWidth="1"/>
    <col min="10244" max="10244" width="11" style="69"/>
    <col min="10245" max="10245" width="12.625" style="69" customWidth="1"/>
    <col min="10246" max="10246" width="13.5" style="69" customWidth="1"/>
    <col min="10247" max="10247" width="11" style="69"/>
    <col min="10248" max="10248" width="12.125" style="69" customWidth="1"/>
    <col min="10249" max="10250" width="11" style="69"/>
    <col min="10251" max="10252" width="11.5" style="69" customWidth="1"/>
    <col min="10253" max="10496" width="11" style="69"/>
    <col min="10497" max="10497" width="32.125" style="69" customWidth="1"/>
    <col min="10498" max="10498" width="12.125" style="69" customWidth="1"/>
    <col min="10499" max="10499" width="12.625" style="69" customWidth="1"/>
    <col min="10500" max="10500" width="11" style="69"/>
    <col min="10501" max="10501" width="12.625" style="69" customWidth="1"/>
    <col min="10502" max="10502" width="13.5" style="69" customWidth="1"/>
    <col min="10503" max="10503" width="11" style="69"/>
    <col min="10504" max="10504" width="12.125" style="69" customWidth="1"/>
    <col min="10505" max="10506" width="11" style="69"/>
    <col min="10507" max="10508" width="11.5" style="69" customWidth="1"/>
    <col min="10509" max="10752" width="11" style="69"/>
    <col min="10753" max="10753" width="32.125" style="69" customWidth="1"/>
    <col min="10754" max="10754" width="12.125" style="69" customWidth="1"/>
    <col min="10755" max="10755" width="12.625" style="69" customWidth="1"/>
    <col min="10756" max="10756" width="11" style="69"/>
    <col min="10757" max="10757" width="12.625" style="69" customWidth="1"/>
    <col min="10758" max="10758" width="13.5" style="69" customWidth="1"/>
    <col min="10759" max="10759" width="11" style="69"/>
    <col min="10760" max="10760" width="12.125" style="69" customWidth="1"/>
    <col min="10761" max="10762" width="11" style="69"/>
    <col min="10763" max="10764" width="11.5" style="69" customWidth="1"/>
    <col min="10765" max="11008" width="11" style="69"/>
    <col min="11009" max="11009" width="32.125" style="69" customWidth="1"/>
    <col min="11010" max="11010" width="12.125" style="69" customWidth="1"/>
    <col min="11011" max="11011" width="12.625" style="69" customWidth="1"/>
    <col min="11012" max="11012" width="11" style="69"/>
    <col min="11013" max="11013" width="12.625" style="69" customWidth="1"/>
    <col min="11014" max="11014" width="13.5" style="69" customWidth="1"/>
    <col min="11015" max="11015" width="11" style="69"/>
    <col min="11016" max="11016" width="12.125" style="69" customWidth="1"/>
    <col min="11017" max="11018" width="11" style="69"/>
    <col min="11019" max="11020" width="11.5" style="69" customWidth="1"/>
    <col min="11021" max="11264" width="11" style="69"/>
    <col min="11265" max="11265" width="32.125" style="69" customWidth="1"/>
    <col min="11266" max="11266" width="12.125" style="69" customWidth="1"/>
    <col min="11267" max="11267" width="12.625" style="69" customWidth="1"/>
    <col min="11268" max="11268" width="11" style="69"/>
    <col min="11269" max="11269" width="12.625" style="69" customWidth="1"/>
    <col min="11270" max="11270" width="13.5" style="69" customWidth="1"/>
    <col min="11271" max="11271" width="11" style="69"/>
    <col min="11272" max="11272" width="12.125" style="69" customWidth="1"/>
    <col min="11273" max="11274" width="11" style="69"/>
    <col min="11275" max="11276" width="11.5" style="69" customWidth="1"/>
    <col min="11277" max="11520" width="11" style="69"/>
    <col min="11521" max="11521" width="32.125" style="69" customWidth="1"/>
    <col min="11522" max="11522" width="12.125" style="69" customWidth="1"/>
    <col min="11523" max="11523" width="12.625" style="69" customWidth="1"/>
    <col min="11524" max="11524" width="11" style="69"/>
    <col min="11525" max="11525" width="12.625" style="69" customWidth="1"/>
    <col min="11526" max="11526" width="13.5" style="69" customWidth="1"/>
    <col min="11527" max="11527" width="11" style="69"/>
    <col min="11528" max="11528" width="12.125" style="69" customWidth="1"/>
    <col min="11529" max="11530" width="11" style="69"/>
    <col min="11531" max="11532" width="11.5" style="69" customWidth="1"/>
    <col min="11533" max="11776" width="11" style="69"/>
    <col min="11777" max="11777" width="32.125" style="69" customWidth="1"/>
    <col min="11778" max="11778" width="12.125" style="69" customWidth="1"/>
    <col min="11779" max="11779" width="12.625" style="69" customWidth="1"/>
    <col min="11780" max="11780" width="11" style="69"/>
    <col min="11781" max="11781" width="12.625" style="69" customWidth="1"/>
    <col min="11782" max="11782" width="13.5" style="69" customWidth="1"/>
    <col min="11783" max="11783" width="11" style="69"/>
    <col min="11784" max="11784" width="12.125" style="69" customWidth="1"/>
    <col min="11785" max="11786" width="11" style="69"/>
    <col min="11787" max="11788" width="11.5" style="69" customWidth="1"/>
    <col min="11789" max="12032" width="11" style="69"/>
    <col min="12033" max="12033" width="32.125" style="69" customWidth="1"/>
    <col min="12034" max="12034" width="12.125" style="69" customWidth="1"/>
    <col min="12035" max="12035" width="12.625" style="69" customWidth="1"/>
    <col min="12036" max="12036" width="11" style="69"/>
    <col min="12037" max="12037" width="12.625" style="69" customWidth="1"/>
    <col min="12038" max="12038" width="13.5" style="69" customWidth="1"/>
    <col min="12039" max="12039" width="11" style="69"/>
    <col min="12040" max="12040" width="12.125" style="69" customWidth="1"/>
    <col min="12041" max="12042" width="11" style="69"/>
    <col min="12043" max="12044" width="11.5" style="69" customWidth="1"/>
    <col min="12045" max="12288" width="11" style="69"/>
    <col min="12289" max="12289" width="32.125" style="69" customWidth="1"/>
    <col min="12290" max="12290" width="12.125" style="69" customWidth="1"/>
    <col min="12291" max="12291" width="12.625" style="69" customWidth="1"/>
    <col min="12292" max="12292" width="11" style="69"/>
    <col min="12293" max="12293" width="12.625" style="69" customWidth="1"/>
    <col min="12294" max="12294" width="13.5" style="69" customWidth="1"/>
    <col min="12295" max="12295" width="11" style="69"/>
    <col min="12296" max="12296" width="12.125" style="69" customWidth="1"/>
    <col min="12297" max="12298" width="11" style="69"/>
    <col min="12299" max="12300" width="11.5" style="69" customWidth="1"/>
    <col min="12301" max="12544" width="11" style="69"/>
    <col min="12545" max="12545" width="32.125" style="69" customWidth="1"/>
    <col min="12546" max="12546" width="12.125" style="69" customWidth="1"/>
    <col min="12547" max="12547" width="12.625" style="69" customWidth="1"/>
    <col min="12548" max="12548" width="11" style="69"/>
    <col min="12549" max="12549" width="12.625" style="69" customWidth="1"/>
    <col min="12550" max="12550" width="13.5" style="69" customWidth="1"/>
    <col min="12551" max="12551" width="11" style="69"/>
    <col min="12552" max="12552" width="12.125" style="69" customWidth="1"/>
    <col min="12553" max="12554" width="11" style="69"/>
    <col min="12555" max="12556" width="11.5" style="69" customWidth="1"/>
    <col min="12557" max="12800" width="11" style="69"/>
    <col min="12801" max="12801" width="32.125" style="69" customWidth="1"/>
    <col min="12802" max="12802" width="12.125" style="69" customWidth="1"/>
    <col min="12803" max="12803" width="12.625" style="69" customWidth="1"/>
    <col min="12804" max="12804" width="11" style="69"/>
    <col min="12805" max="12805" width="12.625" style="69" customWidth="1"/>
    <col min="12806" max="12806" width="13.5" style="69" customWidth="1"/>
    <col min="12807" max="12807" width="11" style="69"/>
    <col min="12808" max="12808" width="12.125" style="69" customWidth="1"/>
    <col min="12809" max="12810" width="11" style="69"/>
    <col min="12811" max="12812" width="11.5" style="69" customWidth="1"/>
    <col min="12813" max="13056" width="11" style="69"/>
    <col min="13057" max="13057" width="32.125" style="69" customWidth="1"/>
    <col min="13058" max="13058" width="12.125" style="69" customWidth="1"/>
    <col min="13059" max="13059" width="12.625" style="69" customWidth="1"/>
    <col min="13060" max="13060" width="11" style="69"/>
    <col min="13061" max="13061" width="12.625" style="69" customWidth="1"/>
    <col min="13062" max="13062" width="13.5" style="69" customWidth="1"/>
    <col min="13063" max="13063" width="11" style="69"/>
    <col min="13064" max="13064" width="12.125" style="69" customWidth="1"/>
    <col min="13065" max="13066" width="11" style="69"/>
    <col min="13067" max="13068" width="11.5" style="69" customWidth="1"/>
    <col min="13069" max="13312" width="11" style="69"/>
    <col min="13313" max="13313" width="32.125" style="69" customWidth="1"/>
    <col min="13314" max="13314" width="12.125" style="69" customWidth="1"/>
    <col min="13315" max="13315" width="12.625" style="69" customWidth="1"/>
    <col min="13316" max="13316" width="11" style="69"/>
    <col min="13317" max="13317" width="12.625" style="69" customWidth="1"/>
    <col min="13318" max="13318" width="13.5" style="69" customWidth="1"/>
    <col min="13319" max="13319" width="11" style="69"/>
    <col min="13320" max="13320" width="12.125" style="69" customWidth="1"/>
    <col min="13321" max="13322" width="11" style="69"/>
    <col min="13323" max="13324" width="11.5" style="69" customWidth="1"/>
    <col min="13325" max="13568" width="11" style="69"/>
    <col min="13569" max="13569" width="32.125" style="69" customWidth="1"/>
    <col min="13570" max="13570" width="12.125" style="69" customWidth="1"/>
    <col min="13571" max="13571" width="12.625" style="69" customWidth="1"/>
    <col min="13572" max="13572" width="11" style="69"/>
    <col min="13573" max="13573" width="12.625" style="69" customWidth="1"/>
    <col min="13574" max="13574" width="13.5" style="69" customWidth="1"/>
    <col min="13575" max="13575" width="11" style="69"/>
    <col min="13576" max="13576" width="12.125" style="69" customWidth="1"/>
    <col min="13577" max="13578" width="11" style="69"/>
    <col min="13579" max="13580" width="11.5" style="69" customWidth="1"/>
    <col min="13581" max="13824" width="11" style="69"/>
    <col min="13825" max="13825" width="32.125" style="69" customWidth="1"/>
    <col min="13826" max="13826" width="12.125" style="69" customWidth="1"/>
    <col min="13827" max="13827" width="12.625" style="69" customWidth="1"/>
    <col min="13828" max="13828" width="11" style="69"/>
    <col min="13829" max="13829" width="12.625" style="69" customWidth="1"/>
    <col min="13830" max="13830" width="13.5" style="69" customWidth="1"/>
    <col min="13831" max="13831" width="11" style="69"/>
    <col min="13832" max="13832" width="12.125" style="69" customWidth="1"/>
    <col min="13833" max="13834" width="11" style="69"/>
    <col min="13835" max="13836" width="11.5" style="69" customWidth="1"/>
    <col min="13837" max="14080" width="11" style="69"/>
    <col min="14081" max="14081" width="32.125" style="69" customWidth="1"/>
    <col min="14082" max="14082" width="12.125" style="69" customWidth="1"/>
    <col min="14083" max="14083" width="12.625" style="69" customWidth="1"/>
    <col min="14084" max="14084" width="11" style="69"/>
    <col min="14085" max="14085" width="12.625" style="69" customWidth="1"/>
    <col min="14086" max="14086" width="13.5" style="69" customWidth="1"/>
    <col min="14087" max="14087" width="11" style="69"/>
    <col min="14088" max="14088" width="12.125" style="69" customWidth="1"/>
    <col min="14089" max="14090" width="11" style="69"/>
    <col min="14091" max="14092" width="11.5" style="69" customWidth="1"/>
    <col min="14093" max="14336" width="11" style="69"/>
    <col min="14337" max="14337" width="32.125" style="69" customWidth="1"/>
    <col min="14338" max="14338" width="12.125" style="69" customWidth="1"/>
    <col min="14339" max="14339" width="12.625" style="69" customWidth="1"/>
    <col min="14340" max="14340" width="11" style="69"/>
    <col min="14341" max="14341" width="12.625" style="69" customWidth="1"/>
    <col min="14342" max="14342" width="13.5" style="69" customWidth="1"/>
    <col min="14343" max="14343" width="11" style="69"/>
    <col min="14344" max="14344" width="12.125" style="69" customWidth="1"/>
    <col min="14345" max="14346" width="11" style="69"/>
    <col min="14347" max="14348" width="11.5" style="69" customWidth="1"/>
    <col min="14349" max="14592" width="11" style="69"/>
    <col min="14593" max="14593" width="32.125" style="69" customWidth="1"/>
    <col min="14594" max="14594" width="12.125" style="69" customWidth="1"/>
    <col min="14595" max="14595" width="12.625" style="69" customWidth="1"/>
    <col min="14596" max="14596" width="11" style="69"/>
    <col min="14597" max="14597" width="12.625" style="69" customWidth="1"/>
    <col min="14598" max="14598" width="13.5" style="69" customWidth="1"/>
    <col min="14599" max="14599" width="11" style="69"/>
    <col min="14600" max="14600" width="12.125" style="69" customWidth="1"/>
    <col min="14601" max="14602" width="11" style="69"/>
    <col min="14603" max="14604" width="11.5" style="69" customWidth="1"/>
    <col min="14605" max="14848" width="11" style="69"/>
    <col min="14849" max="14849" width="32.125" style="69" customWidth="1"/>
    <col min="14850" max="14850" width="12.125" style="69" customWidth="1"/>
    <col min="14851" max="14851" width="12.625" style="69" customWidth="1"/>
    <col min="14852" max="14852" width="11" style="69"/>
    <col min="14853" max="14853" width="12.625" style="69" customWidth="1"/>
    <col min="14854" max="14854" width="13.5" style="69" customWidth="1"/>
    <col min="14855" max="14855" width="11" style="69"/>
    <col min="14856" max="14856" width="12.125" style="69" customWidth="1"/>
    <col min="14857" max="14858" width="11" style="69"/>
    <col min="14859" max="14860" width="11.5" style="69" customWidth="1"/>
    <col min="14861" max="15104" width="11" style="69"/>
    <col min="15105" max="15105" width="32.125" style="69" customWidth="1"/>
    <col min="15106" max="15106" width="12.125" style="69" customWidth="1"/>
    <col min="15107" max="15107" width="12.625" style="69" customWidth="1"/>
    <col min="15108" max="15108" width="11" style="69"/>
    <col min="15109" max="15109" width="12.625" style="69" customWidth="1"/>
    <col min="15110" max="15110" width="13.5" style="69" customWidth="1"/>
    <col min="15111" max="15111" width="11" style="69"/>
    <col min="15112" max="15112" width="12.125" style="69" customWidth="1"/>
    <col min="15113" max="15114" width="11" style="69"/>
    <col min="15115" max="15116" width="11.5" style="69" customWidth="1"/>
    <col min="15117" max="15360" width="11" style="69"/>
    <col min="15361" max="15361" width="32.125" style="69" customWidth="1"/>
    <col min="15362" max="15362" width="12.125" style="69" customWidth="1"/>
    <col min="15363" max="15363" width="12.625" style="69" customWidth="1"/>
    <col min="15364" max="15364" width="11" style="69"/>
    <col min="15365" max="15365" width="12.625" style="69" customWidth="1"/>
    <col min="15366" max="15366" width="13.5" style="69" customWidth="1"/>
    <col min="15367" max="15367" width="11" style="69"/>
    <col min="15368" max="15368" width="12.125" style="69" customWidth="1"/>
    <col min="15369" max="15370" width="11" style="69"/>
    <col min="15371" max="15372" width="11.5" style="69" customWidth="1"/>
    <col min="15373" max="15616" width="11" style="69"/>
    <col min="15617" max="15617" width="32.125" style="69" customWidth="1"/>
    <col min="15618" max="15618" width="12.125" style="69" customWidth="1"/>
    <col min="15619" max="15619" width="12.625" style="69" customWidth="1"/>
    <col min="15620" max="15620" width="11" style="69"/>
    <col min="15621" max="15621" width="12.625" style="69" customWidth="1"/>
    <col min="15622" max="15622" width="13.5" style="69" customWidth="1"/>
    <col min="15623" max="15623" width="11" style="69"/>
    <col min="15624" max="15624" width="12.125" style="69" customWidth="1"/>
    <col min="15625" max="15626" width="11" style="69"/>
    <col min="15627" max="15628" width="11.5" style="69" customWidth="1"/>
    <col min="15629" max="15872" width="11" style="69"/>
    <col min="15873" max="15873" width="32.125" style="69" customWidth="1"/>
    <col min="15874" max="15874" width="12.125" style="69" customWidth="1"/>
    <col min="15875" max="15875" width="12.625" style="69" customWidth="1"/>
    <col min="15876" max="15876" width="11" style="69"/>
    <col min="15877" max="15877" width="12.625" style="69" customWidth="1"/>
    <col min="15878" max="15878" width="13.5" style="69" customWidth="1"/>
    <col min="15879" max="15879" width="11" style="69"/>
    <col min="15880" max="15880" width="12.125" style="69" customWidth="1"/>
    <col min="15881" max="15882" width="11" style="69"/>
    <col min="15883" max="15884" width="11.5" style="69" customWidth="1"/>
    <col min="15885" max="16128" width="11" style="69"/>
    <col min="16129" max="16129" width="32.125" style="69" customWidth="1"/>
    <col min="16130" max="16130" width="12.125" style="69" customWidth="1"/>
    <col min="16131" max="16131" width="12.625" style="69" customWidth="1"/>
    <col min="16132" max="16132" width="11" style="69"/>
    <col min="16133" max="16133" width="12.625" style="69" customWidth="1"/>
    <col min="16134" max="16134" width="13.5" style="69" customWidth="1"/>
    <col min="16135" max="16135" width="11" style="69"/>
    <col min="16136" max="16136" width="12.125" style="69" customWidth="1"/>
    <col min="16137" max="16138" width="11" style="69"/>
    <col min="16139" max="16140" width="11.5" style="69" customWidth="1"/>
    <col min="16141" max="16384" width="11" style="69"/>
  </cols>
  <sheetData>
    <row r="1" spans="1:8" x14ac:dyDescent="0.2">
      <c r="A1" s="6" t="s">
        <v>249</v>
      </c>
      <c r="B1" s="3"/>
      <c r="C1" s="3"/>
      <c r="D1" s="3"/>
      <c r="E1" s="3"/>
      <c r="F1" s="3"/>
      <c r="G1" s="3"/>
    </row>
    <row r="2" spans="1:8" ht="15.75" x14ac:dyDescent="0.25">
      <c r="A2" s="2"/>
      <c r="B2" s="89"/>
      <c r="C2" s="3"/>
      <c r="D2" s="3"/>
      <c r="E2" s="3"/>
      <c r="F2" s="3"/>
      <c r="G2" s="3"/>
      <c r="H2" s="55" t="s">
        <v>151</v>
      </c>
    </row>
    <row r="3" spans="1:8" x14ac:dyDescent="0.2">
      <c r="A3" s="70"/>
      <c r="B3" s="775">
        <f>INDICE!A3</f>
        <v>44927</v>
      </c>
      <c r="C3" s="776"/>
      <c r="D3" s="776" t="s">
        <v>115</v>
      </c>
      <c r="E3" s="776"/>
      <c r="F3" s="776" t="s">
        <v>116</v>
      </c>
      <c r="G3" s="776"/>
      <c r="H3" s="776"/>
    </row>
    <row r="4" spans="1:8" x14ac:dyDescent="0.2">
      <c r="A4" s="66"/>
      <c r="B4" s="63" t="s">
        <v>47</v>
      </c>
      <c r="C4" s="63" t="s">
        <v>421</v>
      </c>
      <c r="D4" s="63" t="s">
        <v>47</v>
      </c>
      <c r="E4" s="63" t="s">
        <v>421</v>
      </c>
      <c r="F4" s="63" t="s">
        <v>47</v>
      </c>
      <c r="G4" s="64" t="s">
        <v>421</v>
      </c>
      <c r="H4" s="64" t="s">
        <v>121</v>
      </c>
    </row>
    <row r="5" spans="1:8" x14ac:dyDescent="0.2">
      <c r="A5" s="3" t="s">
        <v>513</v>
      </c>
      <c r="B5" s="307">
        <v>92.911000000000001</v>
      </c>
      <c r="C5" s="72">
        <v>-31.37325868258165</v>
      </c>
      <c r="D5" s="71">
        <v>92.911000000000001</v>
      </c>
      <c r="E5" s="72">
        <v>-31.37325868258165</v>
      </c>
      <c r="F5" s="71">
        <v>1093.194</v>
      </c>
      <c r="G5" s="72">
        <v>-13.615372944679407</v>
      </c>
      <c r="H5" s="310">
        <v>1.7442517796906647</v>
      </c>
    </row>
    <row r="6" spans="1:8" x14ac:dyDescent="0.2">
      <c r="A6" s="3" t="s">
        <v>48</v>
      </c>
      <c r="B6" s="308">
        <v>807.64</v>
      </c>
      <c r="C6" s="59">
        <v>-8.2098975197669635</v>
      </c>
      <c r="D6" s="58">
        <v>807.64</v>
      </c>
      <c r="E6" s="59">
        <v>-8.2098975197669635</v>
      </c>
      <c r="F6" s="58">
        <v>9806.4390000000003</v>
      </c>
      <c r="G6" s="59">
        <v>-0.21446925143648846</v>
      </c>
      <c r="H6" s="311">
        <v>15.646718403300733</v>
      </c>
    </row>
    <row r="7" spans="1:8" x14ac:dyDescent="0.2">
      <c r="A7" s="3" t="s">
        <v>49</v>
      </c>
      <c r="B7" s="308">
        <v>801.82899999999995</v>
      </c>
      <c r="C7" s="59">
        <v>2.8249551166965885</v>
      </c>
      <c r="D7" s="58">
        <v>801.82899999999995</v>
      </c>
      <c r="E7" s="59">
        <v>2.8249551166965885</v>
      </c>
      <c r="F7" s="58">
        <v>9603.2340000000004</v>
      </c>
      <c r="G7" s="59">
        <v>8.0182381364490389</v>
      </c>
      <c r="H7" s="311">
        <v>15.322493532973928</v>
      </c>
    </row>
    <row r="8" spans="1:8" x14ac:dyDescent="0.2">
      <c r="A8" s="3" t="s">
        <v>122</v>
      </c>
      <c r="B8" s="308">
        <v>2282.4079999999999</v>
      </c>
      <c r="C8" s="73">
        <v>5.1049687527486096</v>
      </c>
      <c r="D8" s="58">
        <v>2282.4079999999999</v>
      </c>
      <c r="E8" s="59">
        <v>5.1049687527486096</v>
      </c>
      <c r="F8" s="58">
        <v>26299.946</v>
      </c>
      <c r="G8" s="59">
        <v>7.3700242362811617</v>
      </c>
      <c r="H8" s="311">
        <v>41.963025424827045</v>
      </c>
    </row>
    <row r="9" spans="1:8" x14ac:dyDescent="0.2">
      <c r="A9" s="3" t="s">
        <v>123</v>
      </c>
      <c r="B9" s="308">
        <v>274.95600000000002</v>
      </c>
      <c r="C9" s="59">
        <v>-13.962249981225108</v>
      </c>
      <c r="D9" s="58">
        <v>274.95600000000002</v>
      </c>
      <c r="E9" s="59">
        <v>-13.962249981225108</v>
      </c>
      <c r="F9" s="58">
        <v>3598.8900000000003</v>
      </c>
      <c r="G9" s="73">
        <v>27.894278412925281</v>
      </c>
      <c r="H9" s="311">
        <v>5.7422289981567189</v>
      </c>
    </row>
    <row r="10" spans="1:8" x14ac:dyDescent="0.2">
      <c r="A10" s="66" t="s">
        <v>602</v>
      </c>
      <c r="B10" s="309">
        <v>1009.5910000000023</v>
      </c>
      <c r="C10" s="75">
        <v>0.56238140535602499</v>
      </c>
      <c r="D10" s="74">
        <v>1009.5910000000023</v>
      </c>
      <c r="E10" s="75">
        <v>0.56238140535602499</v>
      </c>
      <c r="F10" s="74">
        <v>12272.390999999996</v>
      </c>
      <c r="G10" s="75">
        <v>4.2561258291929045</v>
      </c>
      <c r="H10" s="312">
        <v>19.581281861050908</v>
      </c>
    </row>
    <row r="11" spans="1:8" x14ac:dyDescent="0.2">
      <c r="A11" s="76" t="s">
        <v>114</v>
      </c>
      <c r="B11" s="77">
        <v>5269.3350000000009</v>
      </c>
      <c r="C11" s="78">
        <v>-0.39318467298090443</v>
      </c>
      <c r="D11" s="77">
        <v>5269.3350000000019</v>
      </c>
      <c r="E11" s="78">
        <v>-0.39318467298090432</v>
      </c>
      <c r="F11" s="77">
        <v>62674.093999999997</v>
      </c>
      <c r="G11" s="78">
        <v>6.1132170489486821</v>
      </c>
      <c r="H11" s="78">
        <v>100</v>
      </c>
    </row>
    <row r="12" spans="1:8" x14ac:dyDescent="0.2">
      <c r="A12" s="3"/>
      <c r="B12" s="3"/>
      <c r="C12" s="3"/>
      <c r="D12" s="3"/>
      <c r="E12" s="3"/>
      <c r="F12" s="3"/>
      <c r="G12" s="3"/>
      <c r="H12" s="79" t="s">
        <v>220</v>
      </c>
    </row>
    <row r="13" spans="1:8" x14ac:dyDescent="0.2">
      <c r="A13" s="80" t="s">
        <v>572</v>
      </c>
      <c r="B13" s="3"/>
      <c r="C13" s="3"/>
      <c r="D13" s="3"/>
      <c r="E13" s="3"/>
      <c r="F13" s="3"/>
      <c r="G13" s="3"/>
      <c r="H13" s="3"/>
    </row>
    <row r="14" spans="1:8" x14ac:dyDescent="0.2">
      <c r="A14" s="80" t="s">
        <v>573</v>
      </c>
      <c r="B14" s="58"/>
      <c r="C14" s="3"/>
      <c r="D14" s="3"/>
      <c r="E14" s="3"/>
      <c r="F14" s="3"/>
      <c r="G14" s="3"/>
      <c r="H14" s="3"/>
    </row>
    <row r="15" spans="1:8" x14ac:dyDescent="0.2">
      <c r="A15" s="80" t="s">
        <v>532</v>
      </c>
      <c r="B15" s="3"/>
      <c r="C15" s="3"/>
      <c r="D15" s="3"/>
      <c r="E15" s="3"/>
      <c r="F15" s="3"/>
      <c r="G15" s="3"/>
      <c r="H15" s="3"/>
    </row>
  </sheetData>
  <mergeCells count="3">
    <mergeCell ref="B3:C3"/>
    <mergeCell ref="D3:E3"/>
    <mergeCell ref="F3:H3"/>
  </mergeCells>
  <conditionalFormatting sqref="C8">
    <cfRule type="cellIs" dxfId="75" priority="1" operator="between">
      <formula>-0.5</formula>
      <formula>0.5</formula>
    </cfRule>
    <cfRule type="cellIs" dxfId="74"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125" bestFit="1" customWidth="1"/>
    <col min="3" max="3" width="1.625" customWidth="1"/>
    <col min="4" max="4" width="35.125" bestFit="1" customWidth="1"/>
  </cols>
  <sheetData>
    <row r="1" spans="1:7" x14ac:dyDescent="0.2">
      <c r="A1" s="158" t="s">
        <v>250</v>
      </c>
      <c r="B1" s="158"/>
      <c r="C1" s="158"/>
      <c r="D1" s="158"/>
      <c r="E1" s="158"/>
      <c r="F1" s="15"/>
      <c r="G1" s="15"/>
    </row>
    <row r="2" spans="1:7" x14ac:dyDescent="0.2">
      <c r="A2" s="158"/>
      <c r="B2" s="158"/>
      <c r="C2" s="158"/>
      <c r="D2" s="158"/>
      <c r="E2" s="161" t="s">
        <v>151</v>
      </c>
      <c r="F2" s="15"/>
      <c r="G2" s="15"/>
    </row>
    <row r="3" spans="1:7" x14ac:dyDescent="0.2">
      <c r="A3" s="797">
        <f>INDICE!A3</f>
        <v>44927</v>
      </c>
      <c r="B3" s="797">
        <v>41671</v>
      </c>
      <c r="C3" s="798">
        <v>41671</v>
      </c>
      <c r="D3" s="797">
        <v>41671</v>
      </c>
      <c r="E3" s="797">
        <v>41671</v>
      </c>
      <c r="F3" s="15"/>
    </row>
    <row r="4" spans="1:7" ht="15" x14ac:dyDescent="0.25">
      <c r="A4" s="1" t="s">
        <v>30</v>
      </c>
      <c r="B4" s="621">
        <v>3.9E-2</v>
      </c>
      <c r="C4" s="428"/>
      <c r="D4" s="15" t="s">
        <v>251</v>
      </c>
      <c r="E4" s="491">
        <v>5269.3350000000009</v>
      </c>
    </row>
    <row r="5" spans="1:7" x14ac:dyDescent="0.2">
      <c r="A5" s="1" t="s">
        <v>252</v>
      </c>
      <c r="B5" s="166">
        <v>5487.3059999999996</v>
      </c>
      <c r="C5" s="239"/>
      <c r="D5" s="1" t="s">
        <v>253</v>
      </c>
      <c r="E5" s="166">
        <v>-356.803</v>
      </c>
    </row>
    <row r="6" spans="1:7" x14ac:dyDescent="0.2">
      <c r="A6" s="1" t="s">
        <v>473</v>
      </c>
      <c r="B6" s="166">
        <v>-124.13900000000001</v>
      </c>
      <c r="C6" s="239"/>
      <c r="D6" s="1" t="s">
        <v>254</v>
      </c>
      <c r="E6" s="166">
        <v>33.722769999998491</v>
      </c>
    </row>
    <row r="7" spans="1:7" x14ac:dyDescent="0.2">
      <c r="A7" s="1" t="s">
        <v>474</v>
      </c>
      <c r="B7" s="166">
        <v>107.11700000000089</v>
      </c>
      <c r="C7" s="239"/>
      <c r="D7" s="1" t="s">
        <v>475</v>
      </c>
      <c r="E7" s="166">
        <v>1485.107</v>
      </c>
    </row>
    <row r="8" spans="1:7" x14ac:dyDescent="0.2">
      <c r="A8" s="1" t="s">
        <v>476</v>
      </c>
      <c r="B8" s="166">
        <v>-107.063</v>
      </c>
      <c r="C8" s="239"/>
      <c r="D8" s="1" t="s">
        <v>477</v>
      </c>
      <c r="E8" s="166">
        <v>-1689.8979999999999</v>
      </c>
    </row>
    <row r="9" spans="1:7" ht="15" x14ac:dyDescent="0.25">
      <c r="A9" s="173" t="s">
        <v>58</v>
      </c>
      <c r="B9" s="431">
        <v>5363.26</v>
      </c>
      <c r="C9" s="239"/>
      <c r="D9" s="1" t="s">
        <v>256</v>
      </c>
      <c r="E9" s="166">
        <v>-426.18400000000003</v>
      </c>
    </row>
    <row r="10" spans="1:7" ht="15" x14ac:dyDescent="0.25">
      <c r="A10" s="1" t="s">
        <v>255</v>
      </c>
      <c r="B10" s="166">
        <v>-93.924999999999272</v>
      </c>
      <c r="C10" s="239"/>
      <c r="D10" s="173" t="s">
        <v>478</v>
      </c>
      <c r="E10" s="431">
        <v>4315.2797699999992</v>
      </c>
      <c r="G10" s="503"/>
    </row>
    <row r="11" spans="1:7" ht="15" x14ac:dyDescent="0.25">
      <c r="A11" s="173" t="s">
        <v>251</v>
      </c>
      <c r="B11" s="431">
        <v>5269.3350000000009</v>
      </c>
      <c r="C11" s="429"/>
      <c r="D11" s="212"/>
      <c r="E11" s="421"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62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65" t="s">
        <v>480</v>
      </c>
      <c r="B1" s="765"/>
      <c r="C1" s="765"/>
      <c r="D1" s="765"/>
      <c r="E1" s="192"/>
      <c r="F1" s="192"/>
      <c r="G1" s="6"/>
      <c r="H1" s="6"/>
      <c r="I1" s="6"/>
      <c r="J1" s="6"/>
    </row>
    <row r="2" spans="1:10" ht="14.25" customHeight="1" x14ac:dyDescent="0.2">
      <c r="A2" s="765"/>
      <c r="B2" s="765"/>
      <c r="C2" s="765"/>
      <c r="D2" s="765"/>
      <c r="E2" s="192"/>
      <c r="F2" s="192"/>
      <c r="G2" s="6"/>
      <c r="H2" s="6"/>
      <c r="I2" s="6"/>
      <c r="J2" s="6"/>
    </row>
    <row r="3" spans="1:10" ht="14.25" customHeight="1" x14ac:dyDescent="0.2">
      <c r="A3" s="53"/>
      <c r="B3" s="53"/>
      <c r="C3" s="53"/>
      <c r="D3" s="55" t="s">
        <v>257</v>
      </c>
    </row>
    <row r="4" spans="1:10" ht="14.25" customHeight="1" x14ac:dyDescent="0.2">
      <c r="A4" s="193"/>
      <c r="B4" s="193"/>
      <c r="C4" s="194" t="s">
        <v>585</v>
      </c>
      <c r="D4" s="194" t="s">
        <v>586</v>
      </c>
    </row>
    <row r="5" spans="1:10" ht="14.25" customHeight="1" x14ac:dyDescent="0.2">
      <c r="A5" s="753">
        <v>2018</v>
      </c>
      <c r="B5" s="643" t="s">
        <v>587</v>
      </c>
      <c r="C5" s="644">
        <v>14.61</v>
      </c>
      <c r="D5" s="197">
        <v>4.9568965517241343</v>
      </c>
    </row>
    <row r="6" spans="1:10" ht="14.25" customHeight="1" x14ac:dyDescent="0.2">
      <c r="A6" s="710" t="s">
        <v>509</v>
      </c>
      <c r="B6" s="195" t="s">
        <v>588</v>
      </c>
      <c r="C6" s="712">
        <v>15.33</v>
      </c>
      <c r="D6" s="199">
        <v>4.928131416837787</v>
      </c>
    </row>
    <row r="7" spans="1:10" ht="14.25" customHeight="1" x14ac:dyDescent="0.2">
      <c r="A7" s="753">
        <v>2019</v>
      </c>
      <c r="B7" s="643" t="s">
        <v>589</v>
      </c>
      <c r="C7" s="644">
        <v>14.57</v>
      </c>
      <c r="D7" s="197">
        <v>-4.9575994781474213</v>
      </c>
    </row>
    <row r="8" spans="1:10" ht="14.25" customHeight="1" x14ac:dyDescent="0.2">
      <c r="A8" s="710" t="s">
        <v>509</v>
      </c>
      <c r="B8" s="195" t="s">
        <v>590</v>
      </c>
      <c r="C8" s="712">
        <v>13.86</v>
      </c>
      <c r="D8" s="196">
        <v>-4.8730267673301357</v>
      </c>
    </row>
    <row r="9" spans="1:10" ht="14.25" customHeight="1" x14ac:dyDescent="0.2">
      <c r="A9" s="710" t="s">
        <v>509</v>
      </c>
      <c r="B9" s="195" t="s">
        <v>592</v>
      </c>
      <c r="C9" s="712">
        <v>13.17</v>
      </c>
      <c r="D9" s="196">
        <v>-4.9783549783549752</v>
      </c>
    </row>
    <row r="10" spans="1:10" ht="14.25" customHeight="1" x14ac:dyDescent="0.2">
      <c r="A10" s="710" t="s">
        <v>509</v>
      </c>
      <c r="B10" s="195" t="s">
        <v>593</v>
      </c>
      <c r="C10" s="712">
        <v>12.77</v>
      </c>
      <c r="D10" s="196">
        <v>-3.0372057706909672</v>
      </c>
    </row>
    <row r="11" spans="1:10" ht="14.25" customHeight="1" x14ac:dyDescent="0.2">
      <c r="A11" s="710" t="s">
        <v>509</v>
      </c>
      <c r="B11" s="195" t="s">
        <v>595</v>
      </c>
      <c r="C11" s="712">
        <v>12.15</v>
      </c>
      <c r="D11" s="196">
        <v>-4.8551292090837839</v>
      </c>
    </row>
    <row r="12" spans="1:10" ht="14.25" customHeight="1" x14ac:dyDescent="0.2">
      <c r="A12" s="711" t="s">
        <v>509</v>
      </c>
      <c r="B12" s="198" t="s">
        <v>597</v>
      </c>
      <c r="C12" s="629">
        <v>12.74</v>
      </c>
      <c r="D12" s="199">
        <v>4.8559670781892992</v>
      </c>
    </row>
    <row r="13" spans="1:10" ht="14.25" customHeight="1" x14ac:dyDescent="0.2">
      <c r="A13" s="753">
        <v>2020</v>
      </c>
      <c r="B13" s="643" t="s">
        <v>614</v>
      </c>
      <c r="C13" s="644">
        <v>13.37</v>
      </c>
      <c r="D13" s="197">
        <v>4.9450549450549373</v>
      </c>
    </row>
    <row r="14" spans="1:10" ht="14.25" customHeight="1" x14ac:dyDescent="0.2">
      <c r="A14" s="710" t="s">
        <v>509</v>
      </c>
      <c r="B14" s="195" t="s">
        <v>619</v>
      </c>
      <c r="C14" s="712">
        <v>12.71</v>
      </c>
      <c r="D14" s="196">
        <v>-4.9364248317127783</v>
      </c>
    </row>
    <row r="15" spans="1:10" ht="14.25" customHeight="1" x14ac:dyDescent="0.2">
      <c r="A15" s="710" t="s">
        <v>509</v>
      </c>
      <c r="B15" s="195" t="s">
        <v>620</v>
      </c>
      <c r="C15" s="712">
        <v>12.09</v>
      </c>
      <c r="D15" s="196">
        <v>-4.8780487804878128</v>
      </c>
    </row>
    <row r="16" spans="1:10" ht="14.25" customHeight="1" x14ac:dyDescent="0.2">
      <c r="A16" s="711" t="s">
        <v>509</v>
      </c>
      <c r="B16" s="198" t="s">
        <v>621</v>
      </c>
      <c r="C16" s="629">
        <v>12.68</v>
      </c>
      <c r="D16" s="199">
        <v>4.8800661703887496</v>
      </c>
      <c r="F16" s="3" t="s">
        <v>369</v>
      </c>
    </row>
    <row r="17" spans="1:4" ht="14.25" customHeight="1" x14ac:dyDescent="0.2">
      <c r="A17" s="753">
        <v>2021</v>
      </c>
      <c r="B17" s="643" t="s">
        <v>622</v>
      </c>
      <c r="C17" s="644">
        <v>13.3</v>
      </c>
      <c r="D17" s="197">
        <v>4.8895899053627838</v>
      </c>
    </row>
    <row r="18" spans="1:4" ht="14.25" customHeight="1" x14ac:dyDescent="0.2">
      <c r="A18" s="710" t="s">
        <v>509</v>
      </c>
      <c r="B18" s="195" t="s">
        <v>623</v>
      </c>
      <c r="C18" s="712">
        <v>13.96</v>
      </c>
      <c r="D18" s="196">
        <v>4.9624060150375948</v>
      </c>
    </row>
    <row r="19" spans="1:4" ht="14.25" customHeight="1" x14ac:dyDescent="0.2">
      <c r="A19" s="710" t="s">
        <v>509</v>
      </c>
      <c r="B19" s="195" t="s">
        <v>626</v>
      </c>
      <c r="C19" s="712">
        <v>14.64</v>
      </c>
      <c r="D19" s="196">
        <v>4.871060171919769</v>
      </c>
    </row>
    <row r="20" spans="1:4" ht="14.25" customHeight="1" x14ac:dyDescent="0.2">
      <c r="A20" s="710" t="s">
        <v>509</v>
      </c>
      <c r="B20" s="195" t="s">
        <v>633</v>
      </c>
      <c r="C20" s="712">
        <v>15.37</v>
      </c>
      <c r="D20" s="196">
        <v>4.9863387978141978</v>
      </c>
    </row>
    <row r="21" spans="1:4" ht="14.25" customHeight="1" x14ac:dyDescent="0.2">
      <c r="A21" s="710" t="s">
        <v>509</v>
      </c>
      <c r="B21" s="195" t="s">
        <v>638</v>
      </c>
      <c r="C21" s="712">
        <v>16.12</v>
      </c>
      <c r="D21" s="196">
        <v>4.8796356538711896</v>
      </c>
    </row>
    <row r="22" spans="1:4" ht="14.25" customHeight="1" x14ac:dyDescent="0.2">
      <c r="A22" s="711" t="s">
        <v>509</v>
      </c>
      <c r="B22" s="198" t="s">
        <v>655</v>
      </c>
      <c r="C22" s="629">
        <v>16.920000000000002</v>
      </c>
      <c r="D22" s="199">
        <v>4.9627791563275476</v>
      </c>
    </row>
    <row r="23" spans="1:4" ht="14.25" customHeight="1" x14ac:dyDescent="0.2">
      <c r="A23" s="753">
        <v>2022</v>
      </c>
      <c r="B23" s="643" t="s">
        <v>664</v>
      </c>
      <c r="C23" s="644">
        <v>17.75</v>
      </c>
      <c r="D23" s="197">
        <v>4.905437352245853</v>
      </c>
    </row>
    <row r="24" spans="1:4" ht="14.25" customHeight="1" x14ac:dyDescent="0.2">
      <c r="A24" s="710" t="s">
        <v>509</v>
      </c>
      <c r="B24" s="195" t="s">
        <v>668</v>
      </c>
      <c r="C24" s="712">
        <v>18.63</v>
      </c>
      <c r="D24" s="196">
        <v>4.9577464788732337</v>
      </c>
    </row>
    <row r="25" spans="1:4" ht="14.25" customHeight="1" x14ac:dyDescent="0.2">
      <c r="A25" s="710" t="s">
        <v>509</v>
      </c>
      <c r="B25" s="195" t="s">
        <v>689</v>
      </c>
      <c r="C25" s="712">
        <v>19.55</v>
      </c>
      <c r="D25" s="196">
        <v>4.9382716049382811</v>
      </c>
    </row>
    <row r="26" spans="1:4" ht="14.25" customHeight="1" x14ac:dyDescent="0.2">
      <c r="A26" s="711" t="s">
        <v>509</v>
      </c>
      <c r="B26" s="198" t="s">
        <v>684</v>
      </c>
      <c r="C26" s="629">
        <v>18.579999999999998</v>
      </c>
      <c r="D26" s="199">
        <v>-4.9616368286445134</v>
      </c>
    </row>
    <row r="27" spans="1:4" ht="14.25" customHeight="1" x14ac:dyDescent="0.2">
      <c r="A27" s="753">
        <v>2023</v>
      </c>
      <c r="B27" s="198" t="s">
        <v>692</v>
      </c>
      <c r="C27" s="629">
        <v>17.66</v>
      </c>
      <c r="D27" s="618">
        <v>-4.9515608180839523</v>
      </c>
    </row>
    <row r="28" spans="1:4" ht="14.25" customHeight="1" x14ac:dyDescent="0.2">
      <c r="A28" s="645" t="s">
        <v>258</v>
      </c>
      <c r="B28"/>
      <c r="C28"/>
      <c r="D28" s="79" t="s">
        <v>570</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1">
    <mergeCell ref="A1:D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125" style="1" customWidth="1"/>
    <col min="2" max="4" width="11" style="1"/>
    <col min="5" max="5" width="13.125" style="1" customWidth="1"/>
    <col min="6" max="6" width="16.625" style="1" customWidth="1"/>
    <col min="7" max="16384" width="11" style="1"/>
  </cols>
  <sheetData>
    <row r="1" spans="1:6" x14ac:dyDescent="0.2">
      <c r="A1" s="53" t="s">
        <v>671</v>
      </c>
      <c r="B1" s="53"/>
      <c r="C1" s="53"/>
      <c r="D1" s="6"/>
      <c r="E1" s="6"/>
      <c r="F1" s="6"/>
    </row>
    <row r="2" spans="1:6" x14ac:dyDescent="0.2">
      <c r="A2" s="54"/>
      <c r="B2" s="54"/>
      <c r="C2" s="54"/>
      <c r="D2" s="65"/>
      <c r="E2" s="65"/>
      <c r="F2" s="55" t="s">
        <v>259</v>
      </c>
    </row>
    <row r="3" spans="1:6" x14ac:dyDescent="0.2">
      <c r="A3" s="56"/>
      <c r="B3" s="778" t="s">
        <v>260</v>
      </c>
      <c r="C3" s="778"/>
      <c r="D3" s="778"/>
      <c r="E3" s="777" t="s">
        <v>261</v>
      </c>
      <c r="F3" s="777"/>
    </row>
    <row r="4" spans="1:6" x14ac:dyDescent="0.2">
      <c r="A4" s="66"/>
      <c r="B4" s="201" t="s">
        <v>691</v>
      </c>
      <c r="C4" s="202" t="s">
        <v>687</v>
      </c>
      <c r="D4" s="201" t="s">
        <v>693</v>
      </c>
      <c r="E4" s="185" t="s">
        <v>262</v>
      </c>
      <c r="F4" s="184" t="s">
        <v>263</v>
      </c>
    </row>
    <row r="5" spans="1:6" x14ac:dyDescent="0.2">
      <c r="A5" s="430" t="s">
        <v>483</v>
      </c>
      <c r="B5" s="90">
        <v>163.21141134838709</v>
      </c>
      <c r="C5" s="90">
        <v>160.93801980645156</v>
      </c>
      <c r="D5" s="90">
        <v>150.9698684612903</v>
      </c>
      <c r="E5" s="90">
        <v>1.4125882402862708</v>
      </c>
      <c r="F5" s="90">
        <v>8.1086000881265914</v>
      </c>
    </row>
    <row r="6" spans="1:6" x14ac:dyDescent="0.2">
      <c r="A6" s="66" t="s">
        <v>482</v>
      </c>
      <c r="B6" s="97">
        <v>168.770767383871</v>
      </c>
      <c r="C6" s="199">
        <v>168.31160084193547</v>
      </c>
      <c r="D6" s="97">
        <v>138.76171926129032</v>
      </c>
      <c r="E6" s="97">
        <v>0.27280742363489408</v>
      </c>
      <c r="F6" s="97">
        <v>21.626316164383354</v>
      </c>
    </row>
    <row r="7" spans="1:6" x14ac:dyDescent="0.2">
      <c r="F7" s="55" t="s">
        <v>570</v>
      </c>
    </row>
    <row r="8" spans="1:6" x14ac:dyDescent="0.2">
      <c r="A8" s="645"/>
    </row>
    <row r="13" spans="1:6" x14ac:dyDescent="0.2">
      <c r="C13" s="1" t="s">
        <v>369</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65" t="s">
        <v>672</v>
      </c>
      <c r="B1" s="765"/>
      <c r="C1" s="765"/>
      <c r="D1" s="3"/>
      <c r="E1" s="3"/>
    </row>
    <row r="2" spans="1:38" x14ac:dyDescent="0.2">
      <c r="A2" s="766"/>
      <c r="B2" s="765"/>
      <c r="C2" s="765"/>
      <c r="D2" s="3"/>
      <c r="E2" s="55" t="s">
        <v>259</v>
      </c>
    </row>
    <row r="3" spans="1:38" x14ac:dyDescent="0.2">
      <c r="A3" s="57"/>
      <c r="B3" s="203" t="s">
        <v>264</v>
      </c>
      <c r="C3" s="203" t="s">
        <v>265</v>
      </c>
      <c r="D3" s="203" t="s">
        <v>266</v>
      </c>
      <c r="E3" s="203" t="s">
        <v>267</v>
      </c>
    </row>
    <row r="4" spans="1:38" x14ac:dyDescent="0.2">
      <c r="A4" s="204" t="s">
        <v>268</v>
      </c>
      <c r="B4" s="205">
        <v>163.21141134838709</v>
      </c>
      <c r="C4" s="206">
        <v>28.325947424100239</v>
      </c>
      <c r="D4" s="206">
        <v>47.411314053319117</v>
      </c>
      <c r="E4" s="206">
        <v>87.474149870967736</v>
      </c>
      <c r="F4" s="621"/>
      <c r="G4" s="621"/>
      <c r="H4" s="621"/>
      <c r="M4" s="319"/>
      <c r="N4" s="319"/>
      <c r="O4" s="319"/>
      <c r="P4" s="319"/>
      <c r="Q4" s="319"/>
      <c r="R4" s="319"/>
      <c r="S4" s="319"/>
      <c r="T4" s="319"/>
      <c r="U4" s="319"/>
      <c r="V4" s="319"/>
      <c r="W4" s="319"/>
      <c r="X4" s="319"/>
      <c r="Y4" s="319"/>
      <c r="Z4" s="319"/>
      <c r="AA4" s="319"/>
      <c r="AB4" s="319"/>
      <c r="AC4" s="319"/>
      <c r="AD4" s="319"/>
      <c r="AE4" s="284"/>
      <c r="AF4" s="284"/>
      <c r="AG4" s="284"/>
      <c r="AH4" s="284"/>
      <c r="AI4" s="284"/>
      <c r="AJ4" s="284"/>
      <c r="AK4" s="284"/>
      <c r="AL4" s="284"/>
    </row>
    <row r="5" spans="1:38" x14ac:dyDescent="0.2">
      <c r="A5" s="207" t="s">
        <v>269</v>
      </c>
      <c r="B5" s="208">
        <v>177.2516129032258</v>
      </c>
      <c r="C5" s="92">
        <v>28.300677690431012</v>
      </c>
      <c r="D5" s="92">
        <v>68.980257793439947</v>
      </c>
      <c r="E5" s="92">
        <v>79.970677419354843</v>
      </c>
      <c r="F5" s="621"/>
      <c r="G5" s="621"/>
      <c r="M5" s="622"/>
      <c r="N5" s="622"/>
      <c r="O5" s="622"/>
      <c r="P5" s="622"/>
      <c r="Q5" s="622"/>
      <c r="R5" s="622"/>
      <c r="S5" s="622"/>
      <c r="T5" s="622"/>
      <c r="U5" s="622"/>
      <c r="V5" s="622"/>
      <c r="W5" s="622"/>
      <c r="X5" s="622"/>
      <c r="Y5" s="622"/>
      <c r="Z5" s="622"/>
      <c r="AA5" s="622"/>
      <c r="AB5" s="622"/>
      <c r="AC5" s="622"/>
      <c r="AD5" s="622"/>
      <c r="AE5" s="283"/>
      <c r="AF5" s="283"/>
      <c r="AG5" s="283"/>
      <c r="AH5" s="283"/>
      <c r="AI5" s="283"/>
      <c r="AJ5" s="283"/>
      <c r="AK5" s="283"/>
      <c r="AL5" s="283"/>
    </row>
    <row r="6" spans="1:38" x14ac:dyDescent="0.2">
      <c r="A6" s="207" t="s">
        <v>270</v>
      </c>
      <c r="B6" s="208">
        <v>155.47096774193548</v>
      </c>
      <c r="C6" s="92">
        <v>25.911827956989249</v>
      </c>
      <c r="D6" s="92">
        <v>56.290817204301071</v>
      </c>
      <c r="E6" s="92">
        <v>73.268322580645162</v>
      </c>
      <c r="F6" s="621"/>
      <c r="G6" s="621"/>
      <c r="M6" s="622"/>
      <c r="N6" s="622"/>
      <c r="O6" s="622"/>
      <c r="P6" s="622"/>
      <c r="Q6" s="622"/>
      <c r="R6" s="622"/>
      <c r="S6" s="622"/>
      <c r="T6" s="622"/>
      <c r="U6" s="622"/>
      <c r="V6" s="622"/>
      <c r="W6" s="622"/>
      <c r="X6" s="622"/>
      <c r="Y6" s="622"/>
      <c r="Z6" s="622"/>
      <c r="AA6" s="622"/>
      <c r="AB6" s="622"/>
      <c r="AC6" s="622"/>
      <c r="AD6" s="622"/>
      <c r="AE6" s="283"/>
      <c r="AF6" s="283"/>
      <c r="AG6" s="283"/>
      <c r="AH6" s="283"/>
      <c r="AI6" s="283"/>
      <c r="AJ6" s="283"/>
      <c r="AK6" s="283"/>
      <c r="AL6" s="283"/>
    </row>
    <row r="7" spans="1:38" x14ac:dyDescent="0.2">
      <c r="A7" s="207" t="s">
        <v>233</v>
      </c>
      <c r="B7" s="208">
        <v>168.43312903225808</v>
      </c>
      <c r="C7" s="92">
        <v>29.232195947747272</v>
      </c>
      <c r="D7" s="92">
        <v>60.016191149026952</v>
      </c>
      <c r="E7" s="92">
        <v>79.184741935483856</v>
      </c>
      <c r="F7" s="621"/>
      <c r="G7" s="621"/>
      <c r="N7" s="622"/>
      <c r="O7" s="622"/>
      <c r="P7" s="622"/>
      <c r="Q7" s="622"/>
      <c r="R7" s="622"/>
      <c r="S7" s="622"/>
      <c r="T7" s="622"/>
      <c r="U7" s="622"/>
      <c r="V7" s="622"/>
      <c r="W7" s="622"/>
      <c r="X7" s="622"/>
      <c r="Y7" s="622"/>
      <c r="Z7" s="622"/>
      <c r="AA7" s="622"/>
      <c r="AB7" s="622"/>
      <c r="AC7" s="622"/>
      <c r="AD7" s="622"/>
      <c r="AE7" s="283"/>
      <c r="AF7" s="283"/>
      <c r="AG7" s="283"/>
      <c r="AH7" s="283"/>
      <c r="AI7" s="283"/>
      <c r="AJ7" s="283"/>
      <c r="AK7" s="283"/>
      <c r="AL7" s="283"/>
    </row>
    <row r="8" spans="1:38" x14ac:dyDescent="0.2">
      <c r="A8" s="207" t="s">
        <v>271</v>
      </c>
      <c r="B8" s="208">
        <v>128.84916129032257</v>
      </c>
      <c r="C8" s="92">
        <v>21.474860215053763</v>
      </c>
      <c r="D8" s="92">
        <v>36.302623655913962</v>
      </c>
      <c r="E8" s="92">
        <v>71.071677419354842</v>
      </c>
      <c r="F8" s="621"/>
      <c r="G8" s="621"/>
      <c r="N8" s="622"/>
      <c r="O8" s="622"/>
      <c r="P8" s="622"/>
      <c r="Q8" s="622"/>
      <c r="R8" s="622"/>
      <c r="S8" s="622"/>
      <c r="T8" s="622"/>
      <c r="U8" s="622"/>
      <c r="V8" s="622"/>
      <c r="W8" s="622"/>
      <c r="X8" s="622"/>
      <c r="Y8" s="622"/>
      <c r="Z8" s="622"/>
      <c r="AA8" s="622"/>
      <c r="AB8" s="622"/>
      <c r="AC8" s="622"/>
      <c r="AD8" s="622"/>
      <c r="AE8" s="283"/>
      <c r="AF8" s="283"/>
      <c r="AG8" s="283"/>
      <c r="AH8" s="283"/>
      <c r="AI8" s="283"/>
      <c r="AJ8" s="283"/>
      <c r="AK8" s="283"/>
      <c r="AL8" s="283"/>
    </row>
    <row r="9" spans="1:38" x14ac:dyDescent="0.2">
      <c r="A9" s="207" t="s">
        <v>272</v>
      </c>
      <c r="B9" s="208">
        <v>138.1815483870968</v>
      </c>
      <c r="C9" s="92">
        <v>22.062600162645708</v>
      </c>
      <c r="D9" s="92">
        <v>36.970012740580117</v>
      </c>
      <c r="E9" s="92">
        <v>79.148935483870972</v>
      </c>
      <c r="F9" s="621"/>
      <c r="G9" s="621"/>
    </row>
    <row r="10" spans="1:38" x14ac:dyDescent="0.2">
      <c r="A10" s="207" t="s">
        <v>273</v>
      </c>
      <c r="B10" s="208">
        <v>138.23703225806452</v>
      </c>
      <c r="C10" s="92">
        <v>27.647406451612902</v>
      </c>
      <c r="D10" s="92">
        <v>40.600529032258073</v>
      </c>
      <c r="E10" s="92">
        <v>69.989096774193541</v>
      </c>
      <c r="F10" s="621"/>
      <c r="G10" s="621"/>
    </row>
    <row r="11" spans="1:38" x14ac:dyDescent="0.2">
      <c r="A11" s="207" t="s">
        <v>274</v>
      </c>
      <c r="B11" s="208">
        <v>196.1193870967742</v>
      </c>
      <c r="C11" s="92">
        <v>39.223877419354842</v>
      </c>
      <c r="D11" s="92">
        <v>62.908896774193572</v>
      </c>
      <c r="E11" s="92">
        <v>93.98661290322579</v>
      </c>
      <c r="F11" s="621"/>
      <c r="G11" s="621"/>
    </row>
    <row r="12" spans="1:38" x14ac:dyDescent="0.2">
      <c r="A12" s="207" t="s">
        <v>275</v>
      </c>
      <c r="B12" s="208">
        <v>150.1</v>
      </c>
      <c r="C12" s="92">
        <v>25.016666666666666</v>
      </c>
      <c r="D12" s="92">
        <v>54.365139784946251</v>
      </c>
      <c r="E12" s="92">
        <v>70.718193548387077</v>
      </c>
      <c r="F12" s="621"/>
      <c r="G12" s="621"/>
    </row>
    <row r="13" spans="1:38" x14ac:dyDescent="0.2">
      <c r="A13" s="207" t="s">
        <v>276</v>
      </c>
      <c r="B13" s="208">
        <v>128.5763870967742</v>
      </c>
      <c r="C13" s="92">
        <v>23.185905869910101</v>
      </c>
      <c r="D13" s="92">
        <v>37.951610259122162</v>
      </c>
      <c r="E13" s="92">
        <v>67.438870967741934</v>
      </c>
      <c r="F13" s="621"/>
      <c r="G13" s="621"/>
    </row>
    <row r="14" spans="1:38" x14ac:dyDescent="0.2">
      <c r="A14" s="207" t="s">
        <v>205</v>
      </c>
      <c r="B14" s="208">
        <v>172.51612903225808</v>
      </c>
      <c r="C14" s="92">
        <v>28.752688172043015</v>
      </c>
      <c r="D14" s="92">
        <v>56.299956989247327</v>
      </c>
      <c r="E14" s="92">
        <v>87.463483870967735</v>
      </c>
      <c r="F14" s="621"/>
      <c r="G14" s="621"/>
    </row>
    <row r="15" spans="1:38" x14ac:dyDescent="0.2">
      <c r="A15" s="207" t="s">
        <v>277</v>
      </c>
      <c r="B15" s="208">
        <v>190.54838709677421</v>
      </c>
      <c r="C15" s="92">
        <v>36.880332986472425</v>
      </c>
      <c r="D15" s="92">
        <v>72.241086368366297</v>
      </c>
      <c r="E15" s="92">
        <v>81.426967741935485</v>
      </c>
      <c r="F15" s="621"/>
      <c r="G15" s="621"/>
    </row>
    <row r="16" spans="1:38" x14ac:dyDescent="0.2">
      <c r="A16" s="207" t="s">
        <v>234</v>
      </c>
      <c r="B16" s="209">
        <v>182.39322580645162</v>
      </c>
      <c r="C16" s="196">
        <v>30.398870967741939</v>
      </c>
      <c r="D16" s="196">
        <v>69.13022580645162</v>
      </c>
      <c r="E16" s="196">
        <v>82.864129032258063</v>
      </c>
      <c r="F16" s="621"/>
      <c r="G16" s="621"/>
    </row>
    <row r="17" spans="1:13" x14ac:dyDescent="0.2">
      <c r="A17" s="207" t="s">
        <v>235</v>
      </c>
      <c r="B17" s="208">
        <v>186.56774193548387</v>
      </c>
      <c r="C17" s="92">
        <v>36.109885535900105</v>
      </c>
      <c r="D17" s="92">
        <v>71.533856399583755</v>
      </c>
      <c r="E17" s="92">
        <v>78.924000000000007</v>
      </c>
      <c r="F17" s="621"/>
      <c r="G17" s="621"/>
    </row>
    <row r="18" spans="1:13" x14ac:dyDescent="0.2">
      <c r="A18" s="207" t="s">
        <v>278</v>
      </c>
      <c r="B18" s="208">
        <v>159.94948387096778</v>
      </c>
      <c r="C18" s="92">
        <v>34.005008382016769</v>
      </c>
      <c r="D18" s="92">
        <v>31.150056134112305</v>
      </c>
      <c r="E18" s="92">
        <v>94.794419354838709</v>
      </c>
      <c r="F18" s="621"/>
      <c r="G18" s="621"/>
    </row>
    <row r="19" spans="1:13" x14ac:dyDescent="0.2">
      <c r="A19" s="3" t="s">
        <v>279</v>
      </c>
      <c r="B19" s="208">
        <v>156.89645161290323</v>
      </c>
      <c r="C19" s="92">
        <v>29.338360870705483</v>
      </c>
      <c r="D19" s="92">
        <v>48.433929451875173</v>
      </c>
      <c r="E19" s="92">
        <v>79.124161290322576</v>
      </c>
      <c r="F19" s="621"/>
      <c r="G19" s="621"/>
    </row>
    <row r="20" spans="1:13" x14ac:dyDescent="0.2">
      <c r="A20" s="3" t="s">
        <v>206</v>
      </c>
      <c r="B20" s="208">
        <v>181.75125806451612</v>
      </c>
      <c r="C20" s="92">
        <v>32.774817028027499</v>
      </c>
      <c r="D20" s="92">
        <v>72.356247488101516</v>
      </c>
      <c r="E20" s="92">
        <v>76.620193548387107</v>
      </c>
      <c r="F20" s="621"/>
      <c r="G20" s="621"/>
    </row>
    <row r="21" spans="1:13" x14ac:dyDescent="0.2">
      <c r="A21" s="3" t="s">
        <v>280</v>
      </c>
      <c r="B21" s="208">
        <v>162.53719354838708</v>
      </c>
      <c r="C21" s="92">
        <v>28.208934417488667</v>
      </c>
      <c r="D21" s="92">
        <v>54.312259130898425</v>
      </c>
      <c r="E21" s="92">
        <v>80.015999999999991</v>
      </c>
      <c r="F21" s="621"/>
      <c r="G21" s="621"/>
    </row>
    <row r="22" spans="1:13" x14ac:dyDescent="0.2">
      <c r="A22" s="195" t="s">
        <v>281</v>
      </c>
      <c r="B22" s="208">
        <v>148.85500000000002</v>
      </c>
      <c r="C22" s="92">
        <v>25.83433884297521</v>
      </c>
      <c r="D22" s="92">
        <v>46.600048253798988</v>
      </c>
      <c r="E22" s="92">
        <v>76.420612903225816</v>
      </c>
      <c r="F22" s="621"/>
      <c r="G22" s="621"/>
    </row>
    <row r="23" spans="1:13" x14ac:dyDescent="0.2">
      <c r="A23" s="195" t="s">
        <v>282</v>
      </c>
      <c r="B23" s="210">
        <v>152.43225806451613</v>
      </c>
      <c r="C23" s="211">
        <v>22.148276812792947</v>
      </c>
      <c r="D23" s="211">
        <v>52.67627157430384</v>
      </c>
      <c r="E23" s="211">
        <v>77.607709677419351</v>
      </c>
      <c r="F23" s="621"/>
      <c r="G23" s="621"/>
    </row>
    <row r="24" spans="1:13" x14ac:dyDescent="0.2">
      <c r="A24" s="195" t="s">
        <v>283</v>
      </c>
      <c r="B24" s="210">
        <v>134</v>
      </c>
      <c r="C24" s="211">
        <v>20.440677966101696</v>
      </c>
      <c r="D24" s="211">
        <v>54.938322033898295</v>
      </c>
      <c r="E24" s="211">
        <v>58.621000000000002</v>
      </c>
      <c r="F24" s="621"/>
      <c r="G24" s="621"/>
    </row>
    <row r="25" spans="1:13" x14ac:dyDescent="0.2">
      <c r="A25" s="195" t="s">
        <v>545</v>
      </c>
      <c r="B25" s="210">
        <v>181.40322580645162</v>
      </c>
      <c r="C25" s="211">
        <v>31.483204478805654</v>
      </c>
      <c r="D25" s="211">
        <v>65.871085843775006</v>
      </c>
      <c r="E25" s="211">
        <v>84.048935483870963</v>
      </c>
      <c r="F25" s="621"/>
      <c r="G25" s="621"/>
    </row>
    <row r="26" spans="1:13" x14ac:dyDescent="0.2">
      <c r="A26" s="3" t="s">
        <v>284</v>
      </c>
      <c r="B26" s="210">
        <v>139.86283870967742</v>
      </c>
      <c r="C26" s="211">
        <v>26.153213742460004</v>
      </c>
      <c r="D26" s="211">
        <v>35.651883031733526</v>
      </c>
      <c r="E26" s="211">
        <v>78.05774193548389</v>
      </c>
      <c r="F26" s="621"/>
      <c r="G26" s="621"/>
    </row>
    <row r="27" spans="1:13" x14ac:dyDescent="0.2">
      <c r="A27" s="195" t="s">
        <v>236</v>
      </c>
      <c r="B27" s="210">
        <v>167.8516129032258</v>
      </c>
      <c r="C27" s="211">
        <v>31.38688696564385</v>
      </c>
      <c r="D27" s="211">
        <v>52.560016260162584</v>
      </c>
      <c r="E27" s="211">
        <v>83.904709677419362</v>
      </c>
      <c r="F27" s="621"/>
      <c r="G27" s="621"/>
    </row>
    <row r="28" spans="1:13" x14ac:dyDescent="0.2">
      <c r="A28" s="195" t="s">
        <v>547</v>
      </c>
      <c r="B28" s="208">
        <v>151.74567741935482</v>
      </c>
      <c r="C28" s="92">
        <v>26.336026659557447</v>
      </c>
      <c r="D28" s="92">
        <v>53.481295921087693</v>
      </c>
      <c r="E28" s="92">
        <v>71.92835483870968</v>
      </c>
      <c r="F28" s="621"/>
      <c r="G28" s="621"/>
    </row>
    <row r="29" spans="1:13" x14ac:dyDescent="0.2">
      <c r="A29" s="3" t="s">
        <v>285</v>
      </c>
      <c r="B29" s="210">
        <v>129.87341935483869</v>
      </c>
      <c r="C29" s="211">
        <v>20.736092165898615</v>
      </c>
      <c r="D29" s="211">
        <v>36.661907834101385</v>
      </c>
      <c r="E29" s="211">
        <v>72.475419354838692</v>
      </c>
      <c r="F29" s="621"/>
      <c r="G29" s="621"/>
    </row>
    <row r="30" spans="1:13" x14ac:dyDescent="0.2">
      <c r="A30" s="3" t="s">
        <v>237</v>
      </c>
      <c r="B30" s="208">
        <v>175.5378387096774</v>
      </c>
      <c r="C30" s="92">
        <v>35.107567741935483</v>
      </c>
      <c r="D30" s="92">
        <v>56.433432258064499</v>
      </c>
      <c r="E30" s="92">
        <v>83.996838709677419</v>
      </c>
      <c r="F30" s="621"/>
      <c r="G30" s="621"/>
    </row>
    <row r="31" spans="1:13" x14ac:dyDescent="0.2">
      <c r="A31" s="655" t="s">
        <v>286</v>
      </c>
      <c r="B31" s="656">
        <v>169.27996127272706</v>
      </c>
      <c r="C31" s="656">
        <v>29.81328450454863</v>
      </c>
      <c r="D31" s="656">
        <v>59.202967090759074</v>
      </c>
      <c r="E31" s="656">
        <v>80.263709677419357</v>
      </c>
      <c r="F31" s="621"/>
      <c r="G31" s="621"/>
    </row>
    <row r="32" spans="1:13" x14ac:dyDescent="0.2">
      <c r="A32" s="654" t="s">
        <v>287</v>
      </c>
      <c r="B32" s="653">
        <v>174.06105407154652</v>
      </c>
      <c r="C32" s="653">
        <v>30.159783243304002</v>
      </c>
      <c r="D32" s="653">
        <v>63.790566716286662</v>
      </c>
      <c r="E32" s="653">
        <v>80.110704111955855</v>
      </c>
      <c r="F32" s="621"/>
      <c r="G32" s="621"/>
      <c r="M32" s="622"/>
    </row>
    <row r="33" spans="1:13" x14ac:dyDescent="0.2">
      <c r="A33" s="652" t="s">
        <v>288</v>
      </c>
      <c r="B33" s="657">
        <v>10.849642723159434</v>
      </c>
      <c r="C33" s="657">
        <v>1.8338358192037632</v>
      </c>
      <c r="D33" s="657">
        <v>16.379252662967545</v>
      </c>
      <c r="E33" s="657">
        <v>-7.3634457590118814</v>
      </c>
      <c r="F33" s="621"/>
      <c r="G33" s="621"/>
      <c r="M33" s="622"/>
    </row>
    <row r="34" spans="1:13" x14ac:dyDescent="0.2">
      <c r="A34" s="80"/>
      <c r="B34" s="3"/>
      <c r="C34" s="3"/>
      <c r="D34" s="3"/>
      <c r="E34" s="55" t="s">
        <v>570</v>
      </c>
    </row>
    <row r="35" spans="1:13" s="1" customFormat="1" ht="14.25" customHeight="1" x14ac:dyDescent="0.2">
      <c r="A35" s="799" t="s">
        <v>696</v>
      </c>
      <c r="B35" s="799"/>
      <c r="C35" s="799"/>
      <c r="D35" s="799"/>
      <c r="E35" s="799"/>
    </row>
    <row r="36" spans="1:13" s="1" customFormat="1" x14ac:dyDescent="0.2">
      <c r="A36" s="799"/>
      <c r="B36" s="799"/>
      <c r="C36" s="799"/>
      <c r="D36" s="799"/>
      <c r="E36" s="799"/>
    </row>
    <row r="37" spans="1:13" s="1" customFormat="1" x14ac:dyDescent="0.2">
      <c r="A37" s="799"/>
      <c r="B37" s="799"/>
      <c r="C37" s="799"/>
      <c r="D37" s="799"/>
      <c r="E37" s="799"/>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625" style="1" bestFit="1" customWidth="1"/>
    <col min="8" max="32" width="11" style="1"/>
  </cols>
  <sheetData>
    <row r="1" spans="1:36" x14ac:dyDescent="0.2">
      <c r="A1" s="765" t="s">
        <v>673</v>
      </c>
      <c r="B1" s="765"/>
      <c r="C1" s="765"/>
      <c r="D1" s="3"/>
      <c r="E1" s="3"/>
    </row>
    <row r="2" spans="1:36" x14ac:dyDescent="0.2">
      <c r="A2" s="766"/>
      <c r="B2" s="765"/>
      <c r="C2" s="765"/>
      <c r="D2" s="3"/>
      <c r="E2" s="55" t="s">
        <v>259</v>
      </c>
    </row>
    <row r="3" spans="1:36" x14ac:dyDescent="0.2">
      <c r="A3" s="57"/>
      <c r="B3" s="203" t="s">
        <v>264</v>
      </c>
      <c r="C3" s="203" t="s">
        <v>265</v>
      </c>
      <c r="D3" s="203" t="s">
        <v>266</v>
      </c>
      <c r="E3" s="203" t="s">
        <v>267</v>
      </c>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284"/>
      <c r="AH3" s="284"/>
      <c r="AI3" s="284"/>
      <c r="AJ3" s="284"/>
    </row>
    <row r="4" spans="1:36" x14ac:dyDescent="0.2">
      <c r="A4" s="204" t="s">
        <v>268</v>
      </c>
      <c r="B4" s="205">
        <v>168.770767383871</v>
      </c>
      <c r="C4" s="206">
        <v>29.29079433934951</v>
      </c>
      <c r="D4" s="206">
        <v>38.042314063876326</v>
      </c>
      <c r="E4" s="206">
        <v>101.43765898064517</v>
      </c>
      <c r="F4" s="621"/>
      <c r="G4" s="621"/>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283"/>
      <c r="AH4" s="283"/>
      <c r="AI4" s="283"/>
      <c r="AJ4" s="283"/>
    </row>
    <row r="5" spans="1:36" x14ac:dyDescent="0.2">
      <c r="A5" s="207" t="s">
        <v>269</v>
      </c>
      <c r="B5" s="208">
        <v>184</v>
      </c>
      <c r="C5" s="92">
        <v>29.378151260504204</v>
      </c>
      <c r="D5" s="92">
        <v>49.208816481431292</v>
      </c>
      <c r="E5" s="92">
        <v>105.4130322580645</v>
      </c>
      <c r="G5" s="621"/>
      <c r="H5" s="623"/>
      <c r="I5" s="623"/>
      <c r="J5" s="623"/>
      <c r="K5" s="623"/>
      <c r="L5" s="622"/>
      <c r="M5" s="622"/>
      <c r="N5" s="622"/>
      <c r="O5" s="622"/>
      <c r="P5" s="622"/>
      <c r="Q5" s="622"/>
      <c r="R5" s="622"/>
      <c r="S5" s="622"/>
      <c r="T5" s="622"/>
      <c r="U5" s="622"/>
      <c r="V5" s="622"/>
      <c r="W5" s="622"/>
      <c r="X5" s="622"/>
      <c r="Y5" s="622"/>
      <c r="Z5" s="622"/>
      <c r="AA5" s="622"/>
      <c r="AB5" s="622"/>
      <c r="AC5" s="622"/>
      <c r="AD5" s="622"/>
      <c r="AE5" s="622"/>
      <c r="AF5" s="622"/>
      <c r="AG5" s="283"/>
      <c r="AH5" s="283"/>
      <c r="AI5" s="283"/>
      <c r="AJ5" s="283"/>
    </row>
    <row r="6" spans="1:36" x14ac:dyDescent="0.2">
      <c r="A6" s="207" t="s">
        <v>270</v>
      </c>
      <c r="B6" s="208">
        <v>173.2967741935484</v>
      </c>
      <c r="C6" s="92">
        <v>28.882795698924735</v>
      </c>
      <c r="D6" s="92">
        <v>48.622849462365608</v>
      </c>
      <c r="E6" s="92">
        <v>95.791129032258056</v>
      </c>
      <c r="G6" s="621"/>
      <c r="L6" s="622"/>
      <c r="M6" s="622"/>
      <c r="N6" s="622"/>
      <c r="O6" s="622"/>
      <c r="P6" s="622"/>
      <c r="Q6" s="622"/>
      <c r="R6" s="622"/>
      <c r="S6" s="622"/>
      <c r="T6" s="622"/>
      <c r="U6" s="622"/>
      <c r="V6" s="622"/>
      <c r="W6" s="622"/>
      <c r="X6" s="622"/>
      <c r="Y6" s="622"/>
      <c r="Z6" s="622"/>
      <c r="AA6" s="622"/>
      <c r="AB6" s="622"/>
      <c r="AC6" s="622"/>
      <c r="AD6" s="622"/>
      <c r="AE6" s="622"/>
      <c r="AF6" s="622"/>
      <c r="AG6" s="283"/>
      <c r="AH6" s="283"/>
      <c r="AI6" s="283"/>
      <c r="AJ6" s="283"/>
    </row>
    <row r="7" spans="1:36" x14ac:dyDescent="0.2">
      <c r="A7" s="207" t="s">
        <v>233</v>
      </c>
      <c r="B7" s="208">
        <v>173.42232258064519</v>
      </c>
      <c r="C7" s="92">
        <v>30.098089042921892</v>
      </c>
      <c r="D7" s="92">
        <v>45.553007731271684</v>
      </c>
      <c r="E7" s="92">
        <v>97.771225806451611</v>
      </c>
      <c r="G7" s="621"/>
      <c r="L7" s="623"/>
      <c r="M7" s="623"/>
      <c r="N7" s="623"/>
      <c r="O7" s="623"/>
      <c r="P7" s="623"/>
      <c r="Q7" s="623"/>
      <c r="R7" s="623"/>
      <c r="S7" s="623"/>
      <c r="T7" s="623"/>
      <c r="U7" s="623"/>
      <c r="V7" s="623"/>
      <c r="W7" s="623"/>
      <c r="X7" s="623"/>
      <c r="Y7" s="623"/>
      <c r="Z7" s="623"/>
      <c r="AA7" s="623"/>
      <c r="AB7" s="623"/>
      <c r="AC7" s="623"/>
      <c r="AD7" s="623"/>
      <c r="AE7" s="623"/>
      <c r="AF7" s="623"/>
      <c r="AG7" s="285"/>
      <c r="AH7" s="285"/>
      <c r="AI7" s="285"/>
      <c r="AJ7" s="285"/>
    </row>
    <row r="8" spans="1:36" x14ac:dyDescent="0.2">
      <c r="A8" s="207" t="s">
        <v>271</v>
      </c>
      <c r="B8" s="208">
        <v>147.09880645161292</v>
      </c>
      <c r="C8" s="92">
        <v>24.516467741935486</v>
      </c>
      <c r="D8" s="92">
        <v>33.029919354838739</v>
      </c>
      <c r="E8" s="92">
        <v>89.55241935483869</v>
      </c>
      <c r="G8" s="621"/>
    </row>
    <row r="9" spans="1:36" x14ac:dyDescent="0.2">
      <c r="A9" s="207" t="s">
        <v>272</v>
      </c>
      <c r="B9" s="208">
        <v>158.63132258064516</v>
      </c>
      <c r="C9" s="92">
        <v>25.327690159934942</v>
      </c>
      <c r="D9" s="92">
        <v>34.069987259419904</v>
      </c>
      <c r="E9" s="92">
        <v>99.233645161290312</v>
      </c>
      <c r="G9" s="621"/>
    </row>
    <row r="10" spans="1:36" x14ac:dyDescent="0.2">
      <c r="A10" s="207" t="s">
        <v>273</v>
      </c>
      <c r="B10" s="208">
        <v>161.85935483870969</v>
      </c>
      <c r="C10" s="92">
        <v>32.371870967741941</v>
      </c>
      <c r="D10" s="92">
        <v>35.298516129032265</v>
      </c>
      <c r="E10" s="92">
        <v>94.188967741935485</v>
      </c>
      <c r="G10" s="621"/>
    </row>
    <row r="11" spans="1:36" x14ac:dyDescent="0.2">
      <c r="A11" s="207" t="s">
        <v>274</v>
      </c>
      <c r="B11" s="208">
        <v>185.91080645161293</v>
      </c>
      <c r="C11" s="92">
        <v>37.182161290322583</v>
      </c>
      <c r="D11" s="92">
        <v>43.801967741935513</v>
      </c>
      <c r="E11" s="92">
        <v>104.92667741935483</v>
      </c>
      <c r="G11" s="621"/>
    </row>
    <row r="12" spans="1:36" x14ac:dyDescent="0.2">
      <c r="A12" s="207" t="s">
        <v>275</v>
      </c>
      <c r="B12" s="208">
        <v>161.33225806451611</v>
      </c>
      <c r="C12" s="92">
        <v>26.888709677419357</v>
      </c>
      <c r="D12" s="92">
        <v>39.764935483870957</v>
      </c>
      <c r="E12" s="92">
        <v>94.678612903225797</v>
      </c>
      <c r="G12" s="621"/>
    </row>
    <row r="13" spans="1:36" x14ac:dyDescent="0.2">
      <c r="A13" s="207" t="s">
        <v>276</v>
      </c>
      <c r="B13" s="208">
        <v>151.46590322580647</v>
      </c>
      <c r="C13" s="92">
        <v>27.313523532522481</v>
      </c>
      <c r="D13" s="92">
        <v>35.051960338445284</v>
      </c>
      <c r="E13" s="92">
        <v>89.100419354838706</v>
      </c>
      <c r="G13" s="621"/>
    </row>
    <row r="14" spans="1:36" x14ac:dyDescent="0.2">
      <c r="A14" s="207" t="s">
        <v>205</v>
      </c>
      <c r="B14" s="208">
        <v>174.77741935483871</v>
      </c>
      <c r="C14" s="92">
        <v>29.129569892473125</v>
      </c>
      <c r="D14" s="92">
        <v>37.200010752688158</v>
      </c>
      <c r="E14" s="92">
        <v>108.44783870967743</v>
      </c>
      <c r="G14" s="621"/>
    </row>
    <row r="15" spans="1:36" x14ac:dyDescent="0.2">
      <c r="A15" s="207" t="s">
        <v>277</v>
      </c>
      <c r="B15" s="208">
        <v>208.02580645161294</v>
      </c>
      <c r="C15" s="92">
        <v>40.263059313215408</v>
      </c>
      <c r="D15" s="92">
        <v>51.051747138397516</v>
      </c>
      <c r="E15" s="92">
        <v>116.71100000000001</v>
      </c>
      <c r="G15" s="621"/>
    </row>
    <row r="16" spans="1:36" x14ac:dyDescent="0.2">
      <c r="A16" s="207" t="s">
        <v>234</v>
      </c>
      <c r="B16" s="209">
        <v>186.78183870967743</v>
      </c>
      <c r="C16" s="196">
        <v>31.130306451612906</v>
      </c>
      <c r="D16" s="196">
        <v>60.902500000000003</v>
      </c>
      <c r="E16" s="196">
        <v>94.749032258064517</v>
      </c>
      <c r="G16" s="621"/>
    </row>
    <row r="17" spans="1:11" x14ac:dyDescent="0.2">
      <c r="A17" s="207" t="s">
        <v>235</v>
      </c>
      <c r="B17" s="208">
        <v>179.52580645161291</v>
      </c>
      <c r="C17" s="92">
        <v>34.746930280957336</v>
      </c>
      <c r="D17" s="92">
        <v>42.4331342351717</v>
      </c>
      <c r="E17" s="92">
        <v>102.34574193548387</v>
      </c>
      <c r="G17" s="621"/>
    </row>
    <row r="18" spans="1:11" x14ac:dyDescent="0.2">
      <c r="A18" s="207" t="s">
        <v>278</v>
      </c>
      <c r="B18" s="208">
        <v>176.65922580645159</v>
      </c>
      <c r="C18" s="92">
        <v>37.557473202946404</v>
      </c>
      <c r="D18" s="92">
        <v>28.723397764795529</v>
      </c>
      <c r="E18" s="92">
        <v>110.37835483870965</v>
      </c>
      <c r="G18" s="621"/>
    </row>
    <row r="19" spans="1:11" x14ac:dyDescent="0.2">
      <c r="A19" s="3" t="s">
        <v>279</v>
      </c>
      <c r="B19" s="208">
        <v>168.28258064516129</v>
      </c>
      <c r="C19" s="92">
        <v>31.46747442958301</v>
      </c>
      <c r="D19" s="92">
        <v>42.64517073170731</v>
      </c>
      <c r="E19" s="92">
        <v>94.169935483870972</v>
      </c>
      <c r="G19" s="621"/>
    </row>
    <row r="20" spans="1:11" x14ac:dyDescent="0.2">
      <c r="A20" s="3" t="s">
        <v>206</v>
      </c>
      <c r="B20" s="208">
        <v>187.0924516129032</v>
      </c>
      <c r="C20" s="92">
        <v>33.737983077736644</v>
      </c>
      <c r="D20" s="92">
        <v>61.256016922263328</v>
      </c>
      <c r="E20" s="92">
        <v>92.098451612903233</v>
      </c>
      <c r="G20" s="621"/>
    </row>
    <row r="21" spans="1:11" x14ac:dyDescent="0.2">
      <c r="A21" s="3" t="s">
        <v>280</v>
      </c>
      <c r="B21" s="208">
        <v>169.72777419354841</v>
      </c>
      <c r="C21" s="92">
        <v>29.456886430285259</v>
      </c>
      <c r="D21" s="92">
        <v>45.124629698747022</v>
      </c>
      <c r="E21" s="92">
        <v>95.146258064516132</v>
      </c>
      <c r="G21" s="621"/>
    </row>
    <row r="22" spans="1:11" x14ac:dyDescent="0.2">
      <c r="A22" s="195" t="s">
        <v>281</v>
      </c>
      <c r="B22" s="208">
        <v>165.61370967741934</v>
      </c>
      <c r="C22" s="92">
        <v>28.742875233271125</v>
      </c>
      <c r="D22" s="92">
        <v>37.199963476406282</v>
      </c>
      <c r="E22" s="92">
        <v>99.670870967741934</v>
      </c>
      <c r="G22" s="621"/>
    </row>
    <row r="23" spans="1:11" x14ac:dyDescent="0.2">
      <c r="A23" s="195" t="s">
        <v>282</v>
      </c>
      <c r="B23" s="210">
        <v>161.70967741935482</v>
      </c>
      <c r="C23" s="211">
        <v>23.496277915632753</v>
      </c>
      <c r="D23" s="211">
        <v>41.682238213399479</v>
      </c>
      <c r="E23" s="211">
        <v>96.531161290322586</v>
      </c>
      <c r="G23" s="621"/>
    </row>
    <row r="24" spans="1:11" x14ac:dyDescent="0.2">
      <c r="A24" s="195" t="s">
        <v>283</v>
      </c>
      <c r="B24" s="210">
        <v>121</v>
      </c>
      <c r="C24" s="211">
        <v>18.457627118644066</v>
      </c>
      <c r="D24" s="211">
        <v>47.240372881355938</v>
      </c>
      <c r="E24" s="211">
        <v>55.302</v>
      </c>
      <c r="G24" s="621"/>
    </row>
    <row r="25" spans="1:11" x14ac:dyDescent="0.2">
      <c r="A25" s="195" t="s">
        <v>545</v>
      </c>
      <c r="B25" s="210">
        <v>177.8741935483871</v>
      </c>
      <c r="C25" s="211">
        <v>30.87072780591842</v>
      </c>
      <c r="D25" s="211">
        <v>50.509175419888038</v>
      </c>
      <c r="E25" s="211">
        <v>96.494290322580639</v>
      </c>
      <c r="G25" s="621"/>
    </row>
    <row r="26" spans="1:11" x14ac:dyDescent="0.2">
      <c r="A26" s="3" t="s">
        <v>284</v>
      </c>
      <c r="B26" s="210">
        <v>162.98090322580643</v>
      </c>
      <c r="C26" s="211">
        <v>30.4761038552321</v>
      </c>
      <c r="D26" s="211">
        <v>31.986250983477557</v>
      </c>
      <c r="E26" s="211">
        <v>100.51854838709677</v>
      </c>
      <c r="G26" s="621"/>
    </row>
    <row r="27" spans="1:11" x14ac:dyDescent="0.2">
      <c r="A27" s="195" t="s">
        <v>236</v>
      </c>
      <c r="B27" s="210">
        <v>162.10645161290321</v>
      </c>
      <c r="C27" s="211">
        <v>30.312588512981904</v>
      </c>
      <c r="D27" s="211">
        <v>35.47573406766324</v>
      </c>
      <c r="E27" s="211">
        <v>96.318129032258071</v>
      </c>
      <c r="G27" s="621"/>
    </row>
    <row r="28" spans="1:11" x14ac:dyDescent="0.2">
      <c r="A28" s="195" t="s">
        <v>547</v>
      </c>
      <c r="B28" s="208">
        <v>156.10529032258063</v>
      </c>
      <c r="C28" s="92">
        <v>27.092653692348701</v>
      </c>
      <c r="D28" s="92">
        <v>35.196281791522267</v>
      </c>
      <c r="E28" s="92">
        <v>93.816354838709657</v>
      </c>
      <c r="G28" s="621"/>
    </row>
    <row r="29" spans="1:11" x14ac:dyDescent="0.2">
      <c r="A29" s="3" t="s">
        <v>285</v>
      </c>
      <c r="B29" s="210">
        <v>151.6425806451613</v>
      </c>
      <c r="C29" s="211">
        <v>24.211840607210629</v>
      </c>
      <c r="D29" s="211">
        <v>33.673578747628085</v>
      </c>
      <c r="E29" s="211">
        <v>93.757161290322586</v>
      </c>
      <c r="G29" s="621"/>
    </row>
    <row r="30" spans="1:11" x14ac:dyDescent="0.2">
      <c r="A30" s="3" t="s">
        <v>237</v>
      </c>
      <c r="B30" s="208">
        <v>215.65535483870968</v>
      </c>
      <c r="C30" s="92">
        <v>43.131070967741934</v>
      </c>
      <c r="D30" s="92">
        <v>36.496670967741935</v>
      </c>
      <c r="E30" s="92">
        <v>136.02761290322582</v>
      </c>
      <c r="G30" s="621"/>
    </row>
    <row r="31" spans="1:11" x14ac:dyDescent="0.2">
      <c r="A31" s="655" t="s">
        <v>286</v>
      </c>
      <c r="B31" s="656">
        <v>177.33589889049802</v>
      </c>
      <c r="C31" s="656">
        <v>31.23208185270348</v>
      </c>
      <c r="D31" s="656">
        <v>46.534946070052605</v>
      </c>
      <c r="E31" s="656">
        <v>99.56887096774193</v>
      </c>
      <c r="G31" s="621"/>
    </row>
    <row r="32" spans="1:11" x14ac:dyDescent="0.2">
      <c r="A32" s="654" t="s">
        <v>287</v>
      </c>
      <c r="B32" s="653">
        <v>179.57187485826563</v>
      </c>
      <c r="C32" s="653">
        <v>31.114650265721465</v>
      </c>
      <c r="D32" s="653">
        <v>49.842975041858878</v>
      </c>
      <c r="E32" s="653">
        <v>98.614249550685287</v>
      </c>
      <c r="G32" s="621"/>
      <c r="H32" s="622"/>
      <c r="I32" s="622"/>
      <c r="J32" s="622"/>
      <c r="K32" s="622"/>
    </row>
    <row r="33" spans="1:11" x14ac:dyDescent="0.2">
      <c r="A33" s="652" t="s">
        <v>288</v>
      </c>
      <c r="B33" s="657">
        <v>10.801107474394627</v>
      </c>
      <c r="C33" s="657">
        <v>1.8238559263719551</v>
      </c>
      <c r="D33" s="657">
        <v>11.800660977982552</v>
      </c>
      <c r="E33" s="657">
        <v>-2.8234094299598809</v>
      </c>
      <c r="G33" s="621"/>
      <c r="H33" s="622"/>
      <c r="I33" s="622"/>
      <c r="J33" s="622"/>
      <c r="K33" s="622"/>
    </row>
    <row r="34" spans="1:11" x14ac:dyDescent="0.2">
      <c r="A34" s="80"/>
      <c r="B34" s="3"/>
      <c r="C34" s="3"/>
      <c r="D34" s="3"/>
      <c r="E34" s="55" t="s">
        <v>570</v>
      </c>
    </row>
    <row r="35" spans="1:11" s="1" customFormat="1" x14ac:dyDescent="0.2">
      <c r="A35" s="799" t="s">
        <v>696</v>
      </c>
      <c r="B35" s="799"/>
      <c r="C35" s="799"/>
      <c r="D35" s="799"/>
      <c r="E35" s="799"/>
    </row>
    <row r="36" spans="1:11" s="1" customFormat="1" x14ac:dyDescent="0.2">
      <c r="A36" s="799"/>
      <c r="B36" s="799"/>
      <c r="C36" s="799"/>
      <c r="D36" s="799"/>
      <c r="E36" s="799"/>
    </row>
    <row r="37" spans="1:11" s="1" customFormat="1" x14ac:dyDescent="0.2">
      <c r="A37" s="799"/>
      <c r="B37" s="799"/>
      <c r="C37" s="799"/>
      <c r="D37" s="799"/>
      <c r="E37" s="799"/>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activeCell="A3" sqref="A3"/>
    </sheetView>
  </sheetViews>
  <sheetFormatPr baseColWidth="10" defaultRowHeight="14.25" x14ac:dyDescent="0.2"/>
  <cols>
    <col min="1" max="1" width="22.625" bestFit="1" customWidth="1"/>
    <col min="4" max="26" width="11" style="1"/>
  </cols>
  <sheetData>
    <row r="1" spans="1:3" x14ac:dyDescent="0.2">
      <c r="A1" s="765" t="s">
        <v>35</v>
      </c>
      <c r="B1" s="765"/>
      <c r="C1" s="765"/>
    </row>
    <row r="2" spans="1:3" x14ac:dyDescent="0.2">
      <c r="A2" s="765"/>
      <c r="B2" s="765"/>
      <c r="C2" s="765"/>
    </row>
    <row r="3" spans="1:3" x14ac:dyDescent="0.2">
      <c r="A3" s="54"/>
      <c r="B3" s="3"/>
      <c r="C3" s="55" t="s">
        <v>259</v>
      </c>
    </row>
    <row r="4" spans="1:3" x14ac:dyDescent="0.2">
      <c r="A4" s="57"/>
      <c r="B4" s="203" t="s">
        <v>264</v>
      </c>
      <c r="C4" s="203" t="s">
        <v>267</v>
      </c>
    </row>
    <row r="5" spans="1:3" x14ac:dyDescent="0.2">
      <c r="A5" s="683" t="s">
        <v>268</v>
      </c>
      <c r="B5" s="684">
        <v>117.16183870967741</v>
      </c>
      <c r="C5" s="685">
        <v>87.157032258064532</v>
      </c>
    </row>
    <row r="6" spans="1:3" x14ac:dyDescent="0.2">
      <c r="A6" s="207" t="s">
        <v>269</v>
      </c>
      <c r="B6" s="469">
        <v>123.5609677419355</v>
      </c>
      <c r="C6" s="470">
        <v>93.552935483870954</v>
      </c>
    </row>
    <row r="7" spans="1:3" x14ac:dyDescent="0.2">
      <c r="A7" s="207" t="s">
        <v>270</v>
      </c>
      <c r="B7" s="469">
        <v>133.95164516129029</v>
      </c>
      <c r="C7" s="470">
        <v>92.351741935483872</v>
      </c>
    </row>
    <row r="8" spans="1:3" x14ac:dyDescent="0.2">
      <c r="A8" s="207" t="s">
        <v>233</v>
      </c>
      <c r="B8" s="469">
        <v>104.47387096774193</v>
      </c>
      <c r="C8" s="470">
        <v>84.47693548387096</v>
      </c>
    </row>
    <row r="9" spans="1:3" x14ac:dyDescent="0.2">
      <c r="A9" s="207" t="s">
        <v>271</v>
      </c>
      <c r="B9" s="469">
        <v>131.16819354838708</v>
      </c>
      <c r="C9" s="470">
        <v>76.276967741935465</v>
      </c>
    </row>
    <row r="10" spans="1:3" x14ac:dyDescent="0.2">
      <c r="A10" s="207" t="s">
        <v>272</v>
      </c>
      <c r="B10" s="469">
        <v>116.07370967741936</v>
      </c>
      <c r="C10" s="470">
        <v>94.371096774193546</v>
      </c>
    </row>
    <row r="11" spans="1:3" x14ac:dyDescent="0.2">
      <c r="A11" s="207" t="s">
        <v>273</v>
      </c>
      <c r="B11" s="469">
        <v>105.96438709677417</v>
      </c>
      <c r="C11" s="470">
        <v>82.675903225806451</v>
      </c>
    </row>
    <row r="12" spans="1:3" x14ac:dyDescent="0.2">
      <c r="A12" s="207" t="s">
        <v>274</v>
      </c>
      <c r="B12" s="469">
        <v>190.93619354838708</v>
      </c>
      <c r="C12" s="470">
        <v>115.81070967741933</v>
      </c>
    </row>
    <row r="13" spans="1:3" x14ac:dyDescent="0.2">
      <c r="A13" s="207" t="s">
        <v>275</v>
      </c>
      <c r="B13" s="469">
        <v>0</v>
      </c>
      <c r="C13" s="470">
        <v>0</v>
      </c>
    </row>
    <row r="14" spans="1:3" x14ac:dyDescent="0.2">
      <c r="A14" s="207" t="s">
        <v>276</v>
      </c>
      <c r="B14" s="469">
        <v>114.5647741935484</v>
      </c>
      <c r="C14" s="470">
        <v>82.706258064516135</v>
      </c>
    </row>
    <row r="15" spans="1:3" x14ac:dyDescent="0.2">
      <c r="A15" s="207" t="s">
        <v>205</v>
      </c>
      <c r="B15" s="469">
        <v>127.96774193548387</v>
      </c>
      <c r="C15" s="470">
        <v>100.8398064516129</v>
      </c>
    </row>
    <row r="16" spans="1:3" x14ac:dyDescent="0.2">
      <c r="A16" s="207" t="s">
        <v>277</v>
      </c>
      <c r="B16" s="469">
        <v>163.98709677419353</v>
      </c>
      <c r="C16" s="470">
        <v>104.66758064516128</v>
      </c>
    </row>
    <row r="17" spans="1:3" x14ac:dyDescent="0.2">
      <c r="A17" s="207" t="s">
        <v>234</v>
      </c>
      <c r="B17" s="469">
        <v>135.84612903225803</v>
      </c>
      <c r="C17" s="470">
        <v>97.585322580645169</v>
      </c>
    </row>
    <row r="18" spans="1:3" x14ac:dyDescent="0.2">
      <c r="A18" s="207" t="s">
        <v>235</v>
      </c>
      <c r="B18" s="469">
        <v>124.0741935483871</v>
      </c>
      <c r="C18" s="470">
        <v>70.822806451612905</v>
      </c>
    </row>
    <row r="19" spans="1:3" x14ac:dyDescent="0.2">
      <c r="A19" s="207" t="s">
        <v>278</v>
      </c>
      <c r="B19" s="469">
        <v>176.65922580645159</v>
      </c>
      <c r="C19" s="470">
        <v>110.37835483870965</v>
      </c>
    </row>
    <row r="20" spans="1:3" x14ac:dyDescent="0.2">
      <c r="A20" s="207" t="s">
        <v>279</v>
      </c>
      <c r="B20" s="469">
        <v>112.70629032258061</v>
      </c>
      <c r="C20" s="470">
        <v>88.086774193548393</v>
      </c>
    </row>
    <row r="21" spans="1:3" x14ac:dyDescent="0.2">
      <c r="A21" s="207" t="s">
        <v>206</v>
      </c>
      <c r="B21" s="469">
        <v>165.41387096774196</v>
      </c>
      <c r="C21" s="470">
        <v>95.264225806451606</v>
      </c>
    </row>
    <row r="22" spans="1:3" x14ac:dyDescent="0.2">
      <c r="A22" s="207" t="s">
        <v>280</v>
      </c>
      <c r="B22" s="469">
        <v>126.51977419354839</v>
      </c>
      <c r="C22" s="470">
        <v>95.146258064516132</v>
      </c>
    </row>
    <row r="23" spans="1:3" x14ac:dyDescent="0.2">
      <c r="A23" s="207" t="s">
        <v>281</v>
      </c>
      <c r="B23" s="469">
        <v>109.46645161290321</v>
      </c>
      <c r="C23" s="470">
        <v>88.354258064516131</v>
      </c>
    </row>
    <row r="24" spans="1:3" x14ac:dyDescent="0.2">
      <c r="A24" s="207" t="s">
        <v>282</v>
      </c>
      <c r="B24" s="469">
        <v>105.16774193548387</v>
      </c>
      <c r="C24" s="470">
        <v>84.052354838709689</v>
      </c>
    </row>
    <row r="25" spans="1:3" x14ac:dyDescent="0.2">
      <c r="A25" s="207" t="s">
        <v>283</v>
      </c>
      <c r="B25" s="469">
        <v>100</v>
      </c>
      <c r="C25" s="470">
        <v>61.536999999999999</v>
      </c>
    </row>
    <row r="26" spans="1:3" x14ac:dyDescent="0.2">
      <c r="A26" s="207" t="s">
        <v>545</v>
      </c>
      <c r="B26" s="469">
        <v>190.2</v>
      </c>
      <c r="C26" s="470">
        <v>136.57961290322581</v>
      </c>
    </row>
    <row r="27" spans="1:3" x14ac:dyDescent="0.2">
      <c r="A27" s="207" t="s">
        <v>284</v>
      </c>
      <c r="B27" s="469">
        <v>135.45074193548385</v>
      </c>
      <c r="C27" s="470">
        <v>105.18125806451613</v>
      </c>
    </row>
    <row r="28" spans="1:3" x14ac:dyDescent="0.2">
      <c r="A28" s="207" t="s">
        <v>236</v>
      </c>
      <c r="B28" s="469">
        <v>162.24193548387098</v>
      </c>
      <c r="C28" s="470">
        <v>92.98393548387098</v>
      </c>
    </row>
    <row r="29" spans="1:3" x14ac:dyDescent="0.2">
      <c r="A29" s="207" t="s">
        <v>547</v>
      </c>
      <c r="B29" s="469">
        <v>116.673</v>
      </c>
      <c r="C29" s="470">
        <v>88.045387096774206</v>
      </c>
    </row>
    <row r="30" spans="1:3" x14ac:dyDescent="0.2">
      <c r="A30" s="207" t="s">
        <v>285</v>
      </c>
      <c r="B30" s="469">
        <v>145.90229032258065</v>
      </c>
      <c r="C30" s="470">
        <v>88.933548387096778</v>
      </c>
    </row>
    <row r="31" spans="1:3" x14ac:dyDescent="0.2">
      <c r="A31" s="207" t="s">
        <v>237</v>
      </c>
      <c r="B31" s="469">
        <v>141.40303225806451</v>
      </c>
      <c r="C31" s="470">
        <v>76.634387096774191</v>
      </c>
    </row>
    <row r="32" spans="1:3" x14ac:dyDescent="0.2">
      <c r="A32" s="655" t="s">
        <v>286</v>
      </c>
      <c r="B32" s="659">
        <v>127.7440547504652</v>
      </c>
      <c r="C32" s="659">
        <v>93.659322580645167</v>
      </c>
    </row>
    <row r="33" spans="1:5" x14ac:dyDescent="0.2">
      <c r="A33" s="654" t="s">
        <v>287</v>
      </c>
      <c r="B33" s="658">
        <v>126.46149721824607</v>
      </c>
      <c r="C33" s="658">
        <v>93.254106065645303</v>
      </c>
    </row>
    <row r="34" spans="1:5" x14ac:dyDescent="0.2">
      <c r="A34" s="652" t="s">
        <v>288</v>
      </c>
      <c r="B34" s="668">
        <v>9.2996585085686547</v>
      </c>
      <c r="C34" s="668">
        <v>6.0970738075807702</v>
      </c>
    </row>
    <row r="35" spans="1:5" x14ac:dyDescent="0.2">
      <c r="A35" s="80"/>
      <c r="B35" s="3"/>
      <c r="C35" s="55" t="s">
        <v>514</v>
      </c>
    </row>
    <row r="36" spans="1:5" x14ac:dyDescent="0.2">
      <c r="A36" s="80" t="s">
        <v>484</v>
      </c>
      <c r="B36" s="80"/>
      <c r="C36" s="80"/>
    </row>
    <row r="37" spans="1:5" s="1" customFormat="1" x14ac:dyDescent="0.2">
      <c r="A37" s="799"/>
      <c r="B37" s="799"/>
      <c r="C37" s="799"/>
      <c r="D37" s="799"/>
      <c r="E37" s="799"/>
    </row>
    <row r="38" spans="1:5" s="1" customFormat="1" x14ac:dyDescent="0.2">
      <c r="A38" s="799"/>
      <c r="B38" s="799"/>
      <c r="C38" s="799"/>
      <c r="D38" s="799"/>
      <c r="E38" s="799"/>
    </row>
    <row r="39" spans="1:5" s="1" customFormat="1" x14ac:dyDescent="0.2">
      <c r="A39" s="799"/>
      <c r="B39" s="799"/>
      <c r="C39" s="799"/>
      <c r="D39" s="799"/>
      <c r="E39" s="799"/>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125" style="18" bestFit="1" customWidth="1"/>
    <col min="2" max="13" width="8.5" style="18" customWidth="1"/>
    <col min="14" max="16384" width="11" style="18"/>
  </cols>
  <sheetData>
    <row r="1" spans="1:13" x14ac:dyDescent="0.2">
      <c r="A1" s="158" t="s">
        <v>20</v>
      </c>
    </row>
    <row r="2" spans="1:13" x14ac:dyDescent="0.2">
      <c r="A2" s="158"/>
      <c r="M2" s="161" t="s">
        <v>289</v>
      </c>
    </row>
    <row r="3" spans="1:13" x14ac:dyDescent="0.2">
      <c r="A3" s="545"/>
      <c r="B3" s="145">
        <v>2022</v>
      </c>
      <c r="C3" s="145" t="s">
        <v>509</v>
      </c>
      <c r="D3" s="145" t="s">
        <v>509</v>
      </c>
      <c r="E3" s="145" t="s">
        <v>509</v>
      </c>
      <c r="F3" s="145" t="s">
        <v>509</v>
      </c>
      <c r="G3" s="145" t="s">
        <v>509</v>
      </c>
      <c r="H3" s="145" t="s">
        <v>509</v>
      </c>
      <c r="I3" s="145" t="s">
        <v>509</v>
      </c>
      <c r="J3" s="145" t="s">
        <v>509</v>
      </c>
      <c r="K3" s="145" t="s">
        <v>509</v>
      </c>
      <c r="L3" s="145" t="s">
        <v>509</v>
      </c>
      <c r="M3" s="145">
        <v>2023</v>
      </c>
    </row>
    <row r="4" spans="1:13" x14ac:dyDescent="0.2">
      <c r="A4" s="447"/>
      <c r="B4" s="546">
        <v>44593</v>
      </c>
      <c r="C4" s="546">
        <v>44621</v>
      </c>
      <c r="D4" s="546">
        <v>44652</v>
      </c>
      <c r="E4" s="546">
        <v>44682</v>
      </c>
      <c r="F4" s="546">
        <v>44713</v>
      </c>
      <c r="G4" s="546">
        <v>44743</v>
      </c>
      <c r="H4" s="546">
        <v>44774</v>
      </c>
      <c r="I4" s="546">
        <v>44805</v>
      </c>
      <c r="J4" s="546">
        <v>44835</v>
      </c>
      <c r="K4" s="546">
        <v>44866</v>
      </c>
      <c r="L4" s="546">
        <v>44896</v>
      </c>
      <c r="M4" s="546">
        <v>44927</v>
      </c>
    </row>
    <row r="5" spans="1:13" x14ac:dyDescent="0.2">
      <c r="A5" s="547" t="s">
        <v>290</v>
      </c>
      <c r="B5" s="548">
        <v>97.246499999999997</v>
      </c>
      <c r="C5" s="548">
        <v>117.47086956521738</v>
      </c>
      <c r="D5" s="548">
        <v>105.37666666666667</v>
      </c>
      <c r="E5" s="548">
        <v>113.18727272727274</v>
      </c>
      <c r="F5" s="548">
        <v>122.88727272727273</v>
      </c>
      <c r="G5" s="548">
        <v>112.00476190476192</v>
      </c>
      <c r="H5" s="548">
        <v>100.31869565217391</v>
      </c>
      <c r="I5" s="548">
        <v>89.791818181818186</v>
      </c>
      <c r="J5" s="548">
        <v>93.502380952380946</v>
      </c>
      <c r="K5" s="548">
        <v>91.298636363636348</v>
      </c>
      <c r="L5" s="548">
        <v>81.055000000000007</v>
      </c>
      <c r="M5" s="548">
        <v>82.527142857142849</v>
      </c>
    </row>
    <row r="6" spans="1:13" x14ac:dyDescent="0.2">
      <c r="A6" s="549" t="s">
        <v>291</v>
      </c>
      <c r="B6" s="548">
        <v>91.641052631578944</v>
      </c>
      <c r="C6" s="548">
        <v>108.50260869565219</v>
      </c>
      <c r="D6" s="548">
        <v>101.77749999999999</v>
      </c>
      <c r="E6" s="548">
        <v>109.55238095238097</v>
      </c>
      <c r="F6" s="548">
        <v>114.62954545454546</v>
      </c>
      <c r="G6" s="548">
        <v>101.61899999999999</v>
      </c>
      <c r="H6" s="548">
        <v>93.665217391304353</v>
      </c>
      <c r="I6" s="548">
        <v>84.258095238095251</v>
      </c>
      <c r="J6" s="548">
        <v>87.554761904761904</v>
      </c>
      <c r="K6" s="548">
        <v>84.370476190476182</v>
      </c>
      <c r="L6" s="548">
        <v>76.437142857142888</v>
      </c>
      <c r="M6" s="548">
        <v>78.123000000000019</v>
      </c>
    </row>
    <row r="7" spans="1:13" x14ac:dyDescent="0.2">
      <c r="A7" s="550" t="s">
        <v>292</v>
      </c>
      <c r="B7" s="551">
        <v>1.1341900000000003</v>
      </c>
      <c r="C7" s="551">
        <v>1.1018956521739129</v>
      </c>
      <c r="D7" s="551">
        <v>1.0818736842105261</v>
      </c>
      <c r="E7" s="551">
        <v>1.05785</v>
      </c>
      <c r="F7" s="551">
        <v>1.0565818181818178</v>
      </c>
      <c r="G7" s="551">
        <v>1.0178904761904761</v>
      </c>
      <c r="H7" s="551">
        <v>1.0128434782608693</v>
      </c>
      <c r="I7" s="551">
        <v>0.99037727272727283</v>
      </c>
      <c r="J7" s="551">
        <v>0.9825666666666667</v>
      </c>
      <c r="K7" s="551">
        <v>1.0201272727272725</v>
      </c>
      <c r="L7" s="551">
        <v>1.0588809523809526</v>
      </c>
      <c r="M7" s="551">
        <v>1.0769</v>
      </c>
    </row>
    <row r="8" spans="1:13" x14ac:dyDescent="0.2">
      <c r="M8" s="161" t="s">
        <v>293</v>
      </c>
    </row>
    <row r="9" spans="1:13" x14ac:dyDescent="0.2">
      <c r="A9" s="552"/>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125" style="18" customWidth="1"/>
    <col min="14" max="16384" width="11" style="18"/>
  </cols>
  <sheetData>
    <row r="1" spans="1:13" x14ac:dyDescent="0.2">
      <c r="A1" s="158" t="s">
        <v>21</v>
      </c>
    </row>
    <row r="2" spans="1:13" x14ac:dyDescent="0.2">
      <c r="A2" s="159"/>
      <c r="M2" s="161" t="s">
        <v>289</v>
      </c>
    </row>
    <row r="3" spans="1:13" x14ac:dyDescent="0.2">
      <c r="A3" s="553"/>
      <c r="B3" s="145">
        <v>2022</v>
      </c>
      <c r="C3" s="145" t="s">
        <v>509</v>
      </c>
      <c r="D3" s="145" t="s">
        <v>509</v>
      </c>
      <c r="E3" s="145" t="s">
        <v>509</v>
      </c>
      <c r="F3" s="145" t="s">
        <v>509</v>
      </c>
      <c r="G3" s="145" t="s">
        <v>509</v>
      </c>
      <c r="H3" s="145" t="s">
        <v>509</v>
      </c>
      <c r="I3" s="145" t="s">
        <v>509</v>
      </c>
      <c r="J3" s="145" t="s">
        <v>509</v>
      </c>
      <c r="K3" s="145" t="s">
        <v>509</v>
      </c>
      <c r="L3" s="145" t="s">
        <v>509</v>
      </c>
      <c r="M3" s="145">
        <v>2023</v>
      </c>
    </row>
    <row r="4" spans="1:13" x14ac:dyDescent="0.2">
      <c r="A4" s="447"/>
      <c r="B4" s="546">
        <v>44593</v>
      </c>
      <c r="C4" s="546">
        <v>44621</v>
      </c>
      <c r="D4" s="546">
        <v>44652</v>
      </c>
      <c r="E4" s="546">
        <v>44682</v>
      </c>
      <c r="F4" s="546">
        <v>44713</v>
      </c>
      <c r="G4" s="546">
        <v>44743</v>
      </c>
      <c r="H4" s="546">
        <v>44774</v>
      </c>
      <c r="I4" s="546">
        <v>44805</v>
      </c>
      <c r="J4" s="546">
        <v>44835</v>
      </c>
      <c r="K4" s="546">
        <v>44866</v>
      </c>
      <c r="L4" s="546">
        <v>44896</v>
      </c>
      <c r="M4" s="546">
        <v>44927</v>
      </c>
    </row>
    <row r="5" spans="1:13" x14ac:dyDescent="0.2">
      <c r="A5" s="493" t="s">
        <v>294</v>
      </c>
      <c r="B5" s="402"/>
      <c r="C5" s="402"/>
      <c r="D5" s="402"/>
      <c r="E5" s="402"/>
      <c r="F5" s="402"/>
      <c r="G5" s="402"/>
      <c r="H5" s="402"/>
      <c r="I5" s="402"/>
      <c r="J5" s="402"/>
      <c r="K5" s="402"/>
      <c r="L5" s="402"/>
      <c r="M5" s="402"/>
    </row>
    <row r="6" spans="1:13" x14ac:dyDescent="0.2">
      <c r="A6" s="554" t="s">
        <v>295</v>
      </c>
      <c r="B6" s="401">
        <v>91.65300000000002</v>
      </c>
      <c r="C6" s="401">
        <v>112.14782608695653</v>
      </c>
      <c r="D6" s="401">
        <v>107.44333333333331</v>
      </c>
      <c r="E6" s="401">
        <v>115.54272727272725</v>
      </c>
      <c r="F6" s="401">
        <v>119.94045454545454</v>
      </c>
      <c r="G6" s="401">
        <v>109.39619047619048</v>
      </c>
      <c r="H6" s="401">
        <v>103.18826086956521</v>
      </c>
      <c r="I6" s="401">
        <v>95.978636363636369</v>
      </c>
      <c r="J6" s="401">
        <v>95.850952380952378</v>
      </c>
      <c r="K6" s="401">
        <v>92.337272727272719</v>
      </c>
      <c r="L6" s="401">
        <v>83.465909090909079</v>
      </c>
      <c r="M6" s="401">
        <v>84.219090909090909</v>
      </c>
    </row>
    <row r="7" spans="1:13" x14ac:dyDescent="0.2">
      <c r="A7" s="554" t="s">
        <v>296</v>
      </c>
      <c r="B7" s="401">
        <v>91.688999999999993</v>
      </c>
      <c r="C7" s="401">
        <v>108.64173913043479</v>
      </c>
      <c r="D7" s="401">
        <v>103.07095238095238</v>
      </c>
      <c r="E7" s="401">
        <v>107.83590909090911</v>
      </c>
      <c r="F7" s="401">
        <v>111.54318181818181</v>
      </c>
      <c r="G7" s="401">
        <v>100.4852380952381</v>
      </c>
      <c r="H7" s="401">
        <v>95.585652173913061</v>
      </c>
      <c r="I7" s="401">
        <v>89.565000000000012</v>
      </c>
      <c r="J7" s="401">
        <v>91.19380952380952</v>
      </c>
      <c r="K7" s="401">
        <v>84.674545454545466</v>
      </c>
      <c r="L7" s="401">
        <v>77.100000000000009</v>
      </c>
      <c r="M7" s="401">
        <v>80.849090909090918</v>
      </c>
    </row>
    <row r="8" spans="1:13" x14ac:dyDescent="0.2">
      <c r="A8" s="554" t="s">
        <v>551</v>
      </c>
      <c r="B8" s="401">
        <v>90.15300000000002</v>
      </c>
      <c r="C8" s="401">
        <v>110.64782608695653</v>
      </c>
      <c r="D8" s="401">
        <v>105.80047619047616</v>
      </c>
      <c r="E8" s="401">
        <v>113.84500000000001</v>
      </c>
      <c r="F8" s="401">
        <v>118.19272727272728</v>
      </c>
      <c r="G8" s="401">
        <v>107.40809523809524</v>
      </c>
      <c r="H8" s="401">
        <v>101.18826086956521</v>
      </c>
      <c r="I8" s="401">
        <v>93.930909090909097</v>
      </c>
      <c r="J8" s="401">
        <v>93.800952380952381</v>
      </c>
      <c r="K8" s="401">
        <v>90.287272727272722</v>
      </c>
      <c r="L8" s="401">
        <v>81.415909090909111</v>
      </c>
      <c r="M8" s="401">
        <v>82.26</v>
      </c>
    </row>
    <row r="9" spans="1:13" x14ac:dyDescent="0.2">
      <c r="A9" s="554" t="s">
        <v>552</v>
      </c>
      <c r="B9" s="401">
        <v>88.942999999999998</v>
      </c>
      <c r="C9" s="401">
        <v>108.96956521739129</v>
      </c>
      <c r="D9" s="401">
        <v>103.76714285714286</v>
      </c>
      <c r="E9" s="401">
        <v>110.26772727272727</v>
      </c>
      <c r="F9" s="401">
        <v>114.97227272727268</v>
      </c>
      <c r="G9" s="401">
        <v>103.44619047619049</v>
      </c>
      <c r="H9" s="401">
        <v>96.662173913043461</v>
      </c>
      <c r="I9" s="401">
        <v>90.335454545454567</v>
      </c>
      <c r="J9" s="401">
        <v>90.250952380952384</v>
      </c>
      <c r="K9" s="401">
        <v>87.023636363636371</v>
      </c>
      <c r="L9" s="401">
        <v>77.402272727272745</v>
      </c>
      <c r="M9" s="401">
        <v>79.346363636363648</v>
      </c>
    </row>
    <row r="10" spans="1:13" x14ac:dyDescent="0.2">
      <c r="A10" s="555" t="s">
        <v>298</v>
      </c>
      <c r="B10" s="454">
        <v>96.373999999999995</v>
      </c>
      <c r="C10" s="454">
        <v>117.7430434782609</v>
      </c>
      <c r="D10" s="454">
        <v>104.69333333333333</v>
      </c>
      <c r="E10" s="454">
        <v>112.84409090909089</v>
      </c>
      <c r="F10" s="454">
        <v>121.80363636363636</v>
      </c>
      <c r="G10" s="454">
        <v>109.31619047619049</v>
      </c>
      <c r="H10" s="454">
        <v>97.415217391304338</v>
      </c>
      <c r="I10" s="454">
        <v>87.112272727272725</v>
      </c>
      <c r="J10" s="454">
        <v>89.672380952380962</v>
      </c>
      <c r="K10" s="454">
        <v>88.082272727272738</v>
      </c>
      <c r="L10" s="454">
        <v>78.585499999999996</v>
      </c>
      <c r="M10" s="454">
        <v>79.714285714285708</v>
      </c>
    </row>
    <row r="11" spans="1:13" x14ac:dyDescent="0.2">
      <c r="A11" s="493" t="s">
        <v>297</v>
      </c>
      <c r="B11" s="403"/>
      <c r="C11" s="403"/>
      <c r="D11" s="403"/>
      <c r="E11" s="403"/>
      <c r="F11" s="403"/>
      <c r="G11" s="403"/>
      <c r="H11" s="403"/>
      <c r="I11" s="403"/>
      <c r="J11" s="403"/>
      <c r="K11" s="403"/>
      <c r="L11" s="403"/>
      <c r="M11" s="403"/>
    </row>
    <row r="12" spans="1:13" x14ac:dyDescent="0.2">
      <c r="A12" s="554" t="s">
        <v>299</v>
      </c>
      <c r="B12" s="401">
        <v>99.641499999999994</v>
      </c>
      <c r="C12" s="401">
        <v>121.38</v>
      </c>
      <c r="D12" s="401">
        <v>109.48619047619047</v>
      </c>
      <c r="E12" s="401">
        <v>118.09409090909089</v>
      </c>
      <c r="F12" s="401">
        <v>127.965</v>
      </c>
      <c r="G12" s="401">
        <v>116.39476190476191</v>
      </c>
      <c r="H12" s="401">
        <v>103.35869565217391</v>
      </c>
      <c r="I12" s="401">
        <v>93.075909090909093</v>
      </c>
      <c r="J12" s="401">
        <v>95.82952380952382</v>
      </c>
      <c r="K12" s="401">
        <v>93.961818181818217</v>
      </c>
      <c r="L12" s="401">
        <v>83.635499999999993</v>
      </c>
      <c r="M12" s="401">
        <v>85.164285714285697</v>
      </c>
    </row>
    <row r="13" spans="1:13" x14ac:dyDescent="0.2">
      <c r="A13" s="554" t="s">
        <v>300</v>
      </c>
      <c r="B13" s="401">
        <v>96.942499999999995</v>
      </c>
      <c r="C13" s="401">
        <v>117.51782608695649</v>
      </c>
      <c r="D13" s="401">
        <v>104.77142857142859</v>
      </c>
      <c r="E13" s="401">
        <v>113.18636363636365</v>
      </c>
      <c r="F13" s="401">
        <v>124.09818181818183</v>
      </c>
      <c r="G13" s="401">
        <v>113.32809523809523</v>
      </c>
      <c r="H13" s="401">
        <v>101.91782608695652</v>
      </c>
      <c r="I13" s="401">
        <v>90.825909090909107</v>
      </c>
      <c r="J13" s="401">
        <v>94.018571428571434</v>
      </c>
      <c r="K13" s="401">
        <v>92.237272727272725</v>
      </c>
      <c r="L13" s="401">
        <v>81.51409090909091</v>
      </c>
      <c r="M13" s="401">
        <v>81.071818181818216</v>
      </c>
    </row>
    <row r="14" spans="1:13" x14ac:dyDescent="0.2">
      <c r="A14" s="554" t="s">
        <v>301</v>
      </c>
      <c r="B14" s="401">
        <v>99.638999999999996</v>
      </c>
      <c r="C14" s="401">
        <v>121.23000000000002</v>
      </c>
      <c r="D14" s="401">
        <v>106.75523809523808</v>
      </c>
      <c r="E14" s="401">
        <v>116.41681818181816</v>
      </c>
      <c r="F14" s="401">
        <v>130.09909090909093</v>
      </c>
      <c r="G14" s="401">
        <v>120.53523809523809</v>
      </c>
      <c r="H14" s="401">
        <v>106.23043478260868</v>
      </c>
      <c r="I14" s="401">
        <v>93.241818181818175</v>
      </c>
      <c r="J14" s="401">
        <v>96.565238095238087</v>
      </c>
      <c r="K14" s="401">
        <v>93.361363636363663</v>
      </c>
      <c r="L14" s="401">
        <v>82.502999999999986</v>
      </c>
      <c r="M14" s="401">
        <v>84.776190476190479</v>
      </c>
    </row>
    <row r="15" spans="1:13" x14ac:dyDescent="0.2">
      <c r="A15" s="493" t="s">
        <v>209</v>
      </c>
      <c r="B15" s="403"/>
      <c r="C15" s="403"/>
      <c r="D15" s="403"/>
      <c r="E15" s="403"/>
      <c r="F15" s="403"/>
      <c r="G15" s="403"/>
      <c r="H15" s="403"/>
      <c r="I15" s="403"/>
      <c r="J15" s="403"/>
      <c r="K15" s="403"/>
      <c r="L15" s="403"/>
      <c r="M15" s="403"/>
    </row>
    <row r="16" spans="1:13" x14ac:dyDescent="0.2">
      <c r="A16" s="554" t="s">
        <v>302</v>
      </c>
      <c r="B16" s="401">
        <v>94.099000000000004</v>
      </c>
      <c r="C16" s="401">
        <v>93.999565217391293</v>
      </c>
      <c r="D16" s="401">
        <v>75.700476190476195</v>
      </c>
      <c r="E16" s="401">
        <v>84.144090909090906</v>
      </c>
      <c r="F16" s="401">
        <v>94.126363636363621</v>
      </c>
      <c r="G16" s="401">
        <v>82.937619047619023</v>
      </c>
      <c r="H16" s="401">
        <v>76.213043478260872</v>
      </c>
      <c r="I16" s="401">
        <v>71.464545454545458</v>
      </c>
      <c r="J16" s="401">
        <v>74.696190476190466</v>
      </c>
      <c r="K16" s="401">
        <v>72.943636363636372</v>
      </c>
      <c r="L16" s="401">
        <v>57.060500000000005</v>
      </c>
      <c r="M16" s="401">
        <v>56.140476190476178</v>
      </c>
    </row>
    <row r="17" spans="1:13" x14ac:dyDescent="0.2">
      <c r="A17" s="493" t="s">
        <v>303</v>
      </c>
      <c r="B17" s="494"/>
      <c r="C17" s="494"/>
      <c r="D17" s="494"/>
      <c r="E17" s="494"/>
      <c r="F17" s="494"/>
      <c r="G17" s="494"/>
      <c r="H17" s="494"/>
      <c r="I17" s="494"/>
      <c r="J17" s="494"/>
      <c r="K17" s="494"/>
      <c r="L17" s="494"/>
      <c r="M17" s="494"/>
    </row>
    <row r="18" spans="1:13" x14ac:dyDescent="0.2">
      <c r="A18" s="554" t="s">
        <v>304</v>
      </c>
      <c r="B18" s="401">
        <v>91.641052631578944</v>
      </c>
      <c r="C18" s="401">
        <v>108.50260869565219</v>
      </c>
      <c r="D18" s="401">
        <v>101.77749999999999</v>
      </c>
      <c r="E18" s="401">
        <v>109.55238095238097</v>
      </c>
      <c r="F18" s="401">
        <v>114.62954545454546</v>
      </c>
      <c r="G18" s="401">
        <v>101.61899999999999</v>
      </c>
      <c r="H18" s="401">
        <v>93.665217391304353</v>
      </c>
      <c r="I18" s="401">
        <v>84.258095238095251</v>
      </c>
      <c r="J18" s="401">
        <v>87.554761904761904</v>
      </c>
      <c r="K18" s="401">
        <v>84.370476190476182</v>
      </c>
      <c r="L18" s="401">
        <v>76.437142857142888</v>
      </c>
      <c r="M18" s="401">
        <v>78.123000000000019</v>
      </c>
    </row>
    <row r="19" spans="1:13" x14ac:dyDescent="0.2">
      <c r="A19" s="555" t="s">
        <v>305</v>
      </c>
      <c r="B19" s="454">
        <v>84.985499999999988</v>
      </c>
      <c r="C19" s="454">
        <v>103.61347826086957</v>
      </c>
      <c r="D19" s="454">
        <v>98.415238095238109</v>
      </c>
      <c r="E19" s="454">
        <v>104.94863636363638</v>
      </c>
      <c r="F19" s="454">
        <v>108.79363636363637</v>
      </c>
      <c r="G19" s="454">
        <v>95.771428571428572</v>
      </c>
      <c r="H19" s="454">
        <v>87.27304347826086</v>
      </c>
      <c r="I19" s="454">
        <v>80.143636363636347</v>
      </c>
      <c r="J19" s="454">
        <v>81.319523809523815</v>
      </c>
      <c r="K19" s="454">
        <v>77.535454545454542</v>
      </c>
      <c r="L19" s="454">
        <v>67.013636363636365</v>
      </c>
      <c r="M19" s="454">
        <v>68.979047619047606</v>
      </c>
    </row>
    <row r="20" spans="1:13" x14ac:dyDescent="0.2">
      <c r="A20" s="493" t="s">
        <v>306</v>
      </c>
      <c r="B20" s="494"/>
      <c r="C20" s="494"/>
      <c r="D20" s="494"/>
      <c r="E20" s="494"/>
      <c r="F20" s="494"/>
      <c r="G20" s="494"/>
      <c r="H20" s="494"/>
      <c r="I20" s="494"/>
      <c r="J20" s="494"/>
      <c r="K20" s="494"/>
      <c r="L20" s="494"/>
      <c r="M20" s="494"/>
    </row>
    <row r="21" spans="1:13" x14ac:dyDescent="0.2">
      <c r="A21" s="554" t="s">
        <v>307</v>
      </c>
      <c r="B21" s="401">
        <v>100.47399999999999</v>
      </c>
      <c r="C21" s="401">
        <v>122.76478260869565</v>
      </c>
      <c r="D21" s="401">
        <v>107.10619047619045</v>
      </c>
      <c r="E21" s="401">
        <v>116.45545454545457</v>
      </c>
      <c r="F21" s="401">
        <v>129.73227272727274</v>
      </c>
      <c r="G21" s="401">
        <v>118.98761904761903</v>
      </c>
      <c r="H21" s="401">
        <v>106.79565217391303</v>
      </c>
      <c r="I21" s="401">
        <v>94.898636363636385</v>
      </c>
      <c r="J21" s="401">
        <v>96.097619047619048</v>
      </c>
      <c r="K21" s="401">
        <v>95.063636363636363</v>
      </c>
      <c r="L21" s="401">
        <v>84.302999999999997</v>
      </c>
      <c r="M21" s="401">
        <v>85.614285714285714</v>
      </c>
    </row>
    <row r="22" spans="1:13" x14ac:dyDescent="0.2">
      <c r="A22" s="554" t="s">
        <v>308</v>
      </c>
      <c r="B22" s="404">
        <v>99.511499999999998</v>
      </c>
      <c r="C22" s="404">
        <v>122.04695652173915</v>
      </c>
      <c r="D22" s="404">
        <v>104.23666666666668</v>
      </c>
      <c r="E22" s="404">
        <v>113.94545454545455</v>
      </c>
      <c r="F22" s="404">
        <v>126.94454545454546</v>
      </c>
      <c r="G22" s="404">
        <v>116.8609523809524</v>
      </c>
      <c r="H22" s="404">
        <v>101.94869565217392</v>
      </c>
      <c r="I22" s="404">
        <v>89.640454545454546</v>
      </c>
      <c r="J22" s="404">
        <v>93.632857142857148</v>
      </c>
      <c r="K22" s="404">
        <v>92.073636363636354</v>
      </c>
      <c r="L22" s="404">
        <v>81.590499999999992</v>
      </c>
      <c r="M22" s="404">
        <v>82.201428571428579</v>
      </c>
    </row>
    <row r="23" spans="1:13" x14ac:dyDescent="0.2">
      <c r="A23" s="555" t="s">
        <v>309</v>
      </c>
      <c r="B23" s="454">
        <v>99.794000000000011</v>
      </c>
      <c r="C23" s="454">
        <v>122.67086956521743</v>
      </c>
      <c r="D23" s="454">
        <v>104.6866666666667</v>
      </c>
      <c r="E23" s="454">
        <v>114.00409090909089</v>
      </c>
      <c r="F23" s="454">
        <v>127.41090909090909</v>
      </c>
      <c r="G23" s="454">
        <v>117.12095238095237</v>
      </c>
      <c r="H23" s="454">
        <v>104.86086956521739</v>
      </c>
      <c r="I23" s="454">
        <v>94.464545454545444</v>
      </c>
      <c r="J23" s="454">
        <v>95.067619047619075</v>
      </c>
      <c r="K23" s="454">
        <v>92.902272727272731</v>
      </c>
      <c r="L23" s="454">
        <v>83.18549999999999</v>
      </c>
      <c r="M23" s="454">
        <v>84.130952380952365</v>
      </c>
    </row>
    <row r="24" spans="1:13" s="624" customFormat="1" x14ac:dyDescent="0.2">
      <c r="A24" s="556" t="s">
        <v>310</v>
      </c>
      <c r="B24" s="557">
        <v>94.203500000000005</v>
      </c>
      <c r="C24" s="557">
        <v>113.59217391304345</v>
      </c>
      <c r="D24" s="557">
        <v>105.64714285714284</v>
      </c>
      <c r="E24" s="557">
        <v>113.93863636363636</v>
      </c>
      <c r="F24" s="557">
        <v>117.73727272727274</v>
      </c>
      <c r="G24" s="557">
        <v>108.60333333333335</v>
      </c>
      <c r="H24" s="557">
        <v>101.8708695652174</v>
      </c>
      <c r="I24" s="557">
        <v>95.311363636363637</v>
      </c>
      <c r="J24" s="557">
        <v>93.6</v>
      </c>
      <c r="K24" s="557">
        <v>89.744090909090929</v>
      </c>
      <c r="L24" s="557">
        <v>79.785454545454556</v>
      </c>
      <c r="M24" s="557">
        <v>81.62</v>
      </c>
    </row>
    <row r="25" spans="1:13" x14ac:dyDescent="0.2">
      <c r="A25" s="552"/>
      <c r="M25" s="161" t="s">
        <v>293</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4.1" customHeight="1" x14ac:dyDescent="0.2"/>
  <cols>
    <col min="1" max="1" width="13.125" style="18" customWidth="1"/>
    <col min="2" max="2" width="9.625" style="18" customWidth="1"/>
    <col min="3" max="14" width="8.625" style="18" customWidth="1"/>
    <col min="15" max="16384" width="10.5" style="18"/>
  </cols>
  <sheetData>
    <row r="1" spans="1:14" ht="14.1" customHeight="1" x14ac:dyDescent="0.2">
      <c r="A1" s="158" t="s">
        <v>22</v>
      </c>
      <c r="B1" s="708"/>
    </row>
    <row r="2" spans="1:14" ht="14.1" customHeight="1" x14ac:dyDescent="0.2">
      <c r="A2" s="158"/>
      <c r="B2" s="158"/>
      <c r="N2" s="161" t="s">
        <v>311</v>
      </c>
    </row>
    <row r="3" spans="1:14" ht="14.1" customHeight="1" x14ac:dyDescent="0.2">
      <c r="A3" s="561"/>
      <c r="B3" s="561"/>
      <c r="C3" s="145">
        <v>2022</v>
      </c>
      <c r="D3" s="145" t="s">
        <v>509</v>
      </c>
      <c r="E3" s="145" t="s">
        <v>509</v>
      </c>
      <c r="F3" s="145" t="s">
        <v>509</v>
      </c>
      <c r="G3" s="145" t="s">
        <v>509</v>
      </c>
      <c r="H3" s="145" t="s">
        <v>509</v>
      </c>
      <c r="I3" s="145" t="s">
        <v>509</v>
      </c>
      <c r="J3" s="145" t="s">
        <v>509</v>
      </c>
      <c r="K3" s="145" t="s">
        <v>509</v>
      </c>
      <c r="L3" s="145" t="s">
        <v>509</v>
      </c>
      <c r="M3" s="145" t="s">
        <v>509</v>
      </c>
      <c r="N3" s="145">
        <v>2023</v>
      </c>
    </row>
    <row r="4" spans="1:14" ht="14.1" customHeight="1" x14ac:dyDescent="0.2">
      <c r="C4" s="546">
        <v>44593</v>
      </c>
      <c r="D4" s="546">
        <v>44621</v>
      </c>
      <c r="E4" s="546">
        <v>44652</v>
      </c>
      <c r="F4" s="546">
        <v>44682</v>
      </c>
      <c r="G4" s="546">
        <v>44713</v>
      </c>
      <c r="H4" s="546">
        <v>44743</v>
      </c>
      <c r="I4" s="546">
        <v>44774</v>
      </c>
      <c r="J4" s="546">
        <v>44805</v>
      </c>
      <c r="K4" s="546">
        <v>44835</v>
      </c>
      <c r="L4" s="546">
        <v>44866</v>
      </c>
      <c r="M4" s="546">
        <v>44896</v>
      </c>
      <c r="N4" s="546">
        <v>44927</v>
      </c>
    </row>
    <row r="5" spans="1:14" ht="14.1" customHeight="1" x14ac:dyDescent="0.2">
      <c r="A5" s="802" t="s">
        <v>485</v>
      </c>
      <c r="B5" s="562" t="s">
        <v>312</v>
      </c>
      <c r="C5" s="558">
        <v>884.58749999999998</v>
      </c>
      <c r="D5" s="558">
        <v>897.45652173913038</v>
      </c>
      <c r="E5" s="558">
        <v>1034.5833333333333</v>
      </c>
      <c r="F5" s="558">
        <v>1209.409090909091</v>
      </c>
      <c r="G5" s="558">
        <v>1310.5795454545455</v>
      </c>
      <c r="H5" s="558">
        <v>1109.3571428571429</v>
      </c>
      <c r="I5" s="558">
        <v>908.78260869565213</v>
      </c>
      <c r="J5" s="558">
        <v>827.10227272727275</v>
      </c>
      <c r="K5" s="558">
        <v>869.55952380952385</v>
      </c>
      <c r="L5" s="558">
        <v>870.71590909090912</v>
      </c>
      <c r="M5" s="558">
        <v>705.96590909090912</v>
      </c>
      <c r="N5" s="558">
        <v>818.23863636363637</v>
      </c>
    </row>
    <row r="6" spans="1:14" ht="14.1" customHeight="1" x14ac:dyDescent="0.2">
      <c r="A6" s="803"/>
      <c r="B6" s="563" t="s">
        <v>313</v>
      </c>
      <c r="C6" s="559">
        <v>905.53750000000002</v>
      </c>
      <c r="D6" s="559">
        <v>1077.8804347826087</v>
      </c>
      <c r="E6" s="559">
        <v>1051.921052631579</v>
      </c>
      <c r="F6" s="559">
        <v>1249.0238095238096</v>
      </c>
      <c r="G6" s="559">
        <v>1366.5625</v>
      </c>
      <c r="H6" s="559">
        <v>1147.2380952380952</v>
      </c>
      <c r="I6" s="559">
        <v>956.2954545454545</v>
      </c>
      <c r="J6" s="559">
        <v>843.11904761904759</v>
      </c>
      <c r="K6" s="559">
        <v>973.41666666666663</v>
      </c>
      <c r="L6" s="559">
        <v>889.5</v>
      </c>
      <c r="M6" s="559">
        <v>742.13636363636363</v>
      </c>
      <c r="N6" s="559">
        <v>847.89285714285711</v>
      </c>
    </row>
    <row r="7" spans="1:14" ht="14.1" customHeight="1" x14ac:dyDescent="0.2">
      <c r="A7" s="802" t="s">
        <v>517</v>
      </c>
      <c r="B7" s="562" t="s">
        <v>312</v>
      </c>
      <c r="C7" s="560">
        <v>854.45</v>
      </c>
      <c r="D7" s="560">
        <v>1142.6847826086957</v>
      </c>
      <c r="E7" s="560">
        <v>1187.5131578947369</v>
      </c>
      <c r="F7" s="560">
        <v>1230.3333333333333</v>
      </c>
      <c r="G7" s="560">
        <v>1359.675</v>
      </c>
      <c r="H7" s="560">
        <v>1149.3690476190477</v>
      </c>
      <c r="I7" s="560">
        <v>1090.2386363636363</v>
      </c>
      <c r="J7" s="560">
        <v>1043.797619047619</v>
      </c>
      <c r="K7" s="560">
        <v>1094.952380952381</v>
      </c>
      <c r="L7" s="560">
        <v>991.625</v>
      </c>
      <c r="M7" s="560">
        <v>911.35227272727275</v>
      </c>
      <c r="N7" s="560">
        <v>974.13095238095241</v>
      </c>
    </row>
    <row r="8" spans="1:14" ht="14.1" customHeight="1" x14ac:dyDescent="0.2">
      <c r="A8" s="803"/>
      <c r="B8" s="563" t="s">
        <v>313</v>
      </c>
      <c r="C8" s="559">
        <v>864.95</v>
      </c>
      <c r="D8" s="559">
        <v>1158.7282608695652</v>
      </c>
      <c r="E8" s="559">
        <v>1218.171052631579</v>
      </c>
      <c r="F8" s="559">
        <v>1254.0119047619048</v>
      </c>
      <c r="G8" s="559">
        <v>1388.4875</v>
      </c>
      <c r="H8" s="559">
        <v>1152.4285714285713</v>
      </c>
      <c r="I8" s="559">
        <v>1111.215909090909</v>
      </c>
      <c r="J8" s="559">
        <v>1049.8928571428571</v>
      </c>
      <c r="K8" s="559">
        <v>1096.047619047619</v>
      </c>
      <c r="L8" s="559">
        <v>1013.5454545454545</v>
      </c>
      <c r="M8" s="559">
        <v>931.01250000000005</v>
      </c>
      <c r="N8" s="559">
        <v>1006.8095238095239</v>
      </c>
    </row>
    <row r="9" spans="1:14" ht="14.1" customHeight="1" x14ac:dyDescent="0.2">
      <c r="A9" s="802" t="s">
        <v>486</v>
      </c>
      <c r="B9" s="562" t="s">
        <v>312</v>
      </c>
      <c r="C9" s="558">
        <v>814.28750000000002</v>
      </c>
      <c r="D9" s="558">
        <v>1114.358695652174</v>
      </c>
      <c r="E9" s="558">
        <v>1133.9047619047619</v>
      </c>
      <c r="F9" s="558">
        <v>1127.6818181818182</v>
      </c>
      <c r="G9" s="558">
        <v>1313.3068181818182</v>
      </c>
      <c r="H9" s="558">
        <v>1141.3333333333333</v>
      </c>
      <c r="I9" s="558">
        <v>1089.9347826086957</v>
      </c>
      <c r="J9" s="558">
        <v>1026.590909090909</v>
      </c>
      <c r="K9" s="558">
        <v>1161.2857142857142</v>
      </c>
      <c r="L9" s="558">
        <v>997.55681818181813</v>
      </c>
      <c r="M9" s="558">
        <v>890.80681818181813</v>
      </c>
      <c r="N9" s="558">
        <v>930.97727272727275</v>
      </c>
    </row>
    <row r="10" spans="1:14" ht="14.1" customHeight="1" x14ac:dyDescent="0.2">
      <c r="A10" s="803"/>
      <c r="B10" s="563" t="s">
        <v>313</v>
      </c>
      <c r="C10" s="559">
        <v>856.36249999999995</v>
      </c>
      <c r="D10" s="559">
        <v>1170.8478260869565</v>
      </c>
      <c r="E10" s="559">
        <v>1168.078947368421</v>
      </c>
      <c r="F10" s="559">
        <v>1164.8214285714287</v>
      </c>
      <c r="G10" s="559">
        <v>1304.3375000000001</v>
      </c>
      <c r="H10" s="559">
        <v>1146.4404761904761</v>
      </c>
      <c r="I10" s="559">
        <v>1085.284090909091</v>
      </c>
      <c r="J10" s="559">
        <v>1050.6309523809523</v>
      </c>
      <c r="K10" s="559">
        <v>1202.7857142857142</v>
      </c>
      <c r="L10" s="559">
        <v>986.60227272727275</v>
      </c>
      <c r="M10" s="559">
        <v>942.98749999999995</v>
      </c>
      <c r="N10" s="559">
        <v>925.89285714285711</v>
      </c>
    </row>
    <row r="11" spans="1:14" ht="14.1" customHeight="1" x14ac:dyDescent="0.2">
      <c r="A11" s="800" t="s">
        <v>314</v>
      </c>
      <c r="B11" s="562" t="s">
        <v>312</v>
      </c>
      <c r="C11" s="558">
        <v>598.04999999999995</v>
      </c>
      <c r="D11" s="558">
        <v>710.07608695652175</v>
      </c>
      <c r="E11" s="558">
        <v>637.65476190476193</v>
      </c>
      <c r="F11" s="558">
        <v>647.875</v>
      </c>
      <c r="G11" s="558">
        <v>663.5795454545455</v>
      </c>
      <c r="H11" s="558">
        <v>591.34523809523807</v>
      </c>
      <c r="I11" s="558">
        <v>601.91304347826087</v>
      </c>
      <c r="J11" s="558">
        <v>554.31818181818187</v>
      </c>
      <c r="K11" s="558">
        <v>547.09523809523807</v>
      </c>
      <c r="L11" s="558">
        <v>499.10227272727275</v>
      </c>
      <c r="M11" s="558">
        <v>445.45454545454544</v>
      </c>
      <c r="N11" s="558">
        <v>458.54545454545456</v>
      </c>
    </row>
    <row r="12" spans="1:14" ht="14.1" customHeight="1" x14ac:dyDescent="0.2">
      <c r="A12" s="801"/>
      <c r="B12" s="563" t="s">
        <v>313</v>
      </c>
      <c r="C12" s="559">
        <v>591.38750000000005</v>
      </c>
      <c r="D12" s="559">
        <v>696.78260869565213</v>
      </c>
      <c r="E12" s="559">
        <v>627.18421052631584</v>
      </c>
      <c r="F12" s="559">
        <v>633.40476190476193</v>
      </c>
      <c r="G12" s="559">
        <v>649.17499999999995</v>
      </c>
      <c r="H12" s="559">
        <v>574.94047619047615</v>
      </c>
      <c r="I12" s="559">
        <v>580.69318181818187</v>
      </c>
      <c r="J12" s="559">
        <v>534.72619047619048</v>
      </c>
      <c r="K12" s="559">
        <v>525.80952380952385</v>
      </c>
      <c r="L12" s="559">
        <v>479.38636363636363</v>
      </c>
      <c r="M12" s="559">
        <v>417.57499999999999</v>
      </c>
      <c r="N12" s="559">
        <v>433.85714285714283</v>
      </c>
    </row>
    <row r="13" spans="1:14" ht="14.1" customHeight="1" x14ac:dyDescent="0.2">
      <c r="B13" s="552"/>
      <c r="N13" s="161" t="s">
        <v>293</v>
      </c>
    </row>
    <row r="14" spans="1:14" ht="14.1" customHeight="1" x14ac:dyDescent="0.2">
      <c r="A14" s="552"/>
    </row>
    <row r="15" spans="1:14" ht="14.1" customHeight="1" x14ac:dyDescent="0.2">
      <c r="A15" s="552"/>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125" customWidth="1"/>
    <col min="9" max="49" width="11" style="1"/>
  </cols>
  <sheetData>
    <row r="1" spans="1:8" x14ac:dyDescent="0.2">
      <c r="A1" s="53" t="s">
        <v>315</v>
      </c>
      <c r="B1" s="53"/>
      <c r="C1" s="53"/>
      <c r="D1" s="6"/>
      <c r="E1" s="6"/>
      <c r="F1" s="6"/>
      <c r="G1" s="6"/>
      <c r="H1" s="3"/>
    </row>
    <row r="2" spans="1:8" x14ac:dyDescent="0.2">
      <c r="A2" s="54"/>
      <c r="B2" s="54"/>
      <c r="C2" s="54"/>
      <c r="D2" s="65"/>
      <c r="E2" s="65"/>
      <c r="F2" s="65"/>
      <c r="G2" s="108"/>
      <c r="H2" s="55" t="s">
        <v>467</v>
      </c>
    </row>
    <row r="3" spans="1:8" x14ac:dyDescent="0.2">
      <c r="A3" s="56"/>
      <c r="B3" s="778">
        <f>INDICE!A3</f>
        <v>44927</v>
      </c>
      <c r="C3" s="777">
        <v>41671</v>
      </c>
      <c r="D3" s="777" t="s">
        <v>115</v>
      </c>
      <c r="E3" s="777"/>
      <c r="F3" s="777" t="s">
        <v>116</v>
      </c>
      <c r="G3" s="777"/>
      <c r="H3" s="777"/>
    </row>
    <row r="4" spans="1:8" ht="25.5" x14ac:dyDescent="0.2">
      <c r="A4" s="66"/>
      <c r="B4" s="184" t="s">
        <v>54</v>
      </c>
      <c r="C4" s="185" t="s">
        <v>449</v>
      </c>
      <c r="D4" s="184" t="s">
        <v>54</v>
      </c>
      <c r="E4" s="185" t="s">
        <v>449</v>
      </c>
      <c r="F4" s="184" t="s">
        <v>54</v>
      </c>
      <c r="G4" s="186" t="s">
        <v>449</v>
      </c>
      <c r="H4" s="185" t="s">
        <v>106</v>
      </c>
    </row>
    <row r="5" spans="1:8" x14ac:dyDescent="0.2">
      <c r="A5" s="3" t="s">
        <v>316</v>
      </c>
      <c r="B5" s="71">
        <v>22498</v>
      </c>
      <c r="C5" s="72">
        <v>-24.784912531452729</v>
      </c>
      <c r="D5" s="71">
        <v>22498</v>
      </c>
      <c r="E5" s="336">
        <v>-24.784912531452729</v>
      </c>
      <c r="F5" s="71">
        <v>211028.231</v>
      </c>
      <c r="G5" s="336">
        <v>-22.50840084754774</v>
      </c>
      <c r="H5" s="72">
        <v>60.069465626258868</v>
      </c>
    </row>
    <row r="6" spans="1:8" x14ac:dyDescent="0.2">
      <c r="A6" s="3" t="s">
        <v>317</v>
      </c>
      <c r="B6" s="58">
        <v>5895.4260000000004</v>
      </c>
      <c r="C6" s="187">
        <v>-45.330485098232025</v>
      </c>
      <c r="D6" s="58">
        <v>5895.4260000000004</v>
      </c>
      <c r="E6" s="59">
        <v>-45.330485098232025</v>
      </c>
      <c r="F6" s="58">
        <v>131358.23199999999</v>
      </c>
      <c r="G6" s="59">
        <v>37.610625828780996</v>
      </c>
      <c r="H6" s="59">
        <v>37.391294825620449</v>
      </c>
    </row>
    <row r="7" spans="1:8" x14ac:dyDescent="0.2">
      <c r="A7" s="3" t="s">
        <v>318</v>
      </c>
      <c r="B7" s="95">
        <v>741.66899999999998</v>
      </c>
      <c r="C7" s="73">
        <v>-16.762455009780851</v>
      </c>
      <c r="D7" s="95">
        <v>741.66899999999998</v>
      </c>
      <c r="E7" s="73">
        <v>-16.762455009780851</v>
      </c>
      <c r="F7" s="95">
        <v>8920.5259999999998</v>
      </c>
      <c r="G7" s="187">
        <v>-31.077485122461212</v>
      </c>
      <c r="H7" s="187">
        <v>2.5392395481206891</v>
      </c>
    </row>
    <row r="8" spans="1:8" x14ac:dyDescent="0.2">
      <c r="A8" s="216" t="s">
        <v>186</v>
      </c>
      <c r="B8" s="217">
        <v>29135.095000000001</v>
      </c>
      <c r="C8" s="218">
        <v>-29.940697103541204</v>
      </c>
      <c r="D8" s="217">
        <v>29135.095000000001</v>
      </c>
      <c r="E8" s="218">
        <v>-29.940697103541204</v>
      </c>
      <c r="F8" s="217">
        <v>351306.989</v>
      </c>
      <c r="G8" s="218">
        <v>-7.726428797749664</v>
      </c>
      <c r="H8" s="219">
        <v>100</v>
      </c>
    </row>
    <row r="9" spans="1:8" x14ac:dyDescent="0.2">
      <c r="A9" s="220" t="s">
        <v>605</v>
      </c>
      <c r="B9" s="74">
        <v>3771.5210000000002</v>
      </c>
      <c r="C9" s="75">
        <v>-43.94355177564109</v>
      </c>
      <c r="D9" s="74">
        <v>3771.5210000000002</v>
      </c>
      <c r="E9" s="75">
        <v>-43.94355177564109</v>
      </c>
      <c r="F9" s="74">
        <v>52907.536</v>
      </c>
      <c r="G9" s="190">
        <v>-34.259095195026852</v>
      </c>
      <c r="H9" s="190">
        <v>15.060200239853469</v>
      </c>
    </row>
    <row r="10" spans="1:8" x14ac:dyDescent="0.2">
      <c r="A10" s="3"/>
      <c r="B10" s="3"/>
      <c r="C10" s="3"/>
      <c r="D10" s="3"/>
      <c r="E10" s="3"/>
      <c r="F10" s="3"/>
      <c r="G10" s="108"/>
      <c r="H10" s="55" t="s">
        <v>220</v>
      </c>
    </row>
    <row r="11" spans="1:8" x14ac:dyDescent="0.2">
      <c r="A11" s="80" t="s">
        <v>571</v>
      </c>
      <c r="B11" s="80"/>
      <c r="C11" s="200"/>
      <c r="D11" s="200"/>
      <c r="E11" s="200"/>
      <c r="F11" s="80"/>
      <c r="G11" s="80"/>
      <c r="H11" s="80"/>
    </row>
    <row r="12" spans="1:8" x14ac:dyDescent="0.2">
      <c r="A12" s="80" t="s">
        <v>505</v>
      </c>
      <c r="B12" s="108"/>
      <c r="C12" s="108"/>
      <c r="D12" s="108"/>
      <c r="E12" s="108"/>
      <c r="F12" s="108"/>
      <c r="G12" s="108"/>
      <c r="H12" s="108"/>
    </row>
    <row r="13" spans="1:8" x14ac:dyDescent="0.2">
      <c r="A13" s="436" t="s">
        <v>532</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C7">
    <cfRule type="cellIs" dxfId="73" priority="3" operator="between">
      <formula>-0.5</formula>
      <formula>0.5</formula>
    </cfRule>
    <cfRule type="cellIs" dxfId="72" priority="4" operator="between">
      <formula>0</formula>
      <formula>0.49</formula>
    </cfRule>
  </conditionalFormatting>
  <conditionalFormatting sqref="E5">
    <cfRule type="cellIs" dxfId="71" priority="7" operator="equal">
      <formula>0</formula>
    </cfRule>
    <cfRule type="cellIs" dxfId="70" priority="8" operator="between">
      <formula>-0.5</formula>
      <formula>0.5</formula>
    </cfRule>
  </conditionalFormatting>
  <conditionalFormatting sqref="E7">
    <cfRule type="cellIs" dxfId="69" priority="1" operator="between">
      <formula>-0.5</formula>
      <formula>0.5</formula>
    </cfRule>
    <cfRule type="cellIs" dxfId="68" priority="2" operator="between">
      <formula>0</formula>
      <formula>0.49</formula>
    </cfRule>
  </conditionalFormatting>
  <conditionalFormatting sqref="G5">
    <cfRule type="cellIs" dxfId="67" priority="5" operator="equal">
      <formula>0</formula>
    </cfRule>
    <cfRule type="cellIs" dxfId="66" priority="6" operator="between">
      <formula>-0.5</formula>
      <formula>0.5</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125" customWidth="1"/>
    <col min="9" max="41" width="11" style="1"/>
  </cols>
  <sheetData>
    <row r="1" spans="1:8" x14ac:dyDescent="0.2">
      <c r="A1" s="53" t="s">
        <v>642</v>
      </c>
      <c r="B1" s="53"/>
      <c r="C1" s="53"/>
      <c r="D1" s="6"/>
      <c r="E1" s="6"/>
      <c r="F1" s="6"/>
      <c r="G1" s="6"/>
      <c r="H1" s="3"/>
    </row>
    <row r="2" spans="1:8" x14ac:dyDescent="0.2">
      <c r="A2" s="54"/>
      <c r="B2" s="54"/>
      <c r="C2" s="54"/>
      <c r="D2" s="65"/>
      <c r="E2" s="65"/>
      <c r="F2" s="65"/>
      <c r="G2" s="108"/>
      <c r="H2" s="55" t="s">
        <v>467</v>
      </c>
    </row>
    <row r="3" spans="1:8" ht="14.1" customHeight="1" x14ac:dyDescent="0.2">
      <c r="A3" s="56"/>
      <c r="B3" s="778">
        <f>INDICE!A3</f>
        <v>44927</v>
      </c>
      <c r="C3" s="778">
        <v>41671</v>
      </c>
      <c r="D3" s="777" t="s">
        <v>115</v>
      </c>
      <c r="E3" s="777"/>
      <c r="F3" s="777" t="s">
        <v>116</v>
      </c>
      <c r="G3" s="777"/>
      <c r="H3" s="183"/>
    </row>
    <row r="4" spans="1:8" ht="25.5" x14ac:dyDescent="0.2">
      <c r="A4" s="66"/>
      <c r="B4" s="184" t="s">
        <v>54</v>
      </c>
      <c r="C4" s="185" t="s">
        <v>449</v>
      </c>
      <c r="D4" s="184" t="s">
        <v>54</v>
      </c>
      <c r="E4" s="185" t="s">
        <v>449</v>
      </c>
      <c r="F4" s="184" t="s">
        <v>54</v>
      </c>
      <c r="G4" s="186" t="s">
        <v>449</v>
      </c>
      <c r="H4" s="185" t="s">
        <v>106</v>
      </c>
    </row>
    <row r="5" spans="1:8" x14ac:dyDescent="0.2">
      <c r="A5" s="3" t="s">
        <v>644</v>
      </c>
      <c r="B5" s="71">
        <v>10429.334999999999</v>
      </c>
      <c r="C5" s="72">
        <v>-39.00122911879815</v>
      </c>
      <c r="D5" s="71">
        <v>10429.334999999999</v>
      </c>
      <c r="E5" s="72">
        <v>-39.00122911879815</v>
      </c>
      <c r="F5" s="71">
        <v>173378.60800000001</v>
      </c>
      <c r="G5" s="59">
        <v>4.6063136806530149</v>
      </c>
      <c r="H5" s="72">
        <v>49.352450542906794</v>
      </c>
    </row>
    <row r="6" spans="1:8" x14ac:dyDescent="0.2">
      <c r="A6" s="3" t="s">
        <v>643</v>
      </c>
      <c r="B6" s="58">
        <v>6997.2870000000003</v>
      </c>
      <c r="C6" s="187">
        <v>-32.361595141447594</v>
      </c>
      <c r="D6" s="58">
        <v>6997.2870000000003</v>
      </c>
      <c r="E6" s="59">
        <v>-32.361595141447594</v>
      </c>
      <c r="F6" s="58">
        <v>103442.837</v>
      </c>
      <c r="G6" s="59">
        <v>-20.804875248016764</v>
      </c>
      <c r="H6" s="59">
        <v>29.445140643074424</v>
      </c>
    </row>
    <row r="7" spans="1:8" x14ac:dyDescent="0.2">
      <c r="A7" s="3" t="s">
        <v>645</v>
      </c>
      <c r="B7" s="95">
        <v>10966.804</v>
      </c>
      <c r="C7" s="187">
        <v>-17.247606347818895</v>
      </c>
      <c r="D7" s="95">
        <v>10966.804</v>
      </c>
      <c r="E7" s="187">
        <v>-17.247606347818895</v>
      </c>
      <c r="F7" s="95">
        <v>65565.017999999996</v>
      </c>
      <c r="G7" s="187">
        <v>-8.196499622333679</v>
      </c>
      <c r="H7" s="187">
        <v>18.663169265898095</v>
      </c>
    </row>
    <row r="8" spans="1:8" x14ac:dyDescent="0.2">
      <c r="A8" s="702" t="s">
        <v>320</v>
      </c>
      <c r="B8" s="95">
        <v>741.66899999999998</v>
      </c>
      <c r="C8" s="73">
        <v>-16.762455009780851</v>
      </c>
      <c r="D8" s="95">
        <v>741.66899999999998</v>
      </c>
      <c r="E8" s="73">
        <v>-16.762455009780851</v>
      </c>
      <c r="F8" s="95">
        <v>8920.5259999999998</v>
      </c>
      <c r="G8" s="187">
        <v>-31.077485122461212</v>
      </c>
      <c r="H8" s="187">
        <v>2.5392395481206891</v>
      </c>
    </row>
    <row r="9" spans="1:8" x14ac:dyDescent="0.2">
      <c r="A9" s="216" t="s">
        <v>186</v>
      </c>
      <c r="B9" s="217">
        <v>29135.095000000001</v>
      </c>
      <c r="C9" s="218">
        <v>-29.940697103541204</v>
      </c>
      <c r="D9" s="217">
        <v>29135.095000000001</v>
      </c>
      <c r="E9" s="218">
        <v>-29.940697103541204</v>
      </c>
      <c r="F9" s="217">
        <v>351306.989</v>
      </c>
      <c r="G9" s="218">
        <v>-7.726428797749664</v>
      </c>
      <c r="H9" s="219">
        <v>100</v>
      </c>
    </row>
    <row r="10" spans="1:8" x14ac:dyDescent="0.2">
      <c r="A10" s="80"/>
      <c r="B10" s="3"/>
      <c r="C10" s="3"/>
      <c r="D10" s="3"/>
      <c r="E10" s="3"/>
      <c r="F10" s="3"/>
      <c r="G10" s="108"/>
      <c r="H10" s="55" t="s">
        <v>220</v>
      </c>
    </row>
    <row r="11" spans="1:8" x14ac:dyDescent="0.2">
      <c r="A11" s="80" t="s">
        <v>571</v>
      </c>
      <c r="B11" s="80"/>
      <c r="C11" s="200"/>
      <c r="D11" s="200"/>
      <c r="E11" s="200"/>
      <c r="F11" s="80"/>
      <c r="G11" s="80"/>
      <c r="H11" s="80"/>
    </row>
    <row r="12" spans="1:8" x14ac:dyDescent="0.2">
      <c r="A12" s="80" t="s">
        <v>487</v>
      </c>
      <c r="B12" s="108"/>
      <c r="C12" s="108"/>
      <c r="D12" s="108"/>
      <c r="E12" s="108"/>
      <c r="F12" s="108"/>
      <c r="G12" s="108"/>
      <c r="H12" s="108"/>
    </row>
    <row r="13" spans="1:8" x14ac:dyDescent="0.2">
      <c r="A13" s="436" t="s">
        <v>532</v>
      </c>
      <c r="B13" s="1"/>
      <c r="C13" s="1"/>
      <c r="D13" s="1"/>
      <c r="E13" s="1"/>
      <c r="F13" s="1"/>
      <c r="G13" s="1"/>
      <c r="H13" s="1"/>
    </row>
    <row r="14" spans="1:8" s="1" customFormat="1" x14ac:dyDescent="0.2">
      <c r="A14" s="804" t="s">
        <v>646</v>
      </c>
      <c r="B14" s="804"/>
      <c r="C14" s="804"/>
      <c r="D14" s="804"/>
      <c r="E14" s="804"/>
      <c r="F14" s="804"/>
      <c r="G14" s="804"/>
      <c r="H14" s="804"/>
    </row>
    <row r="15" spans="1:8" s="1" customFormat="1" x14ac:dyDescent="0.2">
      <c r="A15" s="804"/>
      <c r="B15" s="804"/>
      <c r="C15" s="804"/>
      <c r="D15" s="804"/>
      <c r="E15" s="804"/>
      <c r="F15" s="804"/>
      <c r="G15" s="804"/>
      <c r="H15" s="804"/>
    </row>
    <row r="16" spans="1:8" s="1" customFormat="1" x14ac:dyDescent="0.2">
      <c r="A16" s="804"/>
      <c r="B16" s="804"/>
      <c r="C16" s="804"/>
      <c r="D16" s="804"/>
      <c r="E16" s="804"/>
      <c r="F16" s="804"/>
      <c r="G16" s="804"/>
      <c r="H16" s="804"/>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319</v>
      </c>
    </row>
  </sheetData>
  <mergeCells count="4">
    <mergeCell ref="B3:C3"/>
    <mergeCell ref="D3:E3"/>
    <mergeCell ref="F3:G3"/>
    <mergeCell ref="A14:H16"/>
  </mergeCells>
  <conditionalFormatting sqref="C8">
    <cfRule type="cellIs" dxfId="65" priority="3" operator="between">
      <formula>-0.5</formula>
      <formula>0.5</formula>
    </cfRule>
    <cfRule type="cellIs" dxfId="64" priority="4" operator="between">
      <formula>0</formula>
      <formula>0.49</formula>
    </cfRule>
  </conditionalFormatting>
  <conditionalFormatting sqref="E8">
    <cfRule type="cellIs" dxfId="63" priority="1" operator="between">
      <formula>-0.5</formula>
      <formula>0.5</formula>
    </cfRule>
    <cfRule type="cellIs" dxfId="62"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488</v>
      </c>
      <c r="B1" s="158"/>
      <c r="C1" s="158"/>
      <c r="D1" s="158"/>
    </row>
    <row r="2" spans="1:4" x14ac:dyDescent="0.2">
      <c r="A2" s="159"/>
      <c r="B2" s="159"/>
      <c r="C2" s="159"/>
      <c r="D2" s="159"/>
    </row>
    <row r="3" spans="1:4" x14ac:dyDescent="0.2">
      <c r="A3" s="162"/>
      <c r="B3" s="805">
        <v>2019</v>
      </c>
      <c r="C3" s="805">
        <v>2020</v>
      </c>
      <c r="D3" s="805">
        <v>2021</v>
      </c>
    </row>
    <row r="4" spans="1:4" x14ac:dyDescent="0.2">
      <c r="A4" s="642"/>
      <c r="B4" s="806"/>
      <c r="C4" s="806"/>
      <c r="D4" s="806"/>
    </row>
    <row r="5" spans="1:4" x14ac:dyDescent="0.2">
      <c r="A5" s="191" t="s">
        <v>321</v>
      </c>
      <c r="B5" s="214">
        <v>-9.7344680397312349</v>
      </c>
      <c r="C5" s="214">
        <v>6.3244291948743232</v>
      </c>
      <c r="D5" s="214">
        <v>-7.726428797749664</v>
      </c>
    </row>
    <row r="6" spans="1:4" x14ac:dyDescent="0.2">
      <c r="A6" s="1" t="s">
        <v>127</v>
      </c>
      <c r="B6" s="167">
        <v>-10.474722456794471</v>
      </c>
      <c r="C6" s="167">
        <v>9.0551036172915147</v>
      </c>
      <c r="D6" s="167" t="s">
        <v>509</v>
      </c>
    </row>
    <row r="7" spans="1:4" x14ac:dyDescent="0.2">
      <c r="A7" s="1" t="s">
        <v>128</v>
      </c>
      <c r="B7" s="167">
        <v>-9.3068235207088055</v>
      </c>
      <c r="C7" s="167">
        <v>8.6373513160287523</v>
      </c>
      <c r="D7" s="167" t="s">
        <v>509</v>
      </c>
    </row>
    <row r="8" spans="1:4" x14ac:dyDescent="0.2">
      <c r="A8" s="1" t="s">
        <v>129</v>
      </c>
      <c r="B8" s="167">
        <v>-5.8925428043846457</v>
      </c>
      <c r="C8" s="167">
        <v>5.4363632732838267</v>
      </c>
      <c r="D8" s="167" t="s">
        <v>509</v>
      </c>
    </row>
    <row r="9" spans="1:4" x14ac:dyDescent="0.2">
      <c r="A9" s="1" t="s">
        <v>130</v>
      </c>
      <c r="B9" s="167">
        <v>-3.2858613906633458</v>
      </c>
      <c r="C9" s="167">
        <v>4.1398977222437621</v>
      </c>
      <c r="D9" s="167" t="s">
        <v>509</v>
      </c>
    </row>
    <row r="10" spans="1:4" x14ac:dyDescent="0.2">
      <c r="A10" s="1" t="s">
        <v>131</v>
      </c>
      <c r="B10" s="167">
        <v>-1.7702801602332323</v>
      </c>
      <c r="C10" s="167">
        <v>4.3302124200269372</v>
      </c>
      <c r="D10" s="167" t="s">
        <v>509</v>
      </c>
    </row>
    <row r="11" spans="1:4" x14ac:dyDescent="0.2">
      <c r="A11" s="1" t="s">
        <v>132</v>
      </c>
      <c r="B11" s="167">
        <v>-1.7897195645184363</v>
      </c>
      <c r="C11" s="167">
        <v>6.1511436715770627</v>
      </c>
      <c r="D11" s="167" t="s">
        <v>509</v>
      </c>
    </row>
    <row r="12" spans="1:4" x14ac:dyDescent="0.2">
      <c r="A12" s="1" t="s">
        <v>133</v>
      </c>
      <c r="B12" s="167">
        <v>-1.1901801388818996</v>
      </c>
      <c r="C12" s="167">
        <v>6.9503251305942495</v>
      </c>
      <c r="D12" s="167" t="s">
        <v>509</v>
      </c>
    </row>
    <row r="13" spans="1:4" x14ac:dyDescent="0.2">
      <c r="A13" s="1" t="s">
        <v>134</v>
      </c>
      <c r="B13" s="167">
        <v>-0.37011845151388695</v>
      </c>
      <c r="C13" s="167">
        <v>6.298564541895038</v>
      </c>
      <c r="D13" s="167" t="s">
        <v>509</v>
      </c>
    </row>
    <row r="14" spans="1:4" x14ac:dyDescent="0.2">
      <c r="A14" s="1" t="s">
        <v>135</v>
      </c>
      <c r="B14" s="167">
        <v>1.2850428008105395</v>
      </c>
      <c r="C14" s="167">
        <v>5.5811695217122246</v>
      </c>
      <c r="D14" s="167" t="s">
        <v>509</v>
      </c>
    </row>
    <row r="15" spans="1:4" x14ac:dyDescent="0.2">
      <c r="A15" s="1" t="s">
        <v>136</v>
      </c>
      <c r="B15" s="167">
        <v>4.5545421416004261</v>
      </c>
      <c r="C15" s="167">
        <v>0.11090984559343306</v>
      </c>
      <c r="D15" s="167" t="s">
        <v>509</v>
      </c>
    </row>
    <row r="16" spans="1:4" x14ac:dyDescent="0.2">
      <c r="A16" s="212" t="s">
        <v>137</v>
      </c>
      <c r="B16" s="213">
        <v>5.2353214401887289</v>
      </c>
      <c r="C16" s="213">
        <v>-3.5757640042962224</v>
      </c>
      <c r="D16" s="213" t="s">
        <v>509</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125" style="544" customWidth="1"/>
    <col min="2" max="12" width="11" style="544"/>
    <col min="13" max="45" width="11" style="18"/>
    <col min="46" max="16384" width="11" style="544"/>
  </cols>
  <sheetData>
    <row r="1" spans="1:12" x14ac:dyDescent="0.2">
      <c r="A1" s="807" t="s">
        <v>647</v>
      </c>
      <c r="B1" s="807"/>
      <c r="C1" s="807"/>
      <c r="D1" s="807"/>
      <c r="E1" s="807"/>
      <c r="F1" s="807"/>
      <c r="G1" s="18"/>
      <c r="H1" s="18"/>
      <c r="I1" s="18"/>
      <c r="J1" s="18"/>
      <c r="K1" s="18"/>
      <c r="L1" s="18"/>
    </row>
    <row r="2" spans="1:12" x14ac:dyDescent="0.2">
      <c r="A2" s="808"/>
      <c r="B2" s="808"/>
      <c r="C2" s="808"/>
      <c r="D2" s="808"/>
      <c r="E2" s="808"/>
      <c r="F2" s="808"/>
      <c r="G2" s="18"/>
      <c r="H2" s="18"/>
      <c r="I2" s="18"/>
      <c r="J2" s="18"/>
      <c r="K2" s="573"/>
      <c r="L2" s="55" t="s">
        <v>467</v>
      </c>
    </row>
    <row r="3" spans="1:12" x14ac:dyDescent="0.2">
      <c r="A3" s="574"/>
      <c r="B3" s="809">
        <f>INDICE!A3</f>
        <v>44927</v>
      </c>
      <c r="C3" s="810">
        <v>41671</v>
      </c>
      <c r="D3" s="810">
        <v>41671</v>
      </c>
      <c r="E3" s="810">
        <v>41671</v>
      </c>
      <c r="F3" s="811">
        <v>41671</v>
      </c>
      <c r="G3" s="812" t="s">
        <v>116</v>
      </c>
      <c r="H3" s="810"/>
      <c r="I3" s="810"/>
      <c r="J3" s="810"/>
      <c r="K3" s="810"/>
      <c r="L3" s="813" t="s">
        <v>106</v>
      </c>
    </row>
    <row r="4" spans="1:12" ht="38.25" x14ac:dyDescent="0.2">
      <c r="A4" s="550"/>
      <c r="B4" s="703" t="s">
        <v>644</v>
      </c>
      <c r="C4" s="703" t="s">
        <v>643</v>
      </c>
      <c r="D4" s="703" t="s">
        <v>645</v>
      </c>
      <c r="E4" s="703" t="s">
        <v>320</v>
      </c>
      <c r="F4" s="223" t="s">
        <v>186</v>
      </c>
      <c r="G4" s="703" t="s">
        <v>644</v>
      </c>
      <c r="H4" s="703" t="s">
        <v>643</v>
      </c>
      <c r="I4" s="703" t="s">
        <v>645</v>
      </c>
      <c r="J4" s="703" t="s">
        <v>320</v>
      </c>
      <c r="K4" s="224" t="s">
        <v>186</v>
      </c>
      <c r="L4" s="814"/>
    </row>
    <row r="5" spans="1:12" x14ac:dyDescent="0.2">
      <c r="A5" s="547" t="s">
        <v>153</v>
      </c>
      <c r="B5" s="439">
        <v>2588.9760000000001</v>
      </c>
      <c r="C5" s="439">
        <v>388.529</v>
      </c>
      <c r="D5" s="439">
        <v>370.23700000000002</v>
      </c>
      <c r="E5" s="439">
        <v>185.846</v>
      </c>
      <c r="F5" s="575">
        <v>3533.5880000000002</v>
      </c>
      <c r="G5" s="439">
        <v>45179.273999999998</v>
      </c>
      <c r="H5" s="439">
        <v>5337.9579999999996</v>
      </c>
      <c r="I5" s="439">
        <v>2572.444</v>
      </c>
      <c r="J5" s="439">
        <v>2106.777</v>
      </c>
      <c r="K5" s="576">
        <v>55196.453000000001</v>
      </c>
      <c r="L5" s="72">
        <v>15.711802801197656</v>
      </c>
    </row>
    <row r="6" spans="1:12" x14ac:dyDescent="0.2">
      <c r="A6" s="549" t="s">
        <v>154</v>
      </c>
      <c r="B6" s="439">
        <v>480.39499999999998</v>
      </c>
      <c r="C6" s="439">
        <v>538.58399999999995</v>
      </c>
      <c r="D6" s="439">
        <v>573.54300000000001</v>
      </c>
      <c r="E6" s="439">
        <v>50.079000000000001</v>
      </c>
      <c r="F6" s="577">
        <v>1642.6009999999999</v>
      </c>
      <c r="G6" s="439">
        <v>8757.8130000000001</v>
      </c>
      <c r="H6" s="439">
        <v>6705.3410000000003</v>
      </c>
      <c r="I6" s="439">
        <v>3002.8969999999999</v>
      </c>
      <c r="J6" s="439">
        <v>660.30799999999999</v>
      </c>
      <c r="K6" s="578">
        <v>19126.359</v>
      </c>
      <c r="L6" s="59">
        <v>5.4443639868111093</v>
      </c>
    </row>
    <row r="7" spans="1:12" x14ac:dyDescent="0.2">
      <c r="A7" s="549" t="s">
        <v>155</v>
      </c>
      <c r="B7" s="439">
        <v>324.33</v>
      </c>
      <c r="C7" s="439">
        <v>344.72800000000001</v>
      </c>
      <c r="D7" s="439">
        <v>306.666</v>
      </c>
      <c r="E7" s="439">
        <v>8.5329999999999995</v>
      </c>
      <c r="F7" s="577">
        <v>984.25699999999995</v>
      </c>
      <c r="G7" s="439">
        <v>7460.8879999999999</v>
      </c>
      <c r="H7" s="439">
        <v>3935.9540000000002</v>
      </c>
      <c r="I7" s="439">
        <v>1904.7950000000001</v>
      </c>
      <c r="J7" s="439">
        <v>113.29600000000001</v>
      </c>
      <c r="K7" s="578">
        <v>13414.933000000001</v>
      </c>
      <c r="L7" s="59">
        <v>3.8185928702208254</v>
      </c>
    </row>
    <row r="8" spans="1:12" x14ac:dyDescent="0.2">
      <c r="A8" s="549" t="s">
        <v>156</v>
      </c>
      <c r="B8" s="439">
        <v>630.88</v>
      </c>
      <c r="C8" s="96">
        <v>12.507999999999999</v>
      </c>
      <c r="D8" s="439">
        <v>128.48699999999999</v>
      </c>
      <c r="E8" s="96">
        <v>0.58299999999999996</v>
      </c>
      <c r="F8" s="577">
        <v>772.45799999999997</v>
      </c>
      <c r="G8" s="439">
        <v>9597.3369999999995</v>
      </c>
      <c r="H8" s="439">
        <v>200.64699999999999</v>
      </c>
      <c r="I8" s="96">
        <v>857.33500000000004</v>
      </c>
      <c r="J8" s="439">
        <v>5.2960000000000003</v>
      </c>
      <c r="K8" s="578">
        <v>10660.615</v>
      </c>
      <c r="L8" s="59">
        <v>3.0345696419929329</v>
      </c>
    </row>
    <row r="9" spans="1:12" x14ac:dyDescent="0.2">
      <c r="A9" s="549" t="s">
        <v>568</v>
      </c>
      <c r="B9" s="439">
        <v>0</v>
      </c>
      <c r="C9" s="439">
        <v>0</v>
      </c>
      <c r="D9" s="439">
        <v>0</v>
      </c>
      <c r="E9" s="96">
        <v>1.927</v>
      </c>
      <c r="F9" s="626">
        <v>1.927</v>
      </c>
      <c r="G9" s="439">
        <v>0</v>
      </c>
      <c r="H9" s="439">
        <v>0</v>
      </c>
      <c r="I9" s="439">
        <v>0</v>
      </c>
      <c r="J9" s="439">
        <v>21.707000000000001</v>
      </c>
      <c r="K9" s="578">
        <v>21.707000000000001</v>
      </c>
      <c r="L9" s="96">
        <v>6.1789496402168739E-3</v>
      </c>
    </row>
    <row r="10" spans="1:12" x14ac:dyDescent="0.2">
      <c r="A10" s="549" t="s">
        <v>158</v>
      </c>
      <c r="B10" s="439">
        <v>83.314999999999998</v>
      </c>
      <c r="C10" s="439">
        <v>100.407</v>
      </c>
      <c r="D10" s="439">
        <v>158.035</v>
      </c>
      <c r="E10" s="439">
        <v>2.2210000000000001</v>
      </c>
      <c r="F10" s="577">
        <v>343.97799999999995</v>
      </c>
      <c r="G10" s="439">
        <v>1646.471</v>
      </c>
      <c r="H10" s="439">
        <v>1401.2090000000001</v>
      </c>
      <c r="I10" s="439">
        <v>1055.5730000000001</v>
      </c>
      <c r="J10" s="439">
        <v>22.538</v>
      </c>
      <c r="K10" s="578">
        <v>4125.7910000000002</v>
      </c>
      <c r="L10" s="59">
        <v>1.1744163087971629</v>
      </c>
    </row>
    <row r="11" spans="1:12" x14ac:dyDescent="0.2">
      <c r="A11" s="549" t="s">
        <v>159</v>
      </c>
      <c r="B11" s="439">
        <v>95.56</v>
      </c>
      <c r="C11" s="439">
        <v>684.06</v>
      </c>
      <c r="D11" s="439">
        <v>1113.8440000000001</v>
      </c>
      <c r="E11" s="439">
        <v>44.220999999999997</v>
      </c>
      <c r="F11" s="577">
        <v>1937.6849999999999</v>
      </c>
      <c r="G11" s="439">
        <v>1403.684</v>
      </c>
      <c r="H11" s="439">
        <v>9018.7980000000007</v>
      </c>
      <c r="I11" s="439">
        <v>6710.4040000000005</v>
      </c>
      <c r="J11" s="439">
        <v>565.904</v>
      </c>
      <c r="K11" s="578">
        <v>17698.789999999997</v>
      </c>
      <c r="L11" s="59">
        <v>5.0380030452284501</v>
      </c>
    </row>
    <row r="12" spans="1:12" x14ac:dyDescent="0.2">
      <c r="A12" s="549" t="s">
        <v>512</v>
      </c>
      <c r="B12" s="439">
        <v>692.4</v>
      </c>
      <c r="C12" s="439">
        <v>309.96699999999998</v>
      </c>
      <c r="D12" s="439">
        <v>502.65800000000002</v>
      </c>
      <c r="E12" s="439">
        <v>55.058</v>
      </c>
      <c r="F12" s="577">
        <v>1560.0830000000001</v>
      </c>
      <c r="G12" s="439">
        <v>7725.9210000000003</v>
      </c>
      <c r="H12" s="439">
        <v>3879.0079999999998</v>
      </c>
      <c r="I12" s="439">
        <v>2663.5720000000001</v>
      </c>
      <c r="J12" s="439">
        <v>671.976</v>
      </c>
      <c r="K12" s="578">
        <v>14940.477000000001</v>
      </c>
      <c r="L12" s="59">
        <v>4.2528426306637712</v>
      </c>
    </row>
    <row r="13" spans="1:12" x14ac:dyDescent="0.2">
      <c r="A13" s="549" t="s">
        <v>160</v>
      </c>
      <c r="B13" s="439">
        <v>1505.875</v>
      </c>
      <c r="C13" s="439">
        <v>827.54300000000001</v>
      </c>
      <c r="D13" s="439">
        <v>2597.1379999999999</v>
      </c>
      <c r="E13" s="439">
        <v>107.917</v>
      </c>
      <c r="F13" s="577">
        <v>5038.4730000000009</v>
      </c>
      <c r="G13" s="439">
        <v>22447.219000000001</v>
      </c>
      <c r="H13" s="439">
        <v>20519.356</v>
      </c>
      <c r="I13" s="439">
        <v>14425.172</v>
      </c>
      <c r="J13" s="439">
        <v>1472.925</v>
      </c>
      <c r="K13" s="578">
        <v>58864.671999999999</v>
      </c>
      <c r="L13" s="59">
        <v>16.755970142160788</v>
      </c>
    </row>
    <row r="14" spans="1:12" x14ac:dyDescent="0.2">
      <c r="A14" s="549" t="s">
        <v>323</v>
      </c>
      <c r="B14" s="439">
        <v>985.07</v>
      </c>
      <c r="C14" s="439">
        <v>1225.674</v>
      </c>
      <c r="D14" s="439">
        <v>506.73099999999999</v>
      </c>
      <c r="E14" s="439">
        <v>92.42</v>
      </c>
      <c r="F14" s="577">
        <v>2809.8950000000004</v>
      </c>
      <c r="G14" s="439">
        <v>12729.269</v>
      </c>
      <c r="H14" s="439">
        <v>20070.277999999998</v>
      </c>
      <c r="I14" s="439">
        <v>3250.893</v>
      </c>
      <c r="J14" s="439">
        <v>1069.2090000000001</v>
      </c>
      <c r="K14" s="578">
        <v>37119.649000000005</v>
      </c>
      <c r="L14" s="59">
        <v>10.566197163750248</v>
      </c>
    </row>
    <row r="15" spans="1:12" x14ac:dyDescent="0.2">
      <c r="A15" s="549" t="s">
        <v>163</v>
      </c>
      <c r="B15" s="439">
        <v>1.399</v>
      </c>
      <c r="C15" s="439">
        <v>93.233999999999995</v>
      </c>
      <c r="D15" s="439">
        <v>90.450999999999993</v>
      </c>
      <c r="E15" s="439">
        <v>41.341999999999999</v>
      </c>
      <c r="F15" s="577">
        <v>226.42599999999999</v>
      </c>
      <c r="G15" s="96">
        <v>32.284999999999997</v>
      </c>
      <c r="H15" s="439">
        <v>1682.1020000000001</v>
      </c>
      <c r="I15" s="439">
        <v>499.26900000000001</v>
      </c>
      <c r="J15" s="439">
        <v>495.916</v>
      </c>
      <c r="K15" s="578">
        <v>2709.5720000000001</v>
      </c>
      <c r="L15" s="59">
        <v>0.77128617195106253</v>
      </c>
    </row>
    <row r="16" spans="1:12" x14ac:dyDescent="0.2">
      <c r="A16" s="549" t="s">
        <v>164</v>
      </c>
      <c r="B16" s="439">
        <v>802.08299999999997</v>
      </c>
      <c r="C16" s="439">
        <v>422.55200000000002</v>
      </c>
      <c r="D16" s="439">
        <v>349.00099999999998</v>
      </c>
      <c r="E16" s="439">
        <v>35.014000000000003</v>
      </c>
      <c r="F16" s="577">
        <v>1608.6499999999999</v>
      </c>
      <c r="G16" s="439">
        <v>12893.422</v>
      </c>
      <c r="H16" s="439">
        <v>5369.2150000000001</v>
      </c>
      <c r="I16" s="439">
        <v>2402.759</v>
      </c>
      <c r="J16" s="439">
        <v>470.59800000000001</v>
      </c>
      <c r="K16" s="578">
        <v>21135.994000000002</v>
      </c>
      <c r="L16" s="59">
        <v>6.0164114120756444</v>
      </c>
    </row>
    <row r="17" spans="1:12" x14ac:dyDescent="0.2">
      <c r="A17" s="549" t="s">
        <v>165</v>
      </c>
      <c r="B17" s="96">
        <v>287.92</v>
      </c>
      <c r="C17" s="439">
        <v>39.851999999999997</v>
      </c>
      <c r="D17" s="439">
        <v>167.624</v>
      </c>
      <c r="E17" s="439">
        <v>16.771000000000001</v>
      </c>
      <c r="F17" s="577">
        <v>512.16699999999992</v>
      </c>
      <c r="G17" s="439">
        <v>2745.5430000000001</v>
      </c>
      <c r="H17" s="439">
        <v>400.14499999999998</v>
      </c>
      <c r="I17" s="439">
        <v>992.35500000000002</v>
      </c>
      <c r="J17" s="439">
        <v>82.022000000000006</v>
      </c>
      <c r="K17" s="578">
        <v>4220.0649999999996</v>
      </c>
      <c r="L17" s="59">
        <v>1.2012516291261719</v>
      </c>
    </row>
    <row r="18" spans="1:12" x14ac:dyDescent="0.2">
      <c r="A18" s="549" t="s">
        <v>166</v>
      </c>
      <c r="B18" s="439">
        <v>44.603000000000002</v>
      </c>
      <c r="C18" s="439">
        <v>471.47</v>
      </c>
      <c r="D18" s="439">
        <v>2846.1840000000002</v>
      </c>
      <c r="E18" s="439">
        <v>20.76</v>
      </c>
      <c r="F18" s="577">
        <v>3383.0170000000003</v>
      </c>
      <c r="G18" s="439">
        <v>1474.1010000000001</v>
      </c>
      <c r="H18" s="439">
        <v>3943.1770000000001</v>
      </c>
      <c r="I18" s="439">
        <v>16466.062000000002</v>
      </c>
      <c r="J18" s="439">
        <v>275.57299999999998</v>
      </c>
      <c r="K18" s="578">
        <v>22158.913000000004</v>
      </c>
      <c r="L18" s="59">
        <v>6.3075877601210211</v>
      </c>
    </row>
    <row r="19" spans="1:12" x14ac:dyDescent="0.2">
      <c r="A19" s="549" t="s">
        <v>168</v>
      </c>
      <c r="B19" s="439">
        <v>1354.4690000000001</v>
      </c>
      <c r="C19" s="439">
        <v>188.43600000000001</v>
      </c>
      <c r="D19" s="439">
        <v>94.822000000000003</v>
      </c>
      <c r="E19" s="439">
        <v>50.683999999999997</v>
      </c>
      <c r="F19" s="577">
        <v>1688.4109999999998</v>
      </c>
      <c r="G19" s="439">
        <v>22065.297999999999</v>
      </c>
      <c r="H19" s="439">
        <v>1673.3889999999999</v>
      </c>
      <c r="I19" s="439">
        <v>659.8</v>
      </c>
      <c r="J19" s="439">
        <v>523.77300000000002</v>
      </c>
      <c r="K19" s="578">
        <v>24922.26</v>
      </c>
      <c r="L19" s="59">
        <v>7.0941811148657745</v>
      </c>
    </row>
    <row r="20" spans="1:12" x14ac:dyDescent="0.2">
      <c r="A20" s="549" t="s">
        <v>169</v>
      </c>
      <c r="B20" s="439">
        <v>150.55500000000001</v>
      </c>
      <c r="C20" s="439">
        <v>389.53399999999999</v>
      </c>
      <c r="D20" s="439">
        <v>352.31599999999997</v>
      </c>
      <c r="E20" s="439">
        <v>14.742000000000001</v>
      </c>
      <c r="F20" s="577">
        <v>907.14699999999993</v>
      </c>
      <c r="G20" s="439">
        <v>7596.8829999999998</v>
      </c>
      <c r="H20" s="439">
        <v>4523.0280000000002</v>
      </c>
      <c r="I20" s="439">
        <v>2134.8490000000002</v>
      </c>
      <c r="J20" s="439">
        <v>202.542</v>
      </c>
      <c r="K20" s="578">
        <v>14457.302</v>
      </c>
      <c r="L20" s="59">
        <v>4.1153057074403039</v>
      </c>
    </row>
    <row r="21" spans="1:12" x14ac:dyDescent="0.2">
      <c r="A21" s="549" t="s">
        <v>170</v>
      </c>
      <c r="B21" s="439">
        <v>401.50099999999998</v>
      </c>
      <c r="C21" s="439">
        <v>960.65099999999995</v>
      </c>
      <c r="D21" s="439">
        <v>808.15499999999997</v>
      </c>
      <c r="E21" s="439">
        <v>13.558999999999999</v>
      </c>
      <c r="F21" s="577">
        <v>2183.866</v>
      </c>
      <c r="G21" s="439">
        <v>9623.2039999999997</v>
      </c>
      <c r="H21" s="439">
        <v>14777.376</v>
      </c>
      <c r="I21" s="439">
        <v>5971.3670000000002</v>
      </c>
      <c r="J21" s="439">
        <v>160.16399999999999</v>
      </c>
      <c r="K21" s="578">
        <v>30532.111000000001</v>
      </c>
      <c r="L21" s="59">
        <v>8.6910386639568635</v>
      </c>
    </row>
    <row r="22" spans="1:12" x14ac:dyDescent="0.2">
      <c r="A22" s="225" t="s">
        <v>114</v>
      </c>
      <c r="B22" s="174">
        <v>10429.330999999998</v>
      </c>
      <c r="C22" s="174">
        <v>6997.7289999999994</v>
      </c>
      <c r="D22" s="174">
        <v>10965.892000000002</v>
      </c>
      <c r="E22" s="174">
        <v>741.67699999999979</v>
      </c>
      <c r="F22" s="579">
        <v>29134.628999999997</v>
      </c>
      <c r="G22" s="580">
        <v>173378.61200000002</v>
      </c>
      <c r="H22" s="174">
        <v>103436.981</v>
      </c>
      <c r="I22" s="174">
        <v>65569.546000000017</v>
      </c>
      <c r="J22" s="174">
        <v>8920.5239999999994</v>
      </c>
      <c r="K22" s="174">
        <v>351305.663</v>
      </c>
      <c r="L22" s="175">
        <v>99.999999999999986</v>
      </c>
    </row>
    <row r="23" spans="1:12" x14ac:dyDescent="0.2">
      <c r="A23" s="18"/>
      <c r="B23" s="18"/>
      <c r="C23" s="18"/>
      <c r="D23" s="18"/>
      <c r="E23" s="18"/>
      <c r="F23" s="18"/>
      <c r="G23" s="18"/>
      <c r="H23" s="18"/>
      <c r="I23" s="18"/>
      <c r="J23" s="18"/>
      <c r="L23" s="161" t="s">
        <v>220</v>
      </c>
    </row>
    <row r="24" spans="1:12" x14ac:dyDescent="0.2">
      <c r="A24" s="80" t="s">
        <v>489</v>
      </c>
      <c r="B24" s="552"/>
      <c r="C24" s="581"/>
      <c r="D24" s="581"/>
      <c r="E24" s="581"/>
      <c r="F24" s="581"/>
      <c r="G24" s="18"/>
      <c r="H24" s="18"/>
      <c r="I24" s="18"/>
      <c r="J24" s="18"/>
      <c r="K24" s="18"/>
      <c r="L24" s="18"/>
    </row>
    <row r="25" spans="1:12" x14ac:dyDescent="0.2">
      <c r="A25" s="80" t="s">
        <v>221</v>
      </c>
      <c r="B25" s="552"/>
      <c r="C25" s="552"/>
      <c r="D25" s="552"/>
      <c r="E25" s="552"/>
      <c r="F25" s="582"/>
      <c r="G25" s="18"/>
      <c r="H25" s="18"/>
      <c r="I25" s="18"/>
      <c r="J25" s="18"/>
      <c r="K25" s="18"/>
      <c r="L25" s="18"/>
    </row>
    <row r="26" spans="1:12" s="18" customFormat="1" x14ac:dyDescent="0.2">
      <c r="A26" s="804" t="s">
        <v>646</v>
      </c>
      <c r="B26" s="804"/>
      <c r="C26" s="804"/>
      <c r="D26" s="804"/>
      <c r="E26" s="804"/>
      <c r="F26" s="804"/>
      <c r="G26" s="804"/>
      <c r="H26" s="804"/>
    </row>
    <row r="27" spans="1:12" s="18" customFormat="1" x14ac:dyDescent="0.2">
      <c r="A27" s="804"/>
      <c r="B27" s="804"/>
      <c r="C27" s="804"/>
      <c r="D27" s="804"/>
      <c r="E27" s="804"/>
      <c r="F27" s="804"/>
      <c r="G27" s="804"/>
      <c r="H27" s="804"/>
    </row>
    <row r="28" spans="1:12" s="18" customFormat="1" x14ac:dyDescent="0.2">
      <c r="A28" s="804"/>
      <c r="B28" s="804"/>
      <c r="C28" s="804"/>
      <c r="D28" s="804"/>
      <c r="E28" s="804"/>
      <c r="F28" s="804"/>
      <c r="G28" s="804"/>
      <c r="H28" s="804"/>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B17">
    <cfRule type="cellIs" dxfId="61" priority="41" operator="between">
      <formula>0</formula>
      <formula>0.5</formula>
    </cfRule>
    <cfRule type="cellIs" dxfId="60" priority="42" operator="between">
      <formula>0</formula>
      <formula>0.49</formula>
    </cfRule>
  </conditionalFormatting>
  <conditionalFormatting sqref="C8">
    <cfRule type="cellIs" dxfId="59" priority="43" operator="between">
      <formula>0</formula>
      <formula>0.5</formula>
    </cfRule>
    <cfRule type="cellIs" dxfId="58" priority="44" operator="between">
      <formula>0</formula>
      <formula>0.49</formula>
    </cfRule>
  </conditionalFormatting>
  <conditionalFormatting sqref="E8:E9">
    <cfRule type="cellIs" dxfId="57" priority="27" operator="between">
      <formula>0</formula>
      <formula>0.5</formula>
    </cfRule>
    <cfRule type="cellIs" dxfId="56" priority="28" operator="between">
      <formula>0</formula>
      <formula>0.49</formula>
    </cfRule>
  </conditionalFormatting>
  <conditionalFormatting sqref="F9">
    <cfRule type="cellIs" dxfId="55" priority="25" operator="between">
      <formula>0</formula>
      <formula>0.5</formula>
    </cfRule>
    <cfRule type="cellIs" dxfId="54" priority="26" operator="between">
      <formula>0</formula>
      <formula>0.49</formula>
    </cfRule>
  </conditionalFormatting>
  <conditionalFormatting sqref="G15">
    <cfRule type="cellIs" dxfId="53" priority="33" operator="between">
      <formula>0</formula>
      <formula>0.5</formula>
    </cfRule>
    <cfRule type="cellIs" dxfId="52" priority="34" operator="between">
      <formula>0</formula>
      <formula>0.49</formula>
    </cfRule>
  </conditionalFormatting>
  <conditionalFormatting sqref="I8">
    <cfRule type="cellIs" dxfId="51" priority="9" operator="between">
      <formula>0</formula>
      <formula>0.5</formula>
    </cfRule>
    <cfRule type="cellIs" dxfId="50" priority="10" operator="between">
      <formula>0</formula>
      <formula>0.49</formula>
    </cfRule>
  </conditionalFormatting>
  <conditionalFormatting sqref="L9">
    <cfRule type="cellIs" dxfId="49" priority="39" operator="between">
      <formula>0</formula>
      <formula>0.5</formula>
    </cfRule>
    <cfRule type="cellIs" dxfId="48" priority="40"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5"/>
  <sheetViews>
    <sheetView workbookViewId="0"/>
  </sheetViews>
  <sheetFormatPr baseColWidth="10" defaultRowHeight="14.25" x14ac:dyDescent="0.2"/>
  <cols>
    <col min="1" max="1" width="5.5" customWidth="1"/>
    <col min="2" max="2" width="16.625" customWidth="1"/>
    <col min="3" max="3" width="9.625" customWidth="1"/>
    <col min="4" max="4" width="8.625" customWidth="1"/>
    <col min="5" max="5" width="8" customWidth="1"/>
    <col min="6" max="7" width="9.125" customWidth="1"/>
    <col min="8" max="8" width="8.625" customWidth="1"/>
    <col min="9" max="9" width="9.625" customWidth="1"/>
    <col min="11" max="45" width="11" style="1"/>
  </cols>
  <sheetData>
    <row r="1" spans="1:45" x14ac:dyDescent="0.2">
      <c r="A1" s="158" t="s">
        <v>490</v>
      </c>
      <c r="B1" s="158"/>
      <c r="C1" s="158"/>
      <c r="D1" s="158"/>
      <c r="E1" s="158"/>
      <c r="F1" s="158"/>
      <c r="G1" s="158"/>
      <c r="H1" s="1"/>
      <c r="I1" s="1"/>
    </row>
    <row r="2" spans="1:45" x14ac:dyDescent="0.2">
      <c r="A2" s="159"/>
      <c r="B2" s="159"/>
      <c r="C2" s="159"/>
      <c r="D2" s="159"/>
      <c r="E2" s="159"/>
      <c r="F2" s="159"/>
      <c r="G2" s="159"/>
      <c r="H2" s="1"/>
      <c r="I2" s="55" t="s">
        <v>467</v>
      </c>
      <c r="J2" s="55"/>
    </row>
    <row r="3" spans="1:45" x14ac:dyDescent="0.2">
      <c r="A3" s="793" t="s">
        <v>451</v>
      </c>
      <c r="B3" s="793" t="s">
        <v>452</v>
      </c>
      <c r="C3" s="778">
        <f>INDICE!A3</f>
        <v>44927</v>
      </c>
      <c r="D3" s="778">
        <v>41671</v>
      </c>
      <c r="E3" s="777" t="s">
        <v>115</v>
      </c>
      <c r="F3" s="777"/>
      <c r="G3" s="777" t="s">
        <v>116</v>
      </c>
      <c r="H3" s="777"/>
      <c r="I3" s="777"/>
      <c r="J3" s="161"/>
    </row>
    <row r="4" spans="1:45" x14ac:dyDescent="0.2">
      <c r="A4" s="794"/>
      <c r="B4" s="794"/>
      <c r="C4" s="184" t="s">
        <v>54</v>
      </c>
      <c r="D4" s="185" t="s">
        <v>421</v>
      </c>
      <c r="E4" s="184" t="s">
        <v>54</v>
      </c>
      <c r="F4" s="185" t="s">
        <v>421</v>
      </c>
      <c r="G4" s="184" t="s">
        <v>54</v>
      </c>
      <c r="H4" s="186" t="s">
        <v>421</v>
      </c>
      <c r="I4" s="185" t="s">
        <v>471</v>
      </c>
      <c r="J4" s="10"/>
    </row>
    <row r="5" spans="1:45" x14ac:dyDescent="0.2">
      <c r="A5" s="1"/>
      <c r="B5" s="11" t="s">
        <v>324</v>
      </c>
      <c r="C5" s="459">
        <v>0</v>
      </c>
      <c r="D5" s="142" t="s">
        <v>142</v>
      </c>
      <c r="E5" s="462">
        <v>0</v>
      </c>
      <c r="F5" s="142" t="s">
        <v>142</v>
      </c>
      <c r="G5" s="462">
        <v>1919.51361</v>
      </c>
      <c r="H5" s="142">
        <v>121.96743321998986</v>
      </c>
      <c r="I5" s="502">
        <v>0.43461633620871243</v>
      </c>
      <c r="J5" s="1"/>
    </row>
    <row r="6" spans="1:45" x14ac:dyDescent="0.2">
      <c r="A6" s="1"/>
      <c r="B6" s="11" t="s">
        <v>470</v>
      </c>
      <c r="C6" s="459">
        <v>426.26878999999997</v>
      </c>
      <c r="D6" s="142">
        <v>-49.235524872603158</v>
      </c>
      <c r="E6" s="462">
        <v>426.26878999999997</v>
      </c>
      <c r="F6" s="142">
        <v>-49.235524872603158</v>
      </c>
      <c r="G6" s="462">
        <v>13155.92765</v>
      </c>
      <c r="H6" s="142">
        <v>16.767027040486294</v>
      </c>
      <c r="I6" s="410">
        <v>2.9787655814901446</v>
      </c>
      <c r="J6" s="1"/>
    </row>
    <row r="7" spans="1:45" x14ac:dyDescent="0.2">
      <c r="A7" s="160" t="s">
        <v>458</v>
      </c>
      <c r="B7" s="145"/>
      <c r="C7" s="460">
        <v>426.26878999999997</v>
      </c>
      <c r="D7" s="148">
        <v>-49.235524872603158</v>
      </c>
      <c r="E7" s="460">
        <v>426.26878999999997</v>
      </c>
      <c r="F7" s="148">
        <v>-49.235524872603158</v>
      </c>
      <c r="G7" s="460">
        <v>15075.44126</v>
      </c>
      <c r="H7" s="231">
        <v>24.265997262352222</v>
      </c>
      <c r="I7" s="148">
        <v>3.4133819176988567</v>
      </c>
      <c r="J7" s="1"/>
    </row>
    <row r="8" spans="1:45" x14ac:dyDescent="0.2">
      <c r="A8" s="191"/>
      <c r="B8" s="11" t="s">
        <v>231</v>
      </c>
      <c r="C8" s="459">
        <v>7101.7540499999986</v>
      </c>
      <c r="D8" s="142">
        <v>-45.801849361875369</v>
      </c>
      <c r="E8" s="462">
        <v>7101.7540499999986</v>
      </c>
      <c r="F8" s="149">
        <v>-45.801849361875369</v>
      </c>
      <c r="G8" s="462">
        <v>122915.58603000001</v>
      </c>
      <c r="H8" s="149">
        <v>71.220654316072441</v>
      </c>
      <c r="I8" s="698">
        <v>27.830551127639779</v>
      </c>
      <c r="J8" s="1"/>
    </row>
    <row r="9" spans="1:45" x14ac:dyDescent="0.2">
      <c r="A9" s="160" t="s">
        <v>303</v>
      </c>
      <c r="B9" s="145"/>
      <c r="C9" s="460">
        <v>7101.7540499999986</v>
      </c>
      <c r="D9" s="148">
        <v>-45.801849361875369</v>
      </c>
      <c r="E9" s="460">
        <v>7101.7540499999986</v>
      </c>
      <c r="F9" s="148">
        <v>-45.801849361875369</v>
      </c>
      <c r="G9" s="460">
        <v>122915.58603000001</v>
      </c>
      <c r="H9" s="231">
        <v>71.220654316072441</v>
      </c>
      <c r="I9" s="148">
        <v>27.830551127639779</v>
      </c>
      <c r="J9" s="1"/>
    </row>
    <row r="10" spans="1:45" s="435" customFormat="1" x14ac:dyDescent="0.2">
      <c r="A10" s="664"/>
      <c r="B10" s="11" t="s">
        <v>683</v>
      </c>
      <c r="C10" s="459">
        <v>0</v>
      </c>
      <c r="D10" s="142" t="s">
        <v>142</v>
      </c>
      <c r="E10" s="462">
        <v>0</v>
      </c>
      <c r="F10" s="149" t="s">
        <v>142</v>
      </c>
      <c r="G10" s="462">
        <v>29.86627</v>
      </c>
      <c r="H10" s="149">
        <v>1595.5117542535013</v>
      </c>
      <c r="I10" s="698">
        <v>6.762321859036041E-3</v>
      </c>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row>
    <row r="11" spans="1:45" s="435" customFormat="1" x14ac:dyDescent="0.2">
      <c r="A11" s="433"/>
      <c r="B11" s="11" t="s">
        <v>234</v>
      </c>
      <c r="C11" s="459">
        <v>1074.4656199999999</v>
      </c>
      <c r="D11" s="142">
        <v>-33.515919495962635</v>
      </c>
      <c r="E11" s="462">
        <v>1074.4656199999999</v>
      </c>
      <c r="F11" s="149">
        <v>-33.515919495962635</v>
      </c>
      <c r="G11" s="462">
        <v>18516.25202</v>
      </c>
      <c r="H11" s="149">
        <v>1.8783334276880053</v>
      </c>
      <c r="I11" s="502">
        <v>4.1924504058346166</v>
      </c>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row>
    <row r="12" spans="1:45" s="435" customFormat="1" x14ac:dyDescent="0.2">
      <c r="A12" s="433"/>
      <c r="B12" s="434" t="s">
        <v>325</v>
      </c>
      <c r="C12" s="461">
        <v>1074.4656199999999</v>
      </c>
      <c r="D12" s="419">
        <v>-33.342569513687607</v>
      </c>
      <c r="E12" s="463">
        <v>1074.4656199999999</v>
      </c>
      <c r="F12" s="583">
        <v>-33.342569513687607</v>
      </c>
      <c r="G12" s="463">
        <v>18503.761090000004</v>
      </c>
      <c r="H12" s="583">
        <v>8.1358725660354061</v>
      </c>
      <c r="I12" s="650">
        <v>4.1896222090434323</v>
      </c>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row>
    <row r="13" spans="1:45" s="435" customFormat="1" x14ac:dyDescent="0.2">
      <c r="A13" s="433"/>
      <c r="B13" s="434" t="s">
        <v>322</v>
      </c>
      <c r="C13" s="461">
        <v>0</v>
      </c>
      <c r="D13" s="419">
        <v>-100</v>
      </c>
      <c r="E13" s="463">
        <v>0</v>
      </c>
      <c r="F13" s="583">
        <v>-100</v>
      </c>
      <c r="G13" s="463">
        <v>12.490930000000001</v>
      </c>
      <c r="H13" s="583">
        <v>-98.825248803465342</v>
      </c>
      <c r="I13" s="678">
        <v>2.8281967911858116E-3</v>
      </c>
      <c r="J13" s="433"/>
      <c r="K13" s="433"/>
      <c r="L13" s="433"/>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L13" s="433"/>
      <c r="AM13" s="433"/>
      <c r="AN13" s="433"/>
      <c r="AO13" s="433"/>
      <c r="AP13" s="433"/>
      <c r="AQ13" s="433"/>
      <c r="AR13" s="433"/>
      <c r="AS13" s="433"/>
    </row>
    <row r="14" spans="1:45" s="435" customFormat="1" x14ac:dyDescent="0.2">
      <c r="A14" s="433"/>
      <c r="B14" s="11" t="s">
        <v>594</v>
      </c>
      <c r="C14" s="459">
        <v>0</v>
      </c>
      <c r="D14" s="142">
        <v>-100</v>
      </c>
      <c r="E14" s="462">
        <v>0</v>
      </c>
      <c r="F14" s="149">
        <v>-100</v>
      </c>
      <c r="G14" s="462">
        <v>125.405</v>
      </c>
      <c r="H14" s="149">
        <v>-66.572037851526062</v>
      </c>
      <c r="I14" s="698">
        <v>2.8394204322548973E-2</v>
      </c>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433"/>
      <c r="AM14" s="433"/>
      <c r="AN14" s="433"/>
      <c r="AO14" s="433"/>
      <c r="AP14" s="433"/>
      <c r="AQ14" s="433"/>
      <c r="AR14" s="433"/>
      <c r="AS14" s="433"/>
    </row>
    <row r="15" spans="1:45" x14ac:dyDescent="0.2">
      <c r="A15" s="1"/>
      <c r="B15" s="11" t="s">
        <v>207</v>
      </c>
      <c r="C15" s="459">
        <v>186.49609000000001</v>
      </c>
      <c r="D15" s="142">
        <v>-22.201548768116002</v>
      </c>
      <c r="E15" s="462">
        <v>186.49609000000001</v>
      </c>
      <c r="F15" s="149">
        <v>-22.201548768116002</v>
      </c>
      <c r="G15" s="462">
        <v>3968.6979400000005</v>
      </c>
      <c r="H15" s="149">
        <v>-58.555939737040696</v>
      </c>
      <c r="I15" s="502">
        <v>0.89859272120600631</v>
      </c>
      <c r="J15" s="1"/>
    </row>
    <row r="16" spans="1:45" x14ac:dyDescent="0.2">
      <c r="A16" s="1"/>
      <c r="B16" s="434" t="s">
        <v>325</v>
      </c>
      <c r="C16" s="461">
        <v>186.49609000000001</v>
      </c>
      <c r="D16" s="419">
        <v>-22.201548768116002</v>
      </c>
      <c r="E16" s="463">
        <v>186.49609000000001</v>
      </c>
      <c r="F16" s="583">
        <v>-22.201548768116002</v>
      </c>
      <c r="G16" s="463">
        <v>2411.9049100000002</v>
      </c>
      <c r="H16" s="583">
        <v>-74.813116556165156</v>
      </c>
      <c r="I16" s="650">
        <v>0.54610359093416616</v>
      </c>
      <c r="J16" s="1"/>
    </row>
    <row r="17" spans="1:45" s="435" customFormat="1" x14ac:dyDescent="0.2">
      <c r="A17" s="433"/>
      <c r="B17" s="434" t="s">
        <v>322</v>
      </c>
      <c r="C17" s="461">
        <v>0</v>
      </c>
      <c r="D17" s="419" t="s">
        <v>142</v>
      </c>
      <c r="E17" s="463">
        <v>0</v>
      </c>
      <c r="F17" s="583" t="s">
        <v>142</v>
      </c>
      <c r="G17" s="463">
        <v>1556.79303</v>
      </c>
      <c r="H17" s="583" t="s">
        <v>142</v>
      </c>
      <c r="I17" s="650">
        <v>0.35248913027184015</v>
      </c>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433"/>
      <c r="AM17" s="433"/>
      <c r="AN17" s="433"/>
      <c r="AO17" s="433"/>
      <c r="AP17" s="433"/>
      <c r="AQ17" s="433"/>
      <c r="AR17" s="433"/>
      <c r="AS17" s="433"/>
    </row>
    <row r="18" spans="1:45" s="435" customFormat="1" x14ac:dyDescent="0.2">
      <c r="A18" s="433"/>
      <c r="B18" s="11" t="s">
        <v>545</v>
      </c>
      <c r="C18" s="459">
        <v>0</v>
      </c>
      <c r="D18" s="142" t="s">
        <v>142</v>
      </c>
      <c r="E18" s="142" t="s">
        <v>142</v>
      </c>
      <c r="F18" s="149" t="s">
        <v>142</v>
      </c>
      <c r="G18" s="96">
        <v>0.19594</v>
      </c>
      <c r="H18" s="149" t="s">
        <v>142</v>
      </c>
      <c r="I18" s="698">
        <v>4.4364741397553895E-5</v>
      </c>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L18" s="433"/>
      <c r="AM18" s="433"/>
      <c r="AN18" s="433"/>
      <c r="AO18" s="433"/>
      <c r="AP18" s="433"/>
      <c r="AQ18" s="433"/>
      <c r="AR18" s="433"/>
      <c r="AS18" s="433"/>
    </row>
    <row r="19" spans="1:45" x14ac:dyDescent="0.2">
      <c r="A19" s="1"/>
      <c r="B19" s="11" t="s">
        <v>236</v>
      </c>
      <c r="C19" s="459">
        <v>1087.5185100000001</v>
      </c>
      <c r="D19" s="142">
        <v>221.70635173605322</v>
      </c>
      <c r="E19" s="462">
        <v>1087.5185100000001</v>
      </c>
      <c r="F19" s="149">
        <v>221.70635173605322</v>
      </c>
      <c r="G19" s="462">
        <v>5434.8824899999991</v>
      </c>
      <c r="H19" s="149">
        <v>53.489815521558384</v>
      </c>
      <c r="I19" s="502">
        <v>1.2305662763853411</v>
      </c>
      <c r="J19" s="1"/>
    </row>
    <row r="20" spans="1:45" x14ac:dyDescent="0.2">
      <c r="A20" s="1"/>
      <c r="B20" s="434" t="s">
        <v>325</v>
      </c>
      <c r="C20" s="461">
        <v>1087.5185100000001</v>
      </c>
      <c r="D20" s="419">
        <v>221.70635173605322</v>
      </c>
      <c r="E20" s="463">
        <v>1087.5185100000001</v>
      </c>
      <c r="F20" s="583">
        <v>221.70635173605322</v>
      </c>
      <c r="G20" s="463">
        <v>5434.8824899999991</v>
      </c>
      <c r="H20" s="583">
        <v>53.49843748768771</v>
      </c>
      <c r="I20" s="650">
        <v>1.2305662763853411</v>
      </c>
      <c r="J20" s="1"/>
    </row>
    <row r="21" spans="1:45" s="435" customFormat="1" x14ac:dyDescent="0.2">
      <c r="A21" s="1"/>
      <c r="B21" s="434" t="s">
        <v>322</v>
      </c>
      <c r="C21" s="461">
        <v>0</v>
      </c>
      <c r="D21" s="419" t="s">
        <v>142</v>
      </c>
      <c r="E21" s="463">
        <v>0</v>
      </c>
      <c r="F21" s="583" t="s">
        <v>142</v>
      </c>
      <c r="G21" s="463">
        <v>0</v>
      </c>
      <c r="H21" s="583">
        <v>-100</v>
      </c>
      <c r="I21" s="650">
        <v>0</v>
      </c>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3"/>
      <c r="AL21" s="433"/>
      <c r="AM21" s="433"/>
      <c r="AN21" s="433"/>
      <c r="AO21" s="433"/>
      <c r="AP21" s="433"/>
      <c r="AQ21" s="433"/>
      <c r="AR21" s="433"/>
      <c r="AS21" s="433"/>
    </row>
    <row r="22" spans="1:45" s="435" customFormat="1" x14ac:dyDescent="0.2">
      <c r="A22" s="1"/>
      <c r="B22" s="11" t="s">
        <v>209</v>
      </c>
      <c r="C22" s="459">
        <v>6371.9516700000004</v>
      </c>
      <c r="D22" s="142">
        <v>192.50228198956052</v>
      </c>
      <c r="E22" s="462">
        <v>6371.9516700000004</v>
      </c>
      <c r="F22" s="149">
        <v>192.50228198956052</v>
      </c>
      <c r="G22" s="462">
        <v>60214.555959999998</v>
      </c>
      <c r="H22" s="149">
        <v>68.505510525387095</v>
      </c>
      <c r="I22" s="502">
        <v>13.633781787965384</v>
      </c>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3"/>
      <c r="AN22" s="433"/>
      <c r="AO22" s="433"/>
      <c r="AP22" s="433"/>
      <c r="AQ22" s="433"/>
      <c r="AR22" s="433"/>
      <c r="AS22" s="433"/>
    </row>
    <row r="23" spans="1:45" x14ac:dyDescent="0.2">
      <c r="A23" s="160" t="s">
        <v>442</v>
      </c>
      <c r="B23" s="145"/>
      <c r="C23" s="460">
        <v>8720.4318899999998</v>
      </c>
      <c r="D23" s="148">
        <v>96.143732811844799</v>
      </c>
      <c r="E23" s="460">
        <v>8720.4318899999998</v>
      </c>
      <c r="F23" s="148">
        <v>96.143732811844799</v>
      </c>
      <c r="G23" s="460">
        <v>88289.855620000002</v>
      </c>
      <c r="H23" s="231">
        <v>30.987705315572754</v>
      </c>
      <c r="I23" s="148">
        <v>19.990592082314333</v>
      </c>
      <c r="J23" s="1"/>
    </row>
    <row r="24" spans="1:45" x14ac:dyDescent="0.2">
      <c r="A24" s="15"/>
      <c r="B24" s="11" t="s">
        <v>636</v>
      </c>
      <c r="C24" s="459">
        <v>0</v>
      </c>
      <c r="D24" s="142">
        <v>-100</v>
      </c>
      <c r="E24" s="462">
        <v>0</v>
      </c>
      <c r="F24" s="149">
        <v>-100</v>
      </c>
      <c r="G24" s="462">
        <v>3971.1898300000003</v>
      </c>
      <c r="H24" s="149">
        <v>106.29222346974019</v>
      </c>
      <c r="I24" s="502">
        <v>0.89915693502371152</v>
      </c>
      <c r="J24" s="1"/>
    </row>
    <row r="25" spans="1:45" x14ac:dyDescent="0.2">
      <c r="A25" s="15"/>
      <c r="B25" s="11" t="s">
        <v>326</v>
      </c>
      <c r="C25" s="459">
        <v>879.37573999999995</v>
      </c>
      <c r="D25" s="142">
        <v>0.36523613422117052</v>
      </c>
      <c r="E25" s="462">
        <v>879.37573999999995</v>
      </c>
      <c r="F25" s="149">
        <v>0.36523613422117052</v>
      </c>
      <c r="G25" s="462">
        <v>15432.351060000001</v>
      </c>
      <c r="H25" s="149">
        <v>-38.871776821865339</v>
      </c>
      <c r="I25" s="502">
        <v>3.4941934466324729</v>
      </c>
      <c r="J25" s="1"/>
    </row>
    <row r="26" spans="1:45" x14ac:dyDescent="0.2">
      <c r="A26" s="160" t="s">
        <v>340</v>
      </c>
      <c r="B26" s="145"/>
      <c r="C26" s="460">
        <v>879.37573999999995</v>
      </c>
      <c r="D26" s="148">
        <v>-68.607255077776458</v>
      </c>
      <c r="E26" s="460">
        <v>879.37573999999995</v>
      </c>
      <c r="F26" s="148">
        <v>-68.607255077776458</v>
      </c>
      <c r="G26" s="460">
        <v>19403.54089</v>
      </c>
      <c r="H26" s="231">
        <v>-28.587051625003689</v>
      </c>
      <c r="I26" s="148">
        <v>4.3933503816561839</v>
      </c>
      <c r="J26" s="1"/>
    </row>
    <row r="27" spans="1:45" x14ac:dyDescent="0.2">
      <c r="A27" s="15"/>
      <c r="B27" s="11" t="s">
        <v>212</v>
      </c>
      <c r="C27" s="459">
        <v>0</v>
      </c>
      <c r="D27" s="142" t="s">
        <v>142</v>
      </c>
      <c r="E27" s="462">
        <v>0</v>
      </c>
      <c r="F27" s="142" t="s">
        <v>142</v>
      </c>
      <c r="G27" s="462">
        <v>3102.5244600000001</v>
      </c>
      <c r="H27" s="142">
        <v>-24.835936737538969</v>
      </c>
      <c r="I27" s="502">
        <v>0.70247369269922189</v>
      </c>
      <c r="J27" s="1"/>
    </row>
    <row r="28" spans="1:45" x14ac:dyDescent="0.2">
      <c r="A28" s="15"/>
      <c r="B28" s="11" t="s">
        <v>213</v>
      </c>
      <c r="C28" s="459">
        <v>8544.9362899999996</v>
      </c>
      <c r="D28" s="142">
        <v>-11.175678113941387</v>
      </c>
      <c r="E28" s="462">
        <v>8544.9362899999996</v>
      </c>
      <c r="F28" s="149">
        <v>-11.175678113941387</v>
      </c>
      <c r="G28" s="462">
        <v>104354.80475999998</v>
      </c>
      <c r="H28" s="149">
        <v>-39.419818459821307</v>
      </c>
      <c r="I28" s="502">
        <v>23.628018407520798</v>
      </c>
      <c r="J28" s="1"/>
    </row>
    <row r="29" spans="1:45" x14ac:dyDescent="0.2">
      <c r="A29" s="1"/>
      <c r="B29" s="434" t="s">
        <v>325</v>
      </c>
      <c r="C29" s="461">
        <v>8544.9362899999996</v>
      </c>
      <c r="D29" s="419">
        <v>-11.175678113941387</v>
      </c>
      <c r="E29" s="463">
        <v>8544.9362899999996</v>
      </c>
      <c r="F29" s="583">
        <v>-11.175678113941387</v>
      </c>
      <c r="G29" s="463">
        <v>99876.411810000005</v>
      </c>
      <c r="H29" s="583">
        <v>-34.170352967519953</v>
      </c>
      <c r="I29" s="650">
        <v>22.614020524988504</v>
      </c>
      <c r="J29" s="1"/>
    </row>
    <row r="30" spans="1:45" x14ac:dyDescent="0.2">
      <c r="A30" s="1"/>
      <c r="B30" s="434" t="s">
        <v>322</v>
      </c>
      <c r="C30" s="461">
        <v>0</v>
      </c>
      <c r="D30" s="419" t="s">
        <v>142</v>
      </c>
      <c r="E30" s="463">
        <v>0</v>
      </c>
      <c r="F30" s="149" t="s">
        <v>142</v>
      </c>
      <c r="G30" s="463">
        <v>4478.3929500000004</v>
      </c>
      <c r="H30" s="583">
        <v>-78.196174368073784</v>
      </c>
      <c r="I30" s="650">
        <v>1.0139978825322982</v>
      </c>
      <c r="J30" s="1"/>
    </row>
    <row r="31" spans="1:45" x14ac:dyDescent="0.2">
      <c r="A31" s="433"/>
      <c r="B31" s="11" t="s">
        <v>214</v>
      </c>
      <c r="C31" s="459">
        <v>0</v>
      </c>
      <c r="D31" s="142" t="s">
        <v>142</v>
      </c>
      <c r="E31" s="462">
        <v>0</v>
      </c>
      <c r="F31" s="149" t="s">
        <v>142</v>
      </c>
      <c r="G31" s="462">
        <v>3179.0428700000002</v>
      </c>
      <c r="H31" s="149" t="s">
        <v>142</v>
      </c>
      <c r="I31" s="502">
        <v>0.71979899366789601</v>
      </c>
      <c r="J31" s="1"/>
    </row>
    <row r="32" spans="1:45" x14ac:dyDescent="0.2">
      <c r="A32" s="1"/>
      <c r="B32" s="11" t="s">
        <v>215</v>
      </c>
      <c r="C32" s="459">
        <v>596.04307999999992</v>
      </c>
      <c r="D32" s="142">
        <v>-41.069584869186905</v>
      </c>
      <c r="E32" s="462">
        <v>596.04307999999992</v>
      </c>
      <c r="F32" s="149">
        <v>-41.069584869186905</v>
      </c>
      <c r="G32" s="462">
        <v>14637.41059</v>
      </c>
      <c r="H32" s="149">
        <v>265.57272536432436</v>
      </c>
      <c r="I32" s="502">
        <v>3.3142029986483958</v>
      </c>
      <c r="J32" s="1"/>
    </row>
    <row r="33" spans="1:10" x14ac:dyDescent="0.2">
      <c r="A33" s="1"/>
      <c r="B33" s="11" t="s">
        <v>601</v>
      </c>
      <c r="C33" s="459">
        <v>0</v>
      </c>
      <c r="D33" s="142">
        <v>-100</v>
      </c>
      <c r="E33" s="462">
        <v>0</v>
      </c>
      <c r="F33" s="149">
        <v>-100</v>
      </c>
      <c r="G33" s="462">
        <v>4946.0714699999999</v>
      </c>
      <c r="H33" s="149">
        <v>-44.362629569826979</v>
      </c>
      <c r="I33" s="502">
        <v>1.1198896687780404</v>
      </c>
      <c r="J33" s="1"/>
    </row>
    <row r="34" spans="1:10" x14ac:dyDescent="0.2">
      <c r="A34" s="1"/>
      <c r="B34" s="11" t="s">
        <v>688</v>
      </c>
      <c r="C34" s="459">
        <v>0</v>
      </c>
      <c r="D34" s="142" t="s">
        <v>142</v>
      </c>
      <c r="E34" s="462">
        <v>0</v>
      </c>
      <c r="F34" s="142" t="s">
        <v>142</v>
      </c>
      <c r="G34" s="462">
        <v>541.85708</v>
      </c>
      <c r="H34" s="142" t="s">
        <v>142</v>
      </c>
      <c r="I34" s="502">
        <v>0.12268729829863056</v>
      </c>
      <c r="J34" s="1"/>
    </row>
    <row r="35" spans="1:10" x14ac:dyDescent="0.2">
      <c r="A35" s="160"/>
      <c r="B35" s="11" t="s">
        <v>217</v>
      </c>
      <c r="C35" s="459">
        <v>6931.6350899999998</v>
      </c>
      <c r="D35" s="142">
        <v>37.402950613322865</v>
      </c>
      <c r="E35" s="462">
        <v>6931.6350899999998</v>
      </c>
      <c r="F35" s="142">
        <v>37.402950613322865</v>
      </c>
      <c r="G35" s="462">
        <v>64682.060250000017</v>
      </c>
      <c r="H35" s="142">
        <v>29.424641921630766</v>
      </c>
      <c r="I35" s="502">
        <v>14.645314259733851</v>
      </c>
      <c r="J35" s="1"/>
    </row>
    <row r="36" spans="1:10" x14ac:dyDescent="0.2">
      <c r="A36" s="160" t="s">
        <v>443</v>
      </c>
      <c r="B36" s="145"/>
      <c r="C36" s="460">
        <v>16072.614459999999</v>
      </c>
      <c r="D36" s="148">
        <v>-3.601088441490691</v>
      </c>
      <c r="E36" s="460">
        <v>16072.614459999999</v>
      </c>
      <c r="F36" s="148">
        <v>-3.601088441490691</v>
      </c>
      <c r="G36" s="460">
        <v>195443.77148000002</v>
      </c>
      <c r="H36" s="231">
        <v>-18.312229333877593</v>
      </c>
      <c r="I36" s="148">
        <v>44.252385319346843</v>
      </c>
      <c r="J36" s="166"/>
    </row>
    <row r="37" spans="1:10" x14ac:dyDescent="0.2">
      <c r="A37" s="1"/>
      <c r="B37" s="11" t="s">
        <v>656</v>
      </c>
      <c r="C37" s="459">
        <v>70.424530000000004</v>
      </c>
      <c r="D37" s="142" t="s">
        <v>142</v>
      </c>
      <c r="E37" s="462">
        <v>70.424530000000004</v>
      </c>
      <c r="F37" s="149" t="s">
        <v>142</v>
      </c>
      <c r="G37" s="462">
        <v>128.72604999999999</v>
      </c>
      <c r="H37" s="149">
        <v>-84.714242198811334</v>
      </c>
      <c r="I37" s="678">
        <v>2.914615657537303E-2</v>
      </c>
      <c r="J37" s="1"/>
    </row>
    <row r="38" spans="1:10" x14ac:dyDescent="0.2">
      <c r="A38" s="15"/>
      <c r="B38" s="11" t="s">
        <v>670</v>
      </c>
      <c r="C38" s="459">
        <v>0</v>
      </c>
      <c r="D38" s="142" t="s">
        <v>142</v>
      </c>
      <c r="E38" s="462">
        <v>0</v>
      </c>
      <c r="F38" s="142" t="s">
        <v>142</v>
      </c>
      <c r="G38" s="462">
        <v>167.39046999999999</v>
      </c>
      <c r="H38" s="142" t="s">
        <v>142</v>
      </c>
      <c r="I38" s="678">
        <v>3.7900555853654191E-2</v>
      </c>
      <c r="J38" s="1"/>
    </row>
    <row r="39" spans="1:10" ht="14.25" customHeight="1" x14ac:dyDescent="0.2">
      <c r="A39" s="15"/>
      <c r="B39" s="11" t="s">
        <v>682</v>
      </c>
      <c r="C39" s="459">
        <v>0</v>
      </c>
      <c r="D39" s="142" t="s">
        <v>142</v>
      </c>
      <c r="E39" s="462">
        <v>0</v>
      </c>
      <c r="F39" s="142" t="s">
        <v>142</v>
      </c>
      <c r="G39" s="462">
        <v>154.28510999999997</v>
      </c>
      <c r="H39" s="142" t="s">
        <v>142</v>
      </c>
      <c r="I39" s="678">
        <v>3.4933239801179725E-2</v>
      </c>
      <c r="J39" s="1"/>
    </row>
    <row r="40" spans="1:10" ht="14.25" customHeight="1" x14ac:dyDescent="0.2">
      <c r="A40" s="15"/>
      <c r="B40" s="11" t="s">
        <v>576</v>
      </c>
      <c r="C40" s="459">
        <v>0</v>
      </c>
      <c r="D40" s="142" t="s">
        <v>142</v>
      </c>
      <c r="E40" s="462">
        <v>0</v>
      </c>
      <c r="F40" s="142" t="s">
        <v>142</v>
      </c>
      <c r="G40" s="462">
        <v>78.434839999999994</v>
      </c>
      <c r="H40" s="142" t="s">
        <v>142</v>
      </c>
      <c r="I40" s="678">
        <v>1.7759219113802776E-2</v>
      </c>
      <c r="J40" s="1"/>
    </row>
    <row r="41" spans="1:10" ht="14.25" customHeight="1" x14ac:dyDescent="0.2">
      <c r="A41" s="160"/>
      <c r="B41" s="11" t="s">
        <v>635</v>
      </c>
      <c r="C41" s="459">
        <v>0</v>
      </c>
      <c r="D41" s="142" t="s">
        <v>142</v>
      </c>
      <c r="E41" s="462">
        <v>0</v>
      </c>
      <c r="F41" s="142" t="s">
        <v>142</v>
      </c>
      <c r="G41" s="462">
        <v>0</v>
      </c>
      <c r="H41" s="142">
        <v>-100</v>
      </c>
      <c r="I41" s="502">
        <v>0</v>
      </c>
      <c r="J41" s="1"/>
    </row>
    <row r="42" spans="1:10" ht="14.25" customHeight="1" x14ac:dyDescent="0.2">
      <c r="A42" s="160" t="s">
        <v>459</v>
      </c>
      <c r="B42" s="145"/>
      <c r="C42" s="460">
        <v>70.424530000000004</v>
      </c>
      <c r="D42" s="148" t="s">
        <v>142</v>
      </c>
      <c r="E42" s="460">
        <v>70.424530000000004</v>
      </c>
      <c r="F42" s="148" t="s">
        <v>142</v>
      </c>
      <c r="G42" s="460">
        <v>528.83646999999996</v>
      </c>
      <c r="H42" s="231">
        <v>-47.662402149272189</v>
      </c>
      <c r="I42" s="148">
        <v>0.11973917134400973</v>
      </c>
      <c r="J42" s="1"/>
    </row>
    <row r="43" spans="1:10" ht="14.25" customHeight="1" x14ac:dyDescent="0.2">
      <c r="A43" s="671" t="s">
        <v>114</v>
      </c>
      <c r="B43" s="672" t="s">
        <v>114</v>
      </c>
      <c r="C43" s="672">
        <v>33270.869460000002</v>
      </c>
      <c r="D43" s="673">
        <v>-12.128708315475837</v>
      </c>
      <c r="E43" s="150">
        <v>33270.869460000002</v>
      </c>
      <c r="F43" s="673">
        <v>-12.128708315475837</v>
      </c>
      <c r="G43" s="150">
        <v>441657.03175000002</v>
      </c>
      <c r="H43" s="674">
        <v>5.4675684914503311</v>
      </c>
      <c r="I43" s="675">
        <v>100</v>
      </c>
    </row>
    <row r="44" spans="1:10" s="1" customFormat="1" ht="15" customHeight="1" x14ac:dyDescent="0.2">
      <c r="A44" s="688"/>
      <c r="B44" s="713" t="s">
        <v>327</v>
      </c>
      <c r="C44" s="181">
        <v>10893.416509999997</v>
      </c>
      <c r="D44" s="155">
        <v>-7.7589456241773309</v>
      </c>
      <c r="E44" s="524">
        <v>10893.416509999997</v>
      </c>
      <c r="F44" s="525">
        <v>-7.7589456241773309</v>
      </c>
      <c r="G44" s="524">
        <v>126256.82656999999</v>
      </c>
      <c r="H44" s="525">
        <v>-30.608885350234154</v>
      </c>
      <c r="I44" s="525">
        <v>28.587074923210476</v>
      </c>
    </row>
    <row r="45" spans="1:10" s="1" customFormat="1" ht="13.5" customHeight="1" x14ac:dyDescent="0.2">
      <c r="A45" s="688"/>
      <c r="B45" s="713" t="s">
        <v>328</v>
      </c>
      <c r="C45" s="181">
        <v>22377.452949999995</v>
      </c>
      <c r="D45" s="155">
        <v>-14.109470474550712</v>
      </c>
      <c r="E45" s="524">
        <v>22377.452949999995</v>
      </c>
      <c r="F45" s="525">
        <v>-14.109470474550712</v>
      </c>
      <c r="G45" s="524">
        <v>315400.20517999999</v>
      </c>
      <c r="H45" s="525">
        <v>33.186225689999219</v>
      </c>
      <c r="I45" s="525">
        <v>71.41292507678952</v>
      </c>
    </row>
    <row r="46" spans="1:10" s="1" customFormat="1" x14ac:dyDescent="0.2">
      <c r="A46" s="477"/>
      <c r="B46" s="731" t="s">
        <v>446</v>
      </c>
      <c r="C46" s="412">
        <v>9520.6587999999992</v>
      </c>
      <c r="D46" s="413">
        <v>-38.060200256265595</v>
      </c>
      <c r="E46" s="414">
        <v>9520.6587999999992</v>
      </c>
      <c r="F46" s="415">
        <v>-38.060200256265595</v>
      </c>
      <c r="G46" s="414">
        <v>151287.00221000001</v>
      </c>
      <c r="H46" s="415">
        <v>45.051740721324755</v>
      </c>
      <c r="I46" s="415">
        <v>34.254408134417751</v>
      </c>
    </row>
    <row r="47" spans="1:10" s="1" customFormat="1" ht="12.75" customHeight="1" x14ac:dyDescent="0.2">
      <c r="A47" s="477"/>
      <c r="B47" s="731" t="s">
        <v>447</v>
      </c>
      <c r="C47" s="412">
        <v>23750.210660000004</v>
      </c>
      <c r="D47" s="413">
        <v>5.5923521113176227</v>
      </c>
      <c r="E47" s="414">
        <v>23750.210660000004</v>
      </c>
      <c r="F47" s="415">
        <v>5.5923521113176227</v>
      </c>
      <c r="G47" s="414">
        <v>290370.02953999996</v>
      </c>
      <c r="H47" s="415">
        <v>-7.6614299272246207</v>
      </c>
      <c r="I47" s="415">
        <v>65.745591865582227</v>
      </c>
    </row>
    <row r="48" spans="1:10" s="1" customFormat="1" ht="12.75" customHeight="1" x14ac:dyDescent="0.2">
      <c r="A48" s="688"/>
      <c r="B48" s="713" t="s">
        <v>448</v>
      </c>
      <c r="C48" s="181">
        <v>2161.9841299999998</v>
      </c>
      <c r="D48" s="155">
        <v>10.634302480732503</v>
      </c>
      <c r="E48" s="524">
        <v>2161.9841299999998</v>
      </c>
      <c r="F48" s="754">
        <v>10.634302480732503</v>
      </c>
      <c r="G48" s="524">
        <v>23981.19672</v>
      </c>
      <c r="H48" s="754">
        <v>10.42335639245513</v>
      </c>
      <c r="I48" s="525">
        <v>5.4298233688203918</v>
      </c>
    </row>
    <row r="49" spans="1:9" s="1" customFormat="1" x14ac:dyDescent="0.2">
      <c r="A49" s="161"/>
      <c r="B49" s="161"/>
      <c r="C49" s="161"/>
      <c r="D49" s="161"/>
      <c r="E49" s="161"/>
      <c r="F49" s="161"/>
      <c r="G49" s="161"/>
      <c r="H49" s="161"/>
      <c r="I49" s="161" t="s">
        <v>220</v>
      </c>
    </row>
    <row r="50" spans="1:9" s="1" customFormat="1" ht="15" customHeight="1" x14ac:dyDescent="0.2">
      <c r="A50" s="815" t="s">
        <v>697</v>
      </c>
      <c r="B50" s="815"/>
      <c r="C50" s="815"/>
      <c r="D50" s="815"/>
      <c r="E50" s="815"/>
      <c r="F50" s="815"/>
      <c r="G50" s="815"/>
      <c r="H50" s="815"/>
      <c r="I50" s="815"/>
    </row>
    <row r="51" spans="1:9" s="1" customFormat="1" x14ac:dyDescent="0.2">
      <c r="A51" s="436" t="s">
        <v>472</v>
      </c>
      <c r="I51" s="667"/>
    </row>
    <row r="52" spans="1:9" s="1" customFormat="1" x14ac:dyDescent="0.2"/>
    <row r="53" spans="1:9" s="1" customFormat="1" x14ac:dyDescent="0.2"/>
    <row r="54" spans="1:9" s="1" customFormat="1" x14ac:dyDescent="0.2"/>
    <row r="55" spans="1:9" s="1" customFormat="1" x14ac:dyDescent="0.2"/>
    <row r="56" spans="1:9" s="1" customFormat="1" x14ac:dyDescent="0.2"/>
    <row r="57" spans="1:9" s="1" customFormat="1" x14ac:dyDescent="0.2"/>
    <row r="58" spans="1:9" s="1" customFormat="1" x14ac:dyDescent="0.2"/>
    <row r="59" spans="1:9" s="1" customFormat="1" x14ac:dyDescent="0.2"/>
    <row r="60" spans="1:9" s="1" customFormat="1" x14ac:dyDescent="0.2"/>
    <row r="61" spans="1:9" s="1" customFormat="1" x14ac:dyDescent="0.2"/>
    <row r="62" spans="1:9" s="1" customFormat="1" x14ac:dyDescent="0.2"/>
    <row r="63" spans="1:9" s="1" customFormat="1" x14ac:dyDescent="0.2"/>
    <row r="64" spans="1:9"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mergeCells count="6">
    <mergeCell ref="A50:I50"/>
    <mergeCell ref="A3:A4"/>
    <mergeCell ref="B3:B4"/>
    <mergeCell ref="C3:D3"/>
    <mergeCell ref="E3:F3"/>
    <mergeCell ref="G3:I3"/>
  </mergeCells>
  <conditionalFormatting sqref="F48">
    <cfRule type="cellIs" dxfId="47" priority="1" operator="between">
      <formula>0</formula>
      <formula>0.5</formula>
    </cfRule>
    <cfRule type="cellIs" dxfId="46" priority="2" operator="between">
      <formula>-0.49</formula>
      <formula>0.49</formula>
    </cfRule>
  </conditionalFormatting>
  <conditionalFormatting sqref="G18">
    <cfRule type="cellIs" dxfId="45" priority="5" operator="between">
      <formula>0</formula>
      <formula>0.5</formula>
    </cfRule>
    <cfRule type="cellIs" dxfId="44" priority="6" operator="between">
      <formula>0</formula>
      <formula>0.49</formula>
    </cfRule>
  </conditionalFormatting>
  <conditionalFormatting sqref="H48">
    <cfRule type="cellIs" dxfId="43" priority="3" operator="between">
      <formula>0</formula>
      <formula>0.5</formula>
    </cfRule>
    <cfRule type="cellIs" dxfId="42" priority="4" operator="between">
      <formula>-0.49</formula>
      <formula>0.49</formula>
    </cfRule>
  </conditionalFormatting>
  <conditionalFormatting sqref="I8">
    <cfRule type="cellIs" dxfId="41" priority="17" operator="between">
      <formula>0</formula>
      <formula>0.5</formula>
    </cfRule>
    <cfRule type="cellIs" dxfId="40" priority="18" operator="between">
      <formula>0</formula>
      <formula>0.49</formula>
    </cfRule>
  </conditionalFormatting>
  <conditionalFormatting sqref="I10">
    <cfRule type="cellIs" dxfId="39" priority="19" operator="between">
      <formula>0</formula>
      <formula>0.5</formula>
    </cfRule>
    <cfRule type="cellIs" dxfId="38" priority="20" operator="between">
      <formula>0</formula>
      <formula>0.49</formula>
    </cfRule>
  </conditionalFormatting>
  <conditionalFormatting sqref="I13:I14">
    <cfRule type="cellIs" dxfId="37" priority="11" operator="between">
      <formula>0</formula>
      <formula>0.5</formula>
    </cfRule>
    <cfRule type="cellIs" dxfId="36" priority="12" operator="between">
      <formula>0</formula>
      <formula>0.49</formula>
    </cfRule>
  </conditionalFormatting>
  <conditionalFormatting sqref="I18">
    <cfRule type="cellIs" dxfId="35" priority="9" operator="between">
      <formula>0</formula>
      <formula>0.5</formula>
    </cfRule>
    <cfRule type="cellIs" dxfId="34" priority="10" operator="between">
      <formula>0</formula>
      <formula>0.49</formula>
    </cfRule>
  </conditionalFormatting>
  <conditionalFormatting sqref="I37:I40">
    <cfRule type="cellIs" dxfId="33" priority="31" operator="between">
      <formula>0</formula>
      <formula>0.5</formula>
    </cfRule>
    <cfRule type="cellIs" dxfId="32" priority="32"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125" customWidth="1"/>
    <col min="3" max="3" width="11.625" bestFit="1" customWidth="1"/>
    <col min="8" max="8" width="10.125" customWidth="1"/>
    <col min="9" max="31" width="11" style="1"/>
    <col min="40" max="40" width="10.625" bestFit="1" customWidth="1"/>
  </cols>
  <sheetData>
    <row r="1" spans="1:9" x14ac:dyDescent="0.2">
      <c r="A1" s="807" t="s">
        <v>18</v>
      </c>
      <c r="B1" s="807"/>
      <c r="C1" s="807"/>
      <c r="D1" s="807"/>
      <c r="E1" s="807"/>
      <c r="F1" s="807"/>
      <c r="G1" s="1"/>
      <c r="H1" s="1"/>
    </row>
    <row r="2" spans="1:9" x14ac:dyDescent="0.2">
      <c r="A2" s="808"/>
      <c r="B2" s="808"/>
      <c r="C2" s="808"/>
      <c r="D2" s="808"/>
      <c r="E2" s="808"/>
      <c r="F2" s="808"/>
      <c r="G2" s="10"/>
      <c r="H2" s="55" t="s">
        <v>467</v>
      </c>
    </row>
    <row r="3" spans="1:9" x14ac:dyDescent="0.2">
      <c r="A3" s="11"/>
      <c r="B3" s="778">
        <f>INDICE!A3</f>
        <v>44927</v>
      </c>
      <c r="C3" s="778">
        <v>41671</v>
      </c>
      <c r="D3" s="777" t="s">
        <v>115</v>
      </c>
      <c r="E3" s="777"/>
      <c r="F3" s="777" t="s">
        <v>116</v>
      </c>
      <c r="G3" s="777"/>
      <c r="H3" s="777"/>
    </row>
    <row r="4" spans="1:9" x14ac:dyDescent="0.2">
      <c r="A4" s="260"/>
      <c r="B4" s="184" t="s">
        <v>54</v>
      </c>
      <c r="C4" s="185" t="s">
        <v>421</v>
      </c>
      <c r="D4" s="184" t="s">
        <v>54</v>
      </c>
      <c r="E4" s="185" t="s">
        <v>421</v>
      </c>
      <c r="F4" s="184" t="s">
        <v>54</v>
      </c>
      <c r="G4" s="186" t="s">
        <v>421</v>
      </c>
      <c r="H4" s="185" t="s">
        <v>471</v>
      </c>
      <c r="I4" s="55"/>
    </row>
    <row r="5" spans="1:9" ht="14.1" customHeight="1" x14ac:dyDescent="0.2">
      <c r="A5" s="416" t="s">
        <v>329</v>
      </c>
      <c r="B5" s="233">
        <v>10893.416509999997</v>
      </c>
      <c r="C5" s="234">
        <v>-7.7589456241773309</v>
      </c>
      <c r="D5" s="233">
        <v>10893.416509999997</v>
      </c>
      <c r="E5" s="234">
        <v>-7.7589456241773309</v>
      </c>
      <c r="F5" s="233">
        <v>126256.82656999999</v>
      </c>
      <c r="G5" s="234">
        <v>-30.608885350234143</v>
      </c>
      <c r="H5" s="234">
        <v>28.587074923210469</v>
      </c>
    </row>
    <row r="6" spans="1:9" x14ac:dyDescent="0.2">
      <c r="A6" s="409" t="s">
        <v>330</v>
      </c>
      <c r="B6" s="437">
        <v>8544.9362899999996</v>
      </c>
      <c r="C6" s="510">
        <v>-11.175678113941387</v>
      </c>
      <c r="D6" s="437">
        <v>8544.9362899999996</v>
      </c>
      <c r="E6" s="438">
        <v>-11.175678113941387</v>
      </c>
      <c r="F6" s="437">
        <v>99876.411810000005</v>
      </c>
      <c r="G6" s="438">
        <v>8.6808238709031631</v>
      </c>
      <c r="H6" s="438">
        <v>22.614020524988501</v>
      </c>
    </row>
    <row r="7" spans="1:9" x14ac:dyDescent="0.2">
      <c r="A7" s="409" t="s">
        <v>331</v>
      </c>
      <c r="B7" s="439">
        <v>0</v>
      </c>
      <c r="C7" s="438" t="s">
        <v>142</v>
      </c>
      <c r="D7" s="437">
        <v>0</v>
      </c>
      <c r="E7" s="437">
        <v>0</v>
      </c>
      <c r="F7" s="437">
        <v>0</v>
      </c>
      <c r="G7" s="438">
        <v>-100</v>
      </c>
      <c r="H7" s="730">
        <v>0</v>
      </c>
    </row>
    <row r="8" spans="1:9" x14ac:dyDescent="0.2">
      <c r="A8" s="409" t="s">
        <v>519</v>
      </c>
      <c r="B8" s="439">
        <v>1087.5185100000001</v>
      </c>
      <c r="C8" s="476">
        <v>221.70635173605322</v>
      </c>
      <c r="D8" s="437">
        <v>1087.5185100000001</v>
      </c>
      <c r="E8" s="476">
        <v>221.70635173605322</v>
      </c>
      <c r="F8" s="437">
        <v>5434.8824899999991</v>
      </c>
      <c r="G8" s="476">
        <v>53.49843748768771</v>
      </c>
      <c r="H8" s="438">
        <v>1.2305662763853409</v>
      </c>
    </row>
    <row r="9" spans="1:9" x14ac:dyDescent="0.2">
      <c r="A9" s="409" t="s">
        <v>520</v>
      </c>
      <c r="B9" s="437">
        <v>1260.96171</v>
      </c>
      <c r="C9" s="438">
        <v>-31.900229975748168</v>
      </c>
      <c r="D9" s="437">
        <v>1260.96171</v>
      </c>
      <c r="E9" s="438">
        <v>-31.900229975748168</v>
      </c>
      <c r="F9" s="437">
        <v>20945.532270000003</v>
      </c>
      <c r="G9" s="438">
        <v>-21.521102567389509</v>
      </c>
      <c r="H9" s="438">
        <v>4.742488121836633</v>
      </c>
    </row>
    <row r="10" spans="1:9" x14ac:dyDescent="0.2">
      <c r="A10" s="416" t="s">
        <v>332</v>
      </c>
      <c r="B10" s="418">
        <v>22377.452950000003</v>
      </c>
      <c r="C10" s="234">
        <v>-13.852132804257502</v>
      </c>
      <c r="D10" s="418">
        <v>22377.452950000003</v>
      </c>
      <c r="E10" s="234">
        <v>-13.852132804257502</v>
      </c>
      <c r="F10" s="418">
        <v>315262.11330999999</v>
      </c>
      <c r="G10" s="234">
        <v>33.341627258632215</v>
      </c>
      <c r="H10" s="234">
        <v>71.38165831093437</v>
      </c>
    </row>
    <row r="11" spans="1:9" x14ac:dyDescent="0.2">
      <c r="A11" s="409" t="s">
        <v>333</v>
      </c>
      <c r="B11" s="437">
        <v>2475.0206699999999</v>
      </c>
      <c r="C11" s="440">
        <v>-60.395594905537976</v>
      </c>
      <c r="D11" s="437">
        <v>2475.0206699999999</v>
      </c>
      <c r="E11" s="438">
        <v>-60.395594905537976</v>
      </c>
      <c r="F11" s="437">
        <v>49406.475480000001</v>
      </c>
      <c r="G11" s="438">
        <v>15.369848585599389</v>
      </c>
      <c r="H11" s="438">
        <v>11.186615841761698</v>
      </c>
    </row>
    <row r="12" spans="1:9" x14ac:dyDescent="0.2">
      <c r="A12" s="409" t="s">
        <v>334</v>
      </c>
      <c r="B12" s="437">
        <v>3080.3571499999998</v>
      </c>
      <c r="C12" s="438">
        <v>-24.033034902940916</v>
      </c>
      <c r="D12" s="437">
        <v>3080.3571499999998</v>
      </c>
      <c r="E12" s="438">
        <v>-24.033034902940916</v>
      </c>
      <c r="F12" s="437">
        <v>63607.049449999999</v>
      </c>
      <c r="G12" s="438">
        <v>33.868438496450942</v>
      </c>
      <c r="H12" s="438">
        <v>14.401910278200839</v>
      </c>
    </row>
    <row r="13" spans="1:9" x14ac:dyDescent="0.2">
      <c r="A13" s="409" t="s">
        <v>335</v>
      </c>
      <c r="B13" s="437">
        <v>4371.2758199999989</v>
      </c>
      <c r="C13" s="446">
        <v>-18.469989584270486</v>
      </c>
      <c r="D13" s="437">
        <v>4371.2758199999989</v>
      </c>
      <c r="E13" s="438">
        <v>-18.469989584270486</v>
      </c>
      <c r="F13" s="437">
        <v>55123.733550000004</v>
      </c>
      <c r="G13" s="438">
        <v>39.73408722581739</v>
      </c>
      <c r="H13" s="438">
        <v>12.481117606478593</v>
      </c>
    </row>
    <row r="14" spans="1:9" x14ac:dyDescent="0.2">
      <c r="A14" s="409" t="s">
        <v>336</v>
      </c>
      <c r="B14" s="437">
        <v>7037.65175</v>
      </c>
      <c r="C14" s="438">
        <v>65.952609503062845</v>
      </c>
      <c r="D14" s="437">
        <v>7037.65175</v>
      </c>
      <c r="E14" s="438">
        <v>65.952609503062845</v>
      </c>
      <c r="F14" s="437">
        <v>65417.471169999997</v>
      </c>
      <c r="G14" s="438">
        <v>28.408384192684295</v>
      </c>
      <c r="H14" s="438">
        <v>14.811826025002484</v>
      </c>
    </row>
    <row r="15" spans="1:9" x14ac:dyDescent="0.2">
      <c r="A15" s="409" t="s">
        <v>337</v>
      </c>
      <c r="B15" s="437">
        <v>3210.64923</v>
      </c>
      <c r="C15" s="446">
        <v>56.34528995463608</v>
      </c>
      <c r="D15" s="437">
        <v>3210.64923</v>
      </c>
      <c r="E15" s="438">
        <v>56.34528995463608</v>
      </c>
      <c r="F15" s="437">
        <v>27749.973230000003</v>
      </c>
      <c r="G15" s="438">
        <v>10.734537400455125</v>
      </c>
      <c r="H15" s="438">
        <v>6.2831498731141844</v>
      </c>
    </row>
    <row r="16" spans="1:9" x14ac:dyDescent="0.2">
      <c r="A16" s="409" t="s">
        <v>338</v>
      </c>
      <c r="B16" s="437">
        <v>2202.4983299999999</v>
      </c>
      <c r="C16" s="438">
        <v>-45.150543170785078</v>
      </c>
      <c r="D16" s="437">
        <v>2202.4983299999999</v>
      </c>
      <c r="E16" s="438">
        <v>-45.150543170785078</v>
      </c>
      <c r="F16" s="437">
        <v>53957.410429999996</v>
      </c>
      <c r="G16" s="438">
        <v>76.106595342553035</v>
      </c>
      <c r="H16" s="680">
        <v>12.217038686376579</v>
      </c>
    </row>
    <row r="17" spans="1:8" x14ac:dyDescent="0.2">
      <c r="A17" s="416" t="s">
        <v>539</v>
      </c>
      <c r="B17" s="526">
        <v>0</v>
      </c>
      <c r="C17" s="670">
        <v>-100</v>
      </c>
      <c r="D17" s="418">
        <v>0</v>
      </c>
      <c r="E17" s="660">
        <v>-100</v>
      </c>
      <c r="F17" s="418">
        <v>138.09187</v>
      </c>
      <c r="G17" s="420">
        <v>-63.617121562853875</v>
      </c>
      <c r="H17" s="729">
        <v>3.1266765855132335E-2</v>
      </c>
    </row>
    <row r="18" spans="1:8" x14ac:dyDescent="0.2">
      <c r="A18" s="417" t="s">
        <v>114</v>
      </c>
      <c r="B18" s="61">
        <v>33270.869460000002</v>
      </c>
      <c r="C18" s="62">
        <v>-12.128708315475818</v>
      </c>
      <c r="D18" s="61">
        <v>33270.869460000002</v>
      </c>
      <c r="E18" s="62">
        <v>-12.128708315475818</v>
      </c>
      <c r="F18" s="61">
        <v>441657.03175000008</v>
      </c>
      <c r="G18" s="62">
        <v>5.4675684914503302</v>
      </c>
      <c r="H18" s="62">
        <v>100</v>
      </c>
    </row>
    <row r="19" spans="1:8" x14ac:dyDescent="0.2">
      <c r="A19" s="156"/>
      <c r="B19" s="1"/>
      <c r="C19" s="1"/>
      <c r="D19" s="1"/>
      <c r="E19" s="1"/>
      <c r="F19" s="1"/>
      <c r="G19" s="1"/>
      <c r="H19" s="161" t="s">
        <v>220</v>
      </c>
    </row>
    <row r="20" spans="1:8" x14ac:dyDescent="0.2">
      <c r="A20" s="133" t="s">
        <v>574</v>
      </c>
      <c r="B20" s="1"/>
      <c r="C20" s="1"/>
      <c r="D20" s="1"/>
      <c r="E20" s="1"/>
      <c r="F20" s="1"/>
      <c r="G20" s="1"/>
      <c r="H20" s="1"/>
    </row>
    <row r="21" spans="1:8" x14ac:dyDescent="0.2">
      <c r="A21" s="436" t="s">
        <v>531</v>
      </c>
      <c r="B21" s="1"/>
      <c r="C21" s="1"/>
      <c r="D21" s="1"/>
      <c r="E21" s="1"/>
      <c r="F21" s="1"/>
      <c r="G21" s="1"/>
      <c r="H21" s="1"/>
    </row>
    <row r="22" spans="1:8" x14ac:dyDescent="0.2">
      <c r="A22" s="815"/>
      <c r="B22" s="815"/>
      <c r="C22" s="815"/>
      <c r="D22" s="815"/>
      <c r="E22" s="815"/>
      <c r="F22" s="815"/>
      <c r="G22" s="815"/>
      <c r="H22" s="815"/>
    </row>
    <row r="23" spans="1:8" s="1" customFormat="1" x14ac:dyDescent="0.2">
      <c r="A23" s="815"/>
      <c r="B23" s="815"/>
      <c r="C23" s="815"/>
      <c r="D23" s="815"/>
      <c r="E23" s="815"/>
      <c r="F23" s="815"/>
      <c r="G23" s="815"/>
      <c r="H23" s="815"/>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C6">
    <cfRule type="cellIs" dxfId="31" priority="7" operator="between">
      <formula>0.0001</formula>
      <formula>0.44999</formula>
    </cfRule>
  </conditionalFormatting>
  <conditionalFormatting sqref="C17">
    <cfRule type="cellIs" dxfId="30" priority="5" operator="between">
      <formula>0</formula>
      <formula>0.5</formula>
    </cfRule>
    <cfRule type="cellIs" dxfId="29" priority="6" operator="between">
      <formula>0</formula>
      <formula>0.49</formula>
    </cfRule>
  </conditionalFormatting>
  <conditionalFormatting sqref="E18">
    <cfRule type="cellIs" dxfId="28" priority="10" operator="between">
      <formula>0.00001</formula>
      <formula>0.049999</formula>
    </cfRule>
  </conditionalFormatting>
  <conditionalFormatting sqref="G18">
    <cfRule type="cellIs" dxfId="27" priority="9" operator="between">
      <formula>0.00001</formula>
      <formula>0.049999</formula>
    </cfRule>
  </conditionalFormatting>
  <conditionalFormatting sqref="H17">
    <cfRule type="cellIs" dxfId="26" priority="1" operator="between">
      <formula>0</formula>
      <formula>0.5</formula>
    </cfRule>
    <cfRule type="cellIs" dxfId="25" priority="2"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125" customWidth="1"/>
    <col min="9" max="37" width="11" style="1"/>
  </cols>
  <sheetData>
    <row r="1" spans="1:8" ht="15" x14ac:dyDescent="0.25">
      <c r="A1" s="282" t="s">
        <v>501</v>
      </c>
      <c r="B1" s="1"/>
      <c r="C1" s="1"/>
      <c r="D1" s="1"/>
      <c r="E1" s="1"/>
      <c r="F1" s="1"/>
      <c r="G1" s="1"/>
      <c r="H1" s="1"/>
    </row>
    <row r="2" spans="1:8" x14ac:dyDescent="0.2">
      <c r="A2" s="1"/>
      <c r="B2" s="1"/>
      <c r="C2" s="1"/>
      <c r="D2" s="1"/>
      <c r="E2" s="1"/>
      <c r="F2" s="1"/>
      <c r="G2" s="55" t="s">
        <v>469</v>
      </c>
      <c r="H2" s="1"/>
    </row>
    <row r="3" spans="1:8" x14ac:dyDescent="0.2">
      <c r="A3" s="56"/>
      <c r="B3" s="778">
        <f>INDICE!A3</f>
        <v>44927</v>
      </c>
      <c r="C3" s="777">
        <v>41671</v>
      </c>
      <c r="D3" s="777" t="s">
        <v>115</v>
      </c>
      <c r="E3" s="777"/>
      <c r="F3" s="777" t="s">
        <v>116</v>
      </c>
      <c r="G3" s="777"/>
      <c r="H3" s="1"/>
    </row>
    <row r="4" spans="1:8" x14ac:dyDescent="0.2">
      <c r="A4" s="66"/>
      <c r="B4" s="184" t="s">
        <v>342</v>
      </c>
      <c r="C4" s="185" t="s">
        <v>421</v>
      </c>
      <c r="D4" s="184" t="s">
        <v>342</v>
      </c>
      <c r="E4" s="185" t="s">
        <v>421</v>
      </c>
      <c r="F4" s="184" t="s">
        <v>342</v>
      </c>
      <c r="G4" s="186" t="s">
        <v>421</v>
      </c>
      <c r="H4" s="1"/>
    </row>
    <row r="5" spans="1:8" x14ac:dyDescent="0.2">
      <c r="A5" s="441" t="s">
        <v>468</v>
      </c>
      <c r="B5" s="442">
        <v>55.855487572295402</v>
      </c>
      <c r="C5" s="423">
        <v>5.7321502142491347</v>
      </c>
      <c r="D5" s="443">
        <v>55.855487572295402</v>
      </c>
      <c r="E5" s="423">
        <v>5.7321502142491347</v>
      </c>
      <c r="F5" s="443">
        <v>61.304889942465167</v>
      </c>
      <c r="G5" s="423">
        <v>118.43157202041456</v>
      </c>
      <c r="H5" s="1"/>
    </row>
    <row r="6" spans="1:8" x14ac:dyDescent="0.2">
      <c r="A6" s="3"/>
      <c r="B6" s="3"/>
      <c r="C6" s="3"/>
      <c r="D6" s="3"/>
      <c r="E6" s="3"/>
      <c r="F6" s="3"/>
      <c r="G6" s="55" t="s">
        <v>343</v>
      </c>
      <c r="H6" s="1"/>
    </row>
    <row r="7" spans="1:8" x14ac:dyDescent="0.2">
      <c r="A7" s="80" t="s">
        <v>571</v>
      </c>
      <c r="B7" s="80"/>
      <c r="C7" s="200"/>
      <c r="D7" s="200"/>
      <c r="E7" s="200"/>
      <c r="F7" s="80"/>
      <c r="G7" s="80"/>
      <c r="H7" s="1"/>
    </row>
    <row r="8" spans="1:8" x14ac:dyDescent="0.2">
      <c r="A8" s="133" t="s">
        <v>344</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39"/>
  <sheetViews>
    <sheetView workbookViewId="0">
      <selection activeCell="C5" sqref="C5"/>
    </sheetView>
  </sheetViews>
  <sheetFormatPr baseColWidth="10" defaultRowHeight="14.25" x14ac:dyDescent="0.2"/>
  <cols>
    <col min="1" max="1" width="6.5" customWidth="1"/>
    <col min="2" max="2" width="15.625" customWidth="1"/>
    <col min="7" max="7" width="11" style="444"/>
    <col min="9" max="9" width="11.125" customWidth="1"/>
    <col min="10" max="34" width="11" style="1"/>
  </cols>
  <sheetData>
    <row r="1" spans="1:9" x14ac:dyDescent="0.2">
      <c r="A1" s="807" t="s">
        <v>339</v>
      </c>
      <c r="B1" s="807"/>
      <c r="C1" s="807"/>
      <c r="D1" s="807"/>
      <c r="E1" s="807"/>
      <c r="F1" s="807"/>
      <c r="G1" s="807"/>
      <c r="H1" s="1"/>
      <c r="I1" s="1"/>
    </row>
    <row r="2" spans="1:9" x14ac:dyDescent="0.2">
      <c r="A2" s="808"/>
      <c r="B2" s="808"/>
      <c r="C2" s="808"/>
      <c r="D2" s="808"/>
      <c r="E2" s="808"/>
      <c r="F2" s="808"/>
      <c r="G2" s="808"/>
      <c r="H2" s="10"/>
      <c r="I2" s="55" t="s">
        <v>467</v>
      </c>
    </row>
    <row r="3" spans="1:9" x14ac:dyDescent="0.2">
      <c r="A3" s="793" t="s">
        <v>451</v>
      </c>
      <c r="B3" s="793" t="s">
        <v>452</v>
      </c>
      <c r="C3" s="775">
        <f>INDICE!A3</f>
        <v>44927</v>
      </c>
      <c r="D3" s="776">
        <v>41671</v>
      </c>
      <c r="E3" s="776" t="s">
        <v>115</v>
      </c>
      <c r="F3" s="776"/>
      <c r="G3" s="776" t="s">
        <v>116</v>
      </c>
      <c r="H3" s="776"/>
      <c r="I3" s="776"/>
    </row>
    <row r="4" spans="1:9" x14ac:dyDescent="0.2">
      <c r="A4" s="794"/>
      <c r="B4" s="794"/>
      <c r="C4" s="82" t="s">
        <v>54</v>
      </c>
      <c r="D4" s="82" t="s">
        <v>421</v>
      </c>
      <c r="E4" s="82" t="s">
        <v>54</v>
      </c>
      <c r="F4" s="82" t="s">
        <v>421</v>
      </c>
      <c r="G4" s="82" t="s">
        <v>54</v>
      </c>
      <c r="H4" s="83" t="s">
        <v>421</v>
      </c>
      <c r="I4" s="83" t="s">
        <v>106</v>
      </c>
    </row>
    <row r="5" spans="1:9" x14ac:dyDescent="0.2">
      <c r="A5" s="11"/>
      <c r="B5" s="11" t="s">
        <v>269</v>
      </c>
      <c r="C5" s="734">
        <v>289.52242000000001</v>
      </c>
      <c r="D5" s="142" t="s">
        <v>142</v>
      </c>
      <c r="E5" s="755">
        <v>289.52242000000001</v>
      </c>
      <c r="F5" s="142" t="s">
        <v>142</v>
      </c>
      <c r="G5" s="755">
        <v>1465.39607</v>
      </c>
      <c r="H5" s="142" t="s">
        <v>142</v>
      </c>
      <c r="I5" s="746">
        <v>2.0345197085010147</v>
      </c>
    </row>
    <row r="6" spans="1:9" x14ac:dyDescent="0.2">
      <c r="A6" s="11"/>
      <c r="B6" s="11" t="s">
        <v>598</v>
      </c>
      <c r="C6" s="734">
        <v>5.1376200000000001</v>
      </c>
      <c r="D6" s="142">
        <v>-6.8963080151572012</v>
      </c>
      <c r="E6" s="755">
        <v>5.1376200000000001</v>
      </c>
      <c r="F6" s="142">
        <v>-6.8963080151572012</v>
      </c>
      <c r="G6" s="755">
        <v>37.017240000000001</v>
      </c>
      <c r="H6" s="142">
        <v>-9.1623763834016234</v>
      </c>
      <c r="I6" s="746">
        <v>5.1393821695121723E-2</v>
      </c>
    </row>
    <row r="7" spans="1:9" x14ac:dyDescent="0.2">
      <c r="A7" s="11"/>
      <c r="B7" s="11" t="s">
        <v>233</v>
      </c>
      <c r="C7" s="734">
        <v>0</v>
      </c>
      <c r="D7" s="142" t="s">
        <v>142</v>
      </c>
      <c r="E7" s="755">
        <v>0</v>
      </c>
      <c r="F7" s="142" t="s">
        <v>142</v>
      </c>
      <c r="G7" s="755">
        <v>1065.18002</v>
      </c>
      <c r="H7" s="142" t="s">
        <v>142</v>
      </c>
      <c r="I7" s="746">
        <v>1.4788696299639355</v>
      </c>
    </row>
    <row r="8" spans="1:9" x14ac:dyDescent="0.2">
      <c r="A8" s="11"/>
      <c r="B8" s="11" t="s">
        <v>273</v>
      </c>
      <c r="C8" s="734">
        <v>0</v>
      </c>
      <c r="D8" s="142" t="s">
        <v>142</v>
      </c>
      <c r="E8" s="755">
        <v>0</v>
      </c>
      <c r="F8" s="142" t="s">
        <v>142</v>
      </c>
      <c r="G8" s="755">
        <v>170.02153000000001</v>
      </c>
      <c r="H8" s="142" t="s">
        <v>142</v>
      </c>
      <c r="I8" s="746">
        <v>0.23605369274294327</v>
      </c>
    </row>
    <row r="9" spans="1:9" x14ac:dyDescent="0.2">
      <c r="A9" s="11"/>
      <c r="B9" s="11" t="s">
        <v>277</v>
      </c>
      <c r="C9" s="734">
        <v>48.116309999999999</v>
      </c>
      <c r="D9" s="142" t="s">
        <v>142</v>
      </c>
      <c r="E9" s="755">
        <v>48.116309999999999</v>
      </c>
      <c r="F9" s="142" t="s">
        <v>142</v>
      </c>
      <c r="G9" s="755">
        <v>95.399179999999987</v>
      </c>
      <c r="H9" s="142" t="s">
        <v>142</v>
      </c>
      <c r="I9" s="746">
        <v>0.13244986516501017</v>
      </c>
    </row>
    <row r="10" spans="1:9" x14ac:dyDescent="0.2">
      <c r="A10" s="11"/>
      <c r="B10" s="11" t="s">
        <v>234</v>
      </c>
      <c r="C10" s="734">
        <v>3110.8038300000039</v>
      </c>
      <c r="D10" s="142">
        <v>92.956555377657125</v>
      </c>
      <c r="E10" s="755">
        <v>3110.8038300000039</v>
      </c>
      <c r="F10" s="142">
        <v>92.956555377657125</v>
      </c>
      <c r="G10" s="755">
        <v>38250.834250000007</v>
      </c>
      <c r="H10" s="142">
        <v>147.78914744621889</v>
      </c>
      <c r="I10" s="747">
        <v>53.106513482208705</v>
      </c>
    </row>
    <row r="11" spans="1:9" x14ac:dyDescent="0.2">
      <c r="A11" s="11"/>
      <c r="B11" s="761" t="s">
        <v>325</v>
      </c>
      <c r="C11" s="735">
        <v>3059.7040200000038</v>
      </c>
      <c r="D11" s="419">
        <v>93.484375270335462</v>
      </c>
      <c r="E11" s="756">
        <v>3059.7040200000038</v>
      </c>
      <c r="F11" s="419">
        <v>93.484375270335462</v>
      </c>
      <c r="G11" s="756">
        <v>36723.100400000003</v>
      </c>
      <c r="H11" s="419">
        <v>142.73856312555304</v>
      </c>
      <c r="I11" s="748">
        <v>50.98544553969051</v>
      </c>
    </row>
    <row r="12" spans="1:9" x14ac:dyDescent="0.2">
      <c r="A12" s="11"/>
      <c r="B12" s="761" t="s">
        <v>322</v>
      </c>
      <c r="C12" s="735">
        <v>51.099810000000005</v>
      </c>
      <c r="D12" s="419">
        <v>65.863884643998333</v>
      </c>
      <c r="E12" s="756">
        <v>51.099810000000005</v>
      </c>
      <c r="F12" s="419">
        <v>65.863884643998333</v>
      </c>
      <c r="G12" s="756">
        <v>1527.7338499999998</v>
      </c>
      <c r="H12" s="419">
        <v>395.72040560887251</v>
      </c>
      <c r="I12" s="748">
        <v>2.121067942518184</v>
      </c>
    </row>
    <row r="13" spans="1:9" x14ac:dyDescent="0.2">
      <c r="A13" s="11"/>
      <c r="B13" s="11" t="s">
        <v>594</v>
      </c>
      <c r="C13" s="734">
        <v>72.123800000000003</v>
      </c>
      <c r="D13" s="142" t="s">
        <v>142</v>
      </c>
      <c r="E13" s="755">
        <v>72.123800000000003</v>
      </c>
      <c r="F13" s="142">
        <v>-18.035678284940335</v>
      </c>
      <c r="G13" s="755">
        <v>545.96113000000003</v>
      </c>
      <c r="H13" s="142">
        <v>-41.652179934104808</v>
      </c>
      <c r="I13" s="746">
        <v>0.75799894772509169</v>
      </c>
    </row>
    <row r="14" spans="1:9" x14ac:dyDescent="0.2">
      <c r="A14" s="11"/>
      <c r="B14" s="11" t="s">
        <v>235</v>
      </c>
      <c r="C14" s="734">
        <v>0</v>
      </c>
      <c r="D14" s="142" t="s">
        <v>142</v>
      </c>
      <c r="E14" s="755">
        <v>0</v>
      </c>
      <c r="F14" s="142" t="s">
        <v>142</v>
      </c>
      <c r="G14" s="755">
        <v>528.08041000000003</v>
      </c>
      <c r="H14" s="142" t="s">
        <v>142</v>
      </c>
      <c r="I14" s="746">
        <v>0.73317379772848468</v>
      </c>
    </row>
    <row r="15" spans="1:9" x14ac:dyDescent="0.2">
      <c r="A15" s="11"/>
      <c r="B15" s="11" t="s">
        <v>278</v>
      </c>
      <c r="C15" s="734">
        <v>0</v>
      </c>
      <c r="D15" s="142" t="s">
        <v>142</v>
      </c>
      <c r="E15" s="755">
        <v>0</v>
      </c>
      <c r="F15" s="142" t="s">
        <v>142</v>
      </c>
      <c r="G15" s="755">
        <v>0.53871999999999998</v>
      </c>
      <c r="H15" s="142" t="s">
        <v>142</v>
      </c>
      <c r="I15" s="746">
        <v>7.4794554168803424E-4</v>
      </c>
    </row>
    <row r="16" spans="1:9" x14ac:dyDescent="0.2">
      <c r="A16" s="11"/>
      <c r="B16" s="11" t="s">
        <v>206</v>
      </c>
      <c r="C16" s="734">
        <v>1829.4389600000002</v>
      </c>
      <c r="D16" s="142">
        <v>63092.837330440998</v>
      </c>
      <c r="E16" s="755">
        <v>1829.4389600000002</v>
      </c>
      <c r="F16" s="142">
        <v>63092.837330440998</v>
      </c>
      <c r="G16" s="755">
        <v>10813.973739999999</v>
      </c>
      <c r="H16" s="142">
        <v>782.26874481954474</v>
      </c>
      <c r="I16" s="746">
        <v>15.013854036910598</v>
      </c>
    </row>
    <row r="17" spans="1:10" x14ac:dyDescent="0.2">
      <c r="A17" s="11"/>
      <c r="B17" s="11" t="s">
        <v>207</v>
      </c>
      <c r="C17" s="734">
        <v>0</v>
      </c>
      <c r="D17" s="142" t="s">
        <v>142</v>
      </c>
      <c r="E17" s="755">
        <v>0</v>
      </c>
      <c r="F17" s="142" t="s">
        <v>142</v>
      </c>
      <c r="G17" s="755">
        <v>30.076550000000001</v>
      </c>
      <c r="H17" s="142" t="s">
        <v>142</v>
      </c>
      <c r="I17" s="746">
        <v>4.1757539133236654E-2</v>
      </c>
    </row>
    <row r="18" spans="1:10" x14ac:dyDescent="0.2">
      <c r="A18" s="11"/>
      <c r="B18" s="11" t="s">
        <v>545</v>
      </c>
      <c r="C18" s="734">
        <v>0</v>
      </c>
      <c r="D18" s="419">
        <v>-100</v>
      </c>
      <c r="E18" s="755">
        <v>0</v>
      </c>
      <c r="F18" s="419">
        <v>-100</v>
      </c>
      <c r="G18" s="755">
        <v>4986.2421399999994</v>
      </c>
      <c r="H18" s="419">
        <v>77.385898255464866</v>
      </c>
      <c r="I18" s="746">
        <v>6.92277542766187</v>
      </c>
    </row>
    <row r="19" spans="1:10" x14ac:dyDescent="0.2">
      <c r="A19" s="11"/>
      <c r="B19" s="11" t="s">
        <v>236</v>
      </c>
      <c r="C19" s="734">
        <v>562.77664000000004</v>
      </c>
      <c r="D19" s="142">
        <v>246.31632866808394</v>
      </c>
      <c r="E19" s="755">
        <v>562.77664000000004</v>
      </c>
      <c r="F19" s="142">
        <v>246.31632866808394</v>
      </c>
      <c r="G19" s="755">
        <v>6277.2668800000001</v>
      </c>
      <c r="H19" s="142">
        <v>25.495786592630193</v>
      </c>
      <c r="I19" s="747">
        <v>8.7152022885394214</v>
      </c>
    </row>
    <row r="20" spans="1:10" x14ac:dyDescent="0.2">
      <c r="A20" s="11"/>
      <c r="B20" s="761" t="s">
        <v>325</v>
      </c>
      <c r="C20" s="735">
        <v>562.77664000000004</v>
      </c>
      <c r="D20" s="419">
        <v>248.85566192127641</v>
      </c>
      <c r="E20" s="756">
        <v>562.77664000000004</v>
      </c>
      <c r="F20" s="419">
        <v>248.85566192127641</v>
      </c>
      <c r="G20" s="756">
        <v>6272.2250199999999</v>
      </c>
      <c r="H20" s="419">
        <v>27.351049529919276</v>
      </c>
      <c r="I20" s="748">
        <v>8.7082022946486894</v>
      </c>
    </row>
    <row r="21" spans="1:10" x14ac:dyDescent="0.2">
      <c r="A21" s="11"/>
      <c r="B21" s="761" t="s">
        <v>322</v>
      </c>
      <c r="C21" s="735">
        <v>0</v>
      </c>
      <c r="D21" s="419">
        <v>-100</v>
      </c>
      <c r="E21" s="756">
        <v>0</v>
      </c>
      <c r="F21" s="419">
        <v>-100</v>
      </c>
      <c r="G21" s="756">
        <v>5.0418600000000007</v>
      </c>
      <c r="H21" s="419">
        <v>-93.437495485061547</v>
      </c>
      <c r="I21" s="748">
        <v>6.9999938907321672E-3</v>
      </c>
    </row>
    <row r="22" spans="1:10" x14ac:dyDescent="0.2">
      <c r="A22" s="11"/>
      <c r="B22" s="11" t="s">
        <v>208</v>
      </c>
      <c r="C22" s="734">
        <v>0</v>
      </c>
      <c r="D22" s="142" t="s">
        <v>142</v>
      </c>
      <c r="E22" s="755">
        <v>0</v>
      </c>
      <c r="F22" s="142" t="s">
        <v>142</v>
      </c>
      <c r="G22" s="755">
        <v>1059.78206</v>
      </c>
      <c r="H22" s="142" t="s">
        <v>142</v>
      </c>
      <c r="I22" s="746">
        <v>1.4713752356288257</v>
      </c>
    </row>
    <row r="23" spans="1:10" x14ac:dyDescent="0.2">
      <c r="A23" s="11"/>
      <c r="B23" s="11" t="s">
        <v>237</v>
      </c>
      <c r="C23" s="734">
        <v>0</v>
      </c>
      <c r="D23" s="142" t="s">
        <v>142</v>
      </c>
      <c r="E23" s="755">
        <v>0</v>
      </c>
      <c r="F23" s="142" t="s">
        <v>142</v>
      </c>
      <c r="G23" s="755">
        <v>96.456649999999996</v>
      </c>
      <c r="H23" s="142" t="s">
        <v>142</v>
      </c>
      <c r="I23" s="746">
        <v>0.13391803039364258</v>
      </c>
    </row>
    <row r="24" spans="1:10" x14ac:dyDescent="0.2">
      <c r="A24" s="11"/>
      <c r="B24" s="11" t="s">
        <v>599</v>
      </c>
      <c r="C24" s="734">
        <v>0</v>
      </c>
      <c r="D24" s="142" t="s">
        <v>142</v>
      </c>
      <c r="E24" s="755">
        <v>0</v>
      </c>
      <c r="F24" s="142" t="s">
        <v>142</v>
      </c>
      <c r="G24" s="755">
        <v>0</v>
      </c>
      <c r="H24" s="142">
        <v>-100</v>
      </c>
      <c r="I24" s="746">
        <v>0</v>
      </c>
    </row>
    <row r="25" spans="1:10" x14ac:dyDescent="0.2">
      <c r="A25" s="11"/>
      <c r="B25" s="11" t="s">
        <v>238</v>
      </c>
      <c r="C25" s="734">
        <v>0</v>
      </c>
      <c r="D25" s="142" t="s">
        <v>142</v>
      </c>
      <c r="E25" s="755">
        <v>0</v>
      </c>
      <c r="F25" s="142" t="s">
        <v>142</v>
      </c>
      <c r="G25" s="755">
        <v>0</v>
      </c>
      <c r="H25" s="142">
        <v>-100</v>
      </c>
      <c r="I25" s="746">
        <v>0</v>
      </c>
    </row>
    <row r="26" spans="1:10" ht="14.25" customHeight="1" x14ac:dyDescent="0.2">
      <c r="A26" s="160" t="s">
        <v>442</v>
      </c>
      <c r="B26" s="749"/>
      <c r="C26" s="736">
        <v>5917.9195800000034</v>
      </c>
      <c r="D26" s="757">
        <v>110.8229982645378</v>
      </c>
      <c r="E26" s="757">
        <v>5917.9195800000034</v>
      </c>
      <c r="F26" s="757">
        <v>110.8229982645378</v>
      </c>
      <c r="G26" s="757">
        <v>65422.226570000006</v>
      </c>
      <c r="H26" s="757">
        <v>153.52214745100227</v>
      </c>
      <c r="I26" s="750">
        <v>90.830603449539595</v>
      </c>
    </row>
    <row r="27" spans="1:10" x14ac:dyDescent="0.2">
      <c r="B27" s="11" t="s">
        <v>680</v>
      </c>
      <c r="C27" s="734">
        <v>536</v>
      </c>
      <c r="D27" s="142" t="s">
        <v>142</v>
      </c>
      <c r="E27" s="755">
        <v>536</v>
      </c>
      <c r="F27" s="142" t="s">
        <v>142</v>
      </c>
      <c r="G27" s="755">
        <v>2417.77</v>
      </c>
      <c r="H27" s="142" t="s">
        <v>142</v>
      </c>
      <c r="I27" s="746">
        <v>3.3567721494042893</v>
      </c>
    </row>
    <row r="28" spans="1:10" x14ac:dyDescent="0.2">
      <c r="A28" s="160" t="s">
        <v>443</v>
      </c>
      <c r="B28" s="749"/>
      <c r="C28" s="736">
        <v>536</v>
      </c>
      <c r="D28" s="757" t="s">
        <v>142</v>
      </c>
      <c r="E28" s="757">
        <v>536</v>
      </c>
      <c r="F28" s="757" t="s">
        <v>142</v>
      </c>
      <c r="G28" s="757">
        <v>2417.77</v>
      </c>
      <c r="H28" s="757" t="s">
        <v>142</v>
      </c>
      <c r="I28" s="750">
        <v>3.3567721494042893</v>
      </c>
    </row>
    <row r="29" spans="1:10" ht="14.25" customHeight="1" x14ac:dyDescent="0.2">
      <c r="A29" s="11"/>
      <c r="B29" s="229" t="s">
        <v>231</v>
      </c>
      <c r="C29" s="734">
        <v>39.684249999999999</v>
      </c>
      <c r="D29" s="755">
        <v>69.928635903514163</v>
      </c>
      <c r="E29" s="755">
        <v>39.684249999999999</v>
      </c>
      <c r="F29" s="142">
        <v>69.928635903514163</v>
      </c>
      <c r="G29" s="755">
        <v>85.987229999999997</v>
      </c>
      <c r="H29" s="142">
        <v>-91.403908349615108</v>
      </c>
      <c r="I29" s="746">
        <v>0.11938254625891667</v>
      </c>
    </row>
    <row r="30" spans="1:10" ht="14.25" customHeight="1" x14ac:dyDescent="0.2">
      <c r="A30" s="160" t="s">
        <v>303</v>
      </c>
      <c r="B30" s="749"/>
      <c r="C30" s="736">
        <v>39.684249999999999</v>
      </c>
      <c r="D30" s="757">
        <v>69.928635903514163</v>
      </c>
      <c r="E30" s="757">
        <v>39.684249999999999</v>
      </c>
      <c r="F30" s="147">
        <v>69.928635903514163</v>
      </c>
      <c r="G30" s="757">
        <v>85.987229999999997</v>
      </c>
      <c r="H30" s="147">
        <v>-91.403908349615108</v>
      </c>
      <c r="I30" s="750">
        <v>0.11938254625891667</v>
      </c>
    </row>
    <row r="31" spans="1:10" ht="14.25" customHeight="1" x14ac:dyDescent="0.2">
      <c r="A31" s="15"/>
      <c r="B31" s="229" t="s">
        <v>202</v>
      </c>
      <c r="C31" s="734">
        <v>0</v>
      </c>
      <c r="D31" s="755" t="s">
        <v>142</v>
      </c>
      <c r="E31" s="755">
        <v>0</v>
      </c>
      <c r="F31" s="755" t="s">
        <v>142</v>
      </c>
      <c r="G31" s="755">
        <v>786.53949</v>
      </c>
      <c r="H31" s="755" t="s">
        <v>142</v>
      </c>
      <c r="I31" s="746">
        <v>1.0920120004957683</v>
      </c>
      <c r="J31" s="436"/>
    </row>
    <row r="32" spans="1:10" ht="14.25" customHeight="1" x14ac:dyDescent="0.2">
      <c r="A32" s="11"/>
      <c r="B32" s="229" t="s">
        <v>630</v>
      </c>
      <c r="C32" s="734">
        <v>911.31912999999997</v>
      </c>
      <c r="D32" s="755">
        <v>24.411600635158884</v>
      </c>
      <c r="E32" s="755">
        <v>911.31912999999997</v>
      </c>
      <c r="F32" s="755">
        <v>24.411600635158884</v>
      </c>
      <c r="G32" s="755">
        <v>2797.4309299999995</v>
      </c>
      <c r="H32" s="142">
        <v>-5.9612922953900567</v>
      </c>
      <c r="I32" s="746">
        <v>3.8838840070420835</v>
      </c>
      <c r="J32" s="436"/>
    </row>
    <row r="33" spans="1:9" ht="14.25" customHeight="1" x14ac:dyDescent="0.2">
      <c r="A33" s="160" t="s">
        <v>631</v>
      </c>
      <c r="B33" s="749"/>
      <c r="C33" s="736">
        <v>911.31912999999997</v>
      </c>
      <c r="D33" s="757">
        <v>24.411600635158884</v>
      </c>
      <c r="E33" s="757">
        <v>911.31912999999997</v>
      </c>
      <c r="F33" s="757">
        <v>24.411600635158884</v>
      </c>
      <c r="G33" s="757">
        <v>3583.9704200000001</v>
      </c>
      <c r="H33" s="757">
        <v>20.479094991756654</v>
      </c>
      <c r="I33" s="750">
        <v>4.9758960075378527</v>
      </c>
    </row>
    <row r="34" spans="1:9" ht="14.25" customHeight="1" x14ac:dyDescent="0.2">
      <c r="A34" s="15"/>
      <c r="B34" s="229" t="s">
        <v>538</v>
      </c>
      <c r="C34" s="734">
        <v>0</v>
      </c>
      <c r="D34" s="755" t="s">
        <v>142</v>
      </c>
      <c r="E34" s="755">
        <v>0</v>
      </c>
      <c r="F34" s="142" t="s">
        <v>142</v>
      </c>
      <c r="G34" s="755">
        <v>219.03405000000001</v>
      </c>
      <c r="H34" s="142">
        <v>-90.300708908400992</v>
      </c>
      <c r="I34" s="747">
        <v>0.30410146490825291</v>
      </c>
    </row>
    <row r="35" spans="1:9" ht="15.75" customHeight="1" x14ac:dyDescent="0.2">
      <c r="A35" s="15"/>
      <c r="B35" s="229" t="s">
        <v>634</v>
      </c>
      <c r="C35" s="734">
        <v>0</v>
      </c>
      <c r="D35" s="755" t="s">
        <v>142</v>
      </c>
      <c r="E35" s="755">
        <v>0</v>
      </c>
      <c r="F35" s="142" t="s">
        <v>142</v>
      </c>
      <c r="G35" s="755">
        <v>0</v>
      </c>
      <c r="H35" s="142">
        <v>-100</v>
      </c>
      <c r="I35" s="747">
        <v>0</v>
      </c>
    </row>
    <row r="36" spans="1:9" ht="14.25" customHeight="1" x14ac:dyDescent="0.2">
      <c r="A36" s="15"/>
      <c r="B36" s="229" t="s">
        <v>639</v>
      </c>
      <c r="C36" s="734">
        <v>0</v>
      </c>
      <c r="D36" s="755" t="s">
        <v>142</v>
      </c>
      <c r="E36" s="755">
        <v>0</v>
      </c>
      <c r="F36" s="142" t="s">
        <v>142</v>
      </c>
      <c r="G36" s="755">
        <v>0</v>
      </c>
      <c r="H36" s="142">
        <v>-100</v>
      </c>
      <c r="I36" s="747">
        <v>0</v>
      </c>
    </row>
    <row r="37" spans="1:9" s="1" customFormat="1" ht="14.25" customHeight="1" x14ac:dyDescent="0.2">
      <c r="A37" s="15"/>
      <c r="B37" s="229" t="s">
        <v>627</v>
      </c>
      <c r="C37" s="734">
        <v>0</v>
      </c>
      <c r="D37" s="755" t="s">
        <v>142</v>
      </c>
      <c r="E37" s="755">
        <v>0</v>
      </c>
      <c r="F37" s="755" t="s">
        <v>142</v>
      </c>
      <c r="G37" s="755">
        <v>131.46942000000001</v>
      </c>
      <c r="H37" s="755" t="s">
        <v>142</v>
      </c>
      <c r="I37" s="747">
        <v>0.18252889545090528</v>
      </c>
    </row>
    <row r="38" spans="1:9" s="1" customFormat="1" x14ac:dyDescent="0.2">
      <c r="A38" s="160" t="s">
        <v>459</v>
      </c>
      <c r="B38" s="749"/>
      <c r="C38" s="736">
        <v>0</v>
      </c>
      <c r="D38" s="757" t="s">
        <v>142</v>
      </c>
      <c r="E38" s="757">
        <v>0</v>
      </c>
      <c r="F38" s="147" t="s">
        <v>142</v>
      </c>
      <c r="G38" s="757">
        <v>350.50347000000005</v>
      </c>
      <c r="H38" s="147">
        <v>-93.30589128618773</v>
      </c>
      <c r="I38" s="750">
        <v>0.4866303603591583</v>
      </c>
    </row>
    <row r="39" spans="1:9" s="1" customFormat="1" x14ac:dyDescent="0.2">
      <c r="A39" s="15"/>
      <c r="B39" s="229" t="s">
        <v>629</v>
      </c>
      <c r="C39" s="734">
        <v>0</v>
      </c>
      <c r="D39" s="755" t="s">
        <v>142</v>
      </c>
      <c r="E39" s="755">
        <v>0</v>
      </c>
      <c r="F39" s="142" t="s">
        <v>142</v>
      </c>
      <c r="G39" s="755">
        <v>0</v>
      </c>
      <c r="H39" s="142">
        <v>-100</v>
      </c>
      <c r="I39" s="746">
        <v>0</v>
      </c>
    </row>
    <row r="40" spans="1:9" s="1" customFormat="1" x14ac:dyDescent="0.2">
      <c r="A40" s="160" t="s">
        <v>340</v>
      </c>
      <c r="B40" s="749"/>
      <c r="C40" s="736">
        <v>0</v>
      </c>
      <c r="D40" s="757" t="s">
        <v>142</v>
      </c>
      <c r="E40" s="757">
        <v>0</v>
      </c>
      <c r="F40" s="147" t="s">
        <v>142</v>
      </c>
      <c r="G40" s="757">
        <v>0</v>
      </c>
      <c r="H40" s="147">
        <v>-100</v>
      </c>
      <c r="I40" s="750">
        <v>0</v>
      </c>
    </row>
    <row r="41" spans="1:9" s="1" customFormat="1" x14ac:dyDescent="0.2">
      <c r="A41" s="737" t="s">
        <v>637</v>
      </c>
      <c r="B41" s="738"/>
      <c r="C41" s="739">
        <v>4.1472899999999999</v>
      </c>
      <c r="D41" s="759">
        <v>-94.477076877389564</v>
      </c>
      <c r="E41" s="758">
        <v>4.1472899999999999</v>
      </c>
      <c r="F41" s="759">
        <v>-94.477076877389564</v>
      </c>
      <c r="G41" s="760">
        <v>166.17660000000001</v>
      </c>
      <c r="H41" s="759">
        <v>-70.238719616228167</v>
      </c>
      <c r="I41" s="751">
        <v>0.23071548690020016</v>
      </c>
    </row>
    <row r="42" spans="1:9" s="1" customFormat="1" x14ac:dyDescent="0.2">
      <c r="A42" s="740" t="s">
        <v>114</v>
      </c>
      <c r="B42" s="672"/>
      <c r="C42" s="741">
        <v>7409.0702500000025</v>
      </c>
      <c r="D42" s="741">
        <v>103.65750037018924</v>
      </c>
      <c r="E42" s="741">
        <v>7409.0702500000025</v>
      </c>
      <c r="F42" s="741">
        <v>103.65750037018924</v>
      </c>
      <c r="G42" s="741">
        <v>72026.634290000002</v>
      </c>
      <c r="H42" s="741">
        <v>91.849724836735973</v>
      </c>
      <c r="I42" s="741">
        <v>100</v>
      </c>
    </row>
    <row r="43" spans="1:9" s="1" customFormat="1" ht="14.25" customHeight="1" x14ac:dyDescent="0.2">
      <c r="A43" s="742"/>
      <c r="B43" s="732" t="s">
        <v>325</v>
      </c>
      <c r="C43" s="743">
        <v>4158.4806600000038</v>
      </c>
      <c r="D43" s="538">
        <v>138.62411741015364</v>
      </c>
      <c r="E43" s="743">
        <v>4158.4806600000038</v>
      </c>
      <c r="F43" s="538">
        <v>138.62411741015364</v>
      </c>
      <c r="G43" s="743">
        <v>45413.095420000012</v>
      </c>
      <c r="H43" s="538">
        <v>126.45620325237938</v>
      </c>
      <c r="I43" s="743">
        <v>63.050419983743502</v>
      </c>
    </row>
    <row r="44" spans="1:9" s="1" customFormat="1" ht="14.25" customHeight="1" x14ac:dyDescent="0.2">
      <c r="A44" s="732"/>
      <c r="B44" s="732" t="s">
        <v>322</v>
      </c>
      <c r="C44" s="743">
        <v>3250.5895900000005</v>
      </c>
      <c r="D44" s="538">
        <v>71.506629573433557</v>
      </c>
      <c r="E44" s="743">
        <v>3250.5895900000005</v>
      </c>
      <c r="F44" s="538">
        <v>71.506629573433557</v>
      </c>
      <c r="G44" s="743">
        <v>26613.53887</v>
      </c>
      <c r="H44" s="538">
        <v>52.169126606831554</v>
      </c>
      <c r="I44" s="743">
        <v>36.949580016256512</v>
      </c>
    </row>
    <row r="45" spans="1:9" s="1" customFormat="1" x14ac:dyDescent="0.2">
      <c r="A45" s="744"/>
      <c r="B45" s="744" t="s">
        <v>446</v>
      </c>
      <c r="C45" s="745">
        <v>5952.4662100000041</v>
      </c>
      <c r="D45" s="540">
        <v>110.71487710240365</v>
      </c>
      <c r="E45" s="745">
        <v>5952.4662100000041</v>
      </c>
      <c r="F45" s="540">
        <v>110.71487710240365</v>
      </c>
      <c r="G45" s="745">
        <v>65301.175030000006</v>
      </c>
      <c r="H45" s="540">
        <v>143.98077913208209</v>
      </c>
      <c r="I45" s="745">
        <v>90.662538481360443</v>
      </c>
    </row>
    <row r="46" spans="1:9" s="1" customFormat="1" x14ac:dyDescent="0.2">
      <c r="A46" s="744"/>
      <c r="B46" s="744" t="s">
        <v>447</v>
      </c>
      <c r="C46" s="745">
        <v>1456.604039999999</v>
      </c>
      <c r="D46" s="540">
        <v>79.139011302734971</v>
      </c>
      <c r="E46" s="745">
        <v>1456.604039999999</v>
      </c>
      <c r="F46" s="540">
        <v>79.139011302734971</v>
      </c>
      <c r="G46" s="745">
        <v>6725.4592599999978</v>
      </c>
      <c r="H46" s="540">
        <v>-37.602268777622726</v>
      </c>
      <c r="I46" s="745">
        <v>9.3374615186395609</v>
      </c>
    </row>
    <row r="47" spans="1:9" s="1" customFormat="1" ht="14.25" customHeight="1" x14ac:dyDescent="0.2">
      <c r="A47" s="732"/>
      <c r="B47" s="732" t="s">
        <v>448</v>
      </c>
      <c r="C47" s="733">
        <v>5840.6581600000036</v>
      </c>
      <c r="D47" s="155">
        <v>115.24098633724972</v>
      </c>
      <c r="E47" s="733">
        <v>5840.6581600000036</v>
      </c>
      <c r="F47" s="155">
        <v>115.24098633724972</v>
      </c>
      <c r="G47" s="733">
        <v>63749.389590000006</v>
      </c>
      <c r="H47" s="155">
        <v>160.46226079386784</v>
      </c>
      <c r="I47" s="733">
        <v>88.508077905357325</v>
      </c>
    </row>
    <row r="48" spans="1:9" s="1" customFormat="1" x14ac:dyDescent="0.2">
      <c r="A48" s="804" t="s">
        <v>685</v>
      </c>
      <c r="B48" s="804"/>
      <c r="C48" s="804"/>
      <c r="D48" s="804"/>
      <c r="E48" s="804"/>
      <c r="F48" s="804"/>
      <c r="G48" s="804"/>
      <c r="I48" s="161" t="s">
        <v>220</v>
      </c>
    </row>
    <row r="49" spans="1:9" s="1" customFormat="1" x14ac:dyDescent="0.2">
      <c r="A49" s="804" t="s">
        <v>698</v>
      </c>
      <c r="B49" s="804"/>
      <c r="C49" s="804"/>
      <c r="D49" s="804"/>
      <c r="E49" s="804"/>
      <c r="F49" s="804"/>
      <c r="G49" s="804"/>
      <c r="H49" s="804"/>
      <c r="I49" s="804"/>
    </row>
    <row r="50" spans="1:9" s="1" customFormat="1" x14ac:dyDescent="0.2">
      <c r="A50" s="804"/>
      <c r="B50" s="804"/>
      <c r="C50" s="804"/>
      <c r="D50" s="804"/>
      <c r="E50" s="804"/>
      <c r="F50" s="804"/>
      <c r="G50" s="804"/>
      <c r="H50" s="804"/>
      <c r="I50" s="804"/>
    </row>
    <row r="51" spans="1:9" s="1" customFormat="1" x14ac:dyDescent="0.2">
      <c r="A51" s="804"/>
      <c r="B51" s="804"/>
      <c r="C51" s="804"/>
      <c r="D51" s="804"/>
      <c r="E51" s="804"/>
      <c r="F51" s="804"/>
      <c r="G51" s="804"/>
      <c r="H51" s="804"/>
      <c r="I51" s="804"/>
    </row>
    <row r="52" spans="1:9" s="1" customFormat="1" x14ac:dyDescent="0.2">
      <c r="G52" s="625"/>
    </row>
    <row r="53" spans="1:9" s="1" customFormat="1" x14ac:dyDescent="0.2">
      <c r="G53" s="625"/>
    </row>
    <row r="54" spans="1:9" s="1" customFormat="1" x14ac:dyDescent="0.2">
      <c r="G54" s="625"/>
    </row>
    <row r="55" spans="1:9" s="1" customFormat="1" x14ac:dyDescent="0.2">
      <c r="G55" s="625"/>
    </row>
    <row r="56" spans="1:9" s="1" customFormat="1" x14ac:dyDescent="0.2">
      <c r="G56" s="625"/>
    </row>
    <row r="57" spans="1:9" s="1" customFormat="1" x14ac:dyDescent="0.2">
      <c r="G57" s="625"/>
    </row>
    <row r="58" spans="1:9" s="1" customFormat="1" x14ac:dyDescent="0.2">
      <c r="G58" s="625"/>
    </row>
    <row r="59" spans="1:9" s="1" customFormat="1" x14ac:dyDescent="0.2">
      <c r="G59" s="625"/>
    </row>
    <row r="60" spans="1:9" s="1" customFormat="1" x14ac:dyDescent="0.2">
      <c r="G60" s="625"/>
    </row>
    <row r="61" spans="1:9" s="1" customFormat="1" x14ac:dyDescent="0.2">
      <c r="G61" s="625"/>
    </row>
    <row r="62" spans="1:9" s="1" customFormat="1" x14ac:dyDescent="0.2">
      <c r="G62" s="625"/>
    </row>
    <row r="63" spans="1:9" s="1" customFormat="1" x14ac:dyDescent="0.2">
      <c r="G63" s="625"/>
    </row>
    <row r="64" spans="1:9" s="1" customFormat="1" x14ac:dyDescent="0.2">
      <c r="G64" s="625"/>
    </row>
    <row r="65" spans="7:7" s="1" customFormat="1" x14ac:dyDescent="0.2">
      <c r="G65" s="625"/>
    </row>
    <row r="66" spans="7:7" s="1" customFormat="1" x14ac:dyDescent="0.2">
      <c r="G66" s="625"/>
    </row>
    <row r="67" spans="7:7" s="1" customFormat="1" x14ac:dyDescent="0.2">
      <c r="G67" s="625"/>
    </row>
    <row r="68" spans="7:7" s="1" customFormat="1" x14ac:dyDescent="0.2">
      <c r="G68" s="625"/>
    </row>
    <row r="69" spans="7:7" s="1" customFormat="1" x14ac:dyDescent="0.2">
      <c r="G69" s="625"/>
    </row>
    <row r="70" spans="7:7" s="1" customFormat="1" x14ac:dyDescent="0.2">
      <c r="G70" s="625"/>
    </row>
    <row r="71" spans="7:7" s="1" customFormat="1" x14ac:dyDescent="0.2">
      <c r="G71" s="625"/>
    </row>
    <row r="72" spans="7:7" s="1" customFormat="1" x14ac:dyDescent="0.2">
      <c r="G72" s="625"/>
    </row>
    <row r="73" spans="7:7" s="1" customFormat="1" x14ac:dyDescent="0.2">
      <c r="G73" s="625"/>
    </row>
    <row r="74" spans="7:7" s="1" customFormat="1" x14ac:dyDescent="0.2">
      <c r="G74" s="625"/>
    </row>
    <row r="75" spans="7:7" s="1" customFormat="1" x14ac:dyDescent="0.2">
      <c r="G75" s="625"/>
    </row>
    <row r="76" spans="7:7" s="1" customFormat="1" x14ac:dyDescent="0.2">
      <c r="G76" s="625"/>
    </row>
    <row r="77" spans="7:7" s="1" customFormat="1" x14ac:dyDescent="0.2">
      <c r="G77" s="625"/>
    </row>
    <row r="78" spans="7:7" s="1" customFormat="1" x14ac:dyDescent="0.2">
      <c r="G78" s="625"/>
    </row>
    <row r="79" spans="7:7" s="1" customFormat="1" x14ac:dyDescent="0.2">
      <c r="G79" s="625"/>
    </row>
    <row r="80" spans="7:7" s="1" customFormat="1" x14ac:dyDescent="0.2">
      <c r="G80" s="625"/>
    </row>
    <row r="81" spans="7:7" s="1" customFormat="1" x14ac:dyDescent="0.2">
      <c r="G81" s="625"/>
    </row>
    <row r="82" spans="7:7" s="1" customFormat="1" x14ac:dyDescent="0.2">
      <c r="G82" s="625"/>
    </row>
    <row r="83" spans="7:7" s="1" customFormat="1" x14ac:dyDescent="0.2">
      <c r="G83" s="625"/>
    </row>
    <row r="84" spans="7:7" s="1" customFormat="1" x14ac:dyDescent="0.2">
      <c r="G84" s="625"/>
    </row>
    <row r="85" spans="7:7" s="1" customFormat="1" x14ac:dyDescent="0.2">
      <c r="G85" s="625"/>
    </row>
    <row r="86" spans="7:7" s="1" customFormat="1" x14ac:dyDescent="0.2">
      <c r="G86" s="625"/>
    </row>
    <row r="87" spans="7:7" s="1" customFormat="1" x14ac:dyDescent="0.2">
      <c r="G87" s="625"/>
    </row>
    <row r="88" spans="7:7" s="1" customFormat="1" x14ac:dyDescent="0.2">
      <c r="G88" s="625"/>
    </row>
    <row r="89" spans="7:7" s="1" customFormat="1" x14ac:dyDescent="0.2">
      <c r="G89" s="625"/>
    </row>
    <row r="90" spans="7:7" s="1" customFormat="1" x14ac:dyDescent="0.2">
      <c r="G90" s="625"/>
    </row>
    <row r="91" spans="7:7" s="1" customFormat="1" x14ac:dyDescent="0.2">
      <c r="G91" s="625"/>
    </row>
    <row r="92" spans="7:7" s="1" customFormat="1" x14ac:dyDescent="0.2">
      <c r="G92" s="625"/>
    </row>
    <row r="93" spans="7:7" s="1" customFormat="1" x14ac:dyDescent="0.2">
      <c r="G93" s="625"/>
    </row>
    <row r="94" spans="7:7" s="1" customFormat="1" x14ac:dyDescent="0.2">
      <c r="G94" s="625"/>
    </row>
    <row r="95" spans="7:7" s="1" customFormat="1" x14ac:dyDescent="0.2">
      <c r="G95" s="625"/>
    </row>
    <row r="96" spans="7:7" s="1" customFormat="1" x14ac:dyDescent="0.2">
      <c r="G96" s="625"/>
    </row>
    <row r="97" spans="7:7" s="1" customFormat="1" x14ac:dyDescent="0.2">
      <c r="G97" s="625"/>
    </row>
    <row r="98" spans="7:7" s="1" customFormat="1" x14ac:dyDescent="0.2">
      <c r="G98" s="625"/>
    </row>
    <row r="99" spans="7:7" s="1" customFormat="1" x14ac:dyDescent="0.2">
      <c r="G99" s="625"/>
    </row>
    <row r="100" spans="7:7" s="1" customFormat="1" x14ac:dyDescent="0.2">
      <c r="G100" s="625"/>
    </row>
    <row r="101" spans="7:7" s="1" customFormat="1" x14ac:dyDescent="0.2">
      <c r="G101" s="625"/>
    </row>
    <row r="102" spans="7:7" s="1" customFormat="1" x14ac:dyDescent="0.2">
      <c r="G102" s="625"/>
    </row>
    <row r="103" spans="7:7" s="1" customFormat="1" x14ac:dyDescent="0.2">
      <c r="G103" s="625"/>
    </row>
    <row r="104" spans="7:7" s="1" customFormat="1" x14ac:dyDescent="0.2">
      <c r="G104" s="625"/>
    </row>
    <row r="105" spans="7:7" s="1" customFormat="1" x14ac:dyDescent="0.2">
      <c r="G105" s="625"/>
    </row>
    <row r="106" spans="7:7" s="1" customFormat="1" x14ac:dyDescent="0.2">
      <c r="G106" s="625"/>
    </row>
    <row r="107" spans="7:7" s="1" customFormat="1" x14ac:dyDescent="0.2">
      <c r="G107" s="625"/>
    </row>
    <row r="108" spans="7:7" s="1" customFormat="1" x14ac:dyDescent="0.2">
      <c r="G108" s="625"/>
    </row>
    <row r="109" spans="7:7" s="1" customFormat="1" x14ac:dyDescent="0.2">
      <c r="G109" s="625"/>
    </row>
    <row r="110" spans="7:7" s="1" customFormat="1" x14ac:dyDescent="0.2">
      <c r="G110" s="625"/>
    </row>
    <row r="111" spans="7:7" s="1" customFormat="1" x14ac:dyDescent="0.2">
      <c r="G111" s="625"/>
    </row>
    <row r="112" spans="7:7" s="1" customFormat="1" x14ac:dyDescent="0.2">
      <c r="G112" s="625"/>
    </row>
    <row r="113" spans="7:7" s="1" customFormat="1" x14ac:dyDescent="0.2">
      <c r="G113" s="625"/>
    </row>
    <row r="114" spans="7:7" s="1" customFormat="1" x14ac:dyDescent="0.2">
      <c r="G114" s="625"/>
    </row>
    <row r="115" spans="7:7" s="1" customFormat="1" x14ac:dyDescent="0.2">
      <c r="G115" s="625"/>
    </row>
    <row r="116" spans="7:7" s="1" customFormat="1" x14ac:dyDescent="0.2">
      <c r="G116" s="625"/>
    </row>
    <row r="117" spans="7:7" s="1" customFormat="1" x14ac:dyDescent="0.2">
      <c r="G117" s="625"/>
    </row>
    <row r="118" spans="7:7" s="1" customFormat="1" x14ac:dyDescent="0.2">
      <c r="G118" s="625"/>
    </row>
    <row r="119" spans="7:7" s="1" customFormat="1" x14ac:dyDescent="0.2">
      <c r="G119" s="625"/>
    </row>
    <row r="120" spans="7:7" s="1" customFormat="1" x14ac:dyDescent="0.2">
      <c r="G120" s="625"/>
    </row>
    <row r="121" spans="7:7" s="1" customFormat="1" x14ac:dyDescent="0.2">
      <c r="G121" s="625"/>
    </row>
    <row r="122" spans="7:7" s="1" customFormat="1" x14ac:dyDescent="0.2">
      <c r="G122" s="625"/>
    </row>
    <row r="123" spans="7:7" s="1" customFormat="1" x14ac:dyDescent="0.2">
      <c r="G123" s="625"/>
    </row>
    <row r="124" spans="7:7" s="1" customFormat="1" x14ac:dyDescent="0.2">
      <c r="G124" s="625"/>
    </row>
    <row r="125" spans="7:7" s="1" customFormat="1" x14ac:dyDescent="0.2">
      <c r="G125" s="625"/>
    </row>
    <row r="126" spans="7:7" s="1" customFormat="1" x14ac:dyDescent="0.2">
      <c r="G126" s="625"/>
    </row>
    <row r="127" spans="7:7" s="1" customFormat="1" x14ac:dyDescent="0.2">
      <c r="G127" s="625"/>
    </row>
    <row r="128" spans="7:7" s="1" customFormat="1" x14ac:dyDescent="0.2">
      <c r="G128" s="625"/>
    </row>
    <row r="129" spans="7:7" s="1" customFormat="1" x14ac:dyDescent="0.2">
      <c r="G129" s="625"/>
    </row>
    <row r="130" spans="7:7" s="1" customFormat="1" x14ac:dyDescent="0.2">
      <c r="G130" s="625"/>
    </row>
    <row r="131" spans="7:7" s="1" customFormat="1" x14ac:dyDescent="0.2">
      <c r="G131" s="625"/>
    </row>
    <row r="132" spans="7:7" s="1" customFormat="1" x14ac:dyDescent="0.2">
      <c r="G132" s="625"/>
    </row>
    <row r="133" spans="7:7" s="1" customFormat="1" x14ac:dyDescent="0.2">
      <c r="G133" s="625"/>
    </row>
    <row r="134" spans="7:7" s="1" customFormat="1" x14ac:dyDescent="0.2">
      <c r="G134" s="625"/>
    </row>
    <row r="135" spans="7:7" s="1" customFormat="1" x14ac:dyDescent="0.2">
      <c r="G135" s="625"/>
    </row>
    <row r="136" spans="7:7" s="1" customFormat="1" x14ac:dyDescent="0.2">
      <c r="G136" s="625"/>
    </row>
    <row r="137" spans="7:7" s="1" customFormat="1" x14ac:dyDescent="0.2">
      <c r="G137" s="625"/>
    </row>
    <row r="138" spans="7:7" s="1" customFormat="1" x14ac:dyDescent="0.2">
      <c r="G138" s="625"/>
    </row>
    <row r="139" spans="7:7" s="1" customFormat="1" x14ac:dyDescent="0.2">
      <c r="G139" s="625"/>
    </row>
    <row r="140" spans="7:7" s="1" customFormat="1" x14ac:dyDescent="0.2">
      <c r="G140" s="625"/>
    </row>
    <row r="141" spans="7:7" s="1" customFormat="1" x14ac:dyDescent="0.2">
      <c r="G141" s="625"/>
    </row>
    <row r="142" spans="7:7" s="1" customFormat="1" x14ac:dyDescent="0.2">
      <c r="G142" s="625"/>
    </row>
    <row r="143" spans="7:7" s="1" customFormat="1" x14ac:dyDescent="0.2">
      <c r="G143" s="625"/>
    </row>
    <row r="144" spans="7:7" s="1" customFormat="1" x14ac:dyDescent="0.2">
      <c r="G144" s="625"/>
    </row>
    <row r="145" spans="7:7" s="1" customFormat="1" x14ac:dyDescent="0.2">
      <c r="G145" s="625"/>
    </row>
    <row r="146" spans="7:7" s="1" customFormat="1" x14ac:dyDescent="0.2">
      <c r="G146" s="625"/>
    </row>
    <row r="147" spans="7:7" s="1" customFormat="1" x14ac:dyDescent="0.2">
      <c r="G147" s="625"/>
    </row>
    <row r="148" spans="7:7" s="1" customFormat="1" x14ac:dyDescent="0.2">
      <c r="G148" s="625"/>
    </row>
    <row r="149" spans="7:7" s="1" customFormat="1" x14ac:dyDescent="0.2">
      <c r="G149" s="625"/>
    </row>
    <row r="150" spans="7:7" s="1" customFormat="1" x14ac:dyDescent="0.2">
      <c r="G150" s="625"/>
    </row>
    <row r="151" spans="7:7" s="1" customFormat="1" x14ac:dyDescent="0.2">
      <c r="G151" s="625"/>
    </row>
    <row r="152" spans="7:7" s="1" customFormat="1" x14ac:dyDescent="0.2">
      <c r="G152" s="625"/>
    </row>
    <row r="153" spans="7:7" s="1" customFormat="1" x14ac:dyDescent="0.2">
      <c r="G153" s="625"/>
    </row>
    <row r="154" spans="7:7" s="1" customFormat="1" x14ac:dyDescent="0.2">
      <c r="G154" s="625"/>
    </row>
    <row r="155" spans="7:7" s="1" customFormat="1" x14ac:dyDescent="0.2">
      <c r="G155" s="625"/>
    </row>
    <row r="156" spans="7:7" s="1" customFormat="1" x14ac:dyDescent="0.2">
      <c r="G156" s="625"/>
    </row>
    <row r="157" spans="7:7" s="1" customFormat="1" x14ac:dyDescent="0.2">
      <c r="G157" s="625"/>
    </row>
    <row r="158" spans="7:7" s="1" customFormat="1" x14ac:dyDescent="0.2">
      <c r="G158" s="625"/>
    </row>
    <row r="159" spans="7:7" s="1" customFormat="1" x14ac:dyDescent="0.2">
      <c r="G159" s="625"/>
    </row>
    <row r="160" spans="7:7" s="1" customFormat="1" x14ac:dyDescent="0.2">
      <c r="G160" s="625"/>
    </row>
    <row r="161" spans="7:7" s="1" customFormat="1" x14ac:dyDescent="0.2">
      <c r="G161" s="625"/>
    </row>
    <row r="162" spans="7:7" s="1" customFormat="1" x14ac:dyDescent="0.2">
      <c r="G162" s="625"/>
    </row>
    <row r="163" spans="7:7" s="1" customFormat="1" x14ac:dyDescent="0.2">
      <c r="G163" s="625"/>
    </row>
    <row r="164" spans="7:7" s="1" customFormat="1" x14ac:dyDescent="0.2">
      <c r="G164" s="625"/>
    </row>
    <row r="165" spans="7:7" s="1" customFormat="1" x14ac:dyDescent="0.2">
      <c r="G165" s="625"/>
    </row>
    <row r="166" spans="7:7" s="1" customFormat="1" x14ac:dyDescent="0.2">
      <c r="G166" s="625"/>
    </row>
    <row r="167" spans="7:7" s="1" customFormat="1" x14ac:dyDescent="0.2">
      <c r="G167" s="625"/>
    </row>
    <row r="168" spans="7:7" s="1" customFormat="1" x14ac:dyDescent="0.2">
      <c r="G168" s="625"/>
    </row>
    <row r="169" spans="7:7" s="1" customFormat="1" x14ac:dyDescent="0.2">
      <c r="G169" s="625"/>
    </row>
    <row r="170" spans="7:7" s="1" customFormat="1" x14ac:dyDescent="0.2">
      <c r="G170" s="625"/>
    </row>
    <row r="171" spans="7:7" s="1" customFormat="1" x14ac:dyDescent="0.2">
      <c r="G171" s="625"/>
    </row>
    <row r="172" spans="7:7" s="1" customFormat="1" x14ac:dyDescent="0.2">
      <c r="G172" s="625"/>
    </row>
    <row r="173" spans="7:7" s="1" customFormat="1" x14ac:dyDescent="0.2">
      <c r="G173" s="625"/>
    </row>
    <row r="174" spans="7:7" s="1" customFormat="1" x14ac:dyDescent="0.2">
      <c r="G174" s="625"/>
    </row>
    <row r="175" spans="7:7" s="1" customFormat="1" x14ac:dyDescent="0.2">
      <c r="G175" s="625"/>
    </row>
    <row r="176" spans="7:7" s="1" customFormat="1" x14ac:dyDescent="0.2">
      <c r="G176" s="625"/>
    </row>
    <row r="177" spans="7:7" s="1" customFormat="1" x14ac:dyDescent="0.2">
      <c r="G177" s="625"/>
    </row>
    <row r="178" spans="7:7" s="1" customFormat="1" x14ac:dyDescent="0.2">
      <c r="G178" s="625"/>
    </row>
    <row r="179" spans="7:7" s="1" customFormat="1" x14ac:dyDescent="0.2">
      <c r="G179" s="625"/>
    </row>
    <row r="180" spans="7:7" s="1" customFormat="1" x14ac:dyDescent="0.2">
      <c r="G180" s="625"/>
    </row>
    <row r="181" spans="7:7" s="1" customFormat="1" x14ac:dyDescent="0.2">
      <c r="G181" s="625"/>
    </row>
    <row r="182" spans="7:7" s="1" customFormat="1" x14ac:dyDescent="0.2">
      <c r="G182" s="625"/>
    </row>
    <row r="183" spans="7:7" s="1" customFormat="1" x14ac:dyDescent="0.2">
      <c r="G183" s="625"/>
    </row>
    <row r="184" spans="7:7" s="1" customFormat="1" x14ac:dyDescent="0.2">
      <c r="G184" s="625"/>
    </row>
    <row r="185" spans="7:7" s="1" customFormat="1" x14ac:dyDescent="0.2">
      <c r="G185" s="625"/>
    </row>
    <row r="186" spans="7:7" s="1" customFormat="1" x14ac:dyDescent="0.2">
      <c r="G186" s="625"/>
    </row>
    <row r="187" spans="7:7" s="1" customFormat="1" x14ac:dyDescent="0.2">
      <c r="G187" s="625"/>
    </row>
    <row r="188" spans="7:7" s="1" customFormat="1" x14ac:dyDescent="0.2">
      <c r="G188" s="625"/>
    </row>
    <row r="189" spans="7:7" s="1" customFormat="1" x14ac:dyDescent="0.2">
      <c r="G189" s="625"/>
    </row>
    <row r="190" spans="7:7" s="1" customFormat="1" x14ac:dyDescent="0.2">
      <c r="G190" s="625"/>
    </row>
    <row r="191" spans="7:7" s="1" customFormat="1" x14ac:dyDescent="0.2">
      <c r="G191" s="625"/>
    </row>
    <row r="192" spans="7:7" s="1" customFormat="1" x14ac:dyDescent="0.2">
      <c r="G192" s="625"/>
    </row>
    <row r="193" spans="7:7" s="1" customFormat="1" x14ac:dyDescent="0.2">
      <c r="G193" s="625"/>
    </row>
    <row r="194" spans="7:7" s="1" customFormat="1" x14ac:dyDescent="0.2">
      <c r="G194" s="625"/>
    </row>
    <row r="195" spans="7:7" s="1" customFormat="1" x14ac:dyDescent="0.2">
      <c r="G195" s="625"/>
    </row>
    <row r="196" spans="7:7" s="1" customFormat="1" x14ac:dyDescent="0.2">
      <c r="G196" s="625"/>
    </row>
    <row r="197" spans="7:7" s="1" customFormat="1" x14ac:dyDescent="0.2">
      <c r="G197" s="625"/>
    </row>
    <row r="198" spans="7:7" s="1" customFormat="1" x14ac:dyDescent="0.2">
      <c r="G198" s="625"/>
    </row>
    <row r="199" spans="7:7" s="1" customFormat="1" x14ac:dyDescent="0.2">
      <c r="G199" s="625"/>
    </row>
    <row r="200" spans="7:7" s="1" customFormat="1" x14ac:dyDescent="0.2">
      <c r="G200" s="625"/>
    </row>
    <row r="201" spans="7:7" s="1" customFormat="1" x14ac:dyDescent="0.2">
      <c r="G201" s="625"/>
    </row>
    <row r="202" spans="7:7" s="1" customFormat="1" x14ac:dyDescent="0.2">
      <c r="G202" s="625"/>
    </row>
    <row r="203" spans="7:7" s="1" customFormat="1" x14ac:dyDescent="0.2">
      <c r="G203" s="625"/>
    </row>
    <row r="204" spans="7:7" s="1" customFormat="1" x14ac:dyDescent="0.2">
      <c r="G204" s="625"/>
    </row>
    <row r="205" spans="7:7" s="1" customFormat="1" x14ac:dyDescent="0.2">
      <c r="G205" s="625"/>
    </row>
    <row r="206" spans="7:7" s="1" customFormat="1" x14ac:dyDescent="0.2">
      <c r="G206" s="625"/>
    </row>
    <row r="207" spans="7:7" s="1" customFormat="1" x14ac:dyDescent="0.2">
      <c r="G207" s="625"/>
    </row>
    <row r="208" spans="7:7" s="1" customFormat="1" x14ac:dyDescent="0.2">
      <c r="G208" s="625"/>
    </row>
    <row r="209" spans="7:7" s="1" customFormat="1" x14ac:dyDescent="0.2">
      <c r="G209" s="625"/>
    </row>
    <row r="210" spans="7:7" s="1" customFormat="1" x14ac:dyDescent="0.2">
      <c r="G210" s="625"/>
    </row>
    <row r="211" spans="7:7" s="1" customFormat="1" x14ac:dyDescent="0.2">
      <c r="G211" s="625"/>
    </row>
    <row r="212" spans="7:7" s="1" customFormat="1" x14ac:dyDescent="0.2">
      <c r="G212" s="625"/>
    </row>
    <row r="213" spans="7:7" s="1" customFormat="1" x14ac:dyDescent="0.2">
      <c r="G213" s="625"/>
    </row>
    <row r="214" spans="7:7" s="1" customFormat="1" x14ac:dyDescent="0.2">
      <c r="G214" s="625"/>
    </row>
    <row r="215" spans="7:7" s="1" customFormat="1" x14ac:dyDescent="0.2">
      <c r="G215" s="625"/>
    </row>
    <row r="216" spans="7:7" s="1" customFormat="1" x14ac:dyDescent="0.2">
      <c r="G216" s="625"/>
    </row>
    <row r="217" spans="7:7" s="1" customFormat="1" x14ac:dyDescent="0.2">
      <c r="G217" s="625"/>
    </row>
    <row r="218" spans="7:7" s="1" customFormat="1" x14ac:dyDescent="0.2">
      <c r="G218" s="625"/>
    </row>
    <row r="219" spans="7:7" s="1" customFormat="1" x14ac:dyDescent="0.2">
      <c r="G219" s="625"/>
    </row>
    <row r="220" spans="7:7" s="1" customFormat="1" x14ac:dyDescent="0.2">
      <c r="G220" s="625"/>
    </row>
    <row r="221" spans="7:7" s="1" customFormat="1" x14ac:dyDescent="0.2">
      <c r="G221" s="625"/>
    </row>
    <row r="222" spans="7:7" s="1" customFormat="1" x14ac:dyDescent="0.2">
      <c r="G222" s="625"/>
    </row>
    <row r="223" spans="7:7" s="1" customFormat="1" x14ac:dyDescent="0.2">
      <c r="G223" s="625"/>
    </row>
    <row r="224" spans="7:7" s="1" customFormat="1" x14ac:dyDescent="0.2">
      <c r="G224" s="625"/>
    </row>
    <row r="225" spans="7:7" s="1" customFormat="1" x14ac:dyDescent="0.2">
      <c r="G225" s="625"/>
    </row>
    <row r="226" spans="7:7" s="1" customFormat="1" x14ac:dyDescent="0.2">
      <c r="G226" s="625"/>
    </row>
    <row r="227" spans="7:7" s="1" customFormat="1" x14ac:dyDescent="0.2">
      <c r="G227" s="625"/>
    </row>
    <row r="228" spans="7:7" s="1" customFormat="1" x14ac:dyDescent="0.2">
      <c r="G228" s="625"/>
    </row>
    <row r="229" spans="7:7" s="1" customFormat="1" x14ac:dyDescent="0.2">
      <c r="G229" s="625"/>
    </row>
    <row r="230" spans="7:7" s="1" customFormat="1" x14ac:dyDescent="0.2">
      <c r="G230" s="625"/>
    </row>
    <row r="231" spans="7:7" s="1" customFormat="1" x14ac:dyDescent="0.2">
      <c r="G231" s="625"/>
    </row>
    <row r="232" spans="7:7" s="1" customFormat="1" x14ac:dyDescent="0.2">
      <c r="G232" s="625"/>
    </row>
    <row r="233" spans="7:7" s="1" customFormat="1" x14ac:dyDescent="0.2">
      <c r="G233" s="625"/>
    </row>
    <row r="234" spans="7:7" s="1" customFormat="1" x14ac:dyDescent="0.2">
      <c r="G234" s="625"/>
    </row>
    <row r="235" spans="7:7" s="1" customFormat="1" x14ac:dyDescent="0.2">
      <c r="G235" s="625"/>
    </row>
    <row r="236" spans="7:7" s="1" customFormat="1" x14ac:dyDescent="0.2">
      <c r="G236" s="625"/>
    </row>
    <row r="237" spans="7:7" s="1" customFormat="1" x14ac:dyDescent="0.2">
      <c r="G237" s="625"/>
    </row>
    <row r="238" spans="7:7" s="1" customFormat="1" x14ac:dyDescent="0.2">
      <c r="G238" s="625"/>
    </row>
    <row r="239" spans="7:7" s="1" customFormat="1" x14ac:dyDescent="0.2">
      <c r="G239" s="625"/>
    </row>
    <row r="240" spans="7:7" s="1" customFormat="1" x14ac:dyDescent="0.2">
      <c r="G240" s="625"/>
    </row>
    <row r="241" spans="7:7" s="1" customFormat="1" x14ac:dyDescent="0.2">
      <c r="G241" s="625"/>
    </row>
    <row r="242" spans="7:7" s="1" customFormat="1" x14ac:dyDescent="0.2">
      <c r="G242" s="625"/>
    </row>
    <row r="243" spans="7:7" s="1" customFormat="1" x14ac:dyDescent="0.2">
      <c r="G243" s="625"/>
    </row>
    <row r="244" spans="7:7" s="1" customFormat="1" x14ac:dyDescent="0.2">
      <c r="G244" s="625"/>
    </row>
    <row r="245" spans="7:7" s="1" customFormat="1" x14ac:dyDescent="0.2">
      <c r="G245" s="625"/>
    </row>
    <row r="246" spans="7:7" s="1" customFormat="1" x14ac:dyDescent="0.2">
      <c r="G246" s="625"/>
    </row>
    <row r="247" spans="7:7" s="1" customFormat="1" x14ac:dyDescent="0.2">
      <c r="G247" s="625"/>
    </row>
    <row r="248" spans="7:7" s="1" customFormat="1" x14ac:dyDescent="0.2">
      <c r="G248" s="625"/>
    </row>
    <row r="249" spans="7:7" s="1" customFormat="1" x14ac:dyDescent="0.2">
      <c r="G249" s="625"/>
    </row>
    <row r="250" spans="7:7" s="1" customFormat="1" x14ac:dyDescent="0.2">
      <c r="G250" s="625"/>
    </row>
    <row r="251" spans="7:7" s="1" customFormat="1" x14ac:dyDescent="0.2">
      <c r="G251" s="625"/>
    </row>
    <row r="252" spans="7:7" s="1" customFormat="1" x14ac:dyDescent="0.2">
      <c r="G252" s="625"/>
    </row>
    <row r="253" spans="7:7" s="1" customFormat="1" x14ac:dyDescent="0.2">
      <c r="G253" s="625"/>
    </row>
    <row r="254" spans="7:7" s="1" customFormat="1" x14ac:dyDescent="0.2">
      <c r="G254" s="625"/>
    </row>
    <row r="255" spans="7:7" s="1" customFormat="1" x14ac:dyDescent="0.2">
      <c r="G255" s="625"/>
    </row>
    <row r="256" spans="7:7" s="1" customFormat="1" x14ac:dyDescent="0.2">
      <c r="G256" s="625"/>
    </row>
    <row r="257" spans="7:7" s="1" customFormat="1" x14ac:dyDescent="0.2">
      <c r="G257" s="625"/>
    </row>
    <row r="258" spans="7:7" s="1" customFormat="1" x14ac:dyDescent="0.2">
      <c r="G258" s="625"/>
    </row>
    <row r="259" spans="7:7" s="1" customFormat="1" x14ac:dyDescent="0.2">
      <c r="G259" s="625"/>
    </row>
    <row r="260" spans="7:7" s="1" customFormat="1" x14ac:dyDescent="0.2">
      <c r="G260" s="625"/>
    </row>
    <row r="261" spans="7:7" s="1" customFormat="1" x14ac:dyDescent="0.2">
      <c r="G261" s="625"/>
    </row>
    <row r="262" spans="7:7" s="1" customFormat="1" x14ac:dyDescent="0.2">
      <c r="G262" s="625"/>
    </row>
    <row r="263" spans="7:7" s="1" customFormat="1" x14ac:dyDescent="0.2">
      <c r="G263" s="625"/>
    </row>
    <row r="264" spans="7:7" s="1" customFormat="1" x14ac:dyDescent="0.2">
      <c r="G264" s="625"/>
    </row>
    <row r="265" spans="7:7" s="1" customFormat="1" x14ac:dyDescent="0.2">
      <c r="G265" s="625"/>
    </row>
    <row r="266" spans="7:7" s="1" customFormat="1" x14ac:dyDescent="0.2">
      <c r="G266" s="625"/>
    </row>
    <row r="267" spans="7:7" s="1" customFormat="1" x14ac:dyDescent="0.2">
      <c r="G267" s="625"/>
    </row>
    <row r="268" spans="7:7" s="1" customFormat="1" x14ac:dyDescent="0.2">
      <c r="G268" s="625"/>
    </row>
    <row r="269" spans="7:7" s="1" customFormat="1" x14ac:dyDescent="0.2">
      <c r="G269" s="625"/>
    </row>
    <row r="270" spans="7:7" s="1" customFormat="1" x14ac:dyDescent="0.2">
      <c r="G270" s="625"/>
    </row>
    <row r="271" spans="7:7" s="1" customFormat="1" x14ac:dyDescent="0.2">
      <c r="G271" s="625"/>
    </row>
    <row r="272" spans="7:7" s="1" customFormat="1" x14ac:dyDescent="0.2">
      <c r="G272" s="625"/>
    </row>
    <row r="273" spans="7:7" s="1" customFormat="1" x14ac:dyDescent="0.2">
      <c r="G273" s="625"/>
    </row>
    <row r="274" spans="7:7" s="1" customFormat="1" x14ac:dyDescent="0.2">
      <c r="G274" s="625"/>
    </row>
    <row r="275" spans="7:7" s="1" customFormat="1" x14ac:dyDescent="0.2">
      <c r="G275" s="625"/>
    </row>
    <row r="276" spans="7:7" s="1" customFormat="1" x14ac:dyDescent="0.2">
      <c r="G276" s="625"/>
    </row>
    <row r="277" spans="7:7" s="1" customFormat="1" x14ac:dyDescent="0.2">
      <c r="G277" s="625"/>
    </row>
    <row r="278" spans="7:7" s="1" customFormat="1" x14ac:dyDescent="0.2">
      <c r="G278" s="625"/>
    </row>
    <row r="279" spans="7:7" s="1" customFormat="1" x14ac:dyDescent="0.2">
      <c r="G279" s="625"/>
    </row>
    <row r="280" spans="7:7" s="1" customFormat="1" x14ac:dyDescent="0.2">
      <c r="G280" s="625"/>
    </row>
    <row r="281" spans="7:7" s="1" customFormat="1" x14ac:dyDescent="0.2">
      <c r="G281" s="625"/>
    </row>
    <row r="282" spans="7:7" s="1" customFormat="1" x14ac:dyDescent="0.2">
      <c r="G282" s="625"/>
    </row>
    <row r="283" spans="7:7" s="1" customFormat="1" x14ac:dyDescent="0.2">
      <c r="G283" s="625"/>
    </row>
    <row r="284" spans="7:7" s="1" customFormat="1" x14ac:dyDescent="0.2">
      <c r="G284" s="625"/>
    </row>
    <row r="285" spans="7:7" s="1" customFormat="1" x14ac:dyDescent="0.2">
      <c r="G285" s="625"/>
    </row>
    <row r="286" spans="7:7" s="1" customFormat="1" x14ac:dyDescent="0.2">
      <c r="G286" s="625"/>
    </row>
    <row r="287" spans="7:7" s="1" customFormat="1" x14ac:dyDescent="0.2">
      <c r="G287" s="625"/>
    </row>
    <row r="288" spans="7:7" s="1" customFormat="1" x14ac:dyDescent="0.2">
      <c r="G288" s="625"/>
    </row>
    <row r="289" spans="7:7" s="1" customFormat="1" x14ac:dyDescent="0.2">
      <c r="G289" s="625"/>
    </row>
    <row r="290" spans="7:7" s="1" customFormat="1" x14ac:dyDescent="0.2">
      <c r="G290" s="625"/>
    </row>
    <row r="291" spans="7:7" s="1" customFormat="1" x14ac:dyDescent="0.2">
      <c r="G291" s="625"/>
    </row>
    <row r="292" spans="7:7" s="1" customFormat="1" x14ac:dyDescent="0.2">
      <c r="G292" s="625"/>
    </row>
    <row r="293" spans="7:7" s="1" customFormat="1" x14ac:dyDescent="0.2">
      <c r="G293" s="625"/>
    </row>
    <row r="294" spans="7:7" s="1" customFormat="1" x14ac:dyDescent="0.2">
      <c r="G294" s="625"/>
    </row>
    <row r="295" spans="7:7" s="1" customFormat="1" x14ac:dyDescent="0.2">
      <c r="G295" s="625"/>
    </row>
    <row r="296" spans="7:7" s="1" customFormat="1" x14ac:dyDescent="0.2">
      <c r="G296" s="625"/>
    </row>
    <row r="297" spans="7:7" s="1" customFormat="1" x14ac:dyDescent="0.2">
      <c r="G297" s="625"/>
    </row>
    <row r="298" spans="7:7" s="1" customFormat="1" x14ac:dyDescent="0.2">
      <c r="G298" s="625"/>
    </row>
    <row r="299" spans="7:7" s="1" customFormat="1" x14ac:dyDescent="0.2">
      <c r="G299" s="625"/>
    </row>
    <row r="300" spans="7:7" s="1" customFormat="1" x14ac:dyDescent="0.2">
      <c r="G300" s="625"/>
    </row>
    <row r="301" spans="7:7" s="1" customFormat="1" x14ac:dyDescent="0.2">
      <c r="G301" s="625"/>
    </row>
    <row r="302" spans="7:7" s="1" customFormat="1" x14ac:dyDescent="0.2">
      <c r="G302" s="625"/>
    </row>
    <row r="303" spans="7:7" s="1" customFormat="1" x14ac:dyDescent="0.2">
      <c r="G303" s="625"/>
    </row>
    <row r="304" spans="7:7" s="1" customFormat="1" x14ac:dyDescent="0.2">
      <c r="G304" s="625"/>
    </row>
    <row r="305" spans="7:7" s="1" customFormat="1" x14ac:dyDescent="0.2">
      <c r="G305" s="625"/>
    </row>
    <row r="306" spans="7:7" s="1" customFormat="1" x14ac:dyDescent="0.2">
      <c r="G306" s="625"/>
    </row>
    <row r="307" spans="7:7" s="1" customFormat="1" x14ac:dyDescent="0.2">
      <c r="G307" s="625"/>
    </row>
    <row r="308" spans="7:7" s="1" customFormat="1" x14ac:dyDescent="0.2">
      <c r="G308" s="625"/>
    </row>
    <row r="309" spans="7:7" s="1" customFormat="1" x14ac:dyDescent="0.2">
      <c r="G309" s="625"/>
    </row>
    <row r="310" spans="7:7" s="1" customFormat="1" x14ac:dyDescent="0.2">
      <c r="G310" s="625"/>
    </row>
    <row r="311" spans="7:7" s="1" customFormat="1" x14ac:dyDescent="0.2">
      <c r="G311" s="625"/>
    </row>
    <row r="312" spans="7:7" s="1" customFormat="1" x14ac:dyDescent="0.2">
      <c r="G312" s="625"/>
    </row>
    <row r="313" spans="7:7" s="1" customFormat="1" x14ac:dyDescent="0.2">
      <c r="G313" s="625"/>
    </row>
    <row r="314" spans="7:7" s="1" customFormat="1" x14ac:dyDescent="0.2">
      <c r="G314" s="625"/>
    </row>
    <row r="315" spans="7:7" s="1" customFormat="1" x14ac:dyDescent="0.2">
      <c r="G315" s="625"/>
    </row>
    <row r="316" spans="7:7" s="1" customFormat="1" x14ac:dyDescent="0.2">
      <c r="G316" s="625"/>
    </row>
    <row r="317" spans="7:7" s="1" customFormat="1" x14ac:dyDescent="0.2">
      <c r="G317" s="625"/>
    </row>
    <row r="318" spans="7:7" s="1" customFormat="1" x14ac:dyDescent="0.2">
      <c r="G318" s="625"/>
    </row>
    <row r="319" spans="7:7" s="1" customFormat="1" x14ac:dyDescent="0.2">
      <c r="G319" s="625"/>
    </row>
    <row r="320" spans="7:7" s="1" customFormat="1" x14ac:dyDescent="0.2">
      <c r="G320" s="625"/>
    </row>
    <row r="321" spans="7:7" s="1" customFormat="1" x14ac:dyDescent="0.2">
      <c r="G321" s="625"/>
    </row>
    <row r="322" spans="7:7" s="1" customFormat="1" x14ac:dyDescent="0.2">
      <c r="G322" s="625"/>
    </row>
    <row r="323" spans="7:7" s="1" customFormat="1" x14ac:dyDescent="0.2">
      <c r="G323" s="625"/>
    </row>
    <row r="324" spans="7:7" s="1" customFormat="1" x14ac:dyDescent="0.2">
      <c r="G324" s="625"/>
    </row>
    <row r="325" spans="7:7" s="1" customFormat="1" x14ac:dyDescent="0.2">
      <c r="G325" s="625"/>
    </row>
    <row r="326" spans="7:7" s="1" customFormat="1" x14ac:dyDescent="0.2">
      <c r="G326" s="625"/>
    </row>
    <row r="327" spans="7:7" s="1" customFormat="1" x14ac:dyDescent="0.2">
      <c r="G327" s="625"/>
    </row>
    <row r="328" spans="7:7" s="1" customFormat="1" x14ac:dyDescent="0.2">
      <c r="G328" s="625"/>
    </row>
    <row r="329" spans="7:7" s="1" customFormat="1" x14ac:dyDescent="0.2">
      <c r="G329" s="625"/>
    </row>
    <row r="330" spans="7:7" s="1" customFormat="1" x14ac:dyDescent="0.2">
      <c r="G330" s="625"/>
    </row>
    <row r="331" spans="7:7" s="1" customFormat="1" x14ac:dyDescent="0.2">
      <c r="G331" s="625"/>
    </row>
    <row r="332" spans="7:7" s="1" customFormat="1" x14ac:dyDescent="0.2">
      <c r="G332" s="625"/>
    </row>
    <row r="333" spans="7:7" s="1" customFormat="1" x14ac:dyDescent="0.2">
      <c r="G333" s="625"/>
    </row>
    <row r="334" spans="7:7" s="1" customFormat="1" x14ac:dyDescent="0.2">
      <c r="G334" s="625"/>
    </row>
    <row r="335" spans="7:7" s="1" customFormat="1" x14ac:dyDescent="0.2">
      <c r="G335" s="625"/>
    </row>
    <row r="336" spans="7:7" s="1" customFormat="1" x14ac:dyDescent="0.2">
      <c r="G336" s="625"/>
    </row>
    <row r="337" spans="7:7" s="1" customFormat="1" x14ac:dyDescent="0.2">
      <c r="G337" s="625"/>
    </row>
    <row r="338" spans="7:7" s="1" customFormat="1" x14ac:dyDescent="0.2">
      <c r="G338" s="625"/>
    </row>
    <row r="339" spans="7:7" s="1" customFormat="1" x14ac:dyDescent="0.2">
      <c r="G339" s="625"/>
    </row>
  </sheetData>
  <mergeCells count="8">
    <mergeCell ref="A48:G48"/>
    <mergeCell ref="A49:I51"/>
    <mergeCell ref="A1:G2"/>
    <mergeCell ref="C3:D3"/>
    <mergeCell ref="E3:F3"/>
    <mergeCell ref="A3:A4"/>
    <mergeCell ref="B3:B4"/>
    <mergeCell ref="G3:I3"/>
  </mergeCells>
  <conditionalFormatting sqref="D30:E30">
    <cfRule type="cellIs" dxfId="24" priority="13" operator="between">
      <formula>0.00000001</formula>
      <formula>1</formula>
    </cfRule>
  </conditionalFormatting>
  <conditionalFormatting sqref="D38:E38">
    <cfRule type="cellIs" dxfId="23" priority="12" operator="between">
      <formula>0.00000001</formula>
      <formula>1</formula>
    </cfRule>
  </conditionalFormatting>
  <conditionalFormatting sqref="D40:E40">
    <cfRule type="cellIs" dxfId="22" priority="14" operator="between">
      <formula>0.00000001</formula>
      <formula>1</formula>
    </cfRule>
  </conditionalFormatting>
  <conditionalFormatting sqref="D26:H26 D28:H28">
    <cfRule type="cellIs" dxfId="21" priority="6" operator="between">
      <formula>0.00000001</formula>
      <formula>1</formula>
    </cfRule>
  </conditionalFormatting>
  <conditionalFormatting sqref="D33:H33">
    <cfRule type="cellIs" dxfId="20" priority="5" operator="between">
      <formula>0.00000001</formula>
      <formula>1</formula>
    </cfRule>
  </conditionalFormatting>
  <conditionalFormatting sqref="G30">
    <cfRule type="cellIs" dxfId="19" priority="25" operator="between">
      <formula>0.00000001</formula>
      <formula>1</formula>
    </cfRule>
  </conditionalFormatting>
  <conditionalFormatting sqref="G38">
    <cfRule type="cellIs" dxfId="18" priority="22" operator="between">
      <formula>0.00000001</formula>
      <formula>1</formula>
    </cfRule>
  </conditionalFormatting>
  <conditionalFormatting sqref="G40:G41">
    <cfRule type="cellIs" dxfId="17" priority="17" operator="between">
      <formula>0.00000001</formula>
      <formula>1</formula>
    </cfRule>
  </conditionalFormatting>
  <conditionalFormatting sqref="I5 I7:I8">
    <cfRule type="cellIs" dxfId="16" priority="21" operator="between">
      <formula>0.000001</formula>
      <formula>0.0999999999</formula>
    </cfRule>
  </conditionalFormatting>
  <conditionalFormatting sqref="I10:I41">
    <cfRule type="cellIs" dxfId="15" priority="1" operator="between">
      <formula>0.000001</formula>
      <formula>0.0999999999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sqref="A1:F2"/>
    </sheetView>
  </sheetViews>
  <sheetFormatPr baseColWidth="10" defaultRowHeight="14.25" x14ac:dyDescent="0.2"/>
  <cols>
    <col min="1" max="1" width="25.125" customWidth="1"/>
    <col min="8" max="8" width="11.875" customWidth="1"/>
    <col min="10" max="31" width="11" style="1"/>
  </cols>
  <sheetData>
    <row r="1" spans="1:12" x14ac:dyDescent="0.2">
      <c r="A1" s="807" t="s">
        <v>341</v>
      </c>
      <c r="B1" s="807"/>
      <c r="C1" s="807"/>
      <c r="D1" s="807"/>
      <c r="E1" s="807"/>
      <c r="F1" s="807"/>
      <c r="G1" s="1"/>
      <c r="H1" s="1"/>
      <c r="I1" s="1"/>
    </row>
    <row r="2" spans="1:12" x14ac:dyDescent="0.2">
      <c r="A2" s="808"/>
      <c r="B2" s="808"/>
      <c r="C2" s="808"/>
      <c r="D2" s="808"/>
      <c r="E2" s="808"/>
      <c r="F2" s="808"/>
      <c r="G2" s="10"/>
      <c r="H2" s="55" t="s">
        <v>467</v>
      </c>
      <c r="I2" s="1"/>
    </row>
    <row r="3" spans="1:12" x14ac:dyDescent="0.2">
      <c r="A3" s="11"/>
      <c r="B3" s="775">
        <f>INDICE!A3</f>
        <v>44927</v>
      </c>
      <c r="C3" s="776">
        <v>41671</v>
      </c>
      <c r="D3" s="776" t="s">
        <v>115</v>
      </c>
      <c r="E3" s="776"/>
      <c r="F3" s="776" t="s">
        <v>116</v>
      </c>
      <c r="G3" s="776"/>
      <c r="H3" s="776"/>
      <c r="I3" s="1"/>
    </row>
    <row r="4" spans="1:12" x14ac:dyDescent="0.2">
      <c r="A4" s="260"/>
      <c r="B4" s="82" t="s">
        <v>54</v>
      </c>
      <c r="C4" s="82" t="s">
        <v>421</v>
      </c>
      <c r="D4" s="82" t="s">
        <v>54</v>
      </c>
      <c r="E4" s="82" t="s">
        <v>421</v>
      </c>
      <c r="F4" s="82" t="s">
        <v>54</v>
      </c>
      <c r="G4" s="83" t="s">
        <v>421</v>
      </c>
      <c r="H4" s="83" t="s">
        <v>106</v>
      </c>
      <c r="I4" s="55"/>
    </row>
    <row r="5" spans="1:12" ht="14.1" customHeight="1" x14ac:dyDescent="0.2">
      <c r="A5" s="490" t="s">
        <v>329</v>
      </c>
      <c r="B5" s="233">
        <v>4158.4806600000038</v>
      </c>
      <c r="C5" s="679">
        <v>138.62411741015359</v>
      </c>
      <c r="D5" s="233">
        <v>4158.4806600000038</v>
      </c>
      <c r="E5" s="234">
        <v>138.62411741015359</v>
      </c>
      <c r="F5" s="233">
        <v>45413.095420000012</v>
      </c>
      <c r="G5" s="234">
        <v>126.45620325237938</v>
      </c>
      <c r="H5" s="234">
        <v>63.050419983743502</v>
      </c>
      <c r="I5" s="1"/>
    </row>
    <row r="6" spans="1:12" x14ac:dyDescent="0.2">
      <c r="A6" s="3" t="s">
        <v>331</v>
      </c>
      <c r="B6" s="437">
        <v>536</v>
      </c>
      <c r="C6" s="445" t="s">
        <v>142</v>
      </c>
      <c r="D6" s="437">
        <v>536</v>
      </c>
      <c r="E6" s="445" t="s">
        <v>142</v>
      </c>
      <c r="F6" s="437">
        <v>2417.77</v>
      </c>
      <c r="G6" s="445" t="s">
        <v>142</v>
      </c>
      <c r="H6" s="726">
        <v>3.3567721494042893</v>
      </c>
      <c r="I6" s="1"/>
    </row>
    <row r="7" spans="1:12" x14ac:dyDescent="0.2">
      <c r="A7" s="3" t="s">
        <v>519</v>
      </c>
      <c r="B7" s="439">
        <v>562.77664000000004</v>
      </c>
      <c r="C7" s="445">
        <v>248.85566192127655</v>
      </c>
      <c r="D7" s="439">
        <v>562.77664000000004</v>
      </c>
      <c r="E7" s="445">
        <v>248.85566192127655</v>
      </c>
      <c r="F7" s="439">
        <v>6280.9606699999986</v>
      </c>
      <c r="G7" s="445">
        <v>28.046646953706556</v>
      </c>
      <c r="H7" s="445">
        <v>8.7203306553392999</v>
      </c>
      <c r="I7" s="166"/>
      <c r="J7" s="166"/>
    </row>
    <row r="8" spans="1:12" x14ac:dyDescent="0.2">
      <c r="A8" s="3" t="s">
        <v>520</v>
      </c>
      <c r="B8" s="439">
        <v>3059.7040200000038</v>
      </c>
      <c r="C8" s="445">
        <v>93.484375270335434</v>
      </c>
      <c r="D8" s="439">
        <v>3059.7040200000038</v>
      </c>
      <c r="E8" s="445">
        <v>93.484375270335434</v>
      </c>
      <c r="F8" s="439">
        <v>36714.364750000008</v>
      </c>
      <c r="G8" s="445">
        <v>142.36149368689044</v>
      </c>
      <c r="H8" s="445">
        <v>50.973317178999913</v>
      </c>
      <c r="I8" s="166"/>
      <c r="J8" s="166"/>
    </row>
    <row r="9" spans="1:12" x14ac:dyDescent="0.2">
      <c r="A9" s="490" t="s">
        <v>666</v>
      </c>
      <c r="B9" s="418">
        <v>3247.5534199999988</v>
      </c>
      <c r="C9" s="420">
        <v>78.825420720836519</v>
      </c>
      <c r="D9" s="418">
        <v>3247.5534199999988</v>
      </c>
      <c r="E9" s="420">
        <v>78.825420720836519</v>
      </c>
      <c r="F9" s="418">
        <v>26445.111489999999</v>
      </c>
      <c r="G9" s="420">
        <v>55.111984744163308</v>
      </c>
      <c r="H9" s="420">
        <v>36.71573960199828</v>
      </c>
      <c r="I9" s="166"/>
      <c r="J9" s="166"/>
    </row>
    <row r="10" spans="1:12" x14ac:dyDescent="0.2">
      <c r="A10" s="3" t="s">
        <v>333</v>
      </c>
      <c r="B10" s="437">
        <v>1057.3271199999995</v>
      </c>
      <c r="C10" s="445">
        <v>4980.50185786972</v>
      </c>
      <c r="D10" s="437">
        <v>1057.3271199999995</v>
      </c>
      <c r="E10" s="445">
        <v>4980.50185786972</v>
      </c>
      <c r="F10" s="437">
        <v>6210.2340999999988</v>
      </c>
      <c r="G10" s="445">
        <v>47.532471902401099</v>
      </c>
      <c r="H10" s="445">
        <v>8.6221356324881224</v>
      </c>
      <c r="I10" s="166"/>
      <c r="J10" s="166"/>
    </row>
    <row r="11" spans="1:12" x14ac:dyDescent="0.2">
      <c r="A11" s="3" t="s">
        <v>334</v>
      </c>
      <c r="B11" s="439">
        <v>35.084389999999999</v>
      </c>
      <c r="C11" s="446">
        <v>-95.273589432227709</v>
      </c>
      <c r="D11" s="439">
        <v>35.084389999999999</v>
      </c>
      <c r="E11" s="445">
        <v>-95.273589432227709</v>
      </c>
      <c r="F11" s="439">
        <v>527.49413000000004</v>
      </c>
      <c r="G11" s="446">
        <v>-70.128624516239029</v>
      </c>
      <c r="H11" s="495">
        <v>0.7323598210575224</v>
      </c>
      <c r="I11" s="1"/>
      <c r="J11" s="445"/>
      <c r="L11" s="445"/>
    </row>
    <row r="12" spans="1:12" x14ac:dyDescent="0.2">
      <c r="A12" s="3" t="s">
        <v>335</v>
      </c>
      <c r="B12" s="437">
        <v>427.76236</v>
      </c>
      <c r="C12" s="445">
        <v>1455.44066697114</v>
      </c>
      <c r="D12" s="437">
        <v>427.76236</v>
      </c>
      <c r="E12" s="445">
        <v>1455.44066697114</v>
      </c>
      <c r="F12" s="437">
        <v>3630.7963899999995</v>
      </c>
      <c r="G12" s="445">
        <v>149.28654220924574</v>
      </c>
      <c r="H12" s="445">
        <v>5.0409080276906542</v>
      </c>
      <c r="I12" s="166"/>
      <c r="J12" s="166"/>
    </row>
    <row r="13" spans="1:12" x14ac:dyDescent="0.2">
      <c r="A13" s="3" t="s">
        <v>336</v>
      </c>
      <c r="B13" s="497">
        <v>508.04581999999999</v>
      </c>
      <c r="C13" s="438">
        <v>1006.238097581433</v>
      </c>
      <c r="D13" s="437">
        <v>508.04581999999999</v>
      </c>
      <c r="E13" s="445">
        <v>1006.238097581433</v>
      </c>
      <c r="F13" s="437">
        <v>7457.8034700000007</v>
      </c>
      <c r="G13" s="445">
        <v>77.511139272236022</v>
      </c>
      <c r="H13" s="495">
        <v>10.354230130999504</v>
      </c>
      <c r="I13" s="166"/>
      <c r="J13" s="166"/>
    </row>
    <row r="14" spans="1:12" x14ac:dyDescent="0.2">
      <c r="A14" s="3" t="s">
        <v>337</v>
      </c>
      <c r="B14" s="437">
        <v>303.86730999999997</v>
      </c>
      <c r="C14" s="438" t="s">
        <v>142</v>
      </c>
      <c r="D14" s="437">
        <v>303.86730999999997</v>
      </c>
      <c r="E14" s="446" t="s">
        <v>142</v>
      </c>
      <c r="F14" s="437">
        <v>1552.9585500000001</v>
      </c>
      <c r="G14" s="446">
        <v>32.778491102402349</v>
      </c>
      <c r="H14" s="445">
        <v>2.1560892929514672</v>
      </c>
      <c r="I14" s="1"/>
      <c r="J14" s="166"/>
    </row>
    <row r="15" spans="1:12" x14ac:dyDescent="0.2">
      <c r="A15" s="66" t="s">
        <v>338</v>
      </c>
      <c r="B15" s="437">
        <v>915.46642000000008</v>
      </c>
      <c r="C15" s="505">
        <v>-6.5377205391265329</v>
      </c>
      <c r="D15" s="437">
        <v>915.46642000000008</v>
      </c>
      <c r="E15" s="505">
        <v>-6.5377205391265329</v>
      </c>
      <c r="F15" s="437">
        <v>7065.8248499999991</v>
      </c>
      <c r="G15" s="445">
        <v>66.396379669488709</v>
      </c>
      <c r="H15" s="445">
        <v>9.8100166968110027</v>
      </c>
      <c r="I15" s="166"/>
      <c r="J15" s="166"/>
    </row>
    <row r="16" spans="1:12" x14ac:dyDescent="0.2">
      <c r="A16" s="490" t="s">
        <v>699</v>
      </c>
      <c r="B16" s="420">
        <v>3.0361700000000003</v>
      </c>
      <c r="C16" s="670">
        <v>-96.169711634291019</v>
      </c>
      <c r="D16" s="418">
        <v>3.0361700000000003</v>
      </c>
      <c r="E16" s="660">
        <v>-96.169711634291019</v>
      </c>
      <c r="F16" s="418">
        <v>168.42738</v>
      </c>
      <c r="G16" s="420">
        <v>-61.756031063041739</v>
      </c>
      <c r="H16" s="420">
        <v>0.2338404142582351</v>
      </c>
      <c r="I16" s="10"/>
      <c r="J16" s="166"/>
      <c r="L16" s="166"/>
    </row>
    <row r="17" spans="1:9" x14ac:dyDescent="0.2">
      <c r="A17" s="647" t="s">
        <v>114</v>
      </c>
      <c r="B17" s="61">
        <v>7409.0702500000025</v>
      </c>
      <c r="C17" s="62">
        <v>103.65750037018921</v>
      </c>
      <c r="D17" s="61">
        <v>7409.0702500000025</v>
      </c>
      <c r="E17" s="62">
        <v>103.65750037018921</v>
      </c>
      <c r="F17" s="61">
        <v>72026.634290000002</v>
      </c>
      <c r="G17" s="62">
        <v>91.849724836735973</v>
      </c>
      <c r="H17" s="62">
        <v>100</v>
      </c>
      <c r="I17" s="1"/>
    </row>
    <row r="18" spans="1:9" x14ac:dyDescent="0.2">
      <c r="A18" s="133" t="s">
        <v>574</v>
      </c>
      <c r="B18" s="1"/>
      <c r="C18" s="10"/>
      <c r="D18" s="10"/>
      <c r="E18" s="10"/>
      <c r="F18" s="10"/>
      <c r="G18" s="10"/>
      <c r="H18" s="161" t="s">
        <v>220</v>
      </c>
      <c r="I18" s="1"/>
    </row>
    <row r="19" spans="1:9" x14ac:dyDescent="0.2">
      <c r="A19" s="133" t="s">
        <v>606</v>
      </c>
      <c r="B19" s="1"/>
      <c r="C19" s="1"/>
      <c r="D19" s="1"/>
      <c r="E19" s="1"/>
      <c r="F19" s="1"/>
      <c r="G19" s="1"/>
      <c r="H19" s="1"/>
      <c r="I19" s="1"/>
    </row>
    <row r="20" spans="1:9" ht="14.25" customHeight="1" x14ac:dyDescent="0.2">
      <c r="A20" s="133" t="s">
        <v>686</v>
      </c>
      <c r="B20" s="592"/>
      <c r="C20" s="592"/>
      <c r="D20" s="592"/>
      <c r="E20" s="592"/>
      <c r="F20" s="592"/>
      <c r="G20" s="592"/>
      <c r="H20" s="592"/>
      <c r="I20" s="1"/>
    </row>
    <row r="21" spans="1:9" x14ac:dyDescent="0.2">
      <c r="A21" s="436" t="s">
        <v>531</v>
      </c>
      <c r="B21" s="592"/>
      <c r="C21" s="592"/>
      <c r="D21" s="592"/>
      <c r="E21" s="592"/>
      <c r="F21" s="592"/>
      <c r="G21" s="592"/>
      <c r="H21" s="592"/>
      <c r="I21" s="1"/>
    </row>
    <row r="22" spans="1:9" s="1" customFormat="1" x14ac:dyDescent="0.2">
      <c r="A22" s="592"/>
      <c r="B22" s="592"/>
      <c r="C22" s="592"/>
      <c r="D22" s="592"/>
      <c r="E22" s="592"/>
      <c r="F22" s="592"/>
      <c r="G22" s="592"/>
      <c r="H22" s="592"/>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B8">
    <cfRule type="cellIs" dxfId="14" priority="27" operator="between">
      <formula>0.0001</formula>
      <formula>0.4999999</formula>
    </cfRule>
  </conditionalFormatting>
  <conditionalFormatting sqref="B12:B13">
    <cfRule type="cellIs" dxfId="13" priority="20" operator="between">
      <formula>0.0001</formula>
      <formula>0.44999</formula>
    </cfRule>
  </conditionalFormatting>
  <conditionalFormatting sqref="C15:C16">
    <cfRule type="cellIs" dxfId="12" priority="3" operator="between">
      <formula>0</formula>
      <formula>0.5</formula>
    </cfRule>
    <cfRule type="cellIs" dxfId="11" priority="4" operator="between">
      <formula>0</formula>
      <formula>0.49</formula>
    </cfRule>
  </conditionalFormatting>
  <conditionalFormatting sqref="D7:D8">
    <cfRule type="cellIs" dxfId="10" priority="26" operator="between">
      <formula>0.0001</formula>
      <formula>0.4999999</formula>
    </cfRule>
  </conditionalFormatting>
  <conditionalFormatting sqref="H6">
    <cfRule type="cellIs" dxfId="9" priority="1" operator="between">
      <formula>0</formula>
      <formula>0.5</formula>
    </cfRule>
    <cfRule type="cellIs" dxfId="8" priority="2"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07" t="s">
        <v>523</v>
      </c>
      <c r="B1" s="807"/>
      <c r="C1" s="807"/>
      <c r="D1" s="807"/>
      <c r="E1" s="807"/>
      <c r="F1" s="807"/>
      <c r="G1" s="1"/>
      <c r="H1" s="1"/>
    </row>
    <row r="2" spans="1:8" x14ac:dyDescent="0.2">
      <c r="A2" s="808"/>
      <c r="B2" s="808"/>
      <c r="C2" s="808"/>
      <c r="D2" s="808"/>
      <c r="E2" s="808"/>
      <c r="F2" s="808"/>
      <c r="G2" s="10"/>
      <c r="H2" s="55" t="s">
        <v>467</v>
      </c>
    </row>
    <row r="3" spans="1:8" x14ac:dyDescent="0.2">
      <c r="A3" s="11"/>
      <c r="B3" s="778">
        <f>INDICE!A3</f>
        <v>44927</v>
      </c>
      <c r="C3" s="778">
        <v>41671</v>
      </c>
      <c r="D3" s="777" t="s">
        <v>115</v>
      </c>
      <c r="E3" s="777"/>
      <c r="F3" s="777" t="s">
        <v>116</v>
      </c>
      <c r="G3" s="777"/>
      <c r="H3" s="777"/>
    </row>
    <row r="4" spans="1:8" x14ac:dyDescent="0.2">
      <c r="A4" s="260"/>
      <c r="B4" s="184" t="s">
        <v>54</v>
      </c>
      <c r="C4" s="185" t="s">
        <v>421</v>
      </c>
      <c r="D4" s="184" t="s">
        <v>54</v>
      </c>
      <c r="E4" s="185" t="s">
        <v>421</v>
      </c>
      <c r="F4" s="184" t="s">
        <v>54</v>
      </c>
      <c r="G4" s="186" t="s">
        <v>421</v>
      </c>
      <c r="H4" s="185" t="s">
        <v>471</v>
      </c>
    </row>
    <row r="5" spans="1:8" x14ac:dyDescent="0.2">
      <c r="A5" s="417" t="s">
        <v>114</v>
      </c>
      <c r="B5" s="61">
        <v>25861.799209999997</v>
      </c>
      <c r="C5" s="686">
        <v>-24.436337457360299</v>
      </c>
      <c r="D5" s="61">
        <v>25861.799209999997</v>
      </c>
      <c r="E5" s="62">
        <v>-24.436337457360299</v>
      </c>
      <c r="F5" s="61">
        <v>369630.39746000001</v>
      </c>
      <c r="G5" s="62">
        <v>-3.0395579756582252</v>
      </c>
      <c r="H5" s="62">
        <v>100</v>
      </c>
    </row>
    <row r="6" spans="1:8" x14ac:dyDescent="0.2">
      <c r="A6" s="649" t="s">
        <v>327</v>
      </c>
      <c r="B6" s="181">
        <v>6734.9358499999935</v>
      </c>
      <c r="C6" s="681">
        <v>-33.099117852161037</v>
      </c>
      <c r="D6" s="181">
        <v>6734.9358499999935</v>
      </c>
      <c r="E6" s="155">
        <v>-33.099117852161037</v>
      </c>
      <c r="F6" s="181">
        <v>80843.731149999978</v>
      </c>
      <c r="G6" s="155">
        <v>-50.064327362362917</v>
      </c>
      <c r="H6" s="155">
        <v>21.871505077920052</v>
      </c>
    </row>
    <row r="7" spans="1:8" x14ac:dyDescent="0.2">
      <c r="A7" s="649" t="s">
        <v>328</v>
      </c>
      <c r="B7" s="181">
        <v>19126.863359999996</v>
      </c>
      <c r="C7" s="155">
        <v>-20.826435850752961</v>
      </c>
      <c r="D7" s="181">
        <v>19126.863359999996</v>
      </c>
      <c r="E7" s="155">
        <v>-20.826435850752961</v>
      </c>
      <c r="F7" s="181">
        <v>288786.66631</v>
      </c>
      <c r="G7" s="155">
        <v>31.672467529101763</v>
      </c>
      <c r="H7" s="155">
        <v>78.128494922079938</v>
      </c>
    </row>
    <row r="8" spans="1:8" x14ac:dyDescent="0.2">
      <c r="A8" s="477" t="s">
        <v>607</v>
      </c>
      <c r="B8" s="412">
        <v>3568.1925899999951</v>
      </c>
      <c r="C8" s="413">
        <v>-71.558973544915617</v>
      </c>
      <c r="D8" s="412">
        <v>3568.1925899999951</v>
      </c>
      <c r="E8" s="415">
        <v>-71.558973544915617</v>
      </c>
      <c r="F8" s="414">
        <v>85985.827179999993</v>
      </c>
      <c r="G8" s="415">
        <v>10.901142439492027</v>
      </c>
      <c r="H8" s="415">
        <v>23.262650412647691</v>
      </c>
    </row>
    <row r="9" spans="1:8" x14ac:dyDescent="0.2">
      <c r="A9" s="689" t="s">
        <v>608</v>
      </c>
      <c r="B9" s="690">
        <v>22293.606620000006</v>
      </c>
      <c r="C9" s="691">
        <v>2.8338702358727414</v>
      </c>
      <c r="D9" s="690">
        <v>22293.606620000006</v>
      </c>
      <c r="E9" s="692">
        <v>2.8338702358727414</v>
      </c>
      <c r="F9" s="693">
        <v>283644.57027999999</v>
      </c>
      <c r="G9" s="692">
        <v>-6.5987677022728839</v>
      </c>
      <c r="H9" s="692">
        <v>76.737349587352298</v>
      </c>
    </row>
    <row r="10" spans="1:8" x14ac:dyDescent="0.2">
      <c r="A10" s="15"/>
      <c r="B10" s="15"/>
      <c r="C10" s="432"/>
      <c r="D10" s="1"/>
      <c r="E10" s="1"/>
      <c r="F10" s="1"/>
      <c r="G10" s="1"/>
      <c r="H10" s="161" t="s">
        <v>220</v>
      </c>
    </row>
    <row r="11" spans="1:8" x14ac:dyDescent="0.2">
      <c r="A11" s="133" t="s">
        <v>574</v>
      </c>
      <c r="B11" s="1"/>
      <c r="C11" s="1"/>
      <c r="D11" s="1"/>
      <c r="E11" s="1"/>
      <c r="F11" s="1"/>
      <c r="G11" s="1"/>
      <c r="H11" s="1"/>
    </row>
    <row r="12" spans="1:8" x14ac:dyDescent="0.2">
      <c r="A12" s="436" t="s">
        <v>532</v>
      </c>
      <c r="B12" s="1"/>
      <c r="C12" s="1"/>
      <c r="D12" s="1"/>
      <c r="E12" s="1"/>
      <c r="F12" s="1"/>
      <c r="G12" s="1"/>
      <c r="H12" s="1"/>
    </row>
    <row r="13" spans="1:8" x14ac:dyDescent="0.2">
      <c r="A13" s="815"/>
      <c r="B13" s="815"/>
      <c r="C13" s="815"/>
      <c r="D13" s="815"/>
      <c r="E13" s="815"/>
      <c r="F13" s="815"/>
      <c r="G13" s="815"/>
      <c r="H13" s="815"/>
    </row>
    <row r="14" spans="1:8" s="1" customFormat="1" x14ac:dyDescent="0.2">
      <c r="A14" s="815"/>
      <c r="B14" s="815"/>
      <c r="C14" s="815"/>
      <c r="D14" s="815"/>
      <c r="E14" s="815"/>
      <c r="F14" s="815"/>
      <c r="G14" s="815"/>
      <c r="H14" s="815"/>
    </row>
    <row r="15" spans="1:8" s="1" customFormat="1" x14ac:dyDescent="0.2">
      <c r="D15" s="166"/>
    </row>
    <row r="16" spans="1:8" s="1" customFormat="1" x14ac:dyDescent="0.2">
      <c r="D16" s="166"/>
    </row>
    <row r="17" spans="4:4" s="1" customFormat="1" x14ac:dyDescent="0.2">
      <c r="D17" s="166"/>
    </row>
    <row r="18" spans="4:4" s="1" customFormat="1" x14ac:dyDescent="0.2">
      <c r="D18" s="651"/>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heetViews>
  <sheetFormatPr baseColWidth="10" defaultRowHeight="14.25" x14ac:dyDescent="0.2"/>
  <cols>
    <col min="1" max="1" width="28.125" customWidth="1"/>
    <col min="2" max="2" width="11.125" bestFit="1" customWidth="1"/>
    <col min="9" max="43" width="11" style="1"/>
  </cols>
  <sheetData>
    <row r="1" spans="1:8" x14ac:dyDescent="0.2">
      <c r="A1" s="53" t="s">
        <v>345</v>
      </c>
      <c r="B1" s="53"/>
      <c r="C1" s="53"/>
      <c r="D1" s="6"/>
      <c r="E1" s="6"/>
      <c r="F1" s="6"/>
      <c r="G1" s="6"/>
      <c r="H1" s="3"/>
    </row>
    <row r="2" spans="1:8" x14ac:dyDescent="0.2">
      <c r="A2" s="54"/>
      <c r="B2" s="54"/>
      <c r="C2" s="54"/>
      <c r="D2" s="65"/>
      <c r="E2" s="65"/>
      <c r="F2" s="65"/>
      <c r="G2" s="108"/>
      <c r="H2" s="55" t="s">
        <v>467</v>
      </c>
    </row>
    <row r="3" spans="1:8" x14ac:dyDescent="0.2">
      <c r="A3" s="56"/>
      <c r="B3" s="778">
        <f>INDICE!A3</f>
        <v>44927</v>
      </c>
      <c r="C3" s="777">
        <v>41671</v>
      </c>
      <c r="D3" s="777" t="s">
        <v>115</v>
      </c>
      <c r="E3" s="777"/>
      <c r="F3" s="777" t="s">
        <v>116</v>
      </c>
      <c r="G3" s="777"/>
      <c r="H3" s="777"/>
    </row>
    <row r="4" spans="1:8" ht="25.5" x14ac:dyDescent="0.2">
      <c r="A4" s="66"/>
      <c r="B4" s="184" t="s">
        <v>54</v>
      </c>
      <c r="C4" s="185" t="s">
        <v>421</v>
      </c>
      <c r="D4" s="184" t="s">
        <v>54</v>
      </c>
      <c r="E4" s="185" t="s">
        <v>421</v>
      </c>
      <c r="F4" s="184" t="s">
        <v>54</v>
      </c>
      <c r="G4" s="186" t="s">
        <v>421</v>
      </c>
      <c r="H4" s="185" t="s">
        <v>106</v>
      </c>
    </row>
    <row r="5" spans="1:8" ht="15" x14ac:dyDescent="0.25">
      <c r="A5" s="511" t="s">
        <v>346</v>
      </c>
      <c r="B5" s="584">
        <v>3.877693743594</v>
      </c>
      <c r="C5" s="445">
        <v>-1.1217435172841781</v>
      </c>
      <c r="D5" s="512">
        <v>3.877693743594</v>
      </c>
      <c r="E5" s="513">
        <v>-1.1217435172841781</v>
      </c>
      <c r="F5" s="514">
        <v>56.732366214317999</v>
      </c>
      <c r="G5" s="513">
        <v>81.954807877980755</v>
      </c>
      <c r="H5" s="585">
        <v>10.783146237337625</v>
      </c>
    </row>
    <row r="6" spans="1:8" ht="15" x14ac:dyDescent="0.25">
      <c r="A6" s="511" t="s">
        <v>347</v>
      </c>
      <c r="B6" s="584">
        <v>0</v>
      </c>
      <c r="C6" s="527" t="s">
        <v>142</v>
      </c>
      <c r="D6" s="515">
        <v>0</v>
      </c>
      <c r="E6" s="518" t="s">
        <v>142</v>
      </c>
      <c r="F6" s="515">
        <v>0</v>
      </c>
      <c r="G6" s="518">
        <v>-100</v>
      </c>
      <c r="H6" s="586">
        <v>0</v>
      </c>
    </row>
    <row r="7" spans="1:8" ht="15" x14ac:dyDescent="0.25">
      <c r="A7" s="511" t="s">
        <v>525</v>
      </c>
      <c r="B7" s="584">
        <v>16.324000000000002</v>
      </c>
      <c r="C7" s="527">
        <v>-39.130434782608688</v>
      </c>
      <c r="D7" s="515">
        <v>16.324000000000002</v>
      </c>
      <c r="E7" s="527">
        <v>-39.130434782608688</v>
      </c>
      <c r="F7" s="517">
        <v>313.65400000000005</v>
      </c>
      <c r="G7" s="516">
        <v>-10.033444816053485</v>
      </c>
      <c r="H7" s="587">
        <v>59.616356158123885</v>
      </c>
    </row>
    <row r="8" spans="1:8" ht="15" x14ac:dyDescent="0.25">
      <c r="A8" s="511" t="s">
        <v>535</v>
      </c>
      <c r="B8" s="584">
        <v>17.325580000000002</v>
      </c>
      <c r="C8" s="527">
        <v>71.81342628632629</v>
      </c>
      <c r="D8" s="596">
        <v>17.325580000000002</v>
      </c>
      <c r="E8" s="518">
        <v>71.81342628632629</v>
      </c>
      <c r="F8" s="517">
        <v>155.73435000000001</v>
      </c>
      <c r="G8" s="518">
        <v>48.247820252468351</v>
      </c>
      <c r="H8" s="587">
        <v>29.6004976045385</v>
      </c>
    </row>
    <row r="9" spans="1:8" x14ac:dyDescent="0.2">
      <c r="A9" s="519" t="s">
        <v>186</v>
      </c>
      <c r="B9" s="520">
        <v>37.527273743594009</v>
      </c>
      <c r="C9" s="521">
        <v>-8.0746392326386882</v>
      </c>
      <c r="D9" s="522">
        <v>37.527273743594009</v>
      </c>
      <c r="E9" s="521">
        <v>-8.0746392326386882</v>
      </c>
      <c r="F9" s="522">
        <v>526.12071621431801</v>
      </c>
      <c r="G9" s="521">
        <v>-0.32637978548846885</v>
      </c>
      <c r="H9" s="521">
        <v>100</v>
      </c>
    </row>
    <row r="10" spans="1:8" x14ac:dyDescent="0.2">
      <c r="A10" s="567" t="s">
        <v>247</v>
      </c>
      <c r="B10" s="507">
        <f>B9/'Consumo de gas natural'!B8*100</f>
        <v>0.12880436375304083</v>
      </c>
      <c r="C10" s="75"/>
      <c r="D10" s="97">
        <f>D9/'Consumo de gas natural'!D8*100</f>
        <v>0.12880436375304083</v>
      </c>
      <c r="E10" s="75"/>
      <c r="F10" s="97">
        <f>F9/'Consumo de gas natural'!F8*100</f>
        <v>0.14976095912920137</v>
      </c>
      <c r="G10" s="190"/>
      <c r="H10" s="508"/>
    </row>
    <row r="11" spans="1:8" x14ac:dyDescent="0.2">
      <c r="A11" s="80"/>
      <c r="B11" s="59"/>
      <c r="C11" s="59"/>
      <c r="D11" s="59"/>
      <c r="E11" s="59"/>
      <c r="F11" s="59"/>
      <c r="G11" s="73"/>
      <c r="H11" s="161" t="s">
        <v>220</v>
      </c>
    </row>
    <row r="12" spans="1:8" x14ac:dyDescent="0.2">
      <c r="A12" s="80" t="s">
        <v>571</v>
      </c>
      <c r="B12" s="108"/>
      <c r="C12" s="108"/>
      <c r="D12" s="108"/>
      <c r="E12" s="108"/>
      <c r="F12" s="108"/>
      <c r="G12" s="108"/>
      <c r="H12" s="1"/>
    </row>
    <row r="13" spans="1:8" x14ac:dyDescent="0.2">
      <c r="A13" s="436" t="s">
        <v>532</v>
      </c>
      <c r="B13" s="1"/>
      <c r="C13" s="1"/>
      <c r="D13" s="1"/>
      <c r="E13" s="1"/>
      <c r="F13" s="1"/>
      <c r="G13" s="1"/>
      <c r="H13" s="1"/>
    </row>
    <row r="14" spans="1:8" x14ac:dyDescent="0.2">
      <c r="A14" s="80" t="s">
        <v>536</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5:B6">
    <cfRule type="cellIs" dxfId="7" priority="1" operator="equal">
      <formula>0</formula>
    </cfRule>
    <cfRule type="cellIs" dxfId="6" priority="2" operator="between">
      <formula>-0.49</formula>
      <formula>0.49</formula>
    </cfRule>
  </conditionalFormatting>
  <conditionalFormatting sqref="B19:B24">
    <cfRule type="cellIs" dxfId="5" priority="29" operator="between">
      <formula>0.00001</formula>
      <formula>0.499</formula>
    </cfRule>
  </conditionalFormatting>
  <conditionalFormatting sqref="B7:E7">
    <cfRule type="cellIs" dxfId="4" priority="14" operator="equal">
      <formula>0</formula>
    </cfRule>
    <cfRule type="cellIs" dxfId="3" priority="15"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625" bestFit="1" customWidth="1"/>
    <col min="3" max="3" width="5.5" customWidth="1"/>
    <col min="4" max="4" width="28.5" bestFit="1" customWidth="1"/>
    <col min="6" max="38" width="11" style="1"/>
  </cols>
  <sheetData>
    <row r="1" spans="1:5" x14ac:dyDescent="0.2">
      <c r="A1" s="158" t="s">
        <v>348</v>
      </c>
      <c r="B1" s="158"/>
      <c r="C1" s="158"/>
      <c r="D1" s="158"/>
      <c r="E1" s="15"/>
    </row>
    <row r="2" spans="1:5" x14ac:dyDescent="0.2">
      <c r="A2" s="159"/>
      <c r="B2" s="159"/>
      <c r="C2" s="159"/>
      <c r="D2" s="159"/>
      <c r="E2" s="55" t="s">
        <v>467</v>
      </c>
    </row>
    <row r="3" spans="1:5" x14ac:dyDescent="0.2">
      <c r="A3" s="236" t="s">
        <v>349</v>
      </c>
      <c r="B3" s="237"/>
      <c r="C3" s="238"/>
      <c r="D3" s="236" t="s">
        <v>350</v>
      </c>
      <c r="E3" s="237"/>
    </row>
    <row r="4" spans="1:5" x14ac:dyDescent="0.2">
      <c r="A4" s="145" t="s">
        <v>351</v>
      </c>
      <c r="B4" s="171">
        <v>33308.39673374359</v>
      </c>
      <c r="C4" s="239"/>
      <c r="D4" s="145" t="s">
        <v>352</v>
      </c>
      <c r="E4" s="171">
        <v>7409.0702500000025</v>
      </c>
    </row>
    <row r="5" spans="1:5" x14ac:dyDescent="0.2">
      <c r="A5" s="18" t="s">
        <v>353</v>
      </c>
      <c r="B5" s="240">
        <v>37.527273743594009</v>
      </c>
      <c r="C5" s="239"/>
      <c r="D5" s="18" t="s">
        <v>354</v>
      </c>
      <c r="E5" s="241">
        <v>7409.0702500000025</v>
      </c>
    </row>
    <row r="6" spans="1:5" x14ac:dyDescent="0.2">
      <c r="A6" s="18" t="s">
        <v>355</v>
      </c>
      <c r="B6" s="240">
        <v>22377.452949999995</v>
      </c>
      <c r="C6" s="239"/>
      <c r="D6" s="145" t="s">
        <v>357</v>
      </c>
      <c r="E6" s="171">
        <v>29135.095000000001</v>
      </c>
    </row>
    <row r="7" spans="1:5" x14ac:dyDescent="0.2">
      <c r="A7" s="18" t="s">
        <v>356</v>
      </c>
      <c r="B7" s="240">
        <v>10893.416509999997</v>
      </c>
      <c r="C7" s="239"/>
      <c r="D7" s="18" t="s">
        <v>358</v>
      </c>
      <c r="E7" s="241">
        <v>22498</v>
      </c>
    </row>
    <row r="8" spans="1:5" x14ac:dyDescent="0.2">
      <c r="A8" s="447"/>
      <c r="B8" s="448"/>
      <c r="C8" s="239"/>
      <c r="D8" s="18" t="s">
        <v>359</v>
      </c>
      <c r="E8" s="241">
        <v>5895.4260000000004</v>
      </c>
    </row>
    <row r="9" spans="1:5" x14ac:dyDescent="0.2">
      <c r="A9" s="145" t="s">
        <v>256</v>
      </c>
      <c r="B9" s="171">
        <v>3735</v>
      </c>
      <c r="C9" s="239"/>
      <c r="D9" s="18" t="s">
        <v>360</v>
      </c>
      <c r="E9" s="241">
        <v>741.66899999999998</v>
      </c>
    </row>
    <row r="10" spans="1:5" x14ac:dyDescent="0.2">
      <c r="A10" s="18"/>
      <c r="B10" s="240"/>
      <c r="C10" s="239"/>
      <c r="D10" s="145" t="s">
        <v>361</v>
      </c>
      <c r="E10" s="171">
        <v>499.23148374358607</v>
      </c>
    </row>
    <row r="11" spans="1:5" x14ac:dyDescent="0.2">
      <c r="A11" s="173" t="s">
        <v>114</v>
      </c>
      <c r="B11" s="174">
        <v>37043.39673374359</v>
      </c>
      <c r="C11" s="239"/>
      <c r="D11" s="173" t="s">
        <v>114</v>
      </c>
      <c r="E11" s="174">
        <v>37043.39673374359</v>
      </c>
    </row>
    <row r="12" spans="1:5" x14ac:dyDescent="0.2">
      <c r="A12" s="1"/>
      <c r="B12" s="1"/>
      <c r="C12" s="239"/>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3"/>
  <sheetViews>
    <sheetView workbookViewId="0">
      <selection sqref="A1:E2"/>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65" t="s">
        <v>492</v>
      </c>
      <c r="B1" s="765"/>
      <c r="C1" s="765"/>
      <c r="D1" s="765"/>
      <c r="E1" s="765"/>
      <c r="F1" s="192"/>
    </row>
    <row r="2" spans="1:8" x14ac:dyDescent="0.2">
      <c r="A2" s="766"/>
      <c r="B2" s="766"/>
      <c r="C2" s="766"/>
      <c r="D2" s="766"/>
      <c r="E2" s="766"/>
      <c r="H2" s="55" t="s">
        <v>362</v>
      </c>
    </row>
    <row r="3" spans="1:8" x14ac:dyDescent="0.2">
      <c r="A3" s="56"/>
      <c r="B3" s="56"/>
      <c r="C3" s="633" t="s">
        <v>491</v>
      </c>
      <c r="D3" s="633" t="s">
        <v>583</v>
      </c>
      <c r="E3" s="633" t="s">
        <v>641</v>
      </c>
      <c r="F3" s="633" t="s">
        <v>583</v>
      </c>
      <c r="G3" s="633" t="s">
        <v>640</v>
      </c>
      <c r="H3" s="633" t="s">
        <v>583</v>
      </c>
    </row>
    <row r="4" spans="1:8" ht="15" x14ac:dyDescent="0.25">
      <c r="A4" s="648">
        <v>2018</v>
      </c>
      <c r="B4" s="567" t="s">
        <v>509</v>
      </c>
      <c r="C4" s="637" t="s">
        <v>509</v>
      </c>
      <c r="D4" s="637" t="s">
        <v>509</v>
      </c>
      <c r="E4" s="637" t="s">
        <v>509</v>
      </c>
      <c r="F4" s="637" t="s">
        <v>509</v>
      </c>
      <c r="G4" s="637" t="s">
        <v>509</v>
      </c>
      <c r="H4" s="637" t="s">
        <v>509</v>
      </c>
    </row>
    <row r="5" spans="1:8" ht="15" x14ac:dyDescent="0.25">
      <c r="A5" s="676" t="s">
        <v>509</v>
      </c>
      <c r="B5" s="18" t="s">
        <v>659</v>
      </c>
      <c r="C5" s="242">
        <v>8.8541459599999985</v>
      </c>
      <c r="D5" s="449">
        <v>4.9340608976620333</v>
      </c>
      <c r="E5" s="242">
        <v>6.9721119600000003</v>
      </c>
      <c r="F5" s="449">
        <v>6.5668899079786245</v>
      </c>
      <c r="G5" s="242" t="s">
        <v>142</v>
      </c>
      <c r="H5" s="449" t="s">
        <v>142</v>
      </c>
    </row>
    <row r="6" spans="1:8" ht="15" x14ac:dyDescent="0.25">
      <c r="A6" s="676" t="s">
        <v>509</v>
      </c>
      <c r="B6" s="18" t="s">
        <v>660</v>
      </c>
      <c r="C6" s="242">
        <v>8.6007973699999987</v>
      </c>
      <c r="D6" s="449">
        <v>-2.8613554728433672</v>
      </c>
      <c r="E6" s="242">
        <v>6.7187633700000005</v>
      </c>
      <c r="F6" s="449">
        <v>-3.6337424220020682</v>
      </c>
      <c r="G6" s="242" t="s">
        <v>142</v>
      </c>
      <c r="H6" s="449" t="s">
        <v>142</v>
      </c>
    </row>
    <row r="7" spans="1:8" ht="15" x14ac:dyDescent="0.25">
      <c r="A7" s="676" t="s">
        <v>509</v>
      </c>
      <c r="B7" s="18" t="s">
        <v>662</v>
      </c>
      <c r="C7" s="242">
        <v>8.8592170699999997</v>
      </c>
      <c r="D7" s="449">
        <v>3.0046016535790225</v>
      </c>
      <c r="E7" s="242">
        <v>6.9771830700000006</v>
      </c>
      <c r="F7" s="449">
        <v>3.8462390438376182</v>
      </c>
      <c r="G7" s="242" t="s">
        <v>142</v>
      </c>
      <c r="H7" s="449" t="s">
        <v>142</v>
      </c>
    </row>
    <row r="8" spans="1:8" ht="15" x14ac:dyDescent="0.25">
      <c r="A8" s="676" t="s">
        <v>509</v>
      </c>
      <c r="B8" s="18" t="s">
        <v>661</v>
      </c>
      <c r="C8" s="242">
        <v>9.4778791799999986</v>
      </c>
      <c r="D8" s="449">
        <v>6.9832594134641628</v>
      </c>
      <c r="E8" s="242">
        <v>7.5958451799999995</v>
      </c>
      <c r="F8" s="449">
        <v>8.8669324538735204</v>
      </c>
      <c r="G8" s="242" t="s">
        <v>142</v>
      </c>
      <c r="H8" s="449" t="s">
        <v>142</v>
      </c>
    </row>
    <row r="9" spans="1:8" ht="15" x14ac:dyDescent="0.25">
      <c r="A9" s="648">
        <v>2019</v>
      </c>
      <c r="B9" s="567" t="s">
        <v>509</v>
      </c>
      <c r="C9" s="637" t="s">
        <v>509</v>
      </c>
      <c r="D9" s="637" t="s">
        <v>509</v>
      </c>
      <c r="E9" s="637" t="s">
        <v>509</v>
      </c>
      <c r="F9" s="637" t="s">
        <v>509</v>
      </c>
      <c r="G9" s="637" t="s">
        <v>509</v>
      </c>
      <c r="H9" s="637" t="s">
        <v>509</v>
      </c>
    </row>
    <row r="10" spans="1:8" ht="15" x14ac:dyDescent="0.25">
      <c r="A10" s="676" t="s">
        <v>509</v>
      </c>
      <c r="B10" s="18" t="s">
        <v>659</v>
      </c>
      <c r="C10" s="242">
        <v>9.1141193000000005</v>
      </c>
      <c r="D10" s="449">
        <v>-3.8379881521131418</v>
      </c>
      <c r="E10" s="242">
        <v>7.2296652999999997</v>
      </c>
      <c r="F10" s="449">
        <v>-4.8207917792237023</v>
      </c>
      <c r="G10" s="242" t="s">
        <v>142</v>
      </c>
      <c r="H10" s="449" t="s">
        <v>142</v>
      </c>
    </row>
    <row r="11" spans="1:8" ht="15" x14ac:dyDescent="0.25">
      <c r="A11" s="676" t="s">
        <v>509</v>
      </c>
      <c r="B11" s="18" t="s">
        <v>660</v>
      </c>
      <c r="C11" s="242">
        <v>8.6282825199999991</v>
      </c>
      <c r="D11" s="449">
        <v>-5.3305949155175245</v>
      </c>
      <c r="E11" s="242">
        <v>6.7438285199999992</v>
      </c>
      <c r="F11" s="449">
        <v>-6.7200452557603256</v>
      </c>
      <c r="G11" s="242" t="s">
        <v>142</v>
      </c>
      <c r="H11" s="449" t="s">
        <v>142</v>
      </c>
    </row>
    <row r="12" spans="1:8" ht="15" x14ac:dyDescent="0.25">
      <c r="A12" s="648">
        <v>2020</v>
      </c>
      <c r="B12" s="567" t="s">
        <v>509</v>
      </c>
      <c r="C12" s="637" t="s">
        <v>509</v>
      </c>
      <c r="D12" s="637" t="s">
        <v>509</v>
      </c>
      <c r="E12" s="637" t="s">
        <v>509</v>
      </c>
      <c r="F12" s="637" t="s">
        <v>509</v>
      </c>
      <c r="G12" s="637" t="s">
        <v>509</v>
      </c>
      <c r="H12" s="637" t="s">
        <v>509</v>
      </c>
    </row>
    <row r="13" spans="1:8" ht="15" x14ac:dyDescent="0.25">
      <c r="A13" s="676" t="s">
        <v>509</v>
      </c>
      <c r="B13" s="18" t="s">
        <v>659</v>
      </c>
      <c r="C13" s="242">
        <v>8.3495372399999983</v>
      </c>
      <c r="D13" s="449">
        <v>-3.2305998250970669</v>
      </c>
      <c r="E13" s="242">
        <v>6.4662932399999997</v>
      </c>
      <c r="F13" s="449">
        <v>-4.1153964573227242</v>
      </c>
      <c r="G13" s="242" t="s">
        <v>142</v>
      </c>
      <c r="H13" s="449" t="s">
        <v>142</v>
      </c>
    </row>
    <row r="14" spans="1:8" ht="15" x14ac:dyDescent="0.25">
      <c r="A14" s="676" t="s">
        <v>509</v>
      </c>
      <c r="B14" s="18" t="s">
        <v>662</v>
      </c>
      <c r="C14" s="242">
        <v>7.9797079999999987</v>
      </c>
      <c r="D14" s="449">
        <v>-4.4293381701235424</v>
      </c>
      <c r="E14" s="242">
        <v>6.0964640000000001</v>
      </c>
      <c r="F14" s="449">
        <v>-5.7193391371777569</v>
      </c>
      <c r="G14" s="242" t="s">
        <v>142</v>
      </c>
      <c r="H14" s="449" t="s">
        <v>142</v>
      </c>
    </row>
    <row r="15" spans="1:8" ht="15" x14ac:dyDescent="0.25">
      <c r="A15" s="676" t="s">
        <v>509</v>
      </c>
      <c r="B15" s="18" t="s">
        <v>661</v>
      </c>
      <c r="C15" s="242">
        <v>7.7840267999999995</v>
      </c>
      <c r="D15" s="449">
        <v>-2.452235094316725</v>
      </c>
      <c r="E15" s="242">
        <v>5.7697397999999991</v>
      </c>
      <c r="F15" s="449">
        <v>-5.3592410288980794</v>
      </c>
      <c r="G15" s="242" t="s">
        <v>142</v>
      </c>
      <c r="H15" s="449" t="s">
        <v>142</v>
      </c>
    </row>
    <row r="16" spans="1:8" ht="15" x14ac:dyDescent="0.25">
      <c r="A16" s="648">
        <v>2021</v>
      </c>
      <c r="B16" s="567" t="s">
        <v>509</v>
      </c>
      <c r="C16" s="637" t="s">
        <v>509</v>
      </c>
      <c r="D16" s="637" t="s">
        <v>509</v>
      </c>
      <c r="E16" s="637" t="s">
        <v>509</v>
      </c>
      <c r="F16" s="637" t="s">
        <v>509</v>
      </c>
      <c r="G16" s="637" t="s">
        <v>509</v>
      </c>
      <c r="H16" s="637" t="s">
        <v>509</v>
      </c>
    </row>
    <row r="17" spans="1:8" ht="15" x14ac:dyDescent="0.25">
      <c r="A17" s="676" t="s">
        <v>509</v>
      </c>
      <c r="B17" s="18" t="s">
        <v>659</v>
      </c>
      <c r="C17" s="242">
        <v>8.1517022399999988</v>
      </c>
      <c r="D17" s="449">
        <v>4.7234606129567709</v>
      </c>
      <c r="E17" s="242">
        <v>6.1374152400000002</v>
      </c>
      <c r="F17" s="449">
        <v>6.3724787034590564</v>
      </c>
      <c r="G17" s="242" t="s">
        <v>142</v>
      </c>
      <c r="H17" s="449" t="s">
        <v>142</v>
      </c>
    </row>
    <row r="18" spans="1:8" ht="15" x14ac:dyDescent="0.25">
      <c r="A18" s="676" t="s">
        <v>509</v>
      </c>
      <c r="B18" s="18" t="s">
        <v>662</v>
      </c>
      <c r="C18" s="242">
        <v>8.3919162799999985</v>
      </c>
      <c r="D18" s="449">
        <v>2.9467960547096692</v>
      </c>
      <c r="E18" s="242">
        <v>6.3776292799999998</v>
      </c>
      <c r="F18" s="449">
        <v>3.9139284308877831</v>
      </c>
      <c r="G18" s="242" t="s">
        <v>142</v>
      </c>
      <c r="H18" s="449" t="s">
        <v>142</v>
      </c>
    </row>
    <row r="19" spans="1:8" s="1" customFormat="1" ht="15" x14ac:dyDescent="0.25">
      <c r="A19" s="676" t="s">
        <v>509</v>
      </c>
      <c r="B19" s="18" t="s">
        <v>661</v>
      </c>
      <c r="C19" s="242">
        <v>8.3238000000000003</v>
      </c>
      <c r="D19" s="449">
        <v>-0.81</v>
      </c>
      <c r="E19" s="242">
        <v>7.1341999999999999</v>
      </c>
      <c r="F19" s="449">
        <v>11.86</v>
      </c>
      <c r="G19" s="242">
        <v>6.7427999999999999</v>
      </c>
      <c r="H19" s="449" t="s">
        <v>142</v>
      </c>
    </row>
    <row r="20" spans="1:8" s="1" customFormat="1" ht="15" x14ac:dyDescent="0.25">
      <c r="A20" s="648">
        <v>2022</v>
      </c>
      <c r="B20" s="567" t="s">
        <v>509</v>
      </c>
      <c r="C20" s="637" t="s">
        <v>509</v>
      </c>
      <c r="D20" s="637" t="s">
        <v>509</v>
      </c>
      <c r="E20" s="637" t="s">
        <v>509</v>
      </c>
      <c r="F20" s="637" t="s">
        <v>509</v>
      </c>
      <c r="G20" s="637" t="s">
        <v>509</v>
      </c>
      <c r="H20" s="637" t="s">
        <v>509</v>
      </c>
    </row>
    <row r="21" spans="1:8" s="1" customFormat="1" ht="15" x14ac:dyDescent="0.25">
      <c r="A21" s="676" t="s">
        <v>509</v>
      </c>
      <c r="B21" s="18" t="s">
        <v>659</v>
      </c>
      <c r="C21" s="242">
        <v>8.7993390099999989</v>
      </c>
      <c r="D21" s="449">
        <v>5.712735698136596</v>
      </c>
      <c r="E21" s="242">
        <v>7.6110379399999983</v>
      </c>
      <c r="F21" s="449">
        <v>6.6834530348602481</v>
      </c>
      <c r="G21" s="242">
        <v>7.2198340499999993</v>
      </c>
      <c r="H21" s="449">
        <v>7.0746595149630291</v>
      </c>
    </row>
    <row r="22" spans="1:8" s="1" customFormat="1" ht="15" x14ac:dyDescent="0.25">
      <c r="A22" s="676" t="s">
        <v>509</v>
      </c>
      <c r="B22" s="18" t="s">
        <v>660</v>
      </c>
      <c r="C22" s="242">
        <v>9.3430694499999998</v>
      </c>
      <c r="D22" s="449">
        <v>6.1792191365974087</v>
      </c>
      <c r="E22" s="242">
        <v>8.154769589999999</v>
      </c>
      <c r="F22" s="449">
        <v>7.1439881693718217</v>
      </c>
      <c r="G22" s="242">
        <v>7.7635644899999985</v>
      </c>
      <c r="H22" s="449">
        <v>7.5310656205456574</v>
      </c>
    </row>
    <row r="23" spans="1:8" s="1" customFormat="1" ht="15" x14ac:dyDescent="0.25">
      <c r="A23" s="676" t="s">
        <v>509</v>
      </c>
      <c r="B23" s="18" t="s">
        <v>662</v>
      </c>
      <c r="C23" s="242">
        <v>9.9683611499999998</v>
      </c>
      <c r="D23" s="449">
        <v>6.692572535677769</v>
      </c>
      <c r="E23" s="242">
        <v>8.780061289999999</v>
      </c>
      <c r="F23" s="449">
        <v>7.6678034014201994</v>
      </c>
      <c r="G23" s="242">
        <v>8.3888561899999985</v>
      </c>
      <c r="H23" s="449">
        <v>8.0541831114485927</v>
      </c>
    </row>
    <row r="24" spans="1:8" s="1" customFormat="1" ht="15" x14ac:dyDescent="0.25">
      <c r="A24" s="714" t="s">
        <v>509</v>
      </c>
      <c r="B24" s="447" t="s">
        <v>661</v>
      </c>
      <c r="C24" s="715">
        <v>9.0315361499999991</v>
      </c>
      <c r="D24" s="716">
        <v>-9.3979841410541258</v>
      </c>
      <c r="E24" s="715">
        <v>8.1181600500000002</v>
      </c>
      <c r="F24" s="716">
        <v>-7.5386858717474725</v>
      </c>
      <c r="G24" s="715">
        <v>7.8286649000000006</v>
      </c>
      <c r="H24" s="716">
        <v>-6.6778029961674434</v>
      </c>
    </row>
    <row r="25" spans="1:8" s="1" customFormat="1" ht="15" x14ac:dyDescent="0.25">
      <c r="A25" s="648">
        <v>2023</v>
      </c>
      <c r="B25" s="567" t="s">
        <v>509</v>
      </c>
      <c r="C25" s="637" t="s">
        <v>509</v>
      </c>
      <c r="D25" s="637" t="s">
        <v>509</v>
      </c>
      <c r="E25" s="637" t="s">
        <v>509</v>
      </c>
      <c r="F25" s="637" t="s">
        <v>509</v>
      </c>
      <c r="G25" s="637" t="s">
        <v>509</v>
      </c>
      <c r="H25" s="637" t="s">
        <v>509</v>
      </c>
    </row>
    <row r="26" spans="1:8" s="1" customFormat="1" ht="15" x14ac:dyDescent="0.25">
      <c r="A26" s="714" t="s">
        <v>509</v>
      </c>
      <c r="B26" s="447" t="s">
        <v>659</v>
      </c>
      <c r="C26" s="715">
        <v>9.7491355500000001</v>
      </c>
      <c r="D26" s="716">
        <v>7.9454855528646817</v>
      </c>
      <c r="E26" s="715">
        <v>8.8357594499999994</v>
      </c>
      <c r="F26" s="716">
        <v>8.839434004506959</v>
      </c>
      <c r="G26" s="715">
        <v>8.5462643000000007</v>
      </c>
      <c r="H26" s="716">
        <v>9.1663062497412557</v>
      </c>
    </row>
    <row r="27" spans="1:8" s="1" customFormat="1" x14ac:dyDescent="0.2">
      <c r="A27" s="80" t="s">
        <v>258</v>
      </c>
      <c r="H27" s="161" t="s">
        <v>570</v>
      </c>
    </row>
    <row r="28" spans="1:8" s="1" customFormat="1" x14ac:dyDescent="0.2">
      <c r="A28" s="80" t="s">
        <v>674</v>
      </c>
      <c r="H28" s="161"/>
    </row>
    <row r="29" spans="1:8" s="1" customFormat="1" x14ac:dyDescent="0.2"/>
    <row r="30" spans="1:8" s="1" customFormat="1" x14ac:dyDescent="0.2"/>
    <row r="31" spans="1:8" s="1" customFormat="1" x14ac:dyDescent="0.2">
      <c r="B31" s="1" t="s">
        <v>681</v>
      </c>
    </row>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625" style="1" customWidth="1"/>
    <col min="2" max="13" width="8.625" style="1" customWidth="1"/>
    <col min="14" max="16384" width="11" style="1"/>
  </cols>
  <sheetData>
    <row r="1" spans="1:13" x14ac:dyDescent="0.2">
      <c r="A1" s="158" t="s">
        <v>363</v>
      </c>
    </row>
    <row r="2" spans="1:13" x14ac:dyDescent="0.2">
      <c r="A2" s="158"/>
      <c r="M2" s="161"/>
    </row>
    <row r="3" spans="1:13" x14ac:dyDescent="0.2">
      <c r="A3" s="191"/>
      <c r="B3" s="145">
        <v>2022</v>
      </c>
      <c r="C3" s="145" t="s">
        <v>509</v>
      </c>
      <c r="D3" s="145" t="s">
        <v>509</v>
      </c>
      <c r="E3" s="145" t="s">
        <v>509</v>
      </c>
      <c r="F3" s="145" t="s">
        <v>509</v>
      </c>
      <c r="G3" s="145" t="s">
        <v>509</v>
      </c>
      <c r="H3" s="145" t="s">
        <v>509</v>
      </c>
      <c r="I3" s="145" t="s">
        <v>509</v>
      </c>
      <c r="J3" s="145" t="s">
        <v>509</v>
      </c>
      <c r="K3" s="145" t="s">
        <v>509</v>
      </c>
      <c r="L3" s="145" t="s">
        <v>509</v>
      </c>
      <c r="M3" s="145">
        <v>2023</v>
      </c>
    </row>
    <row r="4" spans="1:13" x14ac:dyDescent="0.2">
      <c r="B4" s="546">
        <v>44593</v>
      </c>
      <c r="C4" s="546">
        <v>44621</v>
      </c>
      <c r="D4" s="546">
        <v>44652</v>
      </c>
      <c r="E4" s="546">
        <v>44682</v>
      </c>
      <c r="F4" s="546">
        <v>44713</v>
      </c>
      <c r="G4" s="546">
        <v>44743</v>
      </c>
      <c r="H4" s="546">
        <v>44774</v>
      </c>
      <c r="I4" s="546">
        <v>44805</v>
      </c>
      <c r="J4" s="546">
        <v>44835</v>
      </c>
      <c r="K4" s="546">
        <v>44866</v>
      </c>
      <c r="L4" s="546">
        <v>44896</v>
      </c>
      <c r="M4" s="546">
        <v>44927</v>
      </c>
    </row>
    <row r="5" spans="1:13" x14ac:dyDescent="0.2">
      <c r="A5" s="561" t="s">
        <v>540</v>
      </c>
      <c r="B5" s="548">
        <v>4.6904210526315779</v>
      </c>
      <c r="C5" s="548">
        <v>4.8973478260869561</v>
      </c>
      <c r="D5" s="548">
        <v>6.5949</v>
      </c>
      <c r="E5" s="548">
        <v>8.1437619047619041</v>
      </c>
      <c r="F5" s="548">
        <v>7.7029047619047617</v>
      </c>
      <c r="G5" s="548">
        <v>7.2839</v>
      </c>
      <c r="H5" s="548">
        <v>8.8045652173913052</v>
      </c>
      <c r="I5" s="548">
        <v>7.8799047619047622</v>
      </c>
      <c r="J5" s="548">
        <v>5.6883333333333326</v>
      </c>
      <c r="K5" s="548">
        <v>5.3951499999999992</v>
      </c>
      <c r="L5" s="548">
        <v>5.5291904761904771</v>
      </c>
      <c r="M5" s="548">
        <v>3.2797142857142854</v>
      </c>
    </row>
    <row r="6" spans="1:13" x14ac:dyDescent="0.2">
      <c r="A6" s="18" t="s">
        <v>541</v>
      </c>
      <c r="B6" s="548">
        <v>189.36250000000001</v>
      </c>
      <c r="C6" s="548">
        <v>299.10869565217394</v>
      </c>
      <c r="D6" s="548">
        <v>172.56736842105263</v>
      </c>
      <c r="E6" s="548">
        <v>94.19047619047619</v>
      </c>
      <c r="F6" s="548">
        <v>141.57142857142858</v>
      </c>
      <c r="G6" s="548">
        <v>243.64285714285714</v>
      </c>
      <c r="H6" s="548">
        <v>373.36956521739131</v>
      </c>
      <c r="I6" s="548">
        <v>258.18181818181819</v>
      </c>
      <c r="J6" s="548">
        <v>102.12142857142855</v>
      </c>
      <c r="K6" s="548">
        <v>134.01136363636363</v>
      </c>
      <c r="L6" s="548">
        <v>278.94499999999999</v>
      </c>
      <c r="M6" s="548">
        <v>153.21904761904761</v>
      </c>
    </row>
    <row r="7" spans="1:13" x14ac:dyDescent="0.2">
      <c r="A7" s="523" t="s">
        <v>542</v>
      </c>
      <c r="B7" s="548">
        <v>80.030999999999992</v>
      </c>
      <c r="C7" s="548">
        <v>129.28086956521739</v>
      </c>
      <c r="D7" s="548">
        <v>101.24299999999999</v>
      </c>
      <c r="E7" s="548">
        <v>88.359523809523822</v>
      </c>
      <c r="F7" s="548">
        <v>107.96809523809523</v>
      </c>
      <c r="G7" s="548">
        <v>171.82380952380956</v>
      </c>
      <c r="H7" s="548">
        <v>235.55347826086958</v>
      </c>
      <c r="I7" s="548">
        <v>191.25545454545457</v>
      </c>
      <c r="J7" s="548">
        <v>72.65761904761905</v>
      </c>
      <c r="K7" s="548">
        <v>96.775000000000006</v>
      </c>
      <c r="L7" s="548">
        <v>117.05850000000001</v>
      </c>
      <c r="M7" s="588">
        <v>62.537142857142854</v>
      </c>
    </row>
    <row r="8" spans="1:13" x14ac:dyDescent="0.2">
      <c r="A8" s="447" t="s">
        <v>543</v>
      </c>
      <c r="B8" s="589">
        <v>81.350714285714275</v>
      </c>
      <c r="C8" s="589">
        <v>124.35516129032258</v>
      </c>
      <c r="D8" s="589">
        <v>87.852333333333334</v>
      </c>
      <c r="E8" s="589">
        <v>77.260645161290327</v>
      </c>
      <c r="F8" s="589">
        <v>96.655333333333346</v>
      </c>
      <c r="G8" s="589">
        <v>126.1383870967742</v>
      </c>
      <c r="H8" s="589">
        <v>165.85419354838709</v>
      </c>
      <c r="I8" s="589">
        <v>115.69566666666665</v>
      </c>
      <c r="J8" s="589">
        <v>64.837096774193554</v>
      </c>
      <c r="K8" s="589">
        <v>63.028000000000006</v>
      </c>
      <c r="L8" s="589">
        <v>100.43096774193546</v>
      </c>
      <c r="M8" s="589">
        <v>60.378064516129037</v>
      </c>
    </row>
    <row r="9" spans="1:13" x14ac:dyDescent="0.2">
      <c r="M9" s="161" t="s">
        <v>544</v>
      </c>
    </row>
    <row r="10" spans="1:13" x14ac:dyDescent="0.2">
      <c r="A10" s="450"/>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62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9"/>
      <c r="H2" s="251"/>
      <c r="I2" s="250" t="s">
        <v>151</v>
      </c>
    </row>
    <row r="3" spans="1:71" s="69" customFormat="1" ht="12.75" x14ac:dyDescent="0.2">
      <c r="A3" s="70"/>
      <c r="B3" s="816">
        <f>INDICE!A3</f>
        <v>44927</v>
      </c>
      <c r="C3" s="817">
        <v>41671</v>
      </c>
      <c r="D3" s="816">
        <f>DATE(YEAR(B3),MONTH(B3)-1,1)</f>
        <v>44896</v>
      </c>
      <c r="E3" s="817"/>
      <c r="F3" s="816">
        <f>DATE(YEAR(B3)-1,MONTH(B3),1)</f>
        <v>44562</v>
      </c>
      <c r="G3" s="817"/>
      <c r="H3" s="768" t="s">
        <v>421</v>
      </c>
      <c r="I3" s="768"/>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36">
        <f>D3</f>
        <v>44896</v>
      </c>
      <c r="I4" s="287">
        <f>F3</f>
        <v>44562</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8" t="s">
        <v>365</v>
      </c>
      <c r="B5" s="241">
        <v>5302.3549999999996</v>
      </c>
      <c r="C5" s="452">
        <v>34.471033138604319</v>
      </c>
      <c r="D5" s="241">
        <v>5195.2920000000004</v>
      </c>
      <c r="E5" s="452">
        <v>34.98792799128119</v>
      </c>
      <c r="F5" s="241">
        <v>4903.6409999999996</v>
      </c>
      <c r="G5" s="452">
        <v>33.366395973529741</v>
      </c>
      <c r="H5" s="638">
        <v>2.0607696352774623</v>
      </c>
      <c r="I5" s="247">
        <v>8.1309785932534613</v>
      </c>
      <c r="K5" s="246"/>
    </row>
    <row r="6" spans="1:71" s="13" customFormat="1" ht="15" x14ac:dyDescent="0.2">
      <c r="A6" s="16" t="s">
        <v>117</v>
      </c>
      <c r="B6" s="241">
        <v>10079.705</v>
      </c>
      <c r="C6" s="452">
        <v>65.528966861395674</v>
      </c>
      <c r="D6" s="241">
        <v>9653.5210000000006</v>
      </c>
      <c r="E6" s="452">
        <v>65.012072008718818</v>
      </c>
      <c r="F6" s="241">
        <v>9792.7049999999999</v>
      </c>
      <c r="G6" s="452">
        <v>66.633604026470252</v>
      </c>
      <c r="H6" s="247">
        <v>4.414803676295926</v>
      </c>
      <c r="I6" s="247">
        <v>2.9307530452515418</v>
      </c>
      <c r="K6" s="246"/>
    </row>
    <row r="7" spans="1:71" s="69" customFormat="1" ht="12.75" x14ac:dyDescent="0.2">
      <c r="A7" s="76" t="s">
        <v>114</v>
      </c>
      <c r="B7" s="77">
        <v>15382.06</v>
      </c>
      <c r="C7" s="78">
        <v>100</v>
      </c>
      <c r="D7" s="77">
        <v>14848.813</v>
      </c>
      <c r="E7" s="78">
        <v>100</v>
      </c>
      <c r="F7" s="77">
        <v>14696.346</v>
      </c>
      <c r="G7" s="78">
        <v>100</v>
      </c>
      <c r="H7" s="78">
        <v>3.5911759411341455</v>
      </c>
      <c r="I7" s="639">
        <v>4.6658808931145188</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4"/>
      <c r="I8" s="161" t="s">
        <v>220</v>
      </c>
      <c r="J8" s="13"/>
      <c r="K8" s="24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3" customFormat="1" ht="12.75" x14ac:dyDescent="0.2">
      <c r="A9" s="450" t="s">
        <v>493</v>
      </c>
      <c r="B9" s="244"/>
      <c r="C9" s="245"/>
      <c r="D9" s="244"/>
      <c r="E9" s="244"/>
      <c r="F9" s="244"/>
      <c r="G9" s="244"/>
      <c r="H9" s="244"/>
      <c r="I9" s="244"/>
      <c r="J9" s="244"/>
      <c r="K9" s="244"/>
      <c r="L9" s="244"/>
    </row>
    <row r="10" spans="1:71" x14ac:dyDescent="0.2">
      <c r="A10" s="451" t="s">
        <v>464</v>
      </c>
    </row>
    <row r="11" spans="1:71" x14ac:dyDescent="0.2">
      <c r="A11" s="450" t="s">
        <v>532</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election activeCell="I8" sqref="I8"/>
    </sheetView>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9"/>
      <c r="H2" s="251"/>
      <c r="I2" s="250" t="s">
        <v>151</v>
      </c>
    </row>
    <row r="3" spans="1:71" s="69" customFormat="1" ht="12.75" x14ac:dyDescent="0.2">
      <c r="A3" s="70"/>
      <c r="B3" s="816">
        <f>INDICE!A3</f>
        <v>44927</v>
      </c>
      <c r="C3" s="817">
        <v>41671</v>
      </c>
      <c r="D3" s="816">
        <f>DATE(YEAR(B3),MONTH(B3)-1,1)</f>
        <v>44896</v>
      </c>
      <c r="E3" s="817"/>
      <c r="F3" s="816">
        <f>DATE(YEAR(B3)-1,MONTH(B3),1)</f>
        <v>44562</v>
      </c>
      <c r="G3" s="817"/>
      <c r="H3" s="768" t="s">
        <v>421</v>
      </c>
      <c r="I3" s="768"/>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7">
        <f>D3</f>
        <v>44896</v>
      </c>
      <c r="I4" s="287">
        <f>F3</f>
        <v>44562</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8" t="s">
        <v>466</v>
      </c>
      <c r="B5" s="241">
        <v>5579.5450000000001</v>
      </c>
      <c r="C5" s="452">
        <v>37.870225145092412</v>
      </c>
      <c r="D5" s="241">
        <v>5579.5450000000001</v>
      </c>
      <c r="E5" s="452">
        <v>39.000563889992847</v>
      </c>
      <c r="F5" s="241">
        <v>5579.5450000000001</v>
      </c>
      <c r="G5" s="452">
        <v>38.979782755724315</v>
      </c>
      <c r="H5" s="437">
        <v>0</v>
      </c>
      <c r="I5" s="437">
        <v>0</v>
      </c>
      <c r="K5" s="246"/>
    </row>
    <row r="6" spans="1:71" s="13" customFormat="1" ht="15" x14ac:dyDescent="0.2">
      <c r="A6" s="16" t="s">
        <v>515</v>
      </c>
      <c r="B6" s="241">
        <v>9153.7843599999924</v>
      </c>
      <c r="C6" s="452">
        <v>62.129774854907595</v>
      </c>
      <c r="D6" s="241">
        <v>8726.7737899999975</v>
      </c>
      <c r="E6" s="452">
        <v>60.999436110007153</v>
      </c>
      <c r="F6" s="241">
        <v>8734.4008600000125</v>
      </c>
      <c r="G6" s="452">
        <v>61.020217244275678</v>
      </c>
      <c r="H6" s="401">
        <v>4.8931091864591005</v>
      </c>
      <c r="I6" s="401">
        <v>4.8015142277312339</v>
      </c>
      <c r="K6" s="246"/>
    </row>
    <row r="7" spans="1:71" s="69" customFormat="1" ht="12.75" x14ac:dyDescent="0.2">
      <c r="A7" s="76" t="s">
        <v>114</v>
      </c>
      <c r="B7" s="77">
        <v>14733.329359999992</v>
      </c>
      <c r="C7" s="78">
        <v>100</v>
      </c>
      <c r="D7" s="77">
        <v>14306.318789999998</v>
      </c>
      <c r="E7" s="78">
        <v>100</v>
      </c>
      <c r="F7" s="77">
        <v>14313.945860000013</v>
      </c>
      <c r="G7" s="78">
        <v>100</v>
      </c>
      <c r="H7" s="78">
        <v>2.9847690119870105</v>
      </c>
      <c r="I7" s="78">
        <v>2.9298944127764051</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4"/>
      <c r="I8" s="161" t="s">
        <v>220</v>
      </c>
      <c r="J8" s="13"/>
      <c r="K8" s="24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50" t="s">
        <v>493</v>
      </c>
    </row>
    <row r="10" spans="1:71" x14ac:dyDescent="0.2">
      <c r="A10" s="450" t="s">
        <v>464</v>
      </c>
    </row>
    <row r="11" spans="1:71" x14ac:dyDescent="0.2">
      <c r="A11" s="436" t="s">
        <v>532</v>
      </c>
    </row>
    <row r="12" spans="1:71" x14ac:dyDescent="0.2">
      <c r="C12" s="1" t="s">
        <v>369</v>
      </c>
    </row>
  </sheetData>
  <mergeCells count="4">
    <mergeCell ref="B3:C3"/>
    <mergeCell ref="D3:E3"/>
    <mergeCell ref="F3:G3"/>
    <mergeCell ref="H3:I3"/>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activeCell="I9" sqref="I9"/>
    </sheetView>
  </sheetViews>
  <sheetFormatPr baseColWidth="10" defaultColWidth="11" defaultRowHeight="14.25" x14ac:dyDescent="0.2"/>
  <cols>
    <col min="1" max="1" width="11" style="1" customWidth="1"/>
    <col min="2" max="2" width="11" style="1"/>
    <col min="3" max="3" width="10.625" style="1" customWidth="1"/>
    <col min="4" max="4" width="11" style="1"/>
    <col min="5" max="5" width="13.125" style="1" customWidth="1"/>
    <col min="6" max="6" width="11" style="1"/>
    <col min="7" max="7" width="11.625" style="1" customWidth="1"/>
    <col min="8" max="8" width="11" style="1"/>
    <col min="9" max="9" width="11.625" style="1" customWidth="1"/>
    <col min="10" max="16384" width="11" style="1"/>
  </cols>
  <sheetData>
    <row r="1" spans="1:9" x14ac:dyDescent="0.2">
      <c r="A1" s="807" t="s">
        <v>502</v>
      </c>
      <c r="B1" s="807"/>
      <c r="C1" s="807"/>
      <c r="D1" s="807"/>
      <c r="E1" s="807"/>
      <c r="F1" s="807"/>
    </row>
    <row r="2" spans="1:9" x14ac:dyDescent="0.2">
      <c r="A2" s="808"/>
      <c r="B2" s="808"/>
      <c r="C2" s="808"/>
      <c r="D2" s="808"/>
      <c r="E2" s="808"/>
      <c r="F2" s="808"/>
      <c r="I2" s="161" t="s">
        <v>465</v>
      </c>
    </row>
    <row r="3" spans="1:9" x14ac:dyDescent="0.2">
      <c r="A3" s="255"/>
      <c r="B3" s="257"/>
      <c r="C3" s="257"/>
      <c r="D3" s="775">
        <f>INDICE!A3</f>
        <v>44927</v>
      </c>
      <c r="E3" s="775">
        <v>41671</v>
      </c>
      <c r="F3" s="775">
        <f>DATE(YEAR(D3),MONTH(D3)-1,1)</f>
        <v>44896</v>
      </c>
      <c r="G3" s="775"/>
      <c r="H3" s="778">
        <f>DATE(YEAR(D3)-1,MONTH(D3),1)</f>
        <v>44562</v>
      </c>
      <c r="I3" s="778"/>
    </row>
    <row r="4" spans="1:9" x14ac:dyDescent="0.2">
      <c r="A4" s="221"/>
      <c r="B4" s="222"/>
      <c r="C4" s="222"/>
      <c r="D4" s="82" t="s">
        <v>368</v>
      </c>
      <c r="E4" s="184" t="s">
        <v>106</v>
      </c>
      <c r="F4" s="82" t="s">
        <v>368</v>
      </c>
      <c r="G4" s="184" t="s">
        <v>106</v>
      </c>
      <c r="H4" s="82" t="s">
        <v>368</v>
      </c>
      <c r="I4" s="184" t="s">
        <v>106</v>
      </c>
    </row>
    <row r="5" spans="1:9" x14ac:dyDescent="0.2">
      <c r="A5" s="549" t="s">
        <v>367</v>
      </c>
      <c r="B5" s="166"/>
      <c r="C5" s="166"/>
      <c r="D5" s="401">
        <v>112.41299509453866</v>
      </c>
      <c r="E5" s="455">
        <v>100</v>
      </c>
      <c r="F5" s="401">
        <v>110.11455606183559</v>
      </c>
      <c r="G5" s="455">
        <v>100</v>
      </c>
      <c r="H5" s="401">
        <v>119.32047814169367</v>
      </c>
      <c r="I5" s="455">
        <v>100</v>
      </c>
    </row>
    <row r="6" spans="1:9" x14ac:dyDescent="0.2">
      <c r="A6" s="590" t="s">
        <v>462</v>
      </c>
      <c r="B6" s="166"/>
      <c r="C6" s="166"/>
      <c r="D6" s="401">
        <v>70.234664424247356</v>
      </c>
      <c r="E6" s="455">
        <v>62.479132741886666</v>
      </c>
      <c r="F6" s="401">
        <v>67.936225391544269</v>
      </c>
      <c r="G6" s="455">
        <v>61.695953578920317</v>
      </c>
      <c r="H6" s="401">
        <v>73.803045017076812</v>
      </c>
      <c r="I6" s="455">
        <v>61.852790205412454</v>
      </c>
    </row>
    <row r="7" spans="1:9" x14ac:dyDescent="0.2">
      <c r="A7" s="590" t="s">
        <v>463</v>
      </c>
      <c r="B7" s="166"/>
      <c r="C7" s="166"/>
      <c r="D7" s="401">
        <v>42.178330670291331</v>
      </c>
      <c r="E7" s="455">
        <v>37.520867258113363</v>
      </c>
      <c r="F7" s="401">
        <v>42.178330670291331</v>
      </c>
      <c r="G7" s="455">
        <v>38.304046421079697</v>
      </c>
      <c r="H7" s="401">
        <v>45.517433124616872</v>
      </c>
      <c r="I7" s="455">
        <v>38.147209794587553</v>
      </c>
    </row>
    <row r="8" spans="1:9" x14ac:dyDescent="0.2">
      <c r="A8" s="550" t="s">
        <v>609</v>
      </c>
      <c r="B8" s="254"/>
      <c r="C8" s="254"/>
      <c r="D8" s="448">
        <v>90</v>
      </c>
      <c r="E8" s="456"/>
      <c r="F8" s="448">
        <v>90</v>
      </c>
      <c r="G8" s="456"/>
      <c r="H8" s="448">
        <v>90</v>
      </c>
      <c r="I8" s="456"/>
    </row>
    <row r="9" spans="1:9" x14ac:dyDescent="0.2">
      <c r="B9" s="133"/>
      <c r="C9" s="133"/>
      <c r="D9" s="133"/>
      <c r="E9" s="226"/>
      <c r="I9" s="161" t="s">
        <v>220</v>
      </c>
    </row>
    <row r="10" spans="1:9" x14ac:dyDescent="0.2">
      <c r="A10" s="408" t="s">
        <v>575</v>
      </c>
      <c r="B10" s="252"/>
      <c r="C10" s="252"/>
      <c r="D10" s="252"/>
      <c r="E10" s="252"/>
      <c r="F10" s="252"/>
      <c r="G10" s="252"/>
      <c r="H10" s="252"/>
      <c r="I10" s="252"/>
    </row>
    <row r="11" spans="1:9" x14ac:dyDescent="0.2">
      <c r="A11" s="408" t="s">
        <v>553</v>
      </c>
      <c r="B11" s="252"/>
      <c r="C11" s="252"/>
      <c r="D11" s="252"/>
      <c r="E11" s="252"/>
      <c r="F11" s="252"/>
      <c r="G11" s="252"/>
      <c r="H11" s="252"/>
      <c r="I11" s="252"/>
    </row>
    <row r="12" spans="1:9" x14ac:dyDescent="0.2">
      <c r="A12" s="252"/>
      <c r="B12" s="252"/>
      <c r="C12" s="252"/>
      <c r="D12" s="252"/>
      <c r="E12" s="252"/>
      <c r="F12" s="252"/>
      <c r="G12" s="252"/>
      <c r="H12" s="252"/>
      <c r="I12" s="252"/>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125" customWidth="1"/>
    <col min="2" max="3" width="11.625" customWidth="1"/>
    <col min="4" max="5" width="12.5" customWidth="1"/>
    <col min="6" max="7" width="15.125" customWidth="1"/>
    <col min="8" max="9" width="10.125" customWidth="1"/>
    <col min="10" max="38" width="11" style="1"/>
  </cols>
  <sheetData>
    <row r="1" spans="1:40" x14ac:dyDescent="0.2">
      <c r="A1" s="807" t="s">
        <v>466</v>
      </c>
      <c r="B1" s="807"/>
      <c r="C1" s="807"/>
      <c r="D1" s="807"/>
      <c r="E1" s="256"/>
      <c r="F1" s="1"/>
      <c r="G1" s="1"/>
      <c r="H1" s="1"/>
      <c r="I1" s="1"/>
    </row>
    <row r="2" spans="1:40" ht="15" x14ac:dyDescent="0.2">
      <c r="A2" s="807"/>
      <c r="B2" s="807"/>
      <c r="C2" s="807"/>
      <c r="D2" s="807"/>
      <c r="E2" s="256"/>
      <c r="F2" s="1"/>
      <c r="G2" s="212"/>
      <c r="H2" s="251"/>
      <c r="I2" s="250" t="s">
        <v>151</v>
      </c>
    </row>
    <row r="3" spans="1:40" x14ac:dyDescent="0.2">
      <c r="A3" s="255"/>
      <c r="B3" s="816">
        <f>INDICE!A3</f>
        <v>44927</v>
      </c>
      <c r="C3" s="817">
        <v>41671</v>
      </c>
      <c r="D3" s="816">
        <f>DATE(YEAR(B3),MONTH(B3)-1,1)</f>
        <v>44896</v>
      </c>
      <c r="E3" s="817"/>
      <c r="F3" s="816">
        <f>DATE(YEAR(B3)-1,MONTH(B3),1)</f>
        <v>44562</v>
      </c>
      <c r="G3" s="817"/>
      <c r="H3" s="768" t="s">
        <v>421</v>
      </c>
      <c r="I3" s="768"/>
    </row>
    <row r="4" spans="1:40" x14ac:dyDescent="0.2">
      <c r="A4" s="221"/>
      <c r="B4" s="184" t="s">
        <v>47</v>
      </c>
      <c r="C4" s="184" t="s">
        <v>106</v>
      </c>
      <c r="D4" s="184" t="s">
        <v>47</v>
      </c>
      <c r="E4" s="184" t="s">
        <v>106</v>
      </c>
      <c r="F4" s="184" t="s">
        <v>47</v>
      </c>
      <c r="G4" s="184" t="s">
        <v>106</v>
      </c>
      <c r="H4" s="694">
        <f>D3</f>
        <v>44896</v>
      </c>
      <c r="I4" s="694">
        <f>F3</f>
        <v>44562</v>
      </c>
    </row>
    <row r="5" spans="1:40" x14ac:dyDescent="0.2">
      <c r="A5" s="549" t="s">
        <v>48</v>
      </c>
      <c r="B5" s="240">
        <v>441.37799999999999</v>
      </c>
      <c r="C5" s="247">
        <v>7.9106450436370697</v>
      </c>
      <c r="D5" s="240">
        <v>441.37799999999999</v>
      </c>
      <c r="E5" s="247">
        <v>7.9106450436370697</v>
      </c>
      <c r="F5" s="240">
        <v>441.37799999999999</v>
      </c>
      <c r="G5" s="247">
        <v>7.9106450436370697</v>
      </c>
      <c r="H5" s="437">
        <v>0</v>
      </c>
      <c r="I5" s="401">
        <v>0</v>
      </c>
    </row>
    <row r="6" spans="1:40" x14ac:dyDescent="0.2">
      <c r="A6" s="590" t="s">
        <v>49</v>
      </c>
      <c r="B6" s="240">
        <v>333.65899999999999</v>
      </c>
      <c r="C6" s="247">
        <v>5.9800395910419217</v>
      </c>
      <c r="D6" s="240">
        <v>333.65899999999999</v>
      </c>
      <c r="E6" s="247">
        <v>5.9800395910419217</v>
      </c>
      <c r="F6" s="240">
        <v>333.65899999999999</v>
      </c>
      <c r="G6" s="247">
        <v>5.9800395910419217</v>
      </c>
      <c r="H6" s="445">
        <v>0</v>
      </c>
      <c r="I6" s="401">
        <v>0</v>
      </c>
    </row>
    <row r="7" spans="1:40" x14ac:dyDescent="0.2">
      <c r="A7" s="590" t="s">
        <v>122</v>
      </c>
      <c r="B7" s="240">
        <v>3178.4160000000002</v>
      </c>
      <c r="C7" s="247">
        <v>56.965505251772321</v>
      </c>
      <c r="D7" s="240">
        <v>3178.4160000000002</v>
      </c>
      <c r="E7" s="247">
        <v>56.965505251772321</v>
      </c>
      <c r="F7" s="240">
        <v>3178.4160000000002</v>
      </c>
      <c r="G7" s="247">
        <v>56.965505251772321</v>
      </c>
      <c r="H7" s="445">
        <v>0</v>
      </c>
      <c r="I7" s="401">
        <v>0</v>
      </c>
    </row>
    <row r="8" spans="1:40" x14ac:dyDescent="0.2">
      <c r="A8" s="590" t="s">
        <v>123</v>
      </c>
      <c r="B8" s="240">
        <v>35</v>
      </c>
      <c r="C8" s="247">
        <v>0.6272912934656858</v>
      </c>
      <c r="D8" s="240">
        <v>35</v>
      </c>
      <c r="E8" s="247">
        <v>0.6272912934656858</v>
      </c>
      <c r="F8" s="240">
        <v>35</v>
      </c>
      <c r="G8" s="247">
        <v>0.6272912934656858</v>
      </c>
      <c r="H8" s="437">
        <v>0</v>
      </c>
      <c r="I8" s="401">
        <v>0</v>
      </c>
    </row>
    <row r="9" spans="1:40" x14ac:dyDescent="0.2">
      <c r="A9" s="550" t="s">
        <v>366</v>
      </c>
      <c r="B9" s="448">
        <v>1591.0920000000001</v>
      </c>
      <c r="C9" s="453">
        <v>28.516518820083004</v>
      </c>
      <c r="D9" s="448">
        <v>1591.0920000000001</v>
      </c>
      <c r="E9" s="453">
        <v>28.516518820083004</v>
      </c>
      <c r="F9" s="448">
        <v>1591.0920000000001</v>
      </c>
      <c r="G9" s="453">
        <v>28.516518820083004</v>
      </c>
      <c r="H9" s="437">
        <v>0</v>
      </c>
      <c r="I9" s="401">
        <v>0</v>
      </c>
    </row>
    <row r="10" spans="1:40" s="69" customFormat="1" x14ac:dyDescent="0.2">
      <c r="A10" s="76" t="s">
        <v>114</v>
      </c>
      <c r="B10" s="77">
        <v>5579.5450000000001</v>
      </c>
      <c r="C10" s="253">
        <v>100</v>
      </c>
      <c r="D10" s="77">
        <v>5579.5450000000001</v>
      </c>
      <c r="E10" s="253">
        <v>100</v>
      </c>
      <c r="F10" s="77">
        <v>5579.5450000000001</v>
      </c>
      <c r="G10" s="253">
        <v>100</v>
      </c>
      <c r="H10" s="639">
        <v>0</v>
      </c>
      <c r="I10" s="78">
        <v>0</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43" customFormat="1" ht="12.75" x14ac:dyDescent="0.2">
      <c r="A12" s="451" t="s">
        <v>493</v>
      </c>
      <c r="B12" s="244"/>
      <c r="C12" s="244"/>
      <c r="D12" s="245"/>
      <c r="E12" s="245"/>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row>
    <row r="13" spans="1:40" x14ac:dyDescent="0.2">
      <c r="A13" s="133" t="s">
        <v>464</v>
      </c>
      <c r="B13" s="252"/>
      <c r="C13" s="252"/>
      <c r="D13" s="252"/>
      <c r="E13" s="252"/>
      <c r="F13" s="252"/>
      <c r="G13" s="252"/>
      <c r="H13" s="252"/>
      <c r="I13" s="252"/>
    </row>
    <row r="14" spans="1:40" x14ac:dyDescent="0.2">
      <c r="A14" s="436" t="s">
        <v>531</v>
      </c>
      <c r="B14" s="252"/>
      <c r="C14" s="252"/>
      <c r="D14" s="252"/>
      <c r="E14" s="252"/>
      <c r="F14" s="252"/>
      <c r="G14" s="252"/>
      <c r="H14" s="252"/>
      <c r="I14" s="252"/>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I5:I9">
    <cfRule type="cellIs" dxfId="2" priority="26"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7" customWidth="1"/>
    <col min="2" max="2" width="11" style="227"/>
    <col min="3" max="3" width="11.625" style="227" customWidth="1"/>
    <col min="4" max="4" width="11" style="227"/>
    <col min="5" max="5" width="11.625" style="227" customWidth="1"/>
    <col min="6" max="6" width="11" style="227"/>
    <col min="7" max="7" width="11.625" style="227" customWidth="1"/>
    <col min="8" max="9" width="10.5" style="227" customWidth="1"/>
    <col min="10" max="12" width="11" style="227"/>
    <col min="13" max="47" width="11" style="11"/>
    <col min="48" max="16384" width="11" style="227"/>
  </cols>
  <sheetData>
    <row r="1" spans="1:47" x14ac:dyDescent="0.2">
      <c r="A1" s="807" t="s">
        <v>40</v>
      </c>
      <c r="B1" s="807"/>
      <c r="C1" s="807"/>
      <c r="D1" s="11"/>
      <c r="E1" s="11"/>
      <c r="F1" s="11"/>
      <c r="G1" s="11"/>
      <c r="H1" s="11"/>
      <c r="I1" s="11"/>
      <c r="J1" s="11"/>
      <c r="K1" s="11"/>
      <c r="L1" s="11"/>
    </row>
    <row r="2" spans="1:47" x14ac:dyDescent="0.2">
      <c r="A2" s="807"/>
      <c r="B2" s="807"/>
      <c r="C2" s="807"/>
      <c r="D2" s="261"/>
      <c r="E2" s="11"/>
      <c r="F2" s="11"/>
      <c r="H2" s="11"/>
      <c r="I2" s="11"/>
      <c r="J2" s="11"/>
      <c r="K2" s="11"/>
    </row>
    <row r="3" spans="1:47" x14ac:dyDescent="0.2">
      <c r="A3" s="260"/>
      <c r="B3" s="11"/>
      <c r="C3" s="11"/>
      <c r="D3" s="11"/>
      <c r="E3" s="11"/>
      <c r="F3" s="11"/>
      <c r="G3" s="11"/>
      <c r="H3" s="228"/>
      <c r="I3" s="250" t="s">
        <v>495</v>
      </c>
      <c r="J3" s="11"/>
      <c r="K3" s="11"/>
      <c r="L3" s="11"/>
    </row>
    <row r="4" spans="1:47" x14ac:dyDescent="0.2">
      <c r="A4" s="11"/>
      <c r="B4" s="816">
        <f>INDICE!A3</f>
        <v>44927</v>
      </c>
      <c r="C4" s="817">
        <v>41671</v>
      </c>
      <c r="D4" s="816">
        <f>DATE(YEAR(B4),MONTH(B4)-1,1)</f>
        <v>44896</v>
      </c>
      <c r="E4" s="817"/>
      <c r="F4" s="816">
        <f>DATE(YEAR(B4)-1,MONTH(B4),1)</f>
        <v>44562</v>
      </c>
      <c r="G4" s="817"/>
      <c r="H4" s="768" t="s">
        <v>421</v>
      </c>
      <c r="I4" s="768"/>
      <c r="J4" s="11"/>
      <c r="K4" s="11"/>
      <c r="L4" s="11"/>
    </row>
    <row r="5" spans="1:47" x14ac:dyDescent="0.2">
      <c r="A5" s="260"/>
      <c r="B5" s="184" t="s">
        <v>54</v>
      </c>
      <c r="C5" s="184" t="s">
        <v>106</v>
      </c>
      <c r="D5" s="184" t="s">
        <v>54</v>
      </c>
      <c r="E5" s="184" t="s">
        <v>106</v>
      </c>
      <c r="F5" s="184" t="s">
        <v>54</v>
      </c>
      <c r="G5" s="184" t="s">
        <v>106</v>
      </c>
      <c r="H5" s="287">
        <f>D4</f>
        <v>44896</v>
      </c>
      <c r="I5" s="287">
        <f>F4</f>
        <v>44562</v>
      </c>
      <c r="J5" s="11"/>
      <c r="K5" s="11"/>
      <c r="L5" s="11"/>
    </row>
    <row r="6" spans="1:47" ht="15" customHeight="1" x14ac:dyDescent="0.2">
      <c r="A6" s="11" t="s">
        <v>371</v>
      </c>
      <c r="B6" s="230">
        <v>14813.68851</v>
      </c>
      <c r="C6" s="229">
        <v>31.692137181726505</v>
      </c>
      <c r="D6" s="230">
        <v>17462.40972</v>
      </c>
      <c r="E6" s="229">
        <v>34.594472861042213</v>
      </c>
      <c r="F6" s="230">
        <v>9762.3678500000024</v>
      </c>
      <c r="G6" s="229">
        <v>32.03119363064193</v>
      </c>
      <c r="H6" s="229">
        <v>-15.168131159850025</v>
      </c>
      <c r="I6" s="229">
        <v>51.742781440058074</v>
      </c>
      <c r="J6" s="11"/>
      <c r="K6" s="11"/>
      <c r="L6" s="11"/>
    </row>
    <row r="7" spans="1:47" x14ac:dyDescent="0.2">
      <c r="A7" s="259" t="s">
        <v>370</v>
      </c>
      <c r="B7" s="230">
        <v>31928.784</v>
      </c>
      <c r="C7" s="229">
        <v>68.307862818273492</v>
      </c>
      <c r="D7" s="230">
        <v>33015.046000000002</v>
      </c>
      <c r="E7" s="229">
        <v>65.405527138957794</v>
      </c>
      <c r="F7" s="230">
        <v>20715.322</v>
      </c>
      <c r="G7" s="229">
        <v>67.968806369358077</v>
      </c>
      <c r="H7" s="722">
        <v>-3.2902028971881561</v>
      </c>
      <c r="I7" s="666">
        <v>54.131246427161493</v>
      </c>
      <c r="J7" s="11"/>
      <c r="K7" s="11"/>
      <c r="L7" s="11"/>
    </row>
    <row r="8" spans="1:47" x14ac:dyDescent="0.2">
      <c r="A8" s="173" t="s">
        <v>114</v>
      </c>
      <c r="B8" s="174">
        <v>46742.47251</v>
      </c>
      <c r="C8" s="175">
        <v>100</v>
      </c>
      <c r="D8" s="174">
        <v>50477.455719999998</v>
      </c>
      <c r="E8" s="175">
        <v>100</v>
      </c>
      <c r="F8" s="174">
        <v>30477.689850000002</v>
      </c>
      <c r="G8" s="175">
        <v>100</v>
      </c>
      <c r="H8" s="78">
        <v>-7.3993095664687729</v>
      </c>
      <c r="I8" s="78">
        <v>53.366192582342308</v>
      </c>
      <c r="J8" s="230"/>
      <c r="K8" s="11"/>
    </row>
    <row r="9" spans="1:47" s="243" customFormat="1" x14ac:dyDescent="0.2">
      <c r="A9" s="11"/>
      <c r="B9" s="11"/>
      <c r="C9" s="11"/>
      <c r="D9" s="11"/>
      <c r="E9" s="11"/>
      <c r="F9" s="11"/>
      <c r="H9" s="11"/>
      <c r="I9" s="161" t="s">
        <v>220</v>
      </c>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row>
    <row r="10" spans="1:47" x14ac:dyDescent="0.2">
      <c r="A10" s="451" t="s">
        <v>493</v>
      </c>
      <c r="B10" s="244"/>
      <c r="C10" s="245"/>
      <c r="D10" s="244"/>
      <c r="E10" s="244"/>
      <c r="F10" s="244"/>
      <c r="G10" s="244"/>
      <c r="H10" s="11"/>
      <c r="I10" s="11"/>
      <c r="J10" s="11"/>
      <c r="K10" s="11"/>
      <c r="L10" s="11"/>
    </row>
    <row r="11" spans="1:47" x14ac:dyDescent="0.2">
      <c r="A11" s="133" t="s">
        <v>494</v>
      </c>
      <c r="B11" s="11"/>
      <c r="C11" s="258"/>
      <c r="D11" s="11"/>
      <c r="E11" s="11"/>
      <c r="F11" s="11"/>
      <c r="G11" s="11"/>
      <c r="H11" s="11"/>
      <c r="I11" s="11"/>
      <c r="J11" s="11"/>
      <c r="K11" s="11"/>
      <c r="L11" s="11"/>
    </row>
    <row r="12" spans="1:47" x14ac:dyDescent="0.2">
      <c r="A12" s="133" t="s">
        <v>464</v>
      </c>
      <c r="B12" s="11"/>
      <c r="C12" s="11"/>
      <c r="D12" s="11"/>
      <c r="E12" s="11"/>
      <c r="F12" s="11"/>
      <c r="G12" s="11"/>
      <c r="H12" s="11"/>
      <c r="I12" s="11"/>
      <c r="J12" s="11"/>
      <c r="K12" s="11"/>
      <c r="L12" s="11"/>
    </row>
    <row r="13" spans="1:47" x14ac:dyDescent="0.2">
      <c r="A13" s="11"/>
      <c r="B13" s="11"/>
      <c r="C13" s="11"/>
      <c r="D13" s="230"/>
      <c r="E13" s="11"/>
      <c r="F13" s="11"/>
      <c r="G13" s="11"/>
      <c r="H13" s="11"/>
      <c r="I13" s="11"/>
      <c r="J13" s="11"/>
      <c r="K13" s="11"/>
      <c r="L13" s="11"/>
    </row>
    <row r="14" spans="1:47" x14ac:dyDescent="0.2">
      <c r="A14" s="11"/>
      <c r="B14" s="230"/>
      <c r="C14" s="11"/>
      <c r="D14" s="230"/>
      <c r="E14" s="230"/>
      <c r="F14" s="630"/>
      <c r="G14" s="11"/>
      <c r="H14" s="11"/>
      <c r="I14" s="11"/>
      <c r="J14" s="11"/>
      <c r="K14" s="11"/>
      <c r="L14" s="11"/>
    </row>
    <row r="15" spans="1:47" x14ac:dyDescent="0.2">
      <c r="A15" s="11"/>
      <c r="B15" s="230"/>
      <c r="C15" s="11"/>
      <c r="D15" s="11"/>
      <c r="E15" s="11"/>
      <c r="F15" s="11"/>
      <c r="G15" s="11"/>
      <c r="H15" s="11"/>
      <c r="I15" s="11"/>
      <c r="J15" s="11"/>
      <c r="K15" s="11"/>
      <c r="L15" s="11"/>
    </row>
    <row r="16" spans="1:47" s="11" customFormat="1" x14ac:dyDescent="0.2"/>
    <row r="17" spans="2:13" s="11" customFormat="1" x14ac:dyDescent="0.2">
      <c r="B17" s="230"/>
    </row>
    <row r="18" spans="2:13" s="11" customFormat="1" x14ac:dyDescent="0.2">
      <c r="B18" s="230"/>
    </row>
    <row r="19" spans="2:13" s="11" customFormat="1" x14ac:dyDescent="0.2">
      <c r="M19" s="11" t="s">
        <v>369</v>
      </c>
    </row>
    <row r="20" spans="2:13" s="11" customFormat="1" x14ac:dyDescent="0.2"/>
    <row r="21" spans="2:13" s="11" customFormat="1" x14ac:dyDescent="0.2">
      <c r="C21" s="230"/>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1" priority="1" operator="between">
      <formula>-0.5</formula>
      <formula>0.5</formula>
    </cfRule>
    <cfRule type="cellIs" dxfId="0" priority="2" operator="between">
      <formula>0</formula>
      <formula>0.49</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625" customWidth="1"/>
    <col min="6" max="6" width="12.625" customWidth="1"/>
    <col min="8" max="47" width="11" style="1"/>
  </cols>
  <sheetData>
    <row r="1" spans="1:7" x14ac:dyDescent="0.2">
      <c r="A1" s="818" t="s">
        <v>1</v>
      </c>
      <c r="B1" s="818"/>
      <c r="C1" s="818"/>
      <c r="D1" s="818"/>
      <c r="E1" s="262"/>
      <c r="F1" s="262"/>
      <c r="G1" s="263"/>
    </row>
    <row r="2" spans="1:7" x14ac:dyDescent="0.2">
      <c r="A2" s="818"/>
      <c r="B2" s="818"/>
      <c r="C2" s="818"/>
      <c r="D2" s="818"/>
      <c r="E2" s="263"/>
      <c r="F2" s="263"/>
      <c r="G2" s="263"/>
    </row>
    <row r="3" spans="1:7" x14ac:dyDescent="0.2">
      <c r="A3" s="407"/>
      <c r="B3" s="407"/>
      <c r="C3" s="407"/>
      <c r="D3" s="263"/>
      <c r="E3" s="263"/>
      <c r="F3" s="263"/>
      <c r="G3" s="263"/>
    </row>
    <row r="4" spans="1:7" x14ac:dyDescent="0.2">
      <c r="A4" s="262" t="s">
        <v>372</v>
      </c>
      <c r="B4" s="263"/>
      <c r="C4" s="263"/>
      <c r="D4" s="263"/>
      <c r="E4" s="263"/>
      <c r="F4" s="263"/>
      <c r="G4" s="263"/>
    </row>
    <row r="5" spans="1:7" x14ac:dyDescent="0.2">
      <c r="A5" s="264"/>
      <c r="B5" s="264" t="s">
        <v>373</v>
      </c>
      <c r="C5" s="264" t="s">
        <v>374</v>
      </c>
      <c r="D5" s="264" t="s">
        <v>375</v>
      </c>
      <c r="E5" s="264" t="s">
        <v>376</v>
      </c>
      <c r="F5" s="264" t="s">
        <v>54</v>
      </c>
      <c r="G5" s="263"/>
    </row>
    <row r="6" spans="1:7" x14ac:dyDescent="0.2">
      <c r="A6" s="265" t="s">
        <v>373</v>
      </c>
      <c r="B6" s="266">
        <v>1</v>
      </c>
      <c r="C6" s="266">
        <v>238.8</v>
      </c>
      <c r="D6" s="266">
        <v>0.23880000000000001</v>
      </c>
      <c r="E6" s="267" t="s">
        <v>377</v>
      </c>
      <c r="F6" s="267">
        <v>0.27779999999999999</v>
      </c>
      <c r="G6" s="263"/>
    </row>
    <row r="7" spans="1:7" x14ac:dyDescent="0.2">
      <c r="A7" s="262" t="s">
        <v>374</v>
      </c>
      <c r="B7" s="268" t="s">
        <v>378</v>
      </c>
      <c r="C7" s="263">
        <v>1</v>
      </c>
      <c r="D7" s="269" t="s">
        <v>379</v>
      </c>
      <c r="E7" s="269" t="s">
        <v>380</v>
      </c>
      <c r="F7" s="268" t="s">
        <v>381</v>
      </c>
      <c r="G7" s="263"/>
    </row>
    <row r="8" spans="1:7" x14ac:dyDescent="0.2">
      <c r="A8" s="262" t="s">
        <v>375</v>
      </c>
      <c r="B8" s="268">
        <v>4.1867999999999999</v>
      </c>
      <c r="C8" s="269" t="s">
        <v>382</v>
      </c>
      <c r="D8" s="263">
        <v>1</v>
      </c>
      <c r="E8" s="269" t="s">
        <v>383</v>
      </c>
      <c r="F8" s="268">
        <v>1.163</v>
      </c>
      <c r="G8" s="263"/>
    </row>
    <row r="9" spans="1:7" x14ac:dyDescent="0.2">
      <c r="A9" s="262" t="s">
        <v>376</v>
      </c>
      <c r="B9" s="268" t="s">
        <v>384</v>
      </c>
      <c r="C9" s="269" t="s">
        <v>385</v>
      </c>
      <c r="D9" s="269" t="s">
        <v>386</v>
      </c>
      <c r="E9" s="268">
        <v>1</v>
      </c>
      <c r="F9" s="270">
        <v>11630</v>
      </c>
      <c r="G9" s="263"/>
    </row>
    <row r="10" spans="1:7" x14ac:dyDescent="0.2">
      <c r="A10" s="271" t="s">
        <v>54</v>
      </c>
      <c r="B10" s="272">
        <v>3.6</v>
      </c>
      <c r="C10" s="272">
        <v>860</v>
      </c>
      <c r="D10" s="272">
        <v>0.86</v>
      </c>
      <c r="E10" s="273" t="s">
        <v>387</v>
      </c>
      <c r="F10" s="272">
        <v>1</v>
      </c>
      <c r="G10" s="263"/>
    </row>
    <row r="11" spans="1:7" x14ac:dyDescent="0.2">
      <c r="A11" s="262"/>
      <c r="B11" s="263"/>
      <c r="C11" s="263"/>
      <c r="D11" s="263"/>
      <c r="E11" s="268"/>
      <c r="F11" s="263"/>
      <c r="G11" s="263"/>
    </row>
    <row r="12" spans="1:7" x14ac:dyDescent="0.2">
      <c r="A12" s="262"/>
      <c r="B12" s="263"/>
      <c r="C12" s="263"/>
      <c r="D12" s="263"/>
      <c r="E12" s="268"/>
      <c r="F12" s="263"/>
      <c r="G12" s="263"/>
    </row>
    <row r="13" spans="1:7" x14ac:dyDescent="0.2">
      <c r="A13" s="262" t="s">
        <v>388</v>
      </c>
      <c r="B13" s="263"/>
      <c r="C13" s="263"/>
      <c r="D13" s="263"/>
      <c r="E13" s="263"/>
      <c r="F13" s="263"/>
      <c r="G13" s="263"/>
    </row>
    <row r="14" spans="1:7" x14ac:dyDescent="0.2">
      <c r="A14" s="264"/>
      <c r="B14" s="274" t="s">
        <v>389</v>
      </c>
      <c r="C14" s="264" t="s">
        <v>390</v>
      </c>
      <c r="D14" s="264" t="s">
        <v>391</v>
      </c>
      <c r="E14" s="264" t="s">
        <v>392</v>
      </c>
      <c r="F14" s="264" t="s">
        <v>393</v>
      </c>
      <c r="G14" s="263"/>
    </row>
    <row r="15" spans="1:7" x14ac:dyDescent="0.2">
      <c r="A15" s="265" t="s">
        <v>389</v>
      </c>
      <c r="B15" s="266">
        <v>1</v>
      </c>
      <c r="C15" s="266">
        <v>2.3810000000000001E-2</v>
      </c>
      <c r="D15" s="266">
        <v>0.13370000000000001</v>
      </c>
      <c r="E15" s="266">
        <v>3.7850000000000001</v>
      </c>
      <c r="F15" s="266">
        <v>3.8E-3</v>
      </c>
      <c r="G15" s="263"/>
    </row>
    <row r="16" spans="1:7" x14ac:dyDescent="0.2">
      <c r="A16" s="262" t="s">
        <v>390</v>
      </c>
      <c r="B16" s="263">
        <v>42</v>
      </c>
      <c r="C16" s="263">
        <v>1</v>
      </c>
      <c r="D16" s="263">
        <v>5.6150000000000002</v>
      </c>
      <c r="E16" s="263">
        <v>159</v>
      </c>
      <c r="F16" s="263">
        <v>0.159</v>
      </c>
      <c r="G16" s="263"/>
    </row>
    <row r="17" spans="1:7" x14ac:dyDescent="0.2">
      <c r="A17" s="262" t="s">
        <v>391</v>
      </c>
      <c r="B17" s="263">
        <v>7.48</v>
      </c>
      <c r="C17" s="263">
        <v>0.17810000000000001</v>
      </c>
      <c r="D17" s="263">
        <v>1</v>
      </c>
      <c r="E17" s="263">
        <v>28.3</v>
      </c>
      <c r="F17" s="263">
        <v>2.8299999999999999E-2</v>
      </c>
      <c r="G17" s="263"/>
    </row>
    <row r="18" spans="1:7" x14ac:dyDescent="0.2">
      <c r="A18" s="262" t="s">
        <v>392</v>
      </c>
      <c r="B18" s="263">
        <v>0.26419999999999999</v>
      </c>
      <c r="C18" s="263">
        <v>6.3E-3</v>
      </c>
      <c r="D18" s="263">
        <v>3.5299999999999998E-2</v>
      </c>
      <c r="E18" s="263">
        <v>1</v>
      </c>
      <c r="F18" s="263">
        <v>1E-3</v>
      </c>
      <c r="G18" s="263"/>
    </row>
    <row r="19" spans="1:7" x14ac:dyDescent="0.2">
      <c r="A19" s="271" t="s">
        <v>393</v>
      </c>
      <c r="B19" s="272">
        <v>264.2</v>
      </c>
      <c r="C19" s="272">
        <v>6.2889999999999997</v>
      </c>
      <c r="D19" s="272">
        <v>35.314700000000002</v>
      </c>
      <c r="E19" s="275">
        <v>1000</v>
      </c>
      <c r="F19" s="272">
        <v>1</v>
      </c>
      <c r="G19" s="263"/>
    </row>
    <row r="20" spans="1:7" x14ac:dyDescent="0.2">
      <c r="A20" s="263"/>
      <c r="B20" s="263"/>
      <c r="C20" s="263"/>
      <c r="D20" s="263"/>
      <c r="E20" s="263"/>
      <c r="F20" s="263"/>
      <c r="G20" s="263"/>
    </row>
    <row r="21" spans="1:7" x14ac:dyDescent="0.2">
      <c r="A21" s="263"/>
      <c r="B21" s="263"/>
      <c r="C21" s="263"/>
      <c r="D21" s="263"/>
      <c r="E21" s="263"/>
      <c r="F21" s="263"/>
      <c r="G21" s="263"/>
    </row>
    <row r="22" spans="1:7" x14ac:dyDescent="0.2">
      <c r="A22" s="262" t="s">
        <v>394</v>
      </c>
      <c r="B22" s="263"/>
      <c r="C22" s="263"/>
      <c r="D22" s="263"/>
      <c r="E22" s="263"/>
      <c r="F22" s="263"/>
      <c r="G22" s="263"/>
    </row>
    <row r="23" spans="1:7" x14ac:dyDescent="0.2">
      <c r="A23" s="276" t="s">
        <v>268</v>
      </c>
      <c r="B23" s="276"/>
      <c r="C23" s="276"/>
      <c r="D23" s="276"/>
      <c r="E23" s="276"/>
      <c r="F23" s="276"/>
      <c r="G23" s="263"/>
    </row>
    <row r="24" spans="1:7" x14ac:dyDescent="0.2">
      <c r="A24" s="819" t="s">
        <v>395</v>
      </c>
      <c r="B24" s="819"/>
      <c r="C24" s="819"/>
      <c r="D24" s="820" t="s">
        <v>396</v>
      </c>
      <c r="E24" s="820"/>
      <c r="F24" s="820"/>
      <c r="G24" s="263"/>
    </row>
    <row r="25" spans="1:7" x14ac:dyDescent="0.2">
      <c r="A25" s="263"/>
      <c r="B25" s="263"/>
      <c r="C25" s="263"/>
      <c r="D25" s="263"/>
      <c r="E25" s="263"/>
      <c r="F25" s="263"/>
      <c r="G25" s="263"/>
    </row>
    <row r="26" spans="1:7" x14ac:dyDescent="0.2">
      <c r="A26" s="263"/>
      <c r="B26" s="263"/>
      <c r="C26" s="263"/>
      <c r="D26" s="263"/>
      <c r="E26" s="263"/>
      <c r="F26" s="263"/>
      <c r="G26" s="263"/>
    </row>
    <row r="27" spans="1:7" x14ac:dyDescent="0.2">
      <c r="A27" s="6" t="s">
        <v>397</v>
      </c>
      <c r="B27" s="263"/>
      <c r="C27" s="6"/>
      <c r="D27" s="262" t="s">
        <v>398</v>
      </c>
      <c r="E27" s="263"/>
      <c r="F27" s="263"/>
      <c r="G27" s="263"/>
    </row>
    <row r="28" spans="1:7" x14ac:dyDescent="0.2">
      <c r="A28" s="274" t="s">
        <v>268</v>
      </c>
      <c r="B28" s="264" t="s">
        <v>400</v>
      </c>
      <c r="C28" s="3"/>
      <c r="D28" s="265" t="s">
        <v>109</v>
      </c>
      <c r="E28" s="266"/>
      <c r="F28" s="267" t="s">
        <v>401</v>
      </c>
      <c r="G28" s="263"/>
    </row>
    <row r="29" spans="1:7" x14ac:dyDescent="0.2">
      <c r="A29" s="277" t="s">
        <v>554</v>
      </c>
      <c r="B29" s="278" t="s">
        <v>405</v>
      </c>
      <c r="C29" s="3"/>
      <c r="D29" s="271" t="s">
        <v>366</v>
      </c>
      <c r="E29" s="272"/>
      <c r="F29" s="273" t="s">
        <v>406</v>
      </c>
      <c r="G29" s="263"/>
    </row>
    <row r="30" spans="1:7" x14ac:dyDescent="0.2">
      <c r="A30" s="6" t="s">
        <v>651</v>
      </c>
      <c r="B30" s="706" t="s">
        <v>407</v>
      </c>
      <c r="C30" s="3"/>
      <c r="D30" s="262"/>
      <c r="E30" s="263"/>
      <c r="F30" s="268"/>
      <c r="G30" s="263"/>
    </row>
    <row r="31" spans="1:7" x14ac:dyDescent="0.2">
      <c r="A31" s="6" t="s">
        <v>652</v>
      </c>
      <c r="B31" s="706" t="s">
        <v>653</v>
      </c>
      <c r="C31" s="3"/>
      <c r="D31" s="262"/>
      <c r="E31" s="263"/>
      <c r="F31" s="268"/>
      <c r="G31" s="263"/>
    </row>
    <row r="32" spans="1:7" x14ac:dyDescent="0.2">
      <c r="A32" s="65" t="s">
        <v>650</v>
      </c>
      <c r="B32" s="279" t="s">
        <v>654</v>
      </c>
      <c r="C32" s="263"/>
      <c r="D32" s="263"/>
      <c r="E32" s="263"/>
      <c r="F32" s="263"/>
      <c r="G32" s="263"/>
    </row>
    <row r="33" spans="1:7" x14ac:dyDescent="0.2">
      <c r="A33" s="263" t="s">
        <v>648</v>
      </c>
      <c r="B33" s="706"/>
      <c r="C33" s="263"/>
      <c r="D33" s="263"/>
      <c r="E33" s="263"/>
      <c r="F33" s="263"/>
      <c r="G33" s="263"/>
    </row>
    <row r="34" spans="1:7" x14ac:dyDescent="0.2">
      <c r="A34" s="263" t="s">
        <v>649</v>
      </c>
      <c r="B34" s="263"/>
      <c r="C34" s="263"/>
      <c r="D34" s="263"/>
      <c r="E34" s="263"/>
      <c r="F34" s="263"/>
      <c r="G34" s="263"/>
    </row>
    <row r="35" spans="1:7" x14ac:dyDescent="0.2">
      <c r="A35" s="263"/>
      <c r="B35" s="263"/>
      <c r="C35" s="263"/>
      <c r="D35" s="263"/>
      <c r="E35" s="263"/>
      <c r="F35" s="263"/>
      <c r="G35" s="263"/>
    </row>
    <row r="36" spans="1:7" x14ac:dyDescent="0.2">
      <c r="A36" s="262" t="s">
        <v>399</v>
      </c>
      <c r="B36" s="263"/>
      <c r="C36" s="263"/>
      <c r="D36" s="263"/>
      <c r="E36" s="262" t="s">
        <v>408</v>
      </c>
      <c r="F36" s="263"/>
      <c r="G36" s="263"/>
    </row>
    <row r="37" spans="1:7" x14ac:dyDescent="0.2">
      <c r="A37" s="276" t="s">
        <v>402</v>
      </c>
      <c r="B37" s="276" t="s">
        <v>403</v>
      </c>
      <c r="C37" s="276" t="s">
        <v>404</v>
      </c>
      <c r="D37" s="263"/>
      <c r="E37" s="264"/>
      <c r="F37" s="264" t="s">
        <v>409</v>
      </c>
      <c r="G37" s="263"/>
    </row>
    <row r="38" spans="1:7" x14ac:dyDescent="0.2">
      <c r="A38" s="1"/>
      <c r="B38" s="1"/>
      <c r="C38" s="1"/>
      <c r="D38" s="1"/>
      <c r="E38" s="265" t="s">
        <v>410</v>
      </c>
      <c r="F38" s="280">
        <v>11.6</v>
      </c>
      <c r="G38" s="263"/>
    </row>
    <row r="39" spans="1:7" x14ac:dyDescent="0.2">
      <c r="A39" s="1"/>
      <c r="B39" s="1"/>
      <c r="C39" s="1"/>
      <c r="D39" s="1"/>
      <c r="E39" s="262" t="s">
        <v>48</v>
      </c>
      <c r="F39" s="280">
        <v>8.5299999999999994</v>
      </c>
      <c r="G39" s="263"/>
    </row>
    <row r="40" spans="1:7" ht="14.25" customHeight="1" x14ac:dyDescent="0.2">
      <c r="A40" s="1"/>
      <c r="B40" s="1"/>
      <c r="C40" s="1"/>
      <c r="D40" s="1"/>
      <c r="E40" s="262" t="s">
        <v>49</v>
      </c>
      <c r="F40" s="280">
        <v>7.88</v>
      </c>
      <c r="G40" s="263"/>
    </row>
    <row r="41" spans="1:7" ht="14.25" customHeight="1" x14ac:dyDescent="0.2">
      <c r="A41" s="1"/>
      <c r="B41" s="1"/>
      <c r="C41" s="1"/>
      <c r="D41" s="1"/>
      <c r="E41" s="595" t="s">
        <v>411</v>
      </c>
      <c r="F41" s="280">
        <v>7.93</v>
      </c>
      <c r="G41" s="263"/>
    </row>
    <row r="42" spans="1:7" x14ac:dyDescent="0.2">
      <c r="A42" s="1"/>
      <c r="B42" s="1"/>
      <c r="C42" s="1"/>
      <c r="D42" s="1"/>
      <c r="E42" s="262" t="s">
        <v>122</v>
      </c>
      <c r="F42" s="280">
        <v>7.46</v>
      </c>
      <c r="G42" s="263"/>
    </row>
    <row r="43" spans="1:7" x14ac:dyDescent="0.2">
      <c r="A43" s="1"/>
      <c r="B43" s="1"/>
      <c r="C43" s="1"/>
      <c r="D43" s="1"/>
      <c r="E43" s="262" t="s">
        <v>123</v>
      </c>
      <c r="F43" s="280">
        <v>6.66</v>
      </c>
      <c r="G43" s="263"/>
    </row>
    <row r="44" spans="1:7" x14ac:dyDescent="0.2">
      <c r="A44" s="1"/>
      <c r="B44" s="1"/>
      <c r="C44" s="1"/>
      <c r="D44" s="1"/>
      <c r="E44" s="271" t="s">
        <v>412</v>
      </c>
      <c r="F44" s="281">
        <v>8</v>
      </c>
      <c r="G44" s="263"/>
    </row>
    <row r="45" spans="1:7" x14ac:dyDescent="0.2">
      <c r="A45" s="263"/>
      <c r="B45" s="263"/>
      <c r="C45" s="263"/>
      <c r="D45" s="263"/>
      <c r="E45" s="263"/>
      <c r="F45" s="263"/>
      <c r="G45" s="263"/>
    </row>
    <row r="46" spans="1:7" ht="15" x14ac:dyDescent="0.25">
      <c r="A46" s="282" t="s">
        <v>564</v>
      </c>
      <c r="B46" s="263"/>
      <c r="C46" s="263"/>
      <c r="D46" s="263"/>
      <c r="E46" s="263"/>
      <c r="F46" s="263"/>
      <c r="G46" s="263"/>
    </row>
    <row r="47" spans="1:7" x14ac:dyDescent="0.2">
      <c r="A47" s="1" t="s">
        <v>565</v>
      </c>
      <c r="B47" s="263"/>
      <c r="C47" s="263"/>
      <c r="D47" s="263"/>
      <c r="E47" s="263"/>
      <c r="F47" s="263"/>
      <c r="G47" s="263"/>
    </row>
    <row r="48" spans="1:7" x14ac:dyDescent="0.2">
      <c r="A48" s="263"/>
      <c r="B48" s="263"/>
      <c r="C48" s="263"/>
      <c r="D48" s="263"/>
      <c r="E48" s="263"/>
      <c r="F48" s="263"/>
      <c r="G48" s="263"/>
    </row>
    <row r="49" spans="1:200" ht="15" x14ac:dyDescent="0.25">
      <c r="A49" s="282" t="s">
        <v>413</v>
      </c>
      <c r="B49" s="1"/>
      <c r="C49" s="1"/>
      <c r="D49" s="1"/>
      <c r="E49" s="1"/>
      <c r="F49" s="1"/>
      <c r="G49" s="1"/>
    </row>
    <row r="50" spans="1:200" ht="14.25" customHeight="1" x14ac:dyDescent="0.2">
      <c r="A50" s="821" t="s">
        <v>600</v>
      </c>
      <c r="B50" s="821"/>
      <c r="C50" s="821"/>
      <c r="D50" s="821"/>
      <c r="E50" s="821"/>
      <c r="F50" s="821"/>
      <c r="G50" s="821"/>
    </row>
    <row r="51" spans="1:200" x14ac:dyDescent="0.2">
      <c r="A51" s="821"/>
      <c r="B51" s="821"/>
      <c r="C51" s="821"/>
      <c r="D51" s="821"/>
      <c r="E51" s="821"/>
      <c r="F51" s="821"/>
      <c r="G51" s="821"/>
    </row>
    <row r="52" spans="1:200" x14ac:dyDescent="0.2">
      <c r="A52" s="821"/>
      <c r="B52" s="821"/>
      <c r="C52" s="821"/>
      <c r="D52" s="821"/>
      <c r="E52" s="821"/>
      <c r="F52" s="821"/>
      <c r="G52" s="821"/>
    </row>
    <row r="53" spans="1:200" ht="15" x14ac:dyDescent="0.25">
      <c r="A53" s="282" t="s">
        <v>414</v>
      </c>
      <c r="B53" s="1"/>
      <c r="C53" s="1"/>
      <c r="D53" s="1"/>
      <c r="E53" s="1"/>
      <c r="F53" s="1"/>
      <c r="G53" s="1"/>
    </row>
    <row r="54" spans="1:200" x14ac:dyDescent="0.2">
      <c r="A54" s="1" t="s">
        <v>559</v>
      </c>
      <c r="B54" s="1"/>
      <c r="C54" s="1"/>
      <c r="D54" s="1"/>
      <c r="E54" s="1"/>
      <c r="F54" s="1"/>
      <c r="G54" s="1"/>
    </row>
    <row r="55" spans="1:200" x14ac:dyDescent="0.2">
      <c r="A55" s="1" t="s">
        <v>667</v>
      </c>
      <c r="B55" s="1"/>
      <c r="C55" s="1"/>
      <c r="D55" s="1"/>
      <c r="E55" s="1"/>
      <c r="F55" s="1"/>
      <c r="G55" s="1"/>
    </row>
    <row r="56" spans="1:200" x14ac:dyDescent="0.2">
      <c r="A56" s="1" t="s">
        <v>560</v>
      </c>
      <c r="B56" s="1"/>
      <c r="C56" s="1"/>
      <c r="D56" s="1"/>
      <c r="E56" s="1"/>
      <c r="F56" s="1"/>
      <c r="G56" s="1"/>
    </row>
    <row r="57" spans="1:200" x14ac:dyDescent="0.2">
      <c r="A57" s="1"/>
      <c r="B57" s="1"/>
      <c r="C57" s="1"/>
      <c r="D57" s="1"/>
      <c r="E57" s="1"/>
      <c r="F57" s="1"/>
      <c r="G57" s="1"/>
    </row>
    <row r="58" spans="1:200" ht="15" x14ac:dyDescent="0.25">
      <c r="A58" s="282" t="s">
        <v>415</v>
      </c>
      <c r="B58" s="1"/>
      <c r="C58" s="1"/>
      <c r="D58" s="1"/>
      <c r="E58" s="1"/>
      <c r="F58" s="1"/>
      <c r="G58" s="1"/>
    </row>
    <row r="59" spans="1:200" ht="14.25" customHeight="1" x14ac:dyDescent="0.2">
      <c r="A59" s="821" t="s">
        <v>628</v>
      </c>
      <c r="B59" s="821"/>
      <c r="C59" s="821"/>
      <c r="D59" s="821"/>
      <c r="E59" s="821"/>
      <c r="F59" s="821"/>
      <c r="G59" s="82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21"/>
      <c r="B60" s="821"/>
      <c r="C60" s="821"/>
      <c r="D60" s="821"/>
      <c r="E60" s="821"/>
      <c r="F60" s="821"/>
      <c r="G60" s="82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21"/>
      <c r="B61" s="821"/>
      <c r="C61" s="821"/>
      <c r="D61" s="821"/>
      <c r="E61" s="821"/>
      <c r="F61" s="821"/>
      <c r="G61" s="82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21"/>
      <c r="B62" s="821"/>
      <c r="C62" s="821"/>
      <c r="D62" s="821"/>
      <c r="E62" s="821"/>
      <c r="F62" s="821"/>
      <c r="G62" s="82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21"/>
      <c r="B63" s="821"/>
      <c r="C63" s="821"/>
      <c r="D63" s="821"/>
      <c r="E63" s="821"/>
      <c r="F63" s="821"/>
      <c r="G63" s="821"/>
    </row>
    <row r="64" spans="1:200" ht="15" x14ac:dyDescent="0.25">
      <c r="A64" s="282" t="s">
        <v>530</v>
      </c>
      <c r="B64" s="1"/>
      <c r="C64" s="1"/>
      <c r="D64" s="1"/>
      <c r="E64" s="1"/>
      <c r="F64" s="1"/>
      <c r="G64" s="1"/>
    </row>
    <row r="65" spans="1:7" x14ac:dyDescent="0.2">
      <c r="A65" s="1" t="s">
        <v>556</v>
      </c>
      <c r="B65" s="1"/>
      <c r="C65" s="1"/>
      <c r="D65" s="1"/>
      <c r="E65" s="1"/>
      <c r="F65" s="1"/>
      <c r="G65" s="1"/>
    </row>
    <row r="66" spans="1:7" x14ac:dyDescent="0.2">
      <c r="A66" s="1" t="s">
        <v>555</v>
      </c>
      <c r="B66" s="1"/>
      <c r="C66" s="1"/>
      <c r="D66" s="1"/>
      <c r="E66" s="1"/>
      <c r="F66" s="1"/>
      <c r="G66" s="1"/>
    </row>
    <row r="67" spans="1:7" x14ac:dyDescent="0.2">
      <c r="A67" s="1"/>
      <c r="B67" s="1"/>
      <c r="C67" s="1"/>
      <c r="D67" s="1"/>
      <c r="E67" s="1"/>
      <c r="F67" s="1"/>
      <c r="G67" s="1"/>
    </row>
    <row r="68" spans="1:7" ht="15" x14ac:dyDescent="0.25">
      <c r="A68" s="282" t="s">
        <v>616</v>
      </c>
      <c r="B68" s="1"/>
      <c r="C68" s="1"/>
      <c r="D68" s="1"/>
      <c r="E68" s="1"/>
      <c r="F68" s="1"/>
      <c r="G68" s="1"/>
    </row>
    <row r="69" spans="1:7" x14ac:dyDescent="0.2">
      <c r="A69" s="1" t="s">
        <v>557</v>
      </c>
      <c r="B69" s="1"/>
      <c r="C69" s="1"/>
      <c r="D69" s="1"/>
      <c r="E69" s="1"/>
      <c r="F69" s="1"/>
      <c r="G69" s="1"/>
    </row>
    <row r="70" spans="1:7" x14ac:dyDescent="0.2">
      <c r="A70" s="1" t="s">
        <v>558</v>
      </c>
      <c r="B70" s="1"/>
      <c r="C70" s="1"/>
      <c r="D70" s="1"/>
      <c r="E70" s="1"/>
      <c r="F70" s="1"/>
      <c r="G70" s="1"/>
    </row>
    <row r="71" spans="1:7" x14ac:dyDescent="0.2">
      <c r="A71" s="1" t="s">
        <v>617</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2023-03-21T15:22:14Z</dcterms:modified>
</cp:coreProperties>
</file>