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U:\INFORMES CORES WEB\BEH\BEH 2014\2023\02. FEBRERO\"/>
    </mc:Choice>
  </mc:AlternateContent>
  <bookViews>
    <workbookView xWindow="0" yWindow="0" windowWidth="19170" windowHeight="6555" tabRatio="797"/>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GN por tramos presión"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_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46" l="1"/>
  <c r="F10" i="25" l="1"/>
  <c r="D10" i="25"/>
  <c r="B10" i="25"/>
  <c r="F10" i="46" l="1"/>
  <c r="D10" i="46"/>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<sst xmlns="http://schemas.openxmlformats.org/spreadsheetml/2006/main" count="1950" uniqueCount="701">
  <si>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</si>
  <si>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</si>
  <si>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</si>
  <si>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</si>
  <si>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</si>
  <si>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</si>
  <si>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</si>
  <si>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</si>
  <si>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</si>
  <si>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</si>
  <si>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</si>
  <si>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</si>
  <si>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</si>
  <si>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</si>
  <si>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</si>
  <si>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</si>
  <si>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</si>
  <si>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</si>
  <si>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</si>
  <si>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</si>
  <si>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</si>
  <si>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</si>
  <si>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</si>
  <si>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</si>
  <si>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</si>
  <si>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</si>
  <si>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</si>
  <si>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</si>
  <si>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</si>
  <si>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</si>
  <si>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</si>
  <si>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</si>
  <si>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</si>
  <si>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</si>
  <si>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</si>
  <si>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</si>
  <si>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</si>
  <si>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</si>
  <si>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</si>
  <si>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</si>
  <si>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</si>
  <si>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</si>
  <si>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</si>
  <si>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</si>
  <si>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</si>
  <si>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</si>
  <si>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</si>
  <si>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</si>
  <si>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</si>
  <si>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</si>
  <si>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</si>
  <si>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</si>
  <si>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</si>
  <si>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</si>
  <si>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</si>
  <si>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</si>
  <si>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</si>
  <si>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</si>
  <si>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</si>
  <si>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</si>
  <si>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</si>
  <si>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</si>
  <si>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</si>
  <si>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</si>
  <si>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</si>
  <si>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</si>
  <si>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</si>
  <si>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</si>
  <si>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</si>
  <si>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</si>
  <si>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</si>
  <si>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</si>
  <si>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</si>
  <si>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</si>
  <si>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</si>
  <si>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</si>
  <si>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</si>
  <si>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</si>
  <si>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</si>
  <si>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</si>
  <si>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</si>
  <si>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</si>
  <si>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</si>
  <si>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</si>
  <si>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</si>
  <si>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</si>
  <si>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</si>
  <si>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</si>
  <si>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</si>
  <si>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</si>
  <si>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</si>
  <si>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</si>
  <si>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</si>
  <si>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</si>
  <si>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</si>
  <si>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</si>
  <si>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</si>
  <si>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</si>
  <si>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</si>
  <si>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</si>
  <si>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</si>
  <si>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</si>
  <si>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</si>
  <si>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</si>
  <si>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</si>
  <si>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</si>
  <si>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</si>
  <si>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</si>
  <si>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</si>
  <si>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</si>
  <si>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</si>
  <si>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</si>
  <si>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</si>
  <si>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</si>
  <si>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</si>
  <si>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</si>
  <si>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</si>
  <si>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</si>
  <si>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</si>
  <si>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</si>
  <si>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</si>
  <si>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</si>
  <si>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</si>
  <si>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</si>
  <si>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</si>
  <si>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</si>
  <si>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</si>
  <si>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</si>
  <si>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</si>
  <si>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</si>
  <si>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</si>
  <si>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</si>
  <si>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</si>
  <si>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</si>
  <si>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</si>
  <si>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</si>
  <si>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</si>
  <si>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</si>
  <si>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</si>
  <si>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</si>
  <si>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</si>
  <si>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</si>
  <si>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</si>
  <si>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</si>
  <si>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</si>
  <si>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</si>
  <si>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</si>
  <si>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</si>
  <si>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</si>
  <si>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</si>
  <si>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</si>
  <si>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</si>
  <si>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</si>
  <si>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</si>
  <si>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</si>
  <si>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</si>
  <si>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</si>
  <si>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</si>
  <si>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</si>
  <si>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</si>
  <si>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</si>
  <si>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</si>
  <si>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</si>
  <si>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</si>
  <si>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</si>
  <si>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</si>
  <si>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</si>
  <si>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</si>
  <si>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</si>
  <si>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</si>
  <si>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</si>
  <si>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</si>
  <si>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</si>
  <si>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</si>
  <si>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</si>
  <si>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</si>
  <si>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</si>
  <si>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</si>
  <si>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</si>
  <si>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</si>
  <si>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</si>
  <si>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</si>
  <si>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</si>
  <si>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</si>
  <si>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</si>
  <si>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</si>
  <si>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</si>
  <si>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</si>
  <si>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</si>
  <si>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</si>
  <si>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</si>
  <si>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</si>
  <si>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</si>
  <si>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</si>
  <si>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</si>
  <si>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</si>
  <si>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</si>
  <si>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</si>
  <si>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</si>
  <si>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</si>
  <si>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</si>
  <si>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</si>
  <si>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</si>
  <si>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</si>
  <si>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</si>
  <si>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</si>
  <si>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</si>
  <si>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</si>
  <si>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</si>
  <si>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</si>
  <si>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</si>
  <si>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</si>
  <si>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</si>
  <si>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</si>
  <si>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</si>
  <si>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</si>
  <si>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</si>
  <si>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</si>
  <si>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</si>
  <si>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</si>
  <si>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</si>
  <si>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</si>
  <si>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</si>
  <si>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</si>
  <si>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</si>
  <si>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</si>
  <si>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</si>
  <si>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</si>
  <si>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</si>
  <si>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</si>
  <si>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</si>
  <si>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</si>
  <si>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</si>
  <si>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</si>
  <si>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</si>
  <si>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</si>
  <si>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</si>
  <si>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</si>
  <si>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</si>
  <si>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</si>
  <si>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</si>
  <si>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</si>
  <si>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</si>
  <si>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</si>
  <si>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Casablanca</t>
  </si>
  <si>
    <t>Rodaballo</t>
  </si>
  <si>
    <t>Total Crudo</t>
  </si>
  <si>
    <t>Grado de autoabastecimiento (%)</t>
  </si>
  <si>
    <t>Crudo y materias primas procesadas</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</si>
  <si>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</si>
  <si>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</si>
  <si>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</si>
  <si>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</si>
  <si>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</si>
  <si>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</si>
  <si>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</si>
  <si>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</si>
  <si>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</si>
  <si>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</si>
  <si>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</si>
  <si>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</si>
  <si>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</si>
  <si>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</si>
  <si>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</si>
  <si>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</si>
  <si>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</si>
  <si>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</si>
  <si>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</si>
  <si>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</si>
  <si>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</si>
  <si>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</si>
  <si>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</si>
  <si>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</si>
  <si>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</si>
  <si>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</si>
  <si>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</si>
  <si>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</si>
  <si>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</si>
  <si>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</si>
  <si>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</si>
  <si>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</si>
  <si>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</si>
  <si>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</si>
  <si>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</si>
  <si>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</si>
  <si>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</si>
  <si>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</si>
  <si>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</si>
  <si>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</si>
  <si>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</si>
  <si>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</si>
  <si>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</si>
  <si>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</si>
  <si>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</si>
  <si>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</si>
  <si>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</si>
  <si>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</si>
  <si>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</si>
  <si>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</si>
  <si>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</si>
  <si>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</si>
  <si>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</si>
  <si>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</si>
  <si>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</si>
  <si>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</si>
  <si>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</si>
  <si>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</si>
  <si>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</si>
  <si>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</si>
  <si>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</si>
  <si>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</si>
  <si>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</si>
  <si>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</si>
  <si>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</si>
  <si>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</si>
  <si>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</si>
  <si>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</si>
  <si>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</si>
  <si>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</si>
  <si>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</si>
  <si>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</si>
  <si>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</si>
  <si>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</si>
  <si>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</si>
  <si>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</si>
  <si>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</si>
  <si>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</si>
  <si>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</si>
  <si>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</si>
  <si>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</si>
  <si>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</si>
  <si>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</si>
  <si>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</si>
  <si>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</si>
  <si>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</si>
  <si>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</si>
  <si>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</si>
  <si>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</si>
  <si>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</si>
  <si>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</si>
  <si>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</si>
  <si>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</si>
  <si>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</si>
  <si>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</si>
  <si>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</si>
  <si>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</si>
  <si>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</si>
  <si>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</si>
  <si>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</si>
  <si>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</si>
  <si>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</si>
  <si>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</si>
  <si>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</si>
  <si>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</si>
  <si>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</si>
  <si>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</si>
  <si>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</si>
  <si>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</si>
  <si>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</si>
  <si>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</si>
  <si>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</si>
  <si>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</si>
  <si>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</si>
  <si>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</si>
  <si>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</si>
  <si>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</si>
  <si>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</si>
  <si>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</si>
  <si>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</si>
  <si>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</si>
  <si>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</si>
  <si>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</si>
  <si>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</si>
  <si>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</si>
  <si>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</si>
  <si>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</si>
  <si>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</si>
  <si>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</si>
  <si>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</si>
  <si>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</si>
  <si>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</si>
  <si>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</si>
  <si>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</si>
  <si>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</si>
  <si>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</si>
  <si>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</si>
  <si>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</si>
  <si>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</si>
  <si>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</si>
  <si>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</si>
  <si>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</si>
  <si>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</si>
  <si>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</si>
  <si>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</si>
  <si>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</si>
  <si>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</si>
  <si>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</si>
  <si>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</si>
  <si>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</si>
  <si>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</si>
  <si>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</si>
  <si>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</si>
  <si>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</si>
  <si>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</si>
  <si>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</si>
  <si>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</si>
  <si>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</si>
  <si>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</si>
  <si>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</si>
  <si>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</si>
  <si>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</si>
  <si>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</si>
  <si>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</si>
  <si>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</si>
  <si>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</si>
  <si>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</si>
  <si>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</si>
  <si>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</si>
  <si>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</si>
  <si>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</si>
  <si>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</si>
  <si>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</si>
  <si>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</si>
  <si>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</si>
  <si>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</si>
  <si>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</si>
  <si>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</si>
  <si>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</si>
  <si>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</si>
  <si>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</si>
  <si>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</si>
  <si>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</si>
  <si>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</si>
  <si>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</si>
  <si>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</si>
  <si>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</si>
  <si>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</si>
  <si>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</si>
  <si>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</si>
  <si>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</si>
  <si>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</si>
  <si>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</si>
  <si>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</si>
  <si>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</si>
  <si>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</si>
  <si>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</si>
  <si>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</si>
  <si>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</si>
  <si>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</si>
  <si>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</si>
  <si>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</si>
  <si>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</si>
  <si>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</si>
  <si>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</si>
  <si>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</si>
  <si>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</si>
  <si>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</si>
  <si>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</si>
  <si>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</si>
  <si>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</si>
  <si>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</si>
  <si>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</si>
  <si>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</si>
  <si>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</si>
  <si>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</si>
  <si>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</si>
  <si>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</si>
  <si>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</si>
  <si>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</si>
  <si>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</si>
  <si>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</si>
  <si>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</si>
  <si>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</si>
  <si>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</si>
  <si>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</si>
  <si>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</si>
  <si>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</si>
  <si>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</si>
  <si>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</si>
  <si>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</si>
  <si>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</si>
  <si>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</si>
  <si>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</si>
  <si>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</si>
  <si>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</si>
  <si>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</si>
  <si>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</si>
  <si>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</si>
  <si>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</si>
  <si>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Importaciones de gas natural por países y zonas económicas</t>
  </si>
  <si>
    <t>TUR1</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</si>
  <si>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</si>
  <si>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</si>
  <si>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</si>
  <si>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</si>
  <si>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</si>
  <si>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</si>
  <si>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</si>
  <si>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</si>
  <si>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</si>
  <si>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</si>
  <si>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</si>
  <si>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</si>
  <si>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</si>
  <si>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</si>
  <si>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</si>
  <si>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</si>
  <si>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</si>
  <si>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</si>
  <si>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</si>
  <si>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</si>
  <si>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</si>
  <si>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</si>
  <si>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</si>
  <si>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</si>
  <si>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</si>
  <si>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</si>
  <si>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</si>
  <si>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</si>
  <si>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</si>
  <si>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</si>
  <si>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</si>
  <si>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</si>
  <si>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</si>
  <si>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</si>
  <si>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</si>
  <si>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</si>
  <si>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</si>
  <si>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</si>
  <si>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</si>
  <si>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</si>
  <si>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</si>
  <si>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</si>
  <si>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</si>
  <si>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</si>
  <si>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</si>
  <si>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</si>
  <si>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</si>
  <si>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</si>
  <si>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</si>
  <si>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</si>
  <si>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</si>
  <si>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</si>
  <si>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</si>
  <si>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</si>
  <si>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</si>
  <si>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</si>
  <si>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</si>
  <si>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</si>
  <si>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</si>
  <si>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</si>
  <si>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</si>
  <si>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</si>
  <si>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</si>
  <si>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</si>
  <si>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</si>
  <si>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</si>
  <si>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</si>
  <si>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</si>
  <si>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</si>
  <si>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</si>
  <si>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</si>
  <si>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</si>
  <si>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Diferencias de redondeo</t>
  </si>
  <si>
    <t>Debido al redondeo de cifras, los totales podrían diferir de la suma de las cuantías individuales.</t>
  </si>
  <si>
    <t>Argentina</t>
  </si>
  <si>
    <t>Gasóleos de automoción</t>
  </si>
  <si>
    <t xml:space="preserve">Canarias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</si>
  <si>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</si>
  <si>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</si>
  <si>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</si>
  <si>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</si>
  <si>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</si>
  <si>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</si>
  <si>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</si>
  <si>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</si>
  <si>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</si>
  <si>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</si>
  <si>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</si>
  <si>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</si>
  <si>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</si>
  <si>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</si>
  <si>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</si>
  <si>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Boquerón</t>
  </si>
  <si>
    <t>€/Bombona</t>
  </si>
  <si>
    <r>
      <t>%</t>
    </r>
    <r>
      <rPr>
        <b/>
        <sz val="10"/>
        <rFont val="Calibri"/>
        <family val="2"/>
      </rPr>
      <t>∆</t>
    </r>
    <r>
      <rPr>
        <b/>
        <sz val="10"/>
        <rFont val="Arial"/>
        <family val="2"/>
      </rPr>
      <t>*</t>
    </r>
  </si>
  <si>
    <t>18 Septiembre</t>
  </si>
  <si>
    <t>20 Noviembre</t>
  </si>
  <si>
    <t>15 Enero</t>
  </si>
  <si>
    <t>19 Marzo</t>
  </si>
  <si>
    <t>América Central y del Sur</t>
  </si>
  <si>
    <t>21 Mayo</t>
  </si>
  <si>
    <t>16 Julio</t>
  </si>
  <si>
    <t>Gibraltar</t>
  </si>
  <si>
    <t>17 Septiembre</t>
  </si>
  <si>
    <t>Trinidad y Tobago</t>
  </si>
  <si>
    <t>19 Noviembre</t>
  </si>
  <si>
    <t>Andorra</t>
  </si>
  <si>
    <t>Suiza</t>
  </si>
  <si>
    <t>Angola, Arabia Saudí, Argelia, Congo, Emiratos Árabes Unidos, Gabón, Guinea Ecuatorial, Irak, Irán, Kuwait, Libia, Nigeria y Venezuela.</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</si>
  <si>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</si>
  <si>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</si>
  <si>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</si>
  <si>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</si>
  <si>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</si>
  <si>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</si>
  <si>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</si>
  <si>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</si>
  <si>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</si>
  <si>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</si>
  <si>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</si>
  <si>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</si>
  <si>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</si>
  <si>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21 Enero</t>
  </si>
  <si>
    <t>** Datos provisionales</t>
  </si>
  <si>
    <t>Países del grupo Unión Europea 27</t>
  </si>
  <si>
    <t>Portugal, República Checa, Rumanía y Suecia.</t>
  </si>
  <si>
    <t>^ distinto de 0,0</t>
  </si>
  <si>
    <t>21 Julio</t>
  </si>
  <si>
    <t>15 Septiembre</t>
  </si>
  <si>
    <t>17 Noviembre</t>
  </si>
  <si>
    <t>19 Enero</t>
  </si>
  <si>
    <t>16 Marzo</t>
  </si>
  <si>
    <t>Japón</t>
  </si>
  <si>
    <t>Año 2020</t>
  </si>
  <si>
    <t>18 Mayo</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</si>
  <si>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</si>
  <si>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</si>
  <si>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Kuwait</t>
  </si>
  <si>
    <t>Puerto Rico</t>
  </si>
  <si>
    <t>America Central y Sur</t>
  </si>
  <si>
    <t>Gabón</t>
  </si>
  <si>
    <t>20 Julio</t>
  </si>
  <si>
    <t>India</t>
  </si>
  <si>
    <t>Papúa Nueva Guinea</t>
  </si>
  <si>
    <t>Omán</t>
  </si>
  <si>
    <t>Otras salidas del sistema**</t>
  </si>
  <si>
    <t>21 Septiembre</t>
  </si>
  <si>
    <t>Pakistán</t>
  </si>
  <si>
    <t>TUR3</t>
  </si>
  <si>
    <t>TUR2**</t>
  </si>
  <si>
    <t>Consumo de gas natural por tramos de presión</t>
  </si>
  <si>
    <t>Presión &gt; 4 bares y ≤ 60 bares</t>
  </si>
  <si>
    <t>Presión &gt; 60 bares**</t>
  </si>
  <si>
    <t>Presión ≤ 4 bares</t>
  </si>
  <si>
    <t>A partir del 1 de octubre de 2021 dejan de estar vigentes los grupos de peaje previos a la Circular 6/2020, de 22 de julio, de la Comisión Nacional de los Mercados y la Competencia, por la que se establece la metodología para el cálculo de los peajes de transporte, redes locales y regasificación de gas natural, manteniéndose el mismo desglose por tramos de presión y cantidad.</t>
  </si>
  <si>
    <t>Consumo de gas natural por Comunidades Autónomas y tramos de presión</t>
  </si>
  <si>
    <t>* hasta 30 de septiembre de 2021</t>
  </si>
  <si>
    <t>** desde el 1 de octubre de 2021</t>
  </si>
  <si>
    <t>Tarifa TUR3</t>
  </si>
  <si>
    <t>Tarifa TUR2*</t>
  </si>
  <si>
    <t>Tarifa TUR2**</t>
  </si>
  <si>
    <t>&gt;5.000 ≤15.000</t>
  </si>
  <si>
    <t>&gt;15.000 ≤50.000</t>
  </si>
  <si>
    <t>16 Noviembre</t>
  </si>
  <si>
    <t>Australia</t>
  </si>
  <si>
    <t>Tarifa de último recurso de gas natural (TUR1)</t>
  </si>
  <si>
    <t>Entrada de turistas (FRONTUR)</t>
  </si>
  <si>
    <t>1 Enero</t>
  </si>
  <si>
    <t>1 Abril</t>
  </si>
  <si>
    <t>1 Octubre</t>
  </si>
  <si>
    <t>1 Julio</t>
  </si>
  <si>
    <t>18 Enero</t>
  </si>
  <si>
    <t>Bahréin</t>
  </si>
  <si>
    <t xml:space="preserve">Plantas de regasificación </t>
  </si>
  <si>
    <t xml:space="preserve">Estonia, Finlandia, Francia, Grecia, Hungría, Irlanda, Italia, Japón, Lituania, Luxemburgo, México, Noruega, Nueva Zelanda, </t>
  </si>
  <si>
    <t>15 Marzo</t>
  </si>
  <si>
    <t>Albania</t>
  </si>
  <si>
    <t>Corea del Sur</t>
  </si>
  <si>
    <t>PVP medio de la gasolina 95 I.O.  *</t>
  </si>
  <si>
    <t>PVP medio del gasóleo de automoción *</t>
  </si>
  <si>
    <t>PVP medio del gasóleo calefacción*</t>
  </si>
  <si>
    <t>Ghana</t>
  </si>
  <si>
    <t>Año 2021*</t>
  </si>
  <si>
    <t>Tv (%)
2021/2020</t>
  </si>
  <si>
    <t>*Datos provisionales</t>
  </si>
  <si>
    <t>Emiratos Árabes Unidos</t>
  </si>
  <si>
    <t>Marruecos GN</t>
  </si>
  <si>
    <t>,</t>
  </si>
  <si>
    <t>Indonesia</t>
  </si>
  <si>
    <t>Bélgica GN</t>
  </si>
  <si>
    <t>15 Noviembre</t>
  </si>
  <si>
    <t>(*) Tasa de variación respecto al mismo periodo del año anterior // '- igual que 0,0 / ^ distinto de 0,0</t>
  </si>
  <si>
    <t>*** Se incluye suministro directo a buques consumidores y cisternas o asimilables cuyo punto de salida declarado no forma parte del sistema gasista.</t>
  </si>
  <si>
    <t>Mozambique</t>
  </si>
  <si>
    <t>12 Mayo</t>
  </si>
  <si>
    <t>4º 2022</t>
  </si>
  <si>
    <t>ene-23</t>
  </si>
  <si>
    <t>17 Enero</t>
  </si>
  <si>
    <t>*Desde abril de 2022 los descuentos aplicados a los carburantes en los distintos EEMM se han reportado con disparidad de criterios al Boletín Petrolero Europeo. Es por ello que la comparativa de estos precios puede ser incorrecta.</t>
  </si>
  <si>
    <t xml:space="preserve">* Tasa de variación respecto al mismo periodo del año anterior   //   - igual que 0,0 / ^ distinto de 0,0
</t>
  </si>
  <si>
    <t xml:space="preserve">** Otras Salidas: Se incluyen puestas en frío y suministro directo a buques consumidores.
Nota: Las exportaciones corresponden a GNL salvo en los casos en los que está especificado.
                                                                                                                                                                                                                   </t>
  </si>
  <si>
    <t>feb-23</t>
  </si>
  <si>
    <t>Otras salidas</t>
  </si>
  <si>
    <t>Ecuador</t>
  </si>
  <si>
    <t>feb-22</t>
  </si>
  <si>
    <t xml:space="preserve">        UE</t>
  </si>
  <si>
    <t>BOLETÍN ESTADÍSTICO HIDROCARBUROS FEBRERO 2023</t>
  </si>
  <si>
    <t>**Tarifa TUR 2: consumo estimado de 12.000 kWh/año hasta 30 de septiembre de 2021 y de 8.000 kWh/año desde 1 de octubre de 2021.</t>
  </si>
  <si>
    <t>Produccion bruta de refinería</t>
  </si>
  <si>
    <t>PVP gasolina 95 I.O. y gasóleo de automoción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</si>
</sst>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3" formatCode="\^;&quot;^&quot;"/>
    <numFmt numFmtId="184" formatCode="#,##0.0;\-#,##0.0;&quot;&quot;"/>
    <numFmt numFmtId="185" formatCode="_-* #,##0.00\ _P_t_s_-;\-* #,##0.00\ _P_t_s_-;_-* &quot;-&quot;??\ _P_t_s_-;_-@_-"/>
    <numFmt numFmtId="186" formatCode="_(* #,##0_);_(* \(#,##0\);_(* &quot;-&quot;??_);_(@_)"/>
    <numFmt numFmtId="187" formatCode="#,##0.0;\-#,###;&quot;-&quot;"/>
  </numFmts>
  <fonts count="78"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
      <sz val="18"/>
      <color theme="2" tint="-0.499984740745262"/>
      <name val="Mic 32 New Rounded Lt"/>
      <family val="2"/>
    </font>
    <font>
      <sz val="10"/>
      <name val="Tahom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0"/>
      <color theme="1"/>
      <name val="Arial"/>
      <family val="2"/>
      <scheme val="major"/>
    </font>
  </fonts>
  <fills count="3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theme="5" tint="0.79998168889431442"/>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top style="thin">
        <color indexed="8"/>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33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1" fillId="0" borderId="0">
      <alignment horizontal="left" vertical="top"/>
    </xf>
    <xf numFmtId="164" fontId="2" fillId="0" borderId="0" applyFont="0" applyFill="0" applyBorder="0" applyAlignment="0" applyProtection="0"/>
    <xf numFmtId="164" fontId="2" fillId="0" borderId="0" applyFont="0" applyFill="0" applyBorder="0" applyAlignment="0" applyProtection="0"/>
    <xf numFmtId="0" fontId="56" fillId="0" borderId="0"/>
    <xf numFmtId="0" fontId="56" fillId="0" borderId="0"/>
    <xf numFmtId="164" fontId="2" fillId="0" borderId="0" applyFont="0" applyFill="0" applyBorder="0" applyAlignment="0" applyProtection="0"/>
    <xf numFmtId="0" fontId="57"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xf numFmtId="164" fontId="2" fillId="0" borderId="0" applyFont="0" applyFill="0" applyBorder="0" applyAlignment="0" applyProtection="0"/>
    <xf numFmtId="0" fontId="58" fillId="0" borderId="0" applyFont="0">
      <alignment horizontal="left" vertical="center"/>
    </xf>
    <xf numFmtId="0" fontId="33"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5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16" borderId="26" applyNumberFormat="0" applyFont="0" applyAlignment="0" applyProtection="0"/>
    <xf numFmtId="0" fontId="4" fillId="16" borderId="26" applyNumberFormat="0" applyFont="0" applyAlignment="0" applyProtection="0"/>
    <xf numFmtId="0" fontId="4" fillId="16" borderId="2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2" fillId="0" borderId="0"/>
    <xf numFmtId="0" fontId="60" fillId="0" borderId="0"/>
    <xf numFmtId="0" fontId="2" fillId="0" borderId="0"/>
    <xf numFmtId="0" fontId="2" fillId="0" borderId="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60" fillId="0" borderId="0" applyFont="0" applyFill="0" applyBorder="0" applyAlignment="0" applyProtection="0"/>
    <xf numFmtId="9" fontId="2" fillId="0" borderId="0" applyFont="0" applyFill="0" applyBorder="0" applyAlignment="0" applyProtection="0"/>
    <xf numFmtId="0" fontId="2" fillId="0" borderId="0"/>
    <xf numFmtId="0" fontId="4" fillId="0" borderId="0"/>
    <xf numFmtId="0" fontId="4" fillId="0" borderId="0"/>
    <xf numFmtId="0" fontId="2" fillId="0" borderId="0"/>
    <xf numFmtId="0" fontId="60" fillId="17"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1" borderId="0" applyNumberFormat="0" applyBorder="0" applyAlignment="0" applyProtection="0"/>
    <xf numFmtId="0" fontId="60" fillId="21"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4" borderId="0" applyNumberFormat="0" applyBorder="0" applyAlignment="0" applyProtection="0"/>
    <xf numFmtId="0" fontId="60" fillId="24" borderId="0" applyNumberFormat="0" applyBorder="0" applyAlignment="0" applyProtection="0"/>
    <xf numFmtId="0" fontId="60" fillId="25" borderId="0" applyNumberFormat="0" applyBorder="0" applyAlignment="0" applyProtection="0"/>
    <xf numFmtId="0" fontId="60" fillId="25"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61" fillId="2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0" borderId="0" applyNumberFormat="0" applyBorder="0" applyAlignment="0" applyProtection="0"/>
    <xf numFmtId="0" fontId="61" fillId="30" borderId="0" applyNumberFormat="0" applyBorder="0" applyAlignment="0" applyProtection="0"/>
    <xf numFmtId="0" fontId="62" fillId="19" borderId="0" applyNumberFormat="0" applyBorder="0" applyAlignment="0" applyProtection="0"/>
    <xf numFmtId="0" fontId="62" fillId="19" borderId="0" applyNumberFormat="0" applyBorder="0" applyAlignment="0" applyProtection="0"/>
    <xf numFmtId="0" fontId="63" fillId="31" borderId="27" applyNumberFormat="0" applyAlignment="0" applyProtection="0"/>
    <xf numFmtId="0" fontId="63" fillId="31" borderId="27" applyNumberFormat="0" applyAlignment="0" applyProtection="0"/>
    <xf numFmtId="0" fontId="64" fillId="32" borderId="28" applyNumberFormat="0" applyAlignment="0" applyProtection="0"/>
    <xf numFmtId="0" fontId="64" fillId="32" borderId="28" applyNumberFormat="0" applyAlignment="0" applyProtection="0"/>
    <xf numFmtId="0" fontId="65" fillId="0" borderId="29" applyNumberFormat="0" applyFill="0" applyAlignment="0" applyProtection="0"/>
    <xf numFmtId="0" fontId="65" fillId="0" borderId="29"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1" fillId="33" borderId="0" applyNumberFormat="0" applyBorder="0" applyAlignment="0" applyProtection="0"/>
    <xf numFmtId="0" fontId="61" fillId="33" borderId="0" applyNumberFormat="0" applyBorder="0" applyAlignment="0" applyProtection="0"/>
    <xf numFmtId="0" fontId="61" fillId="34" borderId="0" applyNumberFormat="0" applyBorder="0" applyAlignment="0" applyProtection="0"/>
    <xf numFmtId="0" fontId="61" fillId="34" borderId="0" applyNumberFormat="0" applyBorder="0" applyAlignment="0" applyProtection="0"/>
    <xf numFmtId="0" fontId="61" fillId="35" borderId="0" applyNumberFormat="0" applyBorder="0" applyAlignment="0" applyProtection="0"/>
    <xf numFmtId="0" fontId="61" fillId="3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6" borderId="0" applyNumberFormat="0" applyBorder="0" applyAlignment="0" applyProtection="0"/>
    <xf numFmtId="0" fontId="61" fillId="36" borderId="0" applyNumberFormat="0" applyBorder="0" applyAlignment="0" applyProtection="0"/>
    <xf numFmtId="0" fontId="67" fillId="22" borderId="27" applyNumberFormat="0" applyAlignment="0" applyProtection="0"/>
    <xf numFmtId="0" fontId="67" fillId="22" borderId="27" applyNumberFormat="0" applyAlignment="0" applyProtection="0"/>
    <xf numFmtId="0" fontId="68" fillId="18" borderId="0" applyNumberFormat="0" applyBorder="0" applyAlignment="0" applyProtection="0"/>
    <xf numFmtId="0" fontId="68" fillId="18" borderId="0" applyNumberFormat="0" applyBorder="0" applyAlignment="0" applyProtection="0"/>
    <xf numFmtId="3" fontId="4" fillId="0" borderId="30"/>
    <xf numFmtId="3" fontId="4" fillId="0" borderId="30"/>
    <xf numFmtId="185" fontId="4" fillId="0" borderId="0" applyFont="0" applyFill="0" applyBorder="0" applyAlignment="0" applyProtection="0"/>
    <xf numFmtId="0" fontId="69" fillId="37" borderId="0" applyNumberFormat="0" applyBorder="0" applyAlignment="0" applyProtection="0"/>
    <xf numFmtId="0" fontId="69" fillId="37"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4" fillId="0" borderId="0" applyFont="0" applyFill="0" applyBorder="0" applyAlignment="0" applyProtection="0"/>
    <xf numFmtId="0" fontId="70" fillId="31" borderId="31" applyNumberFormat="0" applyAlignment="0" applyProtection="0"/>
    <xf numFmtId="0" fontId="70" fillId="31" borderId="31" applyNumberFormat="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32" applyNumberFormat="0" applyFill="0" applyAlignment="0" applyProtection="0"/>
    <xf numFmtId="0" fontId="73" fillId="0" borderId="32" applyNumberFormat="0" applyFill="0" applyAlignment="0" applyProtection="0"/>
    <xf numFmtId="0" fontId="74" fillId="0" borderId="33" applyNumberFormat="0" applyFill="0" applyAlignment="0" applyProtection="0"/>
    <xf numFmtId="0" fontId="74" fillId="0" borderId="33"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6" fillId="0" borderId="35" applyNumberFormat="0" applyFill="0" applyAlignment="0" applyProtection="0"/>
    <xf numFmtId="0" fontId="76" fillId="0" borderId="35" applyNumberFormat="0" applyFill="0" applyAlignment="0" applyProtection="0"/>
    <xf numFmtId="0" fontId="33" fillId="0" borderId="0"/>
    <xf numFmtId="0" fontId="33" fillId="0" borderId="0"/>
  </cellStyleXfs>
  <cellXfs count="824">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8" fillId="2" borderId="2" xfId="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168" fontId="0" fillId="2" borderId="1" xfId="0" applyNumberFormat="1" applyFill="1" applyBorder="1"/>
    <xf numFmtId="168" fontId="0" fillId="2" borderId="3" xfId="0" applyNumberFormat="1"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1"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3" fontId="43" fillId="4" borderId="2" xfId="0" applyNumberFormat="1" applyFont="1" applyFill="1" applyBorder="1"/>
    <xf numFmtId="3" fontId="17" fillId="2" borderId="0" xfId="0" applyNumberFormat="1" applyFont="1" applyFill="1" applyAlignment="1">
      <alignment horizontal="right"/>
    </xf>
    <xf numFmtId="0" fontId="44" fillId="2" borderId="0" xfId="0" applyFont="1" applyFill="1"/>
    <xf numFmtId="0" fontId="31" fillId="2" borderId="0" xfId="0" applyFont="1" applyFill="1" applyAlignment="1">
      <alignment horizontal="left" indent="2"/>
    </xf>
    <xf numFmtId="0" fontId="44"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5" fillId="2" borderId="0" xfId="0" applyFont="1" applyFill="1"/>
    <xf numFmtId="0" fontId="45"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7"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3" fontId="6" fillId="2" borderId="0" xfId="0" applyNumberFormat="1" applyFont="1" applyFill="1"/>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3" fontId="13" fillId="0" borderId="0" xfId="0" applyNumberFormat="1" applyFont="1"/>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8" fillId="2" borderId="0" xfId="1" applyNumberFormat="1" applyFont="1" applyFill="1" applyAlignment="1">
      <alignment horizontal="left" vertical="center"/>
    </xf>
    <xf numFmtId="177" fontId="4" fillId="2" borderId="0" xfId="1" quotePrefix="1" applyNumberFormat="1" applyFill="1" applyAlignment="1">
      <alignment horizontal="right"/>
    </xf>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49" fillId="14" borderId="2" xfId="0" applyFont="1" applyFill="1" applyBorder="1"/>
    <xf numFmtId="1" fontId="49" fillId="14" borderId="2" xfId="0" applyNumberFormat="1" applyFont="1" applyFill="1" applyBorder="1"/>
    <xf numFmtId="169" fontId="49" fillId="14" borderId="2" xfId="0" applyNumberFormat="1" applyFont="1" applyFill="1" applyBorder="1"/>
    <xf numFmtId="3" fontId="49" fillId="14" borderId="2" xfId="0" applyNumberFormat="1" applyFont="1" applyFill="1" applyBorder="1"/>
    <xf numFmtId="2" fontId="4" fillId="2" borderId="0" xfId="0" applyNumberFormat="1" applyFont="1" applyFill="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0"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0" fillId="2" borderId="1" xfId="0" applyFont="1" applyFill="1" applyBorder="1" applyAlignment="1">
      <alignment horizontal="left"/>
    </xf>
    <xf numFmtId="168" fontId="50"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1" fontId="4" fillId="11" borderId="0" xfId="1" quotePrefix="1" applyNumberFormat="1" applyFill="1" applyAlignment="1">
      <alignment horizontal="right"/>
    </xf>
    <xf numFmtId="177" fontId="15" fillId="2" borderId="0" xfId="13" quotePrefix="1" applyNumberFormat="1" applyFont="1" applyFill="1" applyAlignment="1">
      <alignment horizontal="right"/>
    </xf>
    <xf numFmtId="0" fontId="52" fillId="2" borderId="0" xfId="9" applyFont="1" applyFill="1" applyAlignment="1">
      <alignment horizontal="left"/>
    </xf>
    <xf numFmtId="3" fontId="4" fillId="13" borderId="0" xfId="1" applyNumberFormat="1" applyFill="1" applyAlignment="1">
      <alignment horizontal="right"/>
    </xf>
    <xf numFmtId="183" fontId="53"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0"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4" fontId="13" fillId="2" borderId="0" xfId="24" applyFont="1" applyFill="1"/>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5" fillId="0" borderId="22" xfId="13" applyNumberFormat="1" applyFont="1" applyBorder="1" applyAlignment="1">
      <alignment vertical="center"/>
    </xf>
    <xf numFmtId="38" fontId="12" fillId="2" borderId="0" xfId="5" applyNumberFormat="1" applyFont="1" applyFill="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69" fontId="4" fillId="2" borderId="3" xfId="0" applyNumberFormat="1" applyFont="1" applyFill="1" applyBorder="1"/>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0" fillId="2" borderId="1" xfId="0" applyFont="1" applyFill="1" applyBorder="1"/>
    <xf numFmtId="17" fontId="0" fillId="2" borderId="0" xfId="0" applyNumberFormat="1" applyFill="1"/>
    <xf numFmtId="0" fontId="4" fillId="2" borderId="3" xfId="1" quotePrefix="1" applyFill="1" applyBorder="1"/>
    <xf numFmtId="4" fontId="4" fillId="11" borderId="3" xfId="1" applyNumberFormat="1" applyFill="1" applyBorder="1" applyAlignment="1">
      <alignment horizontal="right"/>
    </xf>
    <xf numFmtId="0" fontId="22" fillId="0" borderId="0" xfId="1" applyFont="1"/>
    <xf numFmtId="171" fontId="17" fillId="2" borderId="0" xfId="0" applyNumberFormat="1" applyFont="1" applyFill="1"/>
    <xf numFmtId="0" fontId="24" fillId="4" borderId="25" xfId="1" applyFont="1" applyFill="1" applyBorder="1"/>
    <xf numFmtId="0" fontId="3" fillId="2" borderId="2" xfId="0" applyFont="1" applyFill="1" applyBorder="1" applyAlignment="1">
      <alignment horizontal="left"/>
    </xf>
    <xf numFmtId="0" fontId="8" fillId="6" borderId="12" xfId="0" applyFont="1" applyFill="1" applyBorder="1" applyAlignment="1">
      <alignment horizontal="left" indent="2"/>
    </xf>
    <xf numFmtId="173" fontId="31" fillId="6" borderId="0" xfId="0" applyNumberFormat="1" applyFont="1" applyFill="1" applyAlignment="1">
      <alignment horizontal="right" vertical="center"/>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xf numFmtId="0" fontId="8" fillId="3" borderId="0" xfId="1" applyFont="1" applyFill="1" applyAlignment="1">
      <alignment horizontal="left"/>
    </xf>
    <xf numFmtId="0" fontId="24" fillId="4" borderId="0" xfId="1" applyFont="1" applyFill="1" applyAlignment="1">
      <alignment horizontal="left"/>
    </xf>
    <xf numFmtId="2" fontId="24" fillId="4" borderId="0" xfId="1" applyNumberFormat="1" applyFont="1" applyFill="1"/>
    <xf numFmtId="4" fontId="8" fillId="3" borderId="1" xfId="1" applyNumberFormat="1" applyFont="1" applyFill="1" applyBorder="1"/>
    <xf numFmtId="180" fontId="8" fillId="3" borderId="0" xfId="1" applyNumberFormat="1" applyFont="1" applyFill="1"/>
    <xf numFmtId="180" fontId="24" fillId="4" borderId="0" xfId="1" applyNumberFormat="1" applyFont="1" applyFill="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3" fillId="2" borderId="3" xfId="0" applyNumberFormat="1" applyFont="1" applyFill="1" applyBorder="1" applyAlignment="1">
      <alignment horizontal="left"/>
    </xf>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22" fillId="2" borderId="0" xfId="0" quotePrefix="1" applyFont="1" applyFill="1" applyAlignment="1">
      <alignment wrapText="1"/>
    </xf>
    <xf numFmtId="2" fontId="8" fillId="3" borderId="1" xfId="1" applyNumberFormat="1" applyFont="1" applyFill="1" applyBorder="1"/>
    <xf numFmtId="0" fontId="50" fillId="2" borderId="2" xfId="0" applyFont="1" applyFill="1" applyBorder="1"/>
    <xf numFmtId="168" fontId="8" fillId="2" borderId="2" xfId="1" quotePrefix="1" applyNumberFormat="1" applyFont="1" applyFill="1" applyBorder="1" applyAlignment="1">
      <alignment horizontal="right"/>
    </xf>
    <xf numFmtId="0" fontId="24" fillId="8" borderId="17" xfId="0" applyFont="1" applyFill="1" applyBorder="1"/>
    <xf numFmtId="175" fontId="24" fillId="8" borderId="0" xfId="0" applyNumberFormat="1" applyFont="1" applyFill="1"/>
    <xf numFmtId="168" fontId="24" fillId="8" borderId="0" xfId="0" applyNumberFormat="1" applyFont="1" applyFill="1"/>
    <xf numFmtId="169" fontId="24" fillId="8" borderId="0" xfId="0" applyNumberFormat="1" applyFont="1" applyFill="1"/>
    <xf numFmtId="173" fontId="24" fillId="8" borderId="23" xfId="0" applyNumberFormat="1" applyFont="1" applyFill="1" applyBorder="1"/>
    <xf numFmtId="0" fontId="3" fillId="2" borderId="0" xfId="0" applyFont="1" applyFill="1" applyAlignment="1">
      <alignment horizontal="left"/>
    </xf>
    <xf numFmtId="171" fontId="4" fillId="2" borderId="0" xfId="1" quotePrefix="1" applyNumberFormat="1" applyFill="1" applyAlignment="1">
      <alignment horizontal="right"/>
    </xf>
    <xf numFmtId="3" fontId="18" fillId="6" borderId="0" xfId="1" quotePrefix="1" applyNumberFormat="1" applyFont="1" applyFill="1" applyAlignment="1">
      <alignment horizontal="right"/>
    </xf>
    <xf numFmtId="168" fontId="8" fillId="2" borderId="2" xfId="1" applyNumberFormat="1" applyFont="1" applyFill="1" applyBorder="1" applyAlignment="1">
      <alignment horizontal="right"/>
    </xf>
    <xf numFmtId="169" fontId="16" fillId="2" borderId="1" xfId="0" applyNumberFormat="1" applyFont="1" applyFill="1" applyBorder="1" applyAlignment="1">
      <alignment horizontal="right"/>
    </xf>
    <xf numFmtId="168" fontId="17" fillId="6" borderId="23" xfId="0" applyNumberFormat="1" applyFont="1" applyFill="1" applyBorder="1" applyAlignment="1">
      <alignment horizontal="right"/>
    </xf>
    <xf numFmtId="168" fontId="24" fillId="8" borderId="0" xfId="0" applyNumberFormat="1" applyFont="1" applyFill="1" applyAlignment="1">
      <alignment horizontal="right"/>
    </xf>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xf numFmtId="168" fontId="4" fillId="11" borderId="1" xfId="1" applyNumberFormat="1" applyFill="1" applyBorder="1" applyAlignment="1">
      <alignment horizontal="right" indent="1"/>
    </xf>
    <xf numFmtId="0" fontId="8" fillId="6" borderId="23" xfId="0" applyFont="1" applyFill="1" applyBorder="1" applyAlignment="1">
      <alignment horizontal="left" indent="2"/>
    </xf>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 fontId="8" fillId="2" borderId="2" xfId="1" applyNumberFormat="1" applyFont="1" applyFill="1" applyBorder="1" applyAlignment="1">
      <alignment horizontal="right"/>
    </xf>
    <xf numFmtId="170" fontId="4" fillId="11" borderId="0" xfId="1" applyNumberFormat="1" applyFill="1" applyAlignment="1">
      <alignment horizontal="right" indent="1"/>
    </xf>
    <xf numFmtId="49" fontId="22" fillId="2" borderId="0" xfId="1" applyNumberFormat="1" applyFont="1" applyFill="1" applyAlignment="1">
      <alignment horizontal="left" indent="3"/>
    </xf>
    <xf numFmtId="170" fontId="16" fillId="2" borderId="2" xfId="0" applyNumberFormat="1" applyFont="1" applyFill="1" applyBorder="1"/>
    <xf numFmtId="3" fontId="4" fillId="6" borderId="0" xfId="1" quotePrefix="1" applyNumberFormat="1" applyFill="1" applyAlignment="1">
      <alignment horizontal="right"/>
    </xf>
    <xf numFmtId="179" fontId="16" fillId="2" borderId="0" xfId="0" applyNumberFormat="1" applyFont="1" applyFill="1" applyAlignment="1">
      <alignment horizontal="right"/>
    </xf>
    <xf numFmtId="184" fontId="16" fillId="2" borderId="0" xfId="0" applyNumberFormat="1" applyFont="1" applyFill="1" applyAlignment="1">
      <alignment horizontal="right"/>
    </xf>
    <xf numFmtId="170" fontId="4" fillId="2" borderId="0" xfId="1" applyNumberFormat="1" applyFill="1" applyAlignment="1">
      <alignment horizontal="right" indent="1"/>
    </xf>
    <xf numFmtId="0" fontId="18" fillId="2" borderId="0" xfId="1" applyFont="1" applyFill="1"/>
    <xf numFmtId="0" fontId="4" fillId="2" borderId="1" xfId="0" applyFont="1" applyFill="1" applyBorder="1" applyAlignment="1">
      <alignment horizontal="right" vertical="center" wrapText="1"/>
    </xf>
    <xf numFmtId="3" fontId="8" fillId="2" borderId="2" xfId="1" quotePrefix="1" applyNumberFormat="1" applyFont="1" applyFill="1" applyBorder="1" applyAlignment="1">
      <alignment horizontal="right"/>
    </xf>
    <xf numFmtId="3" fontId="4" fillId="3" borderId="0" xfId="1" quotePrefix="1" applyNumberFormat="1" applyFill="1" applyAlignment="1">
      <alignment horizontal="right"/>
    </xf>
    <xf numFmtId="0" fontId="4" fillId="2" borderId="0" xfId="1" applyFill="1" applyAlignment="1">
      <alignment horizontal="right"/>
    </xf>
    <xf numFmtId="1" fontId="4" fillId="2" borderId="0" xfId="1" applyNumberFormat="1" applyFill="1"/>
    <xf numFmtId="0" fontId="8" fillId="2" borderId="0" xfId="0" applyFont="1" applyFill="1" applyAlignment="1">
      <alignment horizontal="left" vertical="top"/>
    </xf>
    <xf numFmtId="3" fontId="4" fillId="10" borderId="0" xfId="1" quotePrefix="1" applyNumberFormat="1" applyFill="1" applyAlignment="1">
      <alignment horizontal="right"/>
    </xf>
    <xf numFmtId="0" fontId="4" fillId="2" borderId="8" xfId="1" quotePrefix="1" applyFill="1" applyBorder="1" applyAlignment="1">
      <alignment horizontal="center" vertical="center"/>
    </xf>
    <xf numFmtId="0" fontId="4" fillId="2" borderId="10" xfId="1" quotePrefix="1" applyFill="1" applyBorder="1" applyAlignment="1">
      <alignment horizontal="center" vertical="center"/>
    </xf>
    <xf numFmtId="4" fontId="4" fillId="11" borderId="0" xfId="1" applyNumberFormat="1" applyFill="1" applyAlignment="1">
      <alignment horizontal="right"/>
    </xf>
    <xf numFmtId="0" fontId="8" fillId="6" borderId="23" xfId="0" applyFont="1" applyFill="1" applyBorder="1" applyAlignment="1">
      <alignment horizontal="left"/>
    </xf>
    <xf numFmtId="0" fontId="3" fillId="2" borderId="1" xfId="0" applyFont="1" applyFill="1" applyBorder="1" applyAlignment="1">
      <alignment horizontal="lef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3" fontId="17" fillId="6" borderId="23" xfId="0" applyNumberFormat="1" applyFont="1" applyFill="1" applyBorder="1"/>
    <xf numFmtId="168" fontId="4" fillId="0" borderId="0" xfId="1" quotePrefix="1" applyNumberFormat="1" applyAlignment="1">
      <alignment horizontal="right"/>
    </xf>
    <xf numFmtId="0" fontId="22" fillId="2" borderId="0" xfId="1" applyFont="1" applyFill="1" applyAlignment="1">
      <alignment horizontal="left"/>
    </xf>
    <xf numFmtId="168" fontId="17" fillId="6" borderId="20" xfId="0" applyNumberFormat="1" applyFont="1" applyFill="1" applyBorder="1" applyAlignment="1">
      <alignment horizontal="right"/>
    </xf>
    <xf numFmtId="177" fontId="16" fillId="2" borderId="0" xfId="0" applyNumberFormat="1" applyFont="1" applyFill="1"/>
    <xf numFmtId="173" fontId="4" fillId="2" borderId="0" xfId="1" quotePrefix="1" applyNumberFormat="1" applyFill="1"/>
    <xf numFmtId="186" fontId="4" fillId="2" borderId="0" xfId="24" applyNumberFormat="1" applyFont="1" applyFill="1" applyAlignment="1">
      <alignment horizontal="right"/>
    </xf>
    <xf numFmtId="171" fontId="17" fillId="6" borderId="23" xfId="0" applyNumberFormat="1" applyFont="1" applyFill="1" applyBorder="1" applyAlignment="1">
      <alignment horizontal="right"/>
    </xf>
    <xf numFmtId="3" fontId="8" fillId="2" borderId="0" xfId="1" quotePrefix="1" applyNumberFormat="1" applyFont="1" applyFill="1" applyAlignment="1">
      <alignment horizontal="right"/>
    </xf>
    <xf numFmtId="173" fontId="31" fillId="2" borderId="0" xfId="0" applyNumberFormat="1" applyFont="1" applyFill="1" applyAlignment="1">
      <alignment horizontal="right" vertical="center"/>
    </xf>
    <xf numFmtId="175" fontId="17" fillId="6" borderId="12" xfId="0" applyNumberFormat="1" applyFont="1" applyFill="1" applyBorder="1"/>
    <xf numFmtId="173" fontId="17" fillId="6" borderId="12" xfId="0" applyNumberFormat="1" applyFont="1" applyFill="1" applyBorder="1" applyAlignment="1">
      <alignment horizontal="right"/>
    </xf>
    <xf numFmtId="168" fontId="27" fillId="2" borderId="2" xfId="7" applyNumberFormat="1" applyFont="1" applyFill="1" applyBorder="1" applyAlignment="1" applyProtection="1">
      <protection locked="0"/>
    </xf>
    <xf numFmtId="173" fontId="27" fillId="2" borderId="2" xfId="7" applyNumberFormat="1" applyFont="1" applyFill="1" applyBorder="1" applyAlignment="1" applyProtection="1">
      <protection locked="0"/>
    </xf>
    <xf numFmtId="2" fontId="24" fillId="4" borderId="2" xfId="0" applyNumberFormat="1" applyFont="1" applyFill="1" applyBorder="1"/>
    <xf numFmtId="168" fontId="8" fillId="6" borderId="0" xfId="1" quotePrefix="1" applyNumberFormat="1" applyFont="1" applyFill="1" applyAlignment="1">
      <alignment horizontal="right"/>
    </xf>
    <xf numFmtId="173" fontId="13" fillId="5" borderId="0" xfId="0" applyNumberFormat="1" applyFont="1" applyFill="1"/>
    <xf numFmtId="173" fontId="13" fillId="2" borderId="0" xfId="0" applyNumberFormat="1" applyFont="1" applyFill="1"/>
    <xf numFmtId="173" fontId="13" fillId="6" borderId="0" xfId="0" applyNumberFormat="1" applyFont="1" applyFill="1"/>
    <xf numFmtId="173" fontId="13" fillId="6" borderId="0" xfId="0" quotePrefix="1" applyNumberFormat="1" applyFont="1" applyFill="1"/>
    <xf numFmtId="173" fontId="31" fillId="5" borderId="0" xfId="0" applyNumberFormat="1" applyFont="1" applyFill="1"/>
    <xf numFmtId="173" fontId="31" fillId="2" borderId="0" xfId="0" applyNumberFormat="1" applyFont="1" applyFill="1"/>
    <xf numFmtId="173" fontId="31" fillId="6" borderId="0" xfId="0" applyNumberFormat="1" applyFont="1" applyFill="1"/>
    <xf numFmtId="173" fontId="17" fillId="2" borderId="2" xfId="0" applyNumberFormat="1" applyFont="1" applyFill="1" applyBorder="1"/>
    <xf numFmtId="0" fontId="17" fillId="2" borderId="0" xfId="0" applyFont="1" applyFill="1"/>
    <xf numFmtId="168" fontId="17" fillId="2" borderId="0" xfId="0" applyNumberFormat="1" applyFont="1" applyFill="1"/>
    <xf numFmtId="173" fontId="17" fillId="5" borderId="0" xfId="0" applyNumberFormat="1" applyFont="1" applyFill="1"/>
    <xf numFmtId="173" fontId="17" fillId="2" borderId="0" xfId="0" applyNumberFormat="1" applyFont="1" applyFill="1"/>
    <xf numFmtId="187" fontId="17" fillId="2" borderId="0" xfId="0" applyNumberFormat="1" applyFont="1" applyFill="1"/>
    <xf numFmtId="173" fontId="17" fillId="6" borderId="0" xfId="0" quotePrefix="1" applyNumberFormat="1" applyFont="1" applyFill="1"/>
    <xf numFmtId="0" fontId="24" fillId="8" borderId="0" xfId="0" applyFont="1" applyFill="1"/>
    <xf numFmtId="173" fontId="24" fillId="8" borderId="0" xfId="0" applyNumberFormat="1" applyFont="1" applyFill="1"/>
    <xf numFmtId="175" fontId="17" fillId="6" borderId="23" xfId="0" applyNumberFormat="1" applyFont="1" applyFill="1" applyBorder="1"/>
    <xf numFmtId="173" fontId="17" fillId="6" borderId="12" xfId="0" applyNumberFormat="1" applyFont="1" applyFill="1" applyBorder="1"/>
    <xf numFmtId="3" fontId="17" fillId="9" borderId="24" xfId="0" applyNumberFormat="1" applyFont="1" applyFill="1" applyBorder="1"/>
    <xf numFmtId="173" fontId="17" fillId="9" borderId="12" xfId="0" applyNumberFormat="1" applyFont="1" applyFill="1" applyBorder="1"/>
    <xf numFmtId="171" fontId="13" fillId="38" borderId="20" xfId="0" applyNumberFormat="1" applyFont="1" applyFill="1" applyBorder="1" applyAlignment="1">
      <alignment horizontal="right"/>
    </xf>
    <xf numFmtId="0" fontId="8" fillId="2" borderId="4" xfId="1" quotePrefix="1" applyFont="1" applyFill="1" applyBorder="1" applyAlignment="1">
      <alignment horizontal="center" vertical="center"/>
    </xf>
    <xf numFmtId="0" fontId="8" fillId="2" borderId="5" xfId="1" quotePrefix="1" applyFont="1" applyFill="1" applyBorder="1" applyAlignment="1">
      <alignment horizontal="center" vertical="center"/>
    </xf>
    <xf numFmtId="173" fontId="17" fillId="2" borderId="2" xfId="0" applyNumberFormat="1" applyFont="1" applyFill="1" applyBorder="1" applyAlignment="1">
      <alignment horizontal="right"/>
    </xf>
    <xf numFmtId="173" fontId="13" fillId="2" borderId="0" xfId="0" applyNumberFormat="1" applyFont="1" applyFill="1" applyAlignment="1">
      <alignment horizontal="right"/>
    </xf>
    <xf numFmtId="168" fontId="13" fillId="2" borderId="2" xfId="0" applyNumberFormat="1" applyFont="1" applyFill="1" applyBorder="1" applyAlignment="1">
      <alignment horizontal="right"/>
    </xf>
    <xf numFmtId="0" fontId="31" fillId="2" borderId="0" xfId="0" applyFont="1" applyFill="1" applyAlignment="1">
      <alignment horizontal="left" indent="1"/>
    </xf>
    <xf numFmtId="0" fontId="77" fillId="13" borderId="0" xfId="0" applyFont="1" applyFill="1"/>
    <xf numFmtId="0" fontId="6" fillId="2" borderId="0" xfId="1" applyFont="1" applyFill="1" applyAlignment="1">
      <alignment horizontal="center"/>
    </xf>
    <xf numFmtId="0" fontId="46" fillId="0" borderId="0" xfId="0" applyFont="1" applyAlignment="1">
      <alignment horizontal="left" vertical="center" wrapText="1"/>
    </xf>
    <xf numFmtId="0" fontId="46"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22" fillId="2" borderId="0" xfId="1" applyFont="1" applyFill="1" applyAlignment="1">
      <alignment horizontal="left" vertical="center" wrapText="1"/>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2" fillId="2" borderId="0" xfId="1" applyFont="1" applyFill="1" applyAlignment="1">
      <alignment horizontal="left" vertical="top"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cellXfs>
  <cellStyles count="334">
    <cellStyle name="20% - Énfasis1 2" xfId="243"/>
    <cellStyle name="20% - Énfasis1 3" xfId="244"/>
    <cellStyle name="20% - Énfasis2 2" xfId="245"/>
    <cellStyle name="20% - Énfasis2 3" xfId="246"/>
    <cellStyle name="20% - Énfasis3 2" xfId="247"/>
    <cellStyle name="20% - Énfasis3 3" xfId="248"/>
    <cellStyle name="20% - Énfasis4 2" xfId="249"/>
    <cellStyle name="20% - Énfasis4 3" xfId="250"/>
    <cellStyle name="20% - Énfasis5 2" xfId="251"/>
    <cellStyle name="20% - Énfasis5 3" xfId="252"/>
    <cellStyle name="20% - Énfasis6 2" xfId="253"/>
    <cellStyle name="20% - Énfasis6 3" xfId="254"/>
    <cellStyle name="40% - Énfasis1 2" xfId="255"/>
    <cellStyle name="40% - Énfasis1 3" xfId="256"/>
    <cellStyle name="40% - Énfasis2 2" xfId="257"/>
    <cellStyle name="40% - Énfasis2 3" xfId="258"/>
    <cellStyle name="40% - Énfasis3 2" xfId="259"/>
    <cellStyle name="40% - Énfasis3 3" xfId="260"/>
    <cellStyle name="40% - Énfasis4 2" xfId="261"/>
    <cellStyle name="40% - Énfasis4 3" xfId="262"/>
    <cellStyle name="40% - Énfasis5 2" xfId="263"/>
    <cellStyle name="40% - Énfasis5 3" xfId="264"/>
    <cellStyle name="40% - Énfasis6 2" xfId="265"/>
    <cellStyle name="40% - Énfasis6 3" xfId="266"/>
    <cellStyle name="60% - Énfasis1 2" xfId="267"/>
    <cellStyle name="60% - Énfasis1 3" xfId="268"/>
    <cellStyle name="60% - Énfasis2 2" xfId="269"/>
    <cellStyle name="60% - Énfasis2 3" xfId="270"/>
    <cellStyle name="60% - Énfasis3 2" xfId="271"/>
    <cellStyle name="60% - Énfasis3 3" xfId="272"/>
    <cellStyle name="60% - Énfasis4 2" xfId="273"/>
    <cellStyle name="60% - Énfasis4 3" xfId="274"/>
    <cellStyle name="60% - Énfasis5 2" xfId="275"/>
    <cellStyle name="60% - Énfasis5 3" xfId="276"/>
    <cellStyle name="60% - Énfasis6 2" xfId="277"/>
    <cellStyle name="60% - Énfasis6 3" xfId="278"/>
    <cellStyle name="Buena 2" xfId="279"/>
    <cellStyle name="Buena 3" xfId="280"/>
    <cellStyle name="Cálculo 2" xfId="281"/>
    <cellStyle name="Cálculo 3" xfId="282"/>
    <cellStyle name="Celda de comprobación 2" xfId="283"/>
    <cellStyle name="Celda de comprobación 3" xfId="284"/>
    <cellStyle name="Celda vinculada 2" xfId="285"/>
    <cellStyle name="Celda vinculada 3" xfId="286"/>
    <cellStyle name="Encabezado 4 2" xfId="287"/>
    <cellStyle name="Encabezado 4 3" xfId="288"/>
    <cellStyle name="Énfasis1 2" xfId="289"/>
    <cellStyle name="Énfasis1 3" xfId="290"/>
    <cellStyle name="Énfasis2 2" xfId="291"/>
    <cellStyle name="Énfasis2 3" xfId="292"/>
    <cellStyle name="Énfasis3 2" xfId="293"/>
    <cellStyle name="Énfasis3 3" xfId="294"/>
    <cellStyle name="Énfasis4 2" xfId="295"/>
    <cellStyle name="Énfasis4 3" xfId="296"/>
    <cellStyle name="Énfasis5 2" xfId="297"/>
    <cellStyle name="Énfasis5 3" xfId="298"/>
    <cellStyle name="Énfasis6 2" xfId="299"/>
    <cellStyle name="Énfasis6 3" xfId="300"/>
    <cellStyle name="Entrada 2" xfId="301"/>
    <cellStyle name="Entrada 3" xfId="302"/>
    <cellStyle name="Hipervínculo" xfId="2" builtinId="8"/>
    <cellStyle name="Incorrecto 2" xfId="303"/>
    <cellStyle name="Incorrecto 3" xfId="304"/>
    <cellStyle name="mes tabla dinámica" xfId="305"/>
    <cellStyle name="mes tabla dinámica 2" xfId="306"/>
    <cellStyle name="Millares" xfId="24" builtinId="3"/>
    <cellStyle name="Millares 2" xfId="17"/>
    <cellStyle name="Millares 2 2" xfId="31"/>
    <cellStyle name="Millares 2 2 2" xfId="35"/>
    <cellStyle name="Millares 2 2 2 2" xfId="47"/>
    <cellStyle name="Millares 2 2 2 2 2" xfId="71"/>
    <cellStyle name="Millares 2 2 2 2 2 2" xfId="119"/>
    <cellStyle name="Millares 2 2 2 2 3" xfId="95"/>
    <cellStyle name="Millares 2 2 2 3" xfId="59"/>
    <cellStyle name="Millares 2 2 2 3 2" xfId="107"/>
    <cellStyle name="Millares 2 2 2 4" xfId="83"/>
    <cellStyle name="Millares 2 2 3" xfId="43"/>
    <cellStyle name="Millares 2 2 3 2" xfId="67"/>
    <cellStyle name="Millares 2 2 3 2 2" xfId="115"/>
    <cellStyle name="Millares 2 2 3 3" xfId="91"/>
    <cellStyle name="Millares 2 2 4" xfId="55"/>
    <cellStyle name="Millares 2 2 4 2" xfId="103"/>
    <cellStyle name="Millares 2 2 5" xfId="79"/>
    <cellStyle name="Millares 2 2 6" xfId="128"/>
    <cellStyle name="Millares 2 3" xfId="33"/>
    <cellStyle name="Millares 2 3 2" xfId="45"/>
    <cellStyle name="Millares 2 3 2 2" xfId="69"/>
    <cellStyle name="Millares 2 3 2 2 2" xfId="117"/>
    <cellStyle name="Millares 2 3 2 3" xfId="93"/>
    <cellStyle name="Millares 2 3 3" xfId="57"/>
    <cellStyle name="Millares 2 3 3 2" xfId="105"/>
    <cellStyle name="Millares 2 3 4" xfId="81"/>
    <cellStyle name="Millares 2 3 5" xfId="131"/>
    <cellStyle name="Millares 2 4" xfId="28"/>
    <cellStyle name="Millares 2 4 2" xfId="41"/>
    <cellStyle name="Millares 2 4 2 2" xfId="65"/>
    <cellStyle name="Millares 2 4 2 2 2" xfId="113"/>
    <cellStyle name="Millares 2 4 2 3" xfId="89"/>
    <cellStyle name="Millares 2 4 3" xfId="53"/>
    <cellStyle name="Millares 2 4 3 2" xfId="101"/>
    <cellStyle name="Millares 2 4 4" xfId="77"/>
    <cellStyle name="Millares 2 4 5" xfId="134"/>
    <cellStyle name="Millares 2 5" xfId="37"/>
    <cellStyle name="Millares 2 5 2" xfId="61"/>
    <cellStyle name="Millares 2 5 2 2" xfId="109"/>
    <cellStyle name="Millares 2 5 3" xfId="85"/>
    <cellStyle name="Millares 2 5 4" xfId="137"/>
    <cellStyle name="Millares 2 6" xfId="49"/>
    <cellStyle name="Millares 2 6 2" xfId="97"/>
    <cellStyle name="Millares 2 6 3" xfId="140"/>
    <cellStyle name="Millares 2 7" xfId="73"/>
    <cellStyle name="Millares 2 7 2" xfId="143"/>
    <cellStyle name="Millares 2 8" xfId="307"/>
    <cellStyle name="Millares 2 9" xfId="125"/>
    <cellStyle name="Millares 3" xfId="16"/>
    <cellStyle name="Millares 3 2" xfId="34"/>
    <cellStyle name="Millares 3 2 2" xfId="46"/>
    <cellStyle name="Millares 3 2 2 2" xfId="70"/>
    <cellStyle name="Millares 3 2 2 2 2" xfId="118"/>
    <cellStyle name="Millares 3 2 2 3" xfId="94"/>
    <cellStyle name="Millares 3 2 3" xfId="58"/>
    <cellStyle name="Millares 3 2 3 2" xfId="106"/>
    <cellStyle name="Millares 3 2 4" xfId="82"/>
    <cellStyle name="Millares 3 2 5" xfId="127"/>
    <cellStyle name="Millares 3 3" xfId="30"/>
    <cellStyle name="Millares 3 3 2" xfId="42"/>
    <cellStyle name="Millares 3 3 2 2" xfId="66"/>
    <cellStyle name="Millares 3 3 2 2 2" xfId="114"/>
    <cellStyle name="Millares 3 3 2 3" xfId="90"/>
    <cellStyle name="Millares 3 3 3" xfId="54"/>
    <cellStyle name="Millares 3 3 3 2" xfId="102"/>
    <cellStyle name="Millares 3 3 4" xfId="78"/>
    <cellStyle name="Millares 3 3 5" xfId="130"/>
    <cellStyle name="Millares 3 4" xfId="36"/>
    <cellStyle name="Millares 3 4 2" xfId="60"/>
    <cellStyle name="Millares 3 4 2 2" xfId="108"/>
    <cellStyle name="Millares 3 4 3" xfId="84"/>
    <cellStyle name="Millares 3 4 4" xfId="133"/>
    <cellStyle name="Millares 3 5" xfId="48"/>
    <cellStyle name="Millares 3 5 2" xfId="96"/>
    <cellStyle name="Millares 3 5 3" xfId="136"/>
    <cellStyle name="Millares 3 6" xfId="72"/>
    <cellStyle name="Millares 3 6 2" xfId="139"/>
    <cellStyle name="Millares 3 7" xfId="142"/>
    <cellStyle name="Millares 3 8" xfId="124"/>
    <cellStyle name="Millares 4" xfId="32"/>
    <cellStyle name="Millares 4 2" xfId="44"/>
    <cellStyle name="Millares 4 2 2" xfId="68"/>
    <cellStyle name="Millares 4 2 2 2" xfId="116"/>
    <cellStyle name="Millares 4 2 3" xfId="92"/>
    <cellStyle name="Millares 4 3" xfId="56"/>
    <cellStyle name="Millares 4 3 2" xfId="104"/>
    <cellStyle name="Millares 4 4" xfId="80"/>
    <cellStyle name="Millares 5" xfId="25"/>
    <cellStyle name="Millares 5 2" xfId="40"/>
    <cellStyle name="Millares 5 2 2" xfId="64"/>
    <cellStyle name="Millares 5 2 2 2" xfId="112"/>
    <cellStyle name="Millares 5 2 3" xfId="88"/>
    <cellStyle name="Millares 5 3" xfId="52"/>
    <cellStyle name="Millares 5 3 2" xfId="100"/>
    <cellStyle name="Millares 5 4" xfId="76"/>
    <cellStyle name="Millares 6" xfId="39"/>
    <cellStyle name="Millares 6 2" xfId="63"/>
    <cellStyle name="Millares 6 2 2" xfId="111"/>
    <cellStyle name="Millares 6 3" xfId="87"/>
    <cellStyle name="Millares 7" xfId="51"/>
    <cellStyle name="Millares 7 2" xfId="99"/>
    <cellStyle name="Millares 7 3" xfId="165"/>
    <cellStyle name="Millares 8" xfId="75"/>
    <cellStyle name="Millares 9" xfId="121"/>
    <cellStyle name="Moneda 2" xfId="18"/>
    <cellStyle name="Moneda 2 2" xfId="38"/>
    <cellStyle name="Moneda 2 2 2" xfId="62"/>
    <cellStyle name="Moneda 2 2 2 2" xfId="110"/>
    <cellStyle name="Moneda 2 2 3" xfId="86"/>
    <cellStyle name="Moneda 2 2 4" xfId="129"/>
    <cellStyle name="Moneda 2 3" xfId="50"/>
    <cellStyle name="Moneda 2 3 2" xfId="98"/>
    <cellStyle name="Moneda 2 3 3" xfId="132"/>
    <cellStyle name="Moneda 2 4" xfId="74"/>
    <cellStyle name="Moneda 2 4 2" xfId="135"/>
    <cellStyle name="Moneda 2 5" xfId="138"/>
    <cellStyle name="Moneda 2 6" xfId="141"/>
    <cellStyle name="Moneda 2 7" xfId="144"/>
    <cellStyle name="Moneda 2 8" xfId="126"/>
    <cellStyle name="Neutral 2" xfId="308"/>
    <cellStyle name="Neutral 3" xfId="309"/>
    <cellStyle name="Normal" xfId="0" builtinId="0"/>
    <cellStyle name="Normal 10" xfId="166"/>
    <cellStyle name="Normal 10 2" xfId="242"/>
    <cellStyle name="Normal 11" xfId="9"/>
    <cellStyle name="Normal 2" xfId="1"/>
    <cellStyle name="Normal 2 10" xfId="167"/>
    <cellStyle name="Normal 2 11" xfId="168"/>
    <cellStyle name="Normal 2 12" xfId="169"/>
    <cellStyle name="Normal 2 13" xfId="170"/>
    <cellStyle name="Normal 2 14" xfId="171"/>
    <cellStyle name="Normal 2 15" xfId="172"/>
    <cellStyle name="Normal 2 16" xfId="173"/>
    <cellStyle name="Normal 2 17" xfId="174"/>
    <cellStyle name="Normal 2 18" xfId="175"/>
    <cellStyle name="Normal 2 19" xfId="176"/>
    <cellStyle name="Normal 2 2" xfId="3"/>
    <cellStyle name="Normal 2 2 10" xfId="177"/>
    <cellStyle name="Normal 2 2 11" xfId="178"/>
    <cellStyle name="Normal 2 2 12" xfId="179"/>
    <cellStyle name="Normal 2 2 13" xfId="180"/>
    <cellStyle name="Normal 2 2 14" xfId="181"/>
    <cellStyle name="Normal 2 2 15" xfId="182"/>
    <cellStyle name="Normal 2 2 16" xfId="183"/>
    <cellStyle name="Normal 2 2 17" xfId="184"/>
    <cellStyle name="Normal 2 2 2" xfId="146"/>
    <cellStyle name="Normal 2 2 3" xfId="185"/>
    <cellStyle name="Normal 2 2 4" xfId="186"/>
    <cellStyle name="Normal 2 2 5" xfId="187"/>
    <cellStyle name="Normal 2 2 6" xfId="188"/>
    <cellStyle name="Normal 2 2 7" xfId="189"/>
    <cellStyle name="Normal 2 2 8" xfId="190"/>
    <cellStyle name="Normal 2 2 9" xfId="191"/>
    <cellStyle name="Normal 2 2_Tablas" xfId="147"/>
    <cellStyle name="Normal 2 20" xfId="192"/>
    <cellStyle name="Normal 2 21" xfId="193"/>
    <cellStyle name="Normal 2 22" xfId="194"/>
    <cellStyle name="Normal 2 23" xfId="195"/>
    <cellStyle name="Normal 2 24" xfId="196"/>
    <cellStyle name="Normal 2 25" xfId="197"/>
    <cellStyle name="Normal 2 26" xfId="145"/>
    <cellStyle name="Normal 2 3" xfId="12"/>
    <cellStyle name="Normal 2 3 2" xfId="14"/>
    <cellStyle name="Normal 2 4" xfId="148"/>
    <cellStyle name="Normal 2 4 2" xfId="240"/>
    <cellStyle name="Normal 2 5" xfId="149"/>
    <cellStyle name="Normal 2 5 2" xfId="241"/>
    <cellStyle name="Normal 2 6" xfId="150"/>
    <cellStyle name="Normal 2 7" xfId="151"/>
    <cellStyle name="Normal 2 8" xfId="152"/>
    <cellStyle name="Normal 2 9" xfId="198"/>
    <cellStyle name="Normal 3" xfId="4"/>
    <cellStyle name="Normal 3 10" xfId="199"/>
    <cellStyle name="Normal 3 11" xfId="200"/>
    <cellStyle name="Normal 3 12" xfId="201"/>
    <cellStyle name="Normal 3 13" xfId="202"/>
    <cellStyle name="Normal 3 14" xfId="203"/>
    <cellStyle name="Normal 3 15" xfId="204"/>
    <cellStyle name="Normal 3 16" xfId="205"/>
    <cellStyle name="Normal 3 17" xfId="206"/>
    <cellStyle name="Normal 3 18" xfId="207"/>
    <cellStyle name="Normal 3 2" xfId="13"/>
    <cellStyle name="Normal 3 2 2" xfId="27"/>
    <cellStyle name="Normal 3 2 2 2" xfId="208"/>
    <cellStyle name="Normal 3 2 2 3" xfId="123"/>
    <cellStyle name="Normal 3 2 3" xfId="26"/>
    <cellStyle name="Normal 3 2 3 2" xfId="333"/>
    <cellStyle name="Normal 3 2 4" xfId="120"/>
    <cellStyle name="Normal 3 3" xfId="19"/>
    <cellStyle name="Normal 3 3 2" xfId="209"/>
    <cellStyle name="Normal 3 4" xfId="29"/>
    <cellStyle name="Normal 3 4 2" xfId="210"/>
    <cellStyle name="Normal 3 5" xfId="211"/>
    <cellStyle name="Normal 3 6" xfId="212"/>
    <cellStyle name="Normal 3 7" xfId="213"/>
    <cellStyle name="Normal 3 8" xfId="214"/>
    <cellStyle name="Normal 3 9" xfId="215"/>
    <cellStyle name="Normal 4" xfId="11"/>
    <cellStyle name="Normal 4 2" xfId="20"/>
    <cellStyle name="Normal 4 2 2" xfId="310"/>
    <cellStyle name="Normal 4 2 3" xfId="216"/>
    <cellStyle name="Normal 4 3" xfId="239"/>
    <cellStyle name="Normal 5" xfId="10"/>
    <cellStyle name="Normal 5 2" xfId="21"/>
    <cellStyle name="Normal 5 3" xfId="217"/>
    <cellStyle name="Normal 5 4" xfId="332"/>
    <cellStyle name="Normal 5 5" xfId="153"/>
    <cellStyle name="Normal 6" xfId="15"/>
    <cellStyle name="Normal 6 2" xfId="154"/>
    <cellStyle name="Normal 6 2 2" xfId="218"/>
    <cellStyle name="Normal 6 2 2 2" xfId="311"/>
    <cellStyle name="Normal 6 2 3" xfId="312"/>
    <cellStyle name="Normal 7" xfId="6"/>
    <cellStyle name="Normal 8" xfId="5"/>
    <cellStyle name="Normal 8 2" xfId="8"/>
    <cellStyle name="Normal 9" xfId="219"/>
    <cellStyle name="Normal 9 2" xfId="313"/>
    <cellStyle name="Notas 2" xfId="156"/>
    <cellStyle name="Notas 2 2" xfId="157"/>
    <cellStyle name="Notas 3" xfId="155"/>
    <cellStyle name="Porcentaje 2" xfId="22"/>
    <cellStyle name="Porcentual 2" xfId="7"/>
    <cellStyle name="Porcentual 2 10" xfId="220"/>
    <cellStyle name="Porcentual 2 11" xfId="221"/>
    <cellStyle name="Porcentual 2 12" xfId="222"/>
    <cellStyle name="Porcentual 2 13" xfId="223"/>
    <cellStyle name="Porcentual 2 14" xfId="224"/>
    <cellStyle name="Porcentual 2 15" xfId="225"/>
    <cellStyle name="Porcentual 2 16" xfId="226"/>
    <cellStyle name="Porcentual 2 17" xfId="227"/>
    <cellStyle name="Porcentual 2 18" xfId="228"/>
    <cellStyle name="Porcentual 2 19" xfId="229"/>
    <cellStyle name="Porcentual 2 2" xfId="158"/>
    <cellStyle name="Porcentual 2 3" xfId="159"/>
    <cellStyle name="Porcentual 2 3 2" xfId="230"/>
    <cellStyle name="Porcentual 2 4" xfId="160"/>
    <cellStyle name="Porcentual 2 4 2" xfId="231"/>
    <cellStyle name="Porcentual 2 5" xfId="161"/>
    <cellStyle name="Porcentual 2 5 2" xfId="232"/>
    <cellStyle name="Porcentual 2 6" xfId="233"/>
    <cellStyle name="Porcentual 2 7" xfId="234"/>
    <cellStyle name="Porcentual 2 8" xfId="235"/>
    <cellStyle name="Porcentual 2 9" xfId="236"/>
    <cellStyle name="Porcentual 3" xfId="162"/>
    <cellStyle name="Porcentual 3 2" xfId="238"/>
    <cellStyle name="Porcentual 3 2 2" xfId="314"/>
    <cellStyle name="Porcentual 3 3" xfId="237"/>
    <cellStyle name="Porcentual 4" xfId="163"/>
    <cellStyle name="Porcentual 5" xfId="164"/>
    <cellStyle name="Porcentual 6" xfId="315"/>
    <cellStyle name="Salida 2" xfId="316"/>
    <cellStyle name="Salida 3" xfId="317"/>
    <cellStyle name="Texto de advertencia 2" xfId="318"/>
    <cellStyle name="Texto de advertencia 3" xfId="319"/>
    <cellStyle name="Texto explicativo 2" xfId="320"/>
    <cellStyle name="Texto explicativo 3" xfId="321"/>
    <cellStyle name="Titular Publicación" xfId="122"/>
    <cellStyle name="Titular_gráfico" xfId="23"/>
    <cellStyle name="Título 1 2" xfId="322"/>
    <cellStyle name="Título 1 3" xfId="323"/>
    <cellStyle name="Título 2 2" xfId="324"/>
    <cellStyle name="Título 2 3" xfId="325"/>
    <cellStyle name="Título 3 2" xfId="326"/>
    <cellStyle name="Título 3 3" xfId="327"/>
    <cellStyle name="Título 4" xfId="328"/>
    <cellStyle name="Título 5" xfId="329"/>
    <cellStyle name="Total 2" xfId="330"/>
    <cellStyle name="Total 3" xfId="331"/>
  </cellStyles>
  <dxfs count="197">
    <dxf>
      <numFmt numFmtId="188" formatCode="\^"/>
    </dxf>
    <dxf>
      <numFmt numFmtId="189" formatCode="\^;\^;\^"/>
    </dxf>
    <dxf>
      <numFmt numFmtId="190" formatCode="&quot;-&quot;"/>
    </dxf>
    <dxf>
      <numFmt numFmtId="191" formatCode="&quot;^&quot;"/>
    </dxf>
    <dxf>
      <numFmt numFmtId="189" formatCode="\^;\^;\^"/>
    </dxf>
    <dxf>
      <numFmt numFmtId="190" formatCode="&quot;-&quot;"/>
    </dxf>
    <dxf>
      <numFmt numFmtId="188" formatCode="\^"/>
    </dxf>
    <dxf>
      <numFmt numFmtId="189" formatCode="\^;\^;\^"/>
    </dxf>
    <dxf>
      <numFmt numFmtId="190" formatCode="&quot;-&quot;"/>
    </dxf>
    <dxf>
      <numFmt numFmtId="188" formatCode="\^"/>
    </dxf>
    <dxf>
      <numFmt numFmtId="188" formatCode="\^"/>
    </dxf>
    <dxf>
      <numFmt numFmtId="191" formatCode="&quot;^&quot;"/>
    </dxf>
    <dxf>
      <numFmt numFmtId="188" formatCode="\^"/>
    </dxf>
    <dxf>
      <numFmt numFmtId="188" formatCode="\^"/>
    </dxf>
    <dxf>
      <numFmt numFmtId="188"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8" formatCode="\^"/>
    </dxf>
    <dxf>
      <numFmt numFmtId="188" formatCode="\^"/>
    </dxf>
    <dxf>
      <numFmt numFmtId="189" formatCode="\^;\^;\^"/>
    </dxf>
    <dxf>
      <numFmt numFmtId="189"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9" formatCode="\^;\^;\^"/>
    </dxf>
    <dxf>
      <numFmt numFmtId="188" formatCode="\^"/>
    </dxf>
    <dxf>
      <numFmt numFmtId="188" formatCode="\^"/>
    </dxf>
    <dxf>
      <numFmt numFmtId="188" formatCode="\^"/>
    </dxf>
    <dxf>
      <numFmt numFmtId="189"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3" formatCode="\^;&quot;^&quot;"/>
    </dxf>
    <dxf>
      <numFmt numFmtId="188" formatCode="\^"/>
    </dxf>
    <dxf>
      <numFmt numFmtId="183" formatCode="\^;&quot;^&quot;"/>
    </dxf>
    <dxf>
      <numFmt numFmtId="189" formatCode="\^;\^;\^"/>
    </dxf>
    <dxf>
      <numFmt numFmtId="190" formatCode="&quot;-&quot;"/>
    </dxf>
    <dxf>
      <numFmt numFmtId="188" formatCode="\^"/>
    </dxf>
    <dxf>
      <numFmt numFmtId="183" formatCode="\^;&quot;^&quot;"/>
    </dxf>
    <dxf>
      <numFmt numFmtId="189" formatCode="\^;\^;\^"/>
    </dxf>
    <dxf>
      <numFmt numFmtId="190" formatCode="&quot;-&quot;"/>
    </dxf>
    <dxf>
      <numFmt numFmtId="188" formatCode="\^"/>
    </dxf>
    <dxf>
      <numFmt numFmtId="183" formatCode="\^;&quot;^&quot;"/>
    </dxf>
    <dxf>
      <numFmt numFmtId="188" formatCode="\^"/>
    </dxf>
    <dxf>
      <numFmt numFmtId="188" formatCode="\^"/>
    </dxf>
    <dxf>
      <numFmt numFmtId="188" formatCode="\^"/>
    </dxf>
    <dxf>
      <numFmt numFmtId="189"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90" formatCode="&quot;-&quot;"/>
    </dxf>
    <dxf>
      <numFmt numFmtId="188" formatCode="\^"/>
    </dxf>
    <dxf>
      <numFmt numFmtId="188" formatCode="\^"/>
    </dxf>
    <dxf>
      <numFmt numFmtId="190" formatCode="&quot;-&quot;"/>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9" formatCode="\^;\^;\^"/>
    </dxf>
    <dxf>
      <numFmt numFmtId="188" formatCode="\^"/>
    </dxf>
    <dxf>
      <numFmt numFmtId="188" formatCode="\^"/>
    </dxf>
    <dxf>
      <numFmt numFmtId="190" formatCode="&quot;-&quot;"/>
    </dxf>
    <dxf>
      <numFmt numFmtId="190" formatCode="&quot;-&quot;"/>
    </dxf>
    <dxf>
      <numFmt numFmtId="188" formatCode="\^"/>
    </dxf>
    <dxf>
      <numFmt numFmtId="188" formatCode="\^"/>
    </dxf>
    <dxf>
      <numFmt numFmtId="190" formatCode="&quot;-&quot;"/>
    </dxf>
    <dxf>
      <numFmt numFmtId="188" formatCode="\^"/>
    </dxf>
    <dxf>
      <numFmt numFmtId="188" formatCode="\^"/>
    </dxf>
    <dxf>
      <numFmt numFmtId="188" formatCode="\^"/>
    </dxf>
    <dxf>
      <numFmt numFmtId="188" formatCode="\^"/>
    </dxf>
    <dxf>
      <numFmt numFmtId="190" formatCode="&quot;-&quot;"/>
    </dxf>
    <dxf>
      <numFmt numFmtId="188" formatCode="\^"/>
    </dxf>
    <dxf>
      <numFmt numFmtId="188" formatCode="\^"/>
    </dxf>
    <dxf>
      <numFmt numFmtId="189" formatCode="\^;\^;\^"/>
    </dxf>
    <dxf>
      <numFmt numFmtId="190" formatCode="&quot;-&quot;"/>
    </dxf>
    <dxf>
      <numFmt numFmtId="189" formatCode="\^;\^;\^"/>
    </dxf>
    <dxf>
      <numFmt numFmtId="190" formatCode="&quot;-&quot;"/>
    </dxf>
    <dxf>
      <numFmt numFmtId="189" formatCode="\^;\^;\^"/>
    </dxf>
    <dxf>
      <numFmt numFmtId="188" formatCode="\^"/>
    </dxf>
    <dxf>
      <numFmt numFmtId="188" formatCode="\^"/>
    </dxf>
    <dxf>
      <numFmt numFmtId="188" formatCode="\^"/>
    </dxf>
    <dxf>
      <numFmt numFmtId="190" formatCode="&quot;-&quot;"/>
    </dxf>
    <dxf>
      <numFmt numFmtId="188" formatCode="\^"/>
    </dxf>
    <dxf>
      <numFmt numFmtId="188" formatCode="\^"/>
    </dxf>
    <dxf>
      <numFmt numFmtId="188" formatCode="\^"/>
    </dxf>
    <dxf>
      <numFmt numFmtId="188" formatCode="\^"/>
    </dxf>
    <dxf>
      <numFmt numFmtId="190" formatCode="&quot;-&quot;"/>
    </dxf>
    <dxf>
      <numFmt numFmtId="190" formatCode="&quot;-&quot;"/>
    </dxf>
    <dxf>
      <numFmt numFmtId="190" formatCode="&quot;-&quot;"/>
    </dxf>
    <dxf>
      <numFmt numFmtId="188" formatCode="\^"/>
    </dxf>
    <dxf>
      <numFmt numFmtId="188" formatCode="\^"/>
    </dxf>
    <dxf>
      <numFmt numFmtId="188" formatCode="\^"/>
    </dxf>
    <dxf>
      <numFmt numFmtId="188" formatCode="\^"/>
    </dxf>
    <dxf>
      <numFmt numFmtId="188" formatCode="\^"/>
    </dxf>
    <dxf>
      <numFmt numFmtId="190" formatCode="&quot;-&quot;"/>
    </dxf>
    <dxf>
      <numFmt numFmtId="188" formatCode="\^"/>
    </dxf>
    <dxf>
      <numFmt numFmtId="190" formatCode="&quot;-&quot;"/>
    </dxf>
    <dxf>
      <numFmt numFmtId="188" formatCode="\^"/>
    </dxf>
    <dxf>
      <numFmt numFmtId="188" formatCode="\^"/>
    </dxf>
    <dxf>
      <numFmt numFmtId="183" formatCode="\^;&quot;^&quot;"/>
    </dxf>
    <dxf>
      <numFmt numFmtId="188" formatCode="\^"/>
    </dxf>
    <dxf>
      <numFmt numFmtId="188" formatCode="\^"/>
    </dxf>
    <dxf>
      <numFmt numFmtId="183" formatCode="\^;&quot;^&quot;"/>
    </dxf>
    <dxf>
      <numFmt numFmtId="188" formatCode="\^"/>
    </dxf>
    <dxf>
      <numFmt numFmtId="188" formatCode="\^"/>
    </dxf>
    <dxf>
      <numFmt numFmtId="190" formatCode="&quot;-&quot;"/>
    </dxf>
    <dxf>
      <numFmt numFmtId="188" formatCode="\^"/>
    </dxf>
    <dxf>
      <numFmt numFmtId="190"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trabajos%20en%20curso\CORES\BOLETIN\Datos%20Enero\D_4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2:K102"/>
  <sheetViews>
    <sheetView tabSelected="1" zoomScaleNormal="100" zoomScaleSheetLayoutView="140" workbookViewId="0">
      <selection activeCell="A4" sqref="A4:G4"/>
    </sheetView>
  </sheetViews>
  <sheetFormatPr baseColWidth="10" defaultColWidth="11.125" defaultRowHeight="15" customHeight="1" x14ac:dyDescent="0.2"/>
  <cols>
    <col min="1" max="1" width="9" style="3" customWidth="1"/>
    <col min="2" max="2" width="3.625" style="3" customWidth="1"/>
    <col min="3" max="3" width="7.5" style="3" customWidth="1"/>
    <col min="4" max="4" width="4.625" style="3" customWidth="1"/>
    <col min="5" max="5" width="8.125" style="3" customWidth="1"/>
    <col min="6" max="9" width="11.125" style="3"/>
    <col min="10" max="10" width="12.625" style="3" customWidth="1"/>
    <col min="11" max="16384" width="11.125" style="3"/>
  </cols>
  <sheetData>
    <row r="2" spans="1:9" ht="15" customHeight="1" x14ac:dyDescent="0.25">
      <c r="A2" s="2" t="s">
        <v>697</v>
      </c>
    </row>
    <row r="3" spans="1:9" ht="15" customHeight="1" x14ac:dyDescent="0.2">
      <c r="A3" s="509">
        <v>44958</v>
      </c>
    </row>
    <row r="4" spans="1:9" ht="15" customHeight="1" x14ac:dyDescent="0.25">
      <c r="A4" s="764" t="s">
        <v>19</v>
      </c>
      <c r="B4" s="764"/>
      <c r="C4" s="764"/>
      <c r="D4" s="764"/>
      <c r="E4" s="764"/>
      <c r="F4" s="764"/>
      <c r="G4" s="764"/>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104</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15" t="s">
        <v>495</v>
      </c>
      <c r="D17" s="215"/>
      <c r="E17" s="215"/>
      <c r="F17" s="215"/>
      <c r="G17" s="215"/>
      <c r="H17" s="215"/>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503</v>
      </c>
      <c r="D20" s="8"/>
      <c r="E20" s="8"/>
      <c r="F20" s="8"/>
      <c r="G20" s="8"/>
      <c r="H20" s="8"/>
      <c r="I20" s="8"/>
    </row>
    <row r="21" spans="2:9" ht="15" customHeight="1" x14ac:dyDescent="0.2">
      <c r="C21" s="8" t="s">
        <v>27</v>
      </c>
      <c r="D21" s="8"/>
      <c r="E21" s="8"/>
      <c r="F21" s="11"/>
      <c r="G21" s="11"/>
      <c r="H21" s="11"/>
      <c r="I21" s="11"/>
    </row>
    <row r="22" spans="2:9" ht="15" customHeight="1" x14ac:dyDescent="0.2">
      <c r="C22" s="8" t="s">
        <v>199</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15" t="s">
        <v>505</v>
      </c>
      <c r="D25" s="215"/>
      <c r="E25" s="215"/>
      <c r="F25" s="215"/>
      <c r="G25" s="8"/>
      <c r="H25" s="8"/>
    </row>
    <row r="26" spans="2:9" ht="15" customHeight="1" x14ac:dyDescent="0.2">
      <c r="C26" s="215" t="s">
        <v>33</v>
      </c>
      <c r="D26" s="215"/>
      <c r="E26" s="215"/>
      <c r="F26" s="215"/>
      <c r="G26" s="8"/>
      <c r="H26" s="8"/>
    </row>
    <row r="27" spans="2:9" ht="15" customHeight="1" x14ac:dyDescent="0.2">
      <c r="C27" s="215" t="s">
        <v>435</v>
      </c>
      <c r="D27" s="215"/>
      <c r="E27" s="215"/>
      <c r="F27" s="215"/>
      <c r="G27" s="215"/>
      <c r="H27" s="215"/>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439</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243</v>
      </c>
      <c r="D35" s="8"/>
      <c r="E35" s="8"/>
      <c r="F35" s="8"/>
      <c r="G35" s="8"/>
    </row>
    <row r="36" spans="1:9" ht="15" customHeight="1" x14ac:dyDescent="0.2">
      <c r="C36" s="8" t="s">
        <v>222</v>
      </c>
      <c r="D36" s="8"/>
      <c r="E36" s="8"/>
      <c r="F36" s="8"/>
      <c r="G36" s="11"/>
    </row>
    <row r="37" spans="1:9" ht="15" customHeight="1" x14ac:dyDescent="0.2">
      <c r="A37" s="6"/>
      <c r="C37" s="215" t="s">
        <v>34</v>
      </c>
      <c r="D37" s="215"/>
      <c r="E37" s="215"/>
      <c r="F37" s="215"/>
      <c r="G37" s="215"/>
      <c r="H37" s="8"/>
      <c r="I37" s="8"/>
    </row>
    <row r="38" spans="1:9" ht="15" customHeight="1" x14ac:dyDescent="0.2">
      <c r="A38" s="6"/>
      <c r="C38" s="215" t="s">
        <v>498</v>
      </c>
      <c r="D38" s="215"/>
      <c r="E38" s="215"/>
      <c r="F38" s="215"/>
      <c r="G38" s="215"/>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248</v>
      </c>
      <c r="D43" s="8"/>
      <c r="E43" s="8"/>
      <c r="F43" s="8"/>
      <c r="H43" s="11"/>
      <c r="I43" s="11"/>
    </row>
    <row r="44" spans="1:9" ht="15" customHeight="1" x14ac:dyDescent="0.2">
      <c r="C44" s="8" t="s">
        <v>497</v>
      </c>
      <c r="D44" s="8"/>
      <c r="E44" s="8"/>
      <c r="F44" s="8"/>
      <c r="G44" s="11"/>
    </row>
    <row r="45" spans="1:9" ht="15" customHeight="1" x14ac:dyDescent="0.2">
      <c r="C45" s="8" t="s">
        <v>249</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496</v>
      </c>
      <c r="D49" s="8"/>
      <c r="E49" s="8"/>
      <c r="F49" s="8"/>
      <c r="G49" s="8"/>
    </row>
    <row r="50" spans="1:8" ht="15" customHeight="1" x14ac:dyDescent="0.2">
      <c r="B50" s="6"/>
      <c r="C50" s="8" t="s">
        <v>480</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15" t="s">
        <v>22</v>
      </c>
      <c r="D56" s="215"/>
      <c r="E56" s="215"/>
      <c r="F56" s="215"/>
      <c r="G56" s="215"/>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8" t="s">
        <v>641</v>
      </c>
      <c r="D63" s="8"/>
      <c r="E63" s="8"/>
      <c r="F63" s="8"/>
      <c r="G63" s="8"/>
    </row>
    <row r="64" spans="1:8" ht="15" customHeight="1" x14ac:dyDescent="0.2">
      <c r="B64" s="6"/>
      <c r="C64" s="8" t="s">
        <v>363</v>
      </c>
      <c r="D64" s="8"/>
      <c r="E64" s="8"/>
      <c r="F64" s="8"/>
      <c r="G64" s="8"/>
    </row>
    <row r="65" spans="2:9" ht="15" customHeight="1" x14ac:dyDescent="0.2">
      <c r="B65" s="6"/>
      <c r="C65" s="8" t="s">
        <v>646</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489</v>
      </c>
      <c r="D69" s="8"/>
      <c r="E69" s="8"/>
      <c r="F69" s="8"/>
      <c r="G69" s="10"/>
      <c r="H69" s="10"/>
    </row>
    <row r="70" spans="2:9" ht="15" customHeight="1" x14ac:dyDescent="0.2">
      <c r="B70" s="6"/>
      <c r="C70" s="8" t="s">
        <v>18</v>
      </c>
      <c r="D70" s="8"/>
      <c r="E70" s="8"/>
      <c r="F70" s="8"/>
      <c r="G70" s="10"/>
    </row>
    <row r="71" spans="2:9" ht="15" customHeight="1" x14ac:dyDescent="0.2">
      <c r="C71" s="215" t="s">
        <v>500</v>
      </c>
      <c r="D71" s="215"/>
      <c r="E71" s="215"/>
      <c r="F71" s="8"/>
      <c r="G71" s="8"/>
    </row>
    <row r="72" spans="2:9" ht="15" customHeight="1" x14ac:dyDescent="0.2">
      <c r="C72" s="8" t="s">
        <v>499</v>
      </c>
      <c r="D72" s="8"/>
      <c r="E72" s="8"/>
      <c r="F72" s="8"/>
      <c r="G72" s="8"/>
      <c r="H72" s="8"/>
    </row>
    <row r="73" spans="2:9" ht="15" customHeight="1" x14ac:dyDescent="0.2">
      <c r="C73" s="8" t="s">
        <v>340</v>
      </c>
      <c r="D73" s="8"/>
      <c r="E73" s="8"/>
      <c r="F73" s="8"/>
    </row>
    <row r="74" spans="2:9" ht="15" customHeight="1" x14ac:dyDescent="0.2">
      <c r="C74" s="8" t="s">
        <v>521</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15" t="s">
        <v>347</v>
      </c>
      <c r="D79" s="215"/>
      <c r="E79" s="215"/>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15" t="s">
        <v>362</v>
      </c>
      <c r="D84" s="215"/>
      <c r="E84" s="215"/>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501</v>
      </c>
      <c r="D90" s="8"/>
      <c r="E90" s="8"/>
      <c r="F90" s="8"/>
      <c r="G90" s="8"/>
      <c r="H90" s="8"/>
      <c r="I90" s="10"/>
      <c r="J90" s="10"/>
    </row>
    <row r="91" spans="1:10" ht="15" customHeight="1" x14ac:dyDescent="0.2">
      <c r="C91" s="215" t="s">
        <v>502</v>
      </c>
      <c r="D91" s="215"/>
      <c r="E91" s="215"/>
      <c r="F91" s="215"/>
      <c r="G91" s="10"/>
      <c r="H91" s="10"/>
      <c r="I91" s="10"/>
    </row>
    <row r="92" spans="1:10" ht="15" customHeight="1" x14ac:dyDescent="0.2">
      <c r="C92" s="215" t="s">
        <v>40</v>
      </c>
      <c r="D92" s="215"/>
      <c r="E92" s="215"/>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65" t="s">
        <v>507</v>
      </c>
      <c r="B98" s="766"/>
      <c r="C98" s="766"/>
      <c r="D98" s="766"/>
      <c r="E98" s="766"/>
      <c r="F98" s="766"/>
      <c r="G98" s="766"/>
      <c r="H98" s="766"/>
      <c r="I98" s="766"/>
      <c r="J98" s="766"/>
      <c r="K98" s="766"/>
    </row>
    <row r="99" spans="1:11" ht="15" customHeight="1" x14ac:dyDescent="0.2">
      <c r="A99" s="766"/>
      <c r="B99" s="766"/>
      <c r="C99" s="766"/>
      <c r="D99" s="766"/>
      <c r="E99" s="766"/>
      <c r="F99" s="766"/>
      <c r="G99" s="766"/>
      <c r="H99" s="766"/>
      <c r="I99" s="766"/>
      <c r="J99" s="766"/>
      <c r="K99" s="766"/>
    </row>
    <row r="100" spans="1:11" ht="15" customHeight="1" x14ac:dyDescent="0.2">
      <c r="A100" s="766"/>
      <c r="B100" s="766"/>
      <c r="C100" s="766"/>
      <c r="D100" s="766"/>
      <c r="E100" s="766"/>
      <c r="F100" s="766"/>
      <c r="G100" s="766"/>
      <c r="H100" s="766"/>
      <c r="I100" s="766"/>
      <c r="J100" s="766"/>
      <c r="K100" s="766"/>
    </row>
    <row r="101" spans="1:11" ht="15" customHeight="1" x14ac:dyDescent="0.2">
      <c r="A101" s="766"/>
      <c r="B101" s="766"/>
      <c r="C101" s="766"/>
      <c r="D101" s="766"/>
      <c r="E101" s="766"/>
      <c r="F101" s="766"/>
      <c r="G101" s="766"/>
      <c r="H101" s="766"/>
      <c r="I101" s="766"/>
      <c r="J101" s="766"/>
      <c r="K101" s="766"/>
    </row>
    <row r="102" spans="1:11" ht="15" customHeight="1" x14ac:dyDescent="0.2">
      <c r="A102" s="766"/>
      <c r="B102" s="766"/>
      <c r="C102" s="766"/>
      <c r="D102" s="766"/>
      <c r="E102" s="766"/>
      <c r="F102" s="766"/>
      <c r="G102" s="766"/>
      <c r="H102" s="766"/>
      <c r="I102" s="766"/>
      <c r="J102" s="766"/>
      <c r="K102" s="766"/>
    </row>
  </sheetData>
  <mergeCells count="2">
    <mergeCell ref="A4:G4"/>
    <mergeCell ref="A98:K102"/>
  </mergeCells>
  <hyperlinks>
    <hyperlink ref="C8:D8" location="Indicadores!A1" display="Indicadores"/>
    <hyperlink ref="C9:I9" location="'Energia primaria'!A1" display="Consumo anual de energía primaria en España y grado de autoabastecimiento "/>
    <hyperlink ref="C10:G10" location="'Energia final'!A1" display="Consumo anual de energía final en España"/>
    <hyperlink ref="C16:F16" location="'Consumo PP'!A1" display="Consumo de productos petrolíferos"/>
    <hyperlink ref="C18:G18" location="'Consumo GLP'!A1" display="Consumo de gases licuados del petróleo"/>
    <hyperlink ref="C19:E19" location="'Consumo gasolinas'!A1" display="Consumo de gasolinas"/>
    <hyperlink ref="C20:I20" location="'GNA CCAA'!A1" display="Consumo de gasolinas de automoción por Comunidades Autónomas"/>
    <hyperlink ref="C21:E21" location="'Consumo gasóleos'!A1" display="Consumo de gasóleos"/>
    <hyperlink ref="C22:G22" location="'GO CCAA'!A1" display="Consumo de gasóleos por Comunidades Autónomas"/>
    <hyperlink ref="C23:G23" location="'Consumo Combustibles Auto'!A1" display="Consumo de combustibles de automoción"/>
    <hyperlink ref="C24:G24" location="Bios!A1" display="Biocarburantes en gasolinas y gasóleos"/>
    <hyperlink ref="C28:E28" location="'Consumo Querosenos'!A1" display="Consumo de querosenos"/>
    <hyperlink ref="C29:E29" location="'Consumo Fuelóleos'!A1" display="Consumo de fuelóleos"/>
    <hyperlink ref="C30:G30" location="'FO CCAA'!A1" display="Consumo de fuelóleos por Comunidades Autónomas "/>
    <hyperlink ref="C31:F31" location="'Consumo Otros Productos'!A1" display="Consumo de otros productos"/>
    <hyperlink ref="C35:G35" location="'Impor Crudo'!A1" display="Importaciones de crudo por países y zonas económicas"/>
    <hyperlink ref="C36:F36" location="'Coste CIF'!A1" display="Coste CIF del crudo importado en España"/>
    <hyperlink ref="C42:E42" location="'produccion interior'!A1" display="Producción interior de crudo"/>
    <hyperlink ref="C43:F43" location="'MP procesada'!A1" display="Crudo y Materia prima procesada"/>
    <hyperlink ref="C44:F44" location="'Produccion bruta'!A1" display="Producción bruta de crudo de refinería"/>
    <hyperlink ref="C45:G45" location="Balance!A1" display="Balance de producción y consumo de productos petrolíferos"/>
    <hyperlink ref="C49:G49" location="'PVP máximo bombona'!A1" display="PVP máximo de la bombona de butano (12,5 kg)"/>
    <hyperlink ref="C50:F50" location="'PVP de gna y glo'!A1" display="PVP gasolinas y gasóleos de automoción "/>
    <hyperlink ref="C51:F51" location="'PVP medio de la gna'!A1" display="PVP medio de la gasolina 95 I.O. "/>
    <hyperlink ref="C52:F52" location="'PVP medio del glo'!A1" display="PVP medio del gasóleo de automoción"/>
    <hyperlink ref="C53:F53" location="'PVP medio del glo C'!A1" display="PVP medio del gasóleo calefacción"/>
    <hyperlink ref="C55:F55" location="'Evolución crudos SPOT'!A1" display="Evolución de los precios spot de crudos"/>
    <hyperlink ref="C56:H56" location="'Cotizaciones FOB'!A1" display="Cotizaciones internacionales FOB de productos petrolíferos "/>
    <hyperlink ref="C62:E62" location="'Consumo de gas natural'!A1" display="Consumo de gas natural"/>
    <hyperlink ref="C63:G63" location="'Consumo de gas natural grupos'!A1" display="Consumo de gas natural por grupos de presión"/>
    <hyperlink ref="C64:G64" location="'Tasa variación año móvil GN '!A1" display="Tasa variación año móvil de consumo gas natural "/>
    <hyperlink ref="C65:H65" location="'Consumo de gas natural por CCAA'!A1" display="Consumo de gas natural por Comunidad Autónoma y grupos de presión"/>
    <hyperlink ref="C69:F69" location="'import. GN paises'!A1" display="Importaciones de gas natural por países"/>
    <hyperlink ref="C70:F70" location="'import. GN puntos entrada '!A1" display="Importaciones por punto de entrada"/>
    <hyperlink ref="C72:H72" location="'export. GN paises'!A1" display="Exportaciones de gas natural por países y zonas económicas"/>
    <hyperlink ref="C73:F73" location="'export. GN puntos salida'!A1" display="Exportaciones por punto de salida"/>
    <hyperlink ref="C78:F78" location="'Producción interior GN'!A1" display="Producción interior de gas natural"/>
    <hyperlink ref="C83:G83" location="'PVP máximo TUR'!A1" display="PVP máximo de las tarifas último recurso de gas natural "/>
    <hyperlink ref="C88:G88" location="'Stocks mat. primas y PP'!A1" display="Stocks de crudo, materias primas y productos petrolíferos"/>
    <hyperlink ref="C89:G89" location="'EMS prod. pet.'!A1" display="Existencias mínimas de seguridad de productos petroliferos"/>
    <hyperlink ref="C90:H90" location="'Nivel Stocks España'!A1" display="Nivel de Stocks en España calculado en días de importaciones netas"/>
    <hyperlink ref="A94:F94" location="'Unidades y factores conversión'!A1" display="Unidades y factores de conversión utilizados "/>
    <hyperlink ref="C27:I27" location="'Consumo Comb. Auto CCAA'!A1" display="Consumo de combustibles de automoción por Comunidades Autónomas"/>
    <hyperlink ref="C37:I37" location="'imp-exp PP'!A1" display="Importaciones - Exportaciones de productos petrolíferos por productos"/>
    <hyperlink ref="C38:H38" location="'imp-exp PP paises'!A1" display="Importaciones - Exportaciones de productos petrolíferos por países "/>
    <hyperlink ref="C17:H17" location="'Tv año móvil cons. PP'!A1" display="Tasa variación año móvil del consumo de productos petrolíferos"/>
    <hyperlink ref="C25:H25" location="'Tv año móvil cons. auto'!A1" display="Tasa de variación año móvil combustibles de automoción"/>
    <hyperlink ref="C26:H26" location="'Consumo Comb. Auto Canales'!A1" display="Consumo de combustibles de automoción por canales"/>
    <hyperlink ref="C71:G71" location="'Coste de aprov'!A1" display="Coste de aprovisionamiento gas natural"/>
    <hyperlink ref="C79:G79" location="'Balance  Gas natural'!A1" display="Balance de producción y consumo de gas natural "/>
    <hyperlink ref="C84:F84" location="'Cotizaciones GN'!A1" display="Cotizaciones del gas natural"/>
    <hyperlink ref="C91:F91" location="'RREE Cores'!A1" display="Reservas estrategicas Cores"/>
    <hyperlink ref="C92:E92" location="'Existencias GN'!A1" display="Existencias gas natural"/>
    <hyperlink ref="C54:G54" location="'Cotizaciones de los crudos'!A1" display="Cotizaciones de los crudos de referencia y tipo de cambio"/>
    <hyperlink ref="C74" location="'importaciones netas GN'!A1" display="Importaciones netas de gas natural "/>
    <hyperlink ref="C63" location="'Consumo de gas natural grupos'!A1" display="Consumo de gas natural por tramos de presión"/>
    <hyperlink ref="C65" location="'Consumo de gas natural por CCAA'!A1" display="Consumo de gas natural por Comunidades Autónomas y tramos de presión"/>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V32"/>
  <sheetViews>
    <sheetView zoomScaleNormal="100" zoomScaleSheetLayoutView="100" workbookViewId="0"/>
  </sheetViews>
  <sheetFormatPr baseColWidth="10" defaultRowHeight="12.75" x14ac:dyDescent="0.2"/>
  <cols>
    <col min="1" max="1" width="32.5" style="81" customWidth="1"/>
    <col min="2" max="2" width="10.125" style="81" customWidth="1"/>
    <col min="3" max="3" width="14.125" style="81" customWidth="1"/>
    <col min="4" max="4" width="12.5" style="81" customWidth="1"/>
    <col min="5" max="5" width="11.125" style="81" customWidth="1"/>
    <col min="6" max="6" width="9.125" style="81" customWidth="1"/>
    <col min="7" max="7" width="12.625" style="81" customWidth="1"/>
    <col min="8" max="8" width="15.125" style="81" customWidth="1"/>
    <col min="9" max="10" width="12.1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62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62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62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62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62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62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62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62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62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62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62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62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62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62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62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62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62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62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62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62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62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62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62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62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62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62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62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62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62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62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62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62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62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62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62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62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62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62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62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62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62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62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62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62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62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62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62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62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62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62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62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62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62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62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62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62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62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62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62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62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62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62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625" style="81" bestFit="1" customWidth="1"/>
    <col min="16139" max="16384" width="11" style="81"/>
  </cols>
  <sheetData>
    <row r="1" spans="1:8" x14ac:dyDescent="0.2">
      <c r="A1" s="361" t="s">
        <v>27</v>
      </c>
      <c r="B1" s="362"/>
      <c r="C1" s="362"/>
      <c r="D1" s="362"/>
      <c r="E1" s="362"/>
      <c r="F1" s="362"/>
      <c r="G1" s="362"/>
      <c r="H1" s="362"/>
    </row>
    <row r="2" spans="1:8" ht="15.75" x14ac:dyDescent="0.25">
      <c r="A2" s="363"/>
      <c r="B2" s="364"/>
      <c r="C2" s="337"/>
      <c r="D2" s="337"/>
      <c r="E2" s="337"/>
      <c r="F2" s="337"/>
      <c r="G2" s="352"/>
      <c r="H2" s="352" t="s">
        <v>151</v>
      </c>
    </row>
    <row r="3" spans="1:8" x14ac:dyDescent="0.2">
      <c r="A3" s="353"/>
      <c r="B3" s="782">
        <f>INDICE!A3</f>
        <v>44958</v>
      </c>
      <c r="C3" s="783"/>
      <c r="D3" s="783" t="s">
        <v>115</v>
      </c>
      <c r="E3" s="783"/>
      <c r="F3" s="783" t="s">
        <v>116</v>
      </c>
      <c r="G3" s="784"/>
      <c r="H3" s="783"/>
    </row>
    <row r="4" spans="1:8" x14ac:dyDescent="0.2">
      <c r="A4" s="354"/>
      <c r="B4" s="355" t="s">
        <v>47</v>
      </c>
      <c r="C4" s="355" t="s">
        <v>420</v>
      </c>
      <c r="D4" s="355" t="s">
        <v>47</v>
      </c>
      <c r="E4" s="355" t="s">
        <v>420</v>
      </c>
      <c r="F4" s="355" t="s">
        <v>47</v>
      </c>
      <c r="G4" s="356" t="s">
        <v>420</v>
      </c>
      <c r="H4" s="356" t="s">
        <v>106</v>
      </c>
    </row>
    <row r="5" spans="1:8" x14ac:dyDescent="0.2">
      <c r="A5" s="357" t="s">
        <v>171</v>
      </c>
      <c r="B5" s="329">
        <v>1678.2626899999993</v>
      </c>
      <c r="C5" s="322">
        <v>-5.7390724257916839</v>
      </c>
      <c r="D5" s="321">
        <v>3247.4334599999984</v>
      </c>
      <c r="E5" s="322">
        <v>-5.914595663970851</v>
      </c>
      <c r="F5" s="321">
        <v>21951.402159999998</v>
      </c>
      <c r="G5" s="336">
        <v>-1.6394141515501754</v>
      </c>
      <c r="H5" s="327">
        <v>70.005017913420431</v>
      </c>
    </row>
    <row r="6" spans="1:8" x14ac:dyDescent="0.2">
      <c r="A6" s="357" t="s">
        <v>172</v>
      </c>
      <c r="B6" s="590">
        <v>0.15680000000000002</v>
      </c>
      <c r="C6" s="336">
        <v>31.964315771755615</v>
      </c>
      <c r="D6" s="358">
        <v>0.31949</v>
      </c>
      <c r="E6" s="322">
        <v>-42.184220050669552</v>
      </c>
      <c r="F6" s="321">
        <v>16.518510000000003</v>
      </c>
      <c r="G6" s="322">
        <v>-40.592908915535766</v>
      </c>
      <c r="H6" s="327">
        <v>5.2679030707212679E-2</v>
      </c>
    </row>
    <row r="7" spans="1:8" x14ac:dyDescent="0.2">
      <c r="A7" s="357" t="s">
        <v>173</v>
      </c>
      <c r="B7" s="344">
        <v>7.0000000000000001E-3</v>
      </c>
      <c r="C7" s="336">
        <v>18.243243243243246</v>
      </c>
      <c r="D7" s="335">
        <v>1.0999999999999999E-2</v>
      </c>
      <c r="E7" s="336">
        <v>85.810810810810807</v>
      </c>
      <c r="F7" s="335">
        <v>5.8049999999999997E-2</v>
      </c>
      <c r="G7" s="322">
        <v>-1.4765784114053029</v>
      </c>
      <c r="H7" s="590">
        <v>1.8512672950246091E-4</v>
      </c>
    </row>
    <row r="8" spans="1:8" x14ac:dyDescent="0.2">
      <c r="A8" s="368" t="s">
        <v>174</v>
      </c>
      <c r="B8" s="330">
        <v>1678.4264899999994</v>
      </c>
      <c r="C8" s="331">
        <v>-5.7364766861692607</v>
      </c>
      <c r="D8" s="330">
        <v>3247.7639499999987</v>
      </c>
      <c r="E8" s="377">
        <v>-5.9202442140359706</v>
      </c>
      <c r="F8" s="330">
        <v>21967.978719999999</v>
      </c>
      <c r="G8" s="331">
        <v>-1.6878862808215507</v>
      </c>
      <c r="H8" s="331">
        <v>70.057882070857147</v>
      </c>
    </row>
    <row r="9" spans="1:8" x14ac:dyDescent="0.2">
      <c r="A9" s="357" t="s">
        <v>175</v>
      </c>
      <c r="B9" s="329">
        <v>377.2850500000003</v>
      </c>
      <c r="C9" s="322">
        <v>-10.027409698804632</v>
      </c>
      <c r="D9" s="321">
        <v>694.74787000000015</v>
      </c>
      <c r="E9" s="322">
        <v>-20.693444492603639</v>
      </c>
      <c r="F9" s="321">
        <v>4430.035170000001</v>
      </c>
      <c r="G9" s="322">
        <v>-3.8394582937220005</v>
      </c>
      <c r="H9" s="327">
        <v>14.127785057760184</v>
      </c>
    </row>
    <row r="10" spans="1:8" x14ac:dyDescent="0.2">
      <c r="A10" s="357" t="s">
        <v>176</v>
      </c>
      <c r="B10" s="329">
        <v>177.97052000000008</v>
      </c>
      <c r="C10" s="322">
        <v>31.047090957475348</v>
      </c>
      <c r="D10" s="321">
        <v>319.14640000000009</v>
      </c>
      <c r="E10" s="336">
        <v>14.136314880020716</v>
      </c>
      <c r="F10" s="321">
        <v>793.0533200000001</v>
      </c>
      <c r="G10" s="336">
        <v>-27.356417246138143</v>
      </c>
      <c r="H10" s="327">
        <v>2.5291191636979948</v>
      </c>
    </row>
    <row r="11" spans="1:8" x14ac:dyDescent="0.2">
      <c r="A11" s="357" t="s">
        <v>177</v>
      </c>
      <c r="B11" s="329">
        <v>302.68288999999999</v>
      </c>
      <c r="C11" s="322">
        <v>-7.7680117666270281</v>
      </c>
      <c r="D11" s="321">
        <v>600.71290999999997</v>
      </c>
      <c r="E11" s="322">
        <v>-6.3485991294052493</v>
      </c>
      <c r="F11" s="321">
        <v>4165.8309300000001</v>
      </c>
      <c r="G11" s="322">
        <v>7.6290530144979494</v>
      </c>
      <c r="H11" s="327">
        <v>13.285213707684672</v>
      </c>
    </row>
    <row r="12" spans="1:8" s="3" customFormat="1" x14ac:dyDescent="0.2">
      <c r="A12" s="359" t="s">
        <v>148</v>
      </c>
      <c r="B12" s="332">
        <v>2536.3649499999997</v>
      </c>
      <c r="C12" s="333">
        <v>-4.7869542059801615</v>
      </c>
      <c r="D12" s="332">
        <v>4862.3711299999986</v>
      </c>
      <c r="E12" s="333">
        <v>-7.3696622934520821</v>
      </c>
      <c r="F12" s="332">
        <v>31356.898140000001</v>
      </c>
      <c r="G12" s="333">
        <v>-1.7465725374153795</v>
      </c>
      <c r="H12" s="333">
        <v>100</v>
      </c>
    </row>
    <row r="13" spans="1:8" x14ac:dyDescent="0.2">
      <c r="A13" s="369" t="s">
        <v>149</v>
      </c>
      <c r="B13" s="334"/>
      <c r="C13" s="334"/>
      <c r="D13" s="334"/>
      <c r="E13" s="334"/>
      <c r="F13" s="334"/>
      <c r="G13" s="334"/>
      <c r="H13" s="334"/>
    </row>
    <row r="14" spans="1:8" s="105" customFormat="1" x14ac:dyDescent="0.2">
      <c r="A14" s="607" t="s">
        <v>178</v>
      </c>
      <c r="B14" s="598">
        <v>100.17671999999986</v>
      </c>
      <c r="C14" s="599">
        <v>-7.7763777355792314</v>
      </c>
      <c r="D14" s="600">
        <v>199.28698999999975</v>
      </c>
      <c r="E14" s="599">
        <v>-8.0991853911237683</v>
      </c>
      <c r="F14" s="321">
        <v>1240.71281</v>
      </c>
      <c r="G14" s="599">
        <v>-12.262428421639061</v>
      </c>
      <c r="H14" s="601">
        <v>3.9567459908201235</v>
      </c>
    </row>
    <row r="15" spans="1:8" s="105" customFormat="1" x14ac:dyDescent="0.2">
      <c r="A15" s="608" t="s">
        <v>561</v>
      </c>
      <c r="B15" s="603">
        <v>5.9684901660483147</v>
      </c>
      <c r="C15" s="604"/>
      <c r="D15" s="605">
        <v>6.1361291358628396</v>
      </c>
      <c r="E15" s="604"/>
      <c r="F15" s="605">
        <v>5.6478241617670326</v>
      </c>
      <c r="G15" s="604"/>
      <c r="H15" s="606"/>
    </row>
    <row r="16" spans="1:8" s="105" customFormat="1" x14ac:dyDescent="0.2">
      <c r="A16" s="609" t="s">
        <v>426</v>
      </c>
      <c r="B16" s="610">
        <v>201.73055999999997</v>
      </c>
      <c r="C16" s="611">
        <v>-16.394069180078983</v>
      </c>
      <c r="D16" s="612">
        <v>406.74076999999994</v>
      </c>
      <c r="E16" s="611">
        <v>-11.038127791166911</v>
      </c>
      <c r="F16" s="612">
        <v>2914.51892</v>
      </c>
      <c r="G16" s="611">
        <v>3.7219825060070368</v>
      </c>
      <c r="H16" s="613">
        <v>9.2946659040937902</v>
      </c>
    </row>
    <row r="17" spans="1:22" x14ac:dyDescent="0.2">
      <c r="A17" s="365"/>
      <c r="B17" s="362"/>
      <c r="C17" s="362"/>
      <c r="D17" s="362"/>
      <c r="E17" s="362"/>
      <c r="F17" s="362"/>
      <c r="G17" s="362"/>
      <c r="H17" s="366" t="s">
        <v>220</v>
      </c>
    </row>
    <row r="18" spans="1:22" x14ac:dyDescent="0.2">
      <c r="A18" s="360" t="s">
        <v>478</v>
      </c>
      <c r="B18" s="337"/>
      <c r="C18" s="337"/>
      <c r="D18" s="337"/>
      <c r="E18" s="337"/>
      <c r="F18" s="321"/>
      <c r="G18" s="337"/>
      <c r="H18" s="337"/>
      <c r="I18" s="88"/>
      <c r="J18" s="88"/>
      <c r="K18" s="88"/>
      <c r="L18" s="88"/>
      <c r="M18" s="88"/>
      <c r="N18" s="88"/>
    </row>
    <row r="19" spans="1:22" x14ac:dyDescent="0.2">
      <c r="A19" s="785" t="s">
        <v>427</v>
      </c>
      <c r="B19" s="786"/>
      <c r="C19" s="786"/>
      <c r="D19" s="786"/>
      <c r="E19" s="786"/>
      <c r="F19" s="786"/>
      <c r="G19" s="786"/>
      <c r="H19" s="337"/>
      <c r="I19" s="88"/>
      <c r="J19" s="88"/>
      <c r="K19" s="88"/>
      <c r="L19" s="88"/>
      <c r="M19" s="88"/>
      <c r="N19" s="88"/>
    </row>
    <row r="20" spans="1:22" ht="14.25" x14ac:dyDescent="0.2">
      <c r="A20" s="133" t="s">
        <v>531</v>
      </c>
      <c r="B20" s="367"/>
      <c r="C20" s="367"/>
      <c r="D20" s="367"/>
      <c r="E20" s="367"/>
      <c r="F20" s="367"/>
      <c r="G20" s="367"/>
      <c r="H20" s="367"/>
      <c r="I20" s="88"/>
      <c r="J20" s="88"/>
      <c r="K20" s="88"/>
      <c r="L20" s="88"/>
      <c r="M20" s="88"/>
      <c r="N20" s="88"/>
    </row>
    <row r="21" spans="1:22" x14ac:dyDescent="0.2">
      <c r="A21" s="138"/>
      <c r="B21" s="84"/>
      <c r="C21" s="84"/>
      <c r="D21" s="84"/>
      <c r="E21" s="84"/>
      <c r="F21" s="84"/>
      <c r="G21" s="84"/>
      <c r="H21" s="84"/>
    </row>
    <row r="23" spans="1:22" x14ac:dyDescent="0.2">
      <c r="D23" s="633"/>
      <c r="E23" s="633"/>
      <c r="F23" s="633"/>
      <c r="G23" s="633"/>
      <c r="H23" s="633"/>
      <c r="I23" s="633"/>
      <c r="J23" s="633"/>
      <c r="K23" s="633"/>
      <c r="L23" s="633"/>
      <c r="M23" s="633"/>
      <c r="N23" s="633"/>
      <c r="O23" s="633"/>
      <c r="P23" s="633"/>
      <c r="Q23" s="633"/>
      <c r="R23" s="633"/>
      <c r="S23" s="633"/>
      <c r="T23" s="633"/>
      <c r="U23" s="633"/>
      <c r="V23" s="633"/>
    </row>
    <row r="24" spans="1:22" x14ac:dyDescent="0.2">
      <c r="B24" s="81" t="s">
        <v>368</v>
      </c>
    </row>
    <row r="32" spans="1:22" x14ac:dyDescent="0.2">
      <c r="C32" s="81" t="s">
        <v>368</v>
      </c>
    </row>
  </sheetData>
  <mergeCells count="4">
    <mergeCell ref="B3:C3"/>
    <mergeCell ref="D3:E3"/>
    <mergeCell ref="F3:H3"/>
    <mergeCell ref="A19:G19"/>
  </mergeCells>
  <conditionalFormatting sqref="B6">
    <cfRule type="cellIs" dxfId="172" priority="35" operator="between">
      <formula>0</formula>
      <formula>0.5</formula>
    </cfRule>
    <cfRule type="cellIs" dxfId="171" priority="36" operator="between">
      <formula>0</formula>
      <formula>0.49</formula>
    </cfRule>
  </conditionalFormatting>
  <conditionalFormatting sqref="B7:F7">
    <cfRule type="cellIs" dxfId="170" priority="1" operator="equal">
      <formula>0</formula>
    </cfRule>
    <cfRule type="cellIs" dxfId="169" priority="2" operator="between">
      <formula>0</formula>
      <formula>0.5</formula>
    </cfRule>
  </conditionalFormatting>
  <conditionalFormatting sqref="D6">
    <cfRule type="cellIs" dxfId="168" priority="33" operator="between">
      <formula>0</formula>
      <formula>0.5</formula>
    </cfRule>
    <cfRule type="cellIs" dxfId="167" priority="34" operator="between">
      <formula>0</formula>
      <formula>0.49</formula>
    </cfRule>
  </conditionalFormatting>
  <conditionalFormatting sqref="E8">
    <cfRule type="cellIs" dxfId="166" priority="15" operator="between">
      <formula>-0.04999999</formula>
      <formula>-0.00000001</formula>
    </cfRule>
  </conditionalFormatting>
  <conditionalFormatting sqref="E10">
    <cfRule type="cellIs" dxfId="165" priority="5" operator="equal">
      <formula>0</formula>
    </cfRule>
    <cfRule type="cellIs" dxfId="164" priority="6" operator="between">
      <formula>-0.5</formula>
      <formula>0.5</formula>
    </cfRule>
  </conditionalFormatting>
  <conditionalFormatting sqref="G10">
    <cfRule type="cellIs" dxfId="163" priority="3" operator="equal">
      <formula>0</formula>
    </cfRule>
    <cfRule type="cellIs" dxfId="162" priority="4" operator="between">
      <formula>-0.5</formula>
      <formula>0.5</formula>
    </cfRule>
  </conditionalFormatting>
  <conditionalFormatting sqref="H7">
    <cfRule type="cellIs" dxfId="161" priority="11" operator="between">
      <formula>0</formula>
      <formula>0.5</formula>
    </cfRule>
    <cfRule type="cellIs" dxfId="160" priority="1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428</v>
      </c>
    </row>
    <row r="2" spans="1:10" ht="15.75" x14ac:dyDescent="0.25">
      <c r="A2" s="2"/>
      <c r="J2" s="79" t="s">
        <v>151</v>
      </c>
    </row>
    <row r="3" spans="1:10" ht="14.1" customHeight="1" x14ac:dyDescent="0.2">
      <c r="A3" s="90" t="s">
        <v>515</v>
      </c>
      <c r="B3" s="780">
        <f>INDICE!A3</f>
        <v>44958</v>
      </c>
      <c r="C3" s="780"/>
      <c r="D3" s="780">
        <f>INDICE!C3</f>
        <v>0</v>
      </c>
      <c r="E3" s="780"/>
      <c r="F3" s="91"/>
      <c r="G3" s="781" t="s">
        <v>116</v>
      </c>
      <c r="H3" s="781"/>
      <c r="I3" s="781"/>
      <c r="J3" s="781"/>
    </row>
    <row r="4" spans="1:10" x14ac:dyDescent="0.2">
      <c r="A4" s="92"/>
      <c r="B4" s="93" t="s">
        <v>179</v>
      </c>
      <c r="C4" s="93" t="s">
        <v>180</v>
      </c>
      <c r="D4" s="93" t="s">
        <v>181</v>
      </c>
      <c r="E4" s="93" t="s">
        <v>182</v>
      </c>
      <c r="F4" s="93"/>
      <c r="G4" s="93" t="s">
        <v>179</v>
      </c>
      <c r="H4" s="93" t="s">
        <v>180</v>
      </c>
      <c r="I4" s="93" t="s">
        <v>181</v>
      </c>
      <c r="J4" s="93" t="s">
        <v>182</v>
      </c>
    </row>
    <row r="5" spans="1:10" x14ac:dyDescent="0.2">
      <c r="A5" s="370" t="s">
        <v>153</v>
      </c>
      <c r="B5" s="94">
        <v>261.02852000000007</v>
      </c>
      <c r="C5" s="94">
        <v>54.377259999999971</v>
      </c>
      <c r="D5" s="94">
        <v>7.9799400000000009</v>
      </c>
      <c r="E5" s="346">
        <v>323.38572000000005</v>
      </c>
      <c r="F5" s="94"/>
      <c r="G5" s="94">
        <v>3483.1353000000008</v>
      </c>
      <c r="H5" s="94">
        <v>680.41573000000005</v>
      </c>
      <c r="I5" s="94">
        <v>42.457779999999985</v>
      </c>
      <c r="J5" s="346">
        <v>4206.0088100000003</v>
      </c>
    </row>
    <row r="6" spans="1:10" x14ac:dyDescent="0.2">
      <c r="A6" s="371" t="s">
        <v>154</v>
      </c>
      <c r="B6" s="96">
        <v>63.281679999999994</v>
      </c>
      <c r="C6" s="96">
        <v>25.027899999999999</v>
      </c>
      <c r="D6" s="96">
        <v>14.795679999999997</v>
      </c>
      <c r="E6" s="348">
        <v>103.10525999999999</v>
      </c>
      <c r="F6" s="96"/>
      <c r="G6" s="96">
        <v>807.06041999999979</v>
      </c>
      <c r="H6" s="96">
        <v>300.50277</v>
      </c>
      <c r="I6" s="96">
        <v>47.086559999999992</v>
      </c>
      <c r="J6" s="348">
        <v>1154.6497499999998</v>
      </c>
    </row>
    <row r="7" spans="1:10" x14ac:dyDescent="0.2">
      <c r="A7" s="371" t="s">
        <v>155</v>
      </c>
      <c r="B7" s="96">
        <v>31.708130000000004</v>
      </c>
      <c r="C7" s="96">
        <v>8.0939700000000006</v>
      </c>
      <c r="D7" s="96">
        <v>4.833120000000001</v>
      </c>
      <c r="E7" s="348">
        <v>44.635220000000004</v>
      </c>
      <c r="F7" s="96"/>
      <c r="G7" s="96">
        <v>393.40285999999992</v>
      </c>
      <c r="H7" s="96">
        <v>93.478960000000001</v>
      </c>
      <c r="I7" s="96">
        <v>22.040659999999995</v>
      </c>
      <c r="J7" s="348">
        <v>508.92247999999995</v>
      </c>
    </row>
    <row r="8" spans="1:10" x14ac:dyDescent="0.2">
      <c r="A8" s="371" t="s">
        <v>156</v>
      </c>
      <c r="B8" s="96">
        <v>23.260089999999998</v>
      </c>
      <c r="C8" s="96">
        <v>4.4611800000000006</v>
      </c>
      <c r="D8" s="96">
        <v>14.556040000000001</v>
      </c>
      <c r="E8" s="348">
        <v>42.27731</v>
      </c>
      <c r="F8" s="96"/>
      <c r="G8" s="96">
        <v>363.77613999999988</v>
      </c>
      <c r="H8" s="96">
        <v>62.700919999999996</v>
      </c>
      <c r="I8" s="96">
        <v>142.78809000000004</v>
      </c>
      <c r="J8" s="348">
        <v>569.26514999999995</v>
      </c>
    </row>
    <row r="9" spans="1:10" x14ac:dyDescent="0.2">
      <c r="A9" s="371" t="s">
        <v>157</v>
      </c>
      <c r="B9" s="96">
        <v>50.8825</v>
      </c>
      <c r="C9" s="96">
        <v>0</v>
      </c>
      <c r="D9" s="96">
        <v>0</v>
      </c>
      <c r="E9" s="348">
        <v>50.8825</v>
      </c>
      <c r="F9" s="96"/>
      <c r="G9" s="96">
        <v>650.89498999999989</v>
      </c>
      <c r="H9" s="96">
        <v>0</v>
      </c>
      <c r="I9" s="96">
        <v>1.7946</v>
      </c>
      <c r="J9" s="348">
        <v>652.68958999999984</v>
      </c>
    </row>
    <row r="10" spans="1:10" x14ac:dyDescent="0.2">
      <c r="A10" s="371" t="s">
        <v>158</v>
      </c>
      <c r="B10" s="96">
        <v>22.82827</v>
      </c>
      <c r="C10" s="96">
        <v>5.8084000000000016</v>
      </c>
      <c r="D10" s="96">
        <v>0.36114999999999997</v>
      </c>
      <c r="E10" s="348">
        <v>28.997820000000001</v>
      </c>
      <c r="F10" s="96"/>
      <c r="G10" s="96">
        <v>296.58802000000009</v>
      </c>
      <c r="H10" s="96">
        <v>55.614920000000005</v>
      </c>
      <c r="I10" s="96">
        <v>1.5343399999999998</v>
      </c>
      <c r="J10" s="348">
        <v>353.73728000000006</v>
      </c>
    </row>
    <row r="11" spans="1:10" x14ac:dyDescent="0.2">
      <c r="A11" s="371" t="s">
        <v>159</v>
      </c>
      <c r="B11" s="96">
        <v>126.87323000000004</v>
      </c>
      <c r="C11" s="96">
        <v>59.378749999999997</v>
      </c>
      <c r="D11" s="96">
        <v>24.752759999999995</v>
      </c>
      <c r="E11" s="348">
        <v>211.00474000000003</v>
      </c>
      <c r="F11" s="96"/>
      <c r="G11" s="96">
        <v>1653.8376699999997</v>
      </c>
      <c r="H11" s="96">
        <v>647.47436999999991</v>
      </c>
      <c r="I11" s="96">
        <v>93.787230000000008</v>
      </c>
      <c r="J11" s="348">
        <v>2395.0992699999997</v>
      </c>
    </row>
    <row r="12" spans="1:10" x14ac:dyDescent="0.2">
      <c r="A12" s="371" t="s">
        <v>511</v>
      </c>
      <c r="B12" s="96">
        <v>97.945859999999996</v>
      </c>
      <c r="C12" s="96">
        <v>47.967339999999993</v>
      </c>
      <c r="D12" s="96">
        <v>21.211429999999996</v>
      </c>
      <c r="E12" s="348">
        <v>167.12463</v>
      </c>
      <c r="F12" s="96"/>
      <c r="G12" s="96">
        <v>1268.4318399999991</v>
      </c>
      <c r="H12" s="96">
        <v>547.32365999999956</v>
      </c>
      <c r="I12" s="96">
        <v>62.915990000000008</v>
      </c>
      <c r="J12" s="348">
        <v>1878.6714899999986</v>
      </c>
    </row>
    <row r="13" spans="1:10" x14ac:dyDescent="0.2">
      <c r="A13" s="371" t="s">
        <v>160</v>
      </c>
      <c r="B13" s="96">
        <v>289.21436000000006</v>
      </c>
      <c r="C13" s="96">
        <v>51.189589999999995</v>
      </c>
      <c r="D13" s="96">
        <v>13.11084</v>
      </c>
      <c r="E13" s="348">
        <v>353.51479000000006</v>
      </c>
      <c r="F13" s="96"/>
      <c r="G13" s="96">
        <v>3684.2697600000033</v>
      </c>
      <c r="H13" s="96">
        <v>550.41010000000006</v>
      </c>
      <c r="I13" s="96">
        <v>62.601690000000005</v>
      </c>
      <c r="J13" s="348">
        <v>4297.2815500000042</v>
      </c>
    </row>
    <row r="14" spans="1:10" x14ac:dyDescent="0.2">
      <c r="A14" s="371" t="s">
        <v>161</v>
      </c>
      <c r="B14" s="96">
        <v>0.97497000000000011</v>
      </c>
      <c r="C14" s="96">
        <v>0</v>
      </c>
      <c r="D14" s="96">
        <v>0.17238000000000001</v>
      </c>
      <c r="E14" s="348">
        <v>1.1473500000000001</v>
      </c>
      <c r="F14" s="96"/>
      <c r="G14" s="96">
        <v>12.889859999999999</v>
      </c>
      <c r="H14" s="96">
        <v>0</v>
      </c>
      <c r="I14" s="96">
        <v>5.6710000000000003</v>
      </c>
      <c r="J14" s="348">
        <v>18.560859999999998</v>
      </c>
    </row>
    <row r="15" spans="1:10" x14ac:dyDescent="0.2">
      <c r="A15" s="371" t="s">
        <v>162</v>
      </c>
      <c r="B15" s="96">
        <v>155.54933000000003</v>
      </c>
      <c r="C15" s="96">
        <v>21.273160000000001</v>
      </c>
      <c r="D15" s="96">
        <v>5.6659100000000011</v>
      </c>
      <c r="E15" s="348">
        <v>182.48840000000001</v>
      </c>
      <c r="F15" s="96"/>
      <c r="G15" s="96">
        <v>2025.4073999999989</v>
      </c>
      <c r="H15" s="96">
        <v>258.62019000000009</v>
      </c>
      <c r="I15" s="96">
        <v>23.434900000000006</v>
      </c>
      <c r="J15" s="348">
        <v>2307.462489999999</v>
      </c>
    </row>
    <row r="16" spans="1:10" x14ac:dyDescent="0.2">
      <c r="A16" s="371" t="s">
        <v>163</v>
      </c>
      <c r="B16" s="96">
        <v>48.148690000000002</v>
      </c>
      <c r="C16" s="96">
        <v>12.70553</v>
      </c>
      <c r="D16" s="96">
        <v>2.3206499999999997</v>
      </c>
      <c r="E16" s="348">
        <v>63.174869999999999</v>
      </c>
      <c r="F16" s="96"/>
      <c r="G16" s="96">
        <v>672.51350000000002</v>
      </c>
      <c r="H16" s="96">
        <v>138.42786999999998</v>
      </c>
      <c r="I16" s="96">
        <v>11.54261</v>
      </c>
      <c r="J16" s="348">
        <v>822.48397999999997</v>
      </c>
    </row>
    <row r="17" spans="1:10" x14ac:dyDescent="0.2">
      <c r="A17" s="371" t="s">
        <v>164</v>
      </c>
      <c r="B17" s="96">
        <v>100.79129999999999</v>
      </c>
      <c r="C17" s="96">
        <v>24.334289999999999</v>
      </c>
      <c r="D17" s="96">
        <v>26.649549999999994</v>
      </c>
      <c r="E17" s="348">
        <v>151.77513999999999</v>
      </c>
      <c r="F17" s="96"/>
      <c r="G17" s="96">
        <v>1364.6247800000003</v>
      </c>
      <c r="H17" s="96">
        <v>342.39278999999993</v>
      </c>
      <c r="I17" s="96">
        <v>110.86697999999996</v>
      </c>
      <c r="J17" s="348">
        <v>1817.8845500000002</v>
      </c>
    </row>
    <row r="18" spans="1:10" x14ac:dyDescent="0.2">
      <c r="A18" s="371" t="s">
        <v>165</v>
      </c>
      <c r="B18" s="96">
        <v>12.203320000000001</v>
      </c>
      <c r="C18" s="96">
        <v>4.6123400000000006</v>
      </c>
      <c r="D18" s="96">
        <v>2.9327199999999998</v>
      </c>
      <c r="E18" s="348">
        <v>19.748380000000001</v>
      </c>
      <c r="F18" s="96"/>
      <c r="G18" s="96">
        <v>146.08586</v>
      </c>
      <c r="H18" s="96">
        <v>55.645319999999984</v>
      </c>
      <c r="I18" s="96">
        <v>8.3188699999999987</v>
      </c>
      <c r="J18" s="348">
        <v>210.05005</v>
      </c>
    </row>
    <row r="19" spans="1:10" x14ac:dyDescent="0.2">
      <c r="A19" s="371" t="s">
        <v>166</v>
      </c>
      <c r="B19" s="96">
        <v>143.65471000000002</v>
      </c>
      <c r="C19" s="96">
        <v>17.682669999999998</v>
      </c>
      <c r="D19" s="96">
        <v>23.98696</v>
      </c>
      <c r="E19" s="348">
        <v>185.32434000000003</v>
      </c>
      <c r="F19" s="96"/>
      <c r="G19" s="96">
        <v>1866.5834199999999</v>
      </c>
      <c r="H19" s="96">
        <v>213.78286000000003</v>
      </c>
      <c r="I19" s="96">
        <v>97.706459999999993</v>
      </c>
      <c r="J19" s="348">
        <v>2178.0727400000001</v>
      </c>
    </row>
    <row r="20" spans="1:10" x14ac:dyDescent="0.2">
      <c r="A20" s="371" t="s">
        <v>167</v>
      </c>
      <c r="B20" s="96">
        <v>1.0498699999999999</v>
      </c>
      <c r="C20" s="96">
        <v>0</v>
      </c>
      <c r="D20" s="96">
        <v>0</v>
      </c>
      <c r="E20" s="348">
        <v>1.0498699999999999</v>
      </c>
      <c r="F20" s="96"/>
      <c r="G20" s="96">
        <v>14.024509999999999</v>
      </c>
      <c r="H20" s="96">
        <v>0</v>
      </c>
      <c r="I20" s="96">
        <v>0</v>
      </c>
      <c r="J20" s="348">
        <v>14.024509999999999</v>
      </c>
    </row>
    <row r="21" spans="1:10" x14ac:dyDescent="0.2">
      <c r="A21" s="371" t="s">
        <v>168</v>
      </c>
      <c r="B21" s="96">
        <v>72.694980000000015</v>
      </c>
      <c r="C21" s="96">
        <v>12.888069999999999</v>
      </c>
      <c r="D21" s="96">
        <v>1.32291</v>
      </c>
      <c r="E21" s="348">
        <v>86.905960000000007</v>
      </c>
      <c r="F21" s="96"/>
      <c r="G21" s="96">
        <v>938.51480999999978</v>
      </c>
      <c r="H21" s="96">
        <v>156.26335999999998</v>
      </c>
      <c r="I21" s="96">
        <v>5.5522100000000014</v>
      </c>
      <c r="J21" s="348">
        <v>1100.3303799999999</v>
      </c>
    </row>
    <row r="22" spans="1:10" x14ac:dyDescent="0.2">
      <c r="A22" s="371" t="s">
        <v>169</v>
      </c>
      <c r="B22" s="96">
        <v>50.361110000000011</v>
      </c>
      <c r="C22" s="96">
        <v>10.41005</v>
      </c>
      <c r="D22" s="96">
        <v>1.5706199999999999</v>
      </c>
      <c r="E22" s="348">
        <v>62.341780000000007</v>
      </c>
      <c r="F22" s="96"/>
      <c r="G22" s="96">
        <v>594.00707000000023</v>
      </c>
      <c r="H22" s="96">
        <v>100.75172000000001</v>
      </c>
      <c r="I22" s="96">
        <v>6.3172499999999996</v>
      </c>
      <c r="J22" s="348">
        <v>701.07604000000015</v>
      </c>
    </row>
    <row r="23" spans="1:10" x14ac:dyDescent="0.2">
      <c r="A23" s="372" t="s">
        <v>170</v>
      </c>
      <c r="B23" s="96">
        <v>125.81177000000002</v>
      </c>
      <c r="C23" s="96">
        <v>17.074550000000002</v>
      </c>
      <c r="D23" s="96">
        <v>11.747860000000001</v>
      </c>
      <c r="E23" s="348">
        <v>154.63418000000001</v>
      </c>
      <c r="F23" s="96"/>
      <c r="G23" s="96">
        <v>1715.3539500000004</v>
      </c>
      <c r="H23" s="96">
        <v>226.22963000000018</v>
      </c>
      <c r="I23" s="96">
        <v>46.636100000000006</v>
      </c>
      <c r="J23" s="348">
        <v>1988.2196800000006</v>
      </c>
    </row>
    <row r="24" spans="1:10" x14ac:dyDescent="0.2">
      <c r="A24" s="373" t="s">
        <v>429</v>
      </c>
      <c r="B24" s="100">
        <v>1678.2626900000002</v>
      </c>
      <c r="C24" s="100">
        <v>377.28505000000018</v>
      </c>
      <c r="D24" s="100">
        <v>177.97052000000008</v>
      </c>
      <c r="E24" s="100">
        <v>2233.5182600000007</v>
      </c>
      <c r="F24" s="100"/>
      <c r="G24" s="100">
        <v>21951.402159999951</v>
      </c>
      <c r="H24" s="100">
        <v>4430.0351700000001</v>
      </c>
      <c r="I24" s="100">
        <v>793.05332000000033</v>
      </c>
      <c r="J24" s="100">
        <v>27174.490649999949</v>
      </c>
    </row>
    <row r="25" spans="1:10" x14ac:dyDescent="0.2">
      <c r="J25" s="79" t="s">
        <v>220</v>
      </c>
    </row>
    <row r="26" spans="1:10" x14ac:dyDescent="0.2">
      <c r="A26" s="350" t="s">
        <v>549</v>
      </c>
      <c r="G26" s="58"/>
      <c r="H26" s="58"/>
      <c r="I26" s="58"/>
      <c r="J26" s="58"/>
    </row>
    <row r="27" spans="1:10" x14ac:dyDescent="0.2">
      <c r="A27" s="101" t="s">
        <v>221</v>
      </c>
      <c r="G27" s="58"/>
      <c r="H27" s="58"/>
      <c r="I27" s="58"/>
      <c r="J27" s="58"/>
    </row>
    <row r="28" spans="1:10" ht="18" x14ac:dyDescent="0.25">
      <c r="A28" s="102"/>
      <c r="E28" s="787"/>
      <c r="F28" s="787"/>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5:J24">
    <cfRule type="cellIs" dxfId="159" priority="1" stopIfTrue="1" operator="equal">
      <formula>0</formula>
    </cfRule>
  </conditionalFormatting>
  <conditionalFormatting sqref="B6:J23">
    <cfRule type="cellIs" dxfId="158" priority="2" operator="between">
      <formula>0</formula>
      <formula>0.5</formula>
    </cfRule>
    <cfRule type="cellIs" dxfId="157"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A1:BM20"/>
  <sheetViews>
    <sheetView zoomScaleNormal="100" workbookViewId="0">
      <selection sqref="A1:C2"/>
    </sheetView>
  </sheetViews>
  <sheetFormatPr baseColWidth="10" defaultRowHeight="14.1"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62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1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62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1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62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1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62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1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62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1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62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1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62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1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62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1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62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1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62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1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62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1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62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1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62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1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62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1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62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1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62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1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62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1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62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1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62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1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62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1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62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1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62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1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62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1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62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1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62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1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62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1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62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1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62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1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62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1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62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1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62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1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62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1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62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1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62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1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62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1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62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1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62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1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62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1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62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1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62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1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62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1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62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1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62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1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62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1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62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1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62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1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62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1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62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1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62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1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62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1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62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1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62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1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62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1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62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1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62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1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62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1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62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1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62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1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62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1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62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1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62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1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62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1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62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1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4.1" customHeight="1" x14ac:dyDescent="0.2">
      <c r="A1" s="788" t="s">
        <v>28</v>
      </c>
      <c r="B1" s="788"/>
      <c r="C1" s="788"/>
      <c r="D1" s="106"/>
      <c r="E1" s="106"/>
      <c r="F1" s="106"/>
      <c r="G1" s="106"/>
      <c r="H1" s="107"/>
    </row>
    <row r="2" spans="1:65" ht="14.1" customHeight="1" x14ac:dyDescent="0.2">
      <c r="A2" s="789"/>
      <c r="B2" s="789"/>
      <c r="C2" s="789"/>
      <c r="D2" s="109"/>
      <c r="E2" s="109"/>
      <c r="F2" s="109"/>
      <c r="H2" s="79" t="s">
        <v>151</v>
      </c>
    </row>
    <row r="3" spans="1:65" s="81" customFormat="1" ht="12.75" x14ac:dyDescent="0.2">
      <c r="A3" s="70"/>
      <c r="B3" s="777">
        <f>INDICE!A3</f>
        <v>44958</v>
      </c>
      <c r="C3" s="778"/>
      <c r="D3" s="778" t="s">
        <v>115</v>
      </c>
      <c r="E3" s="778"/>
      <c r="F3" s="778" t="s">
        <v>116</v>
      </c>
      <c r="G3" s="778"/>
      <c r="H3" s="778"/>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420</v>
      </c>
      <c r="D4" s="82" t="s">
        <v>47</v>
      </c>
      <c r="E4" s="82" t="s">
        <v>420</v>
      </c>
      <c r="F4" s="82" t="s">
        <v>47</v>
      </c>
      <c r="G4" s="82" t="s">
        <v>420</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4.1" customHeight="1" x14ac:dyDescent="0.2">
      <c r="A5" s="107" t="s">
        <v>183</v>
      </c>
      <c r="B5" s="382">
        <v>401.51382000000029</v>
      </c>
      <c r="C5" s="111">
        <v>2.5519617885387502</v>
      </c>
      <c r="D5" s="110">
        <v>779.32498999999996</v>
      </c>
      <c r="E5" s="111">
        <v>2.1517504792084292</v>
      </c>
      <c r="F5" s="110">
        <v>5458.3602099999998</v>
      </c>
      <c r="G5" s="111">
        <v>7.2762995782470199</v>
      </c>
      <c r="H5" s="379">
        <v>19.684476423186101</v>
      </c>
    </row>
    <row r="6" spans="1:65" ht="14.1" customHeight="1" x14ac:dyDescent="0.2">
      <c r="A6" s="107" t="s">
        <v>184</v>
      </c>
      <c r="B6" s="383">
        <v>21.808379999999993</v>
      </c>
      <c r="C6" s="113">
        <v>-11.558941159008782</v>
      </c>
      <c r="D6" s="112">
        <v>42.37269999999998</v>
      </c>
      <c r="E6" s="113">
        <v>-11.630016767745962</v>
      </c>
      <c r="F6" s="112">
        <v>302.90424999999999</v>
      </c>
      <c r="G6" s="114">
        <v>-18.934243533691564</v>
      </c>
      <c r="H6" s="380">
        <v>1.0923631527073345</v>
      </c>
    </row>
    <row r="7" spans="1:65" ht="14.1" customHeight="1" x14ac:dyDescent="0.2">
      <c r="A7" s="107" t="s">
        <v>578</v>
      </c>
      <c r="B7" s="348">
        <v>0</v>
      </c>
      <c r="C7" s="113">
        <v>0</v>
      </c>
      <c r="D7" s="113">
        <v>0</v>
      </c>
      <c r="E7" s="113">
        <v>0</v>
      </c>
      <c r="F7" s="96">
        <v>1.968E-2</v>
      </c>
      <c r="G7" s="113">
        <v>-92.190166276439527</v>
      </c>
      <c r="H7" s="348">
        <v>7.0971955148468017E-5</v>
      </c>
    </row>
    <row r="8" spans="1:65" ht="14.1" customHeight="1" x14ac:dyDescent="0.2">
      <c r="A8" s="375" t="s">
        <v>185</v>
      </c>
      <c r="B8" s="376">
        <v>423.32220000000029</v>
      </c>
      <c r="C8" s="377">
        <v>1.7158929271588483</v>
      </c>
      <c r="D8" s="376">
        <v>821.69768999999997</v>
      </c>
      <c r="E8" s="377">
        <v>1.3367810545538792</v>
      </c>
      <c r="F8" s="376">
        <v>5761.2841399999998</v>
      </c>
      <c r="G8" s="378">
        <v>5.4786734627319627</v>
      </c>
      <c r="H8" s="378">
        <v>20.776910547848583</v>
      </c>
    </row>
    <row r="9" spans="1:65" ht="14.1" customHeight="1" x14ac:dyDescent="0.2">
      <c r="A9" s="107" t="s">
        <v>171</v>
      </c>
      <c r="B9" s="383">
        <v>1678.2626899999993</v>
      </c>
      <c r="C9" s="113">
        <v>-5.7390724257916839</v>
      </c>
      <c r="D9" s="112">
        <v>3247.4334599999984</v>
      </c>
      <c r="E9" s="113">
        <v>-5.914595663970851</v>
      </c>
      <c r="F9" s="112">
        <v>21951.402159999998</v>
      </c>
      <c r="G9" s="114">
        <v>-1.6394141515501754</v>
      </c>
      <c r="H9" s="380">
        <v>79.163309428125189</v>
      </c>
    </row>
    <row r="10" spans="1:65" ht="14.1" customHeight="1" x14ac:dyDescent="0.2">
      <c r="A10" s="107" t="s">
        <v>579</v>
      </c>
      <c r="B10" s="348">
        <v>0.1638</v>
      </c>
      <c r="C10" s="113">
        <v>31.313131313131326</v>
      </c>
      <c r="D10" s="96">
        <v>0.33049000000000001</v>
      </c>
      <c r="E10" s="113">
        <v>-40.827544224020613</v>
      </c>
      <c r="F10" s="112">
        <v>16.576560000000001</v>
      </c>
      <c r="G10" s="114">
        <v>-40.510196830810763</v>
      </c>
      <c r="H10" s="482">
        <v>5.9780024026213872E-2</v>
      </c>
    </row>
    <row r="11" spans="1:65" ht="14.1" customHeight="1" x14ac:dyDescent="0.2">
      <c r="A11" s="375" t="s">
        <v>449</v>
      </c>
      <c r="B11" s="376">
        <v>1678.4264899999994</v>
      </c>
      <c r="C11" s="377">
        <v>-5.7364766861692607</v>
      </c>
      <c r="D11" s="376">
        <v>3247.7639499999987</v>
      </c>
      <c r="E11" s="377">
        <v>-5.9202442140359706</v>
      </c>
      <c r="F11" s="376">
        <v>21967.978719999999</v>
      </c>
      <c r="G11" s="378">
        <v>-1.6878862808215507</v>
      </c>
      <c r="H11" s="378">
        <v>79.223089452151413</v>
      </c>
    </row>
    <row r="12" spans="1:65" ht="14.1" customHeight="1" x14ac:dyDescent="0.2">
      <c r="A12" s="106" t="s">
        <v>430</v>
      </c>
      <c r="B12" s="116">
        <v>2101.7486899999994</v>
      </c>
      <c r="C12" s="117">
        <v>-4.3246021476023691</v>
      </c>
      <c r="D12" s="116">
        <v>4069.4616399999986</v>
      </c>
      <c r="E12" s="117">
        <v>-4.5398963776027665</v>
      </c>
      <c r="F12" s="116">
        <v>27729.262859999999</v>
      </c>
      <c r="G12" s="117">
        <v>-0.28019159283046768</v>
      </c>
      <c r="H12" s="117">
        <v>100</v>
      </c>
    </row>
    <row r="13" spans="1:65" ht="14.1" customHeight="1" x14ac:dyDescent="0.2">
      <c r="A13" s="118" t="s">
        <v>186</v>
      </c>
      <c r="B13" s="119">
        <v>4475.9824000000008</v>
      </c>
      <c r="C13" s="119"/>
      <c r="D13" s="119">
        <v>8789.9152024484738</v>
      </c>
      <c r="E13" s="119"/>
      <c r="F13" s="119">
        <v>57334.77916441072</v>
      </c>
      <c r="G13" s="120"/>
      <c r="H13" s="121" t="s">
        <v>142</v>
      </c>
    </row>
    <row r="14" spans="1:65" ht="14.1" customHeight="1" x14ac:dyDescent="0.2">
      <c r="A14" s="122" t="s">
        <v>187</v>
      </c>
      <c r="B14" s="384">
        <v>46.956142857040703</v>
      </c>
      <c r="C14" s="123"/>
      <c r="D14" s="123">
        <v>46.296938551425733</v>
      </c>
      <c r="E14" s="123"/>
      <c r="F14" s="123">
        <v>48.363773723597625</v>
      </c>
      <c r="G14" s="124" t="s">
        <v>142</v>
      </c>
      <c r="H14" s="381" t="s">
        <v>142</v>
      </c>
    </row>
    <row r="15" spans="1:65" ht="14.1" customHeight="1" x14ac:dyDescent="0.2">
      <c r="A15" s="107"/>
      <c r="B15" s="107"/>
      <c r="C15" s="107"/>
      <c r="D15" s="107"/>
      <c r="E15" s="107"/>
      <c r="F15" s="107"/>
      <c r="H15" s="79" t="s">
        <v>220</v>
      </c>
    </row>
    <row r="16" spans="1:65" ht="14.1" customHeight="1" x14ac:dyDescent="0.2">
      <c r="A16" s="101" t="s">
        <v>478</v>
      </c>
      <c r="B16" s="101"/>
      <c r="C16" s="125"/>
      <c r="D16" s="125"/>
      <c r="E16" s="125"/>
      <c r="F16" s="101"/>
      <c r="G16" s="101"/>
      <c r="H16" s="101"/>
    </row>
    <row r="17" spans="1:12" ht="14.1" customHeight="1" x14ac:dyDescent="0.2">
      <c r="A17" s="101" t="s">
        <v>580</v>
      </c>
      <c r="B17" s="101"/>
      <c r="C17" s="125"/>
      <c r="D17" s="125"/>
      <c r="E17" s="125"/>
      <c r="F17" s="101"/>
      <c r="G17" s="101"/>
      <c r="H17" s="101"/>
    </row>
    <row r="18" spans="1:12" ht="14.1" customHeight="1" x14ac:dyDescent="0.2">
      <c r="A18" s="101" t="s">
        <v>581</v>
      </c>
    </row>
    <row r="19" spans="1:12" ht="14.1" customHeight="1" x14ac:dyDescent="0.2">
      <c r="A19" s="133" t="s">
        <v>531</v>
      </c>
      <c r="L19" s="634"/>
    </row>
    <row r="20" spans="1:12" ht="14.1" customHeight="1" x14ac:dyDescent="0.2">
      <c r="A20" s="101"/>
      <c r="L20" s="634"/>
    </row>
  </sheetData>
  <mergeCells count="4">
    <mergeCell ref="A1:C2"/>
    <mergeCell ref="B3:C3"/>
    <mergeCell ref="D3:E3"/>
    <mergeCell ref="F3:H3"/>
  </mergeCells>
  <conditionalFormatting sqref="B7">
    <cfRule type="cellIs" dxfId="156" priority="34" operator="between">
      <formula>0</formula>
      <formula>0.5</formula>
    </cfRule>
    <cfRule type="cellIs" dxfId="155" priority="35" operator="between">
      <formula>0</formula>
      <formula>0.49</formula>
    </cfRule>
  </conditionalFormatting>
  <conditionalFormatting sqref="B10">
    <cfRule type="cellIs" dxfId="154" priority="8" operator="equal">
      <formula>0</formula>
    </cfRule>
    <cfRule type="cellIs" dxfId="153" priority="9" operator="between">
      <formula>0</formula>
      <formula>0.5</formula>
    </cfRule>
    <cfRule type="cellIs" dxfId="152" priority="10" operator="between">
      <formula>0</formula>
      <formula>0.49</formula>
    </cfRule>
  </conditionalFormatting>
  <conditionalFormatting sqref="B7:E7">
    <cfRule type="cellIs" dxfId="151" priority="25" operator="equal">
      <formula>0</formula>
    </cfRule>
  </conditionalFormatting>
  <conditionalFormatting sqref="D10">
    <cfRule type="cellIs" dxfId="150" priority="3" operator="equal">
      <formula>0</formula>
    </cfRule>
    <cfRule type="cellIs" dxfId="149" priority="4" operator="between">
      <formula>0</formula>
      <formula>0.5</formula>
    </cfRule>
    <cfRule type="cellIs" dxfId="148" priority="5" operator="between">
      <formula>0</formula>
      <formula>0.49</formula>
    </cfRule>
  </conditionalFormatting>
  <conditionalFormatting sqref="E11">
    <cfRule type="cellIs" dxfId="147" priority="11" operator="between">
      <formula>-0.04999999</formula>
      <formula>-0.00000001</formula>
    </cfRule>
  </conditionalFormatting>
  <conditionalFormatting sqref="F7">
    <cfRule type="cellIs" dxfId="146" priority="30" operator="between">
      <formula>0</formula>
      <formula>0.5</formula>
    </cfRule>
    <cfRule type="cellIs" dxfId="145" priority="31" operator="between">
      <formula>0</formula>
      <formula>0.49</formula>
    </cfRule>
  </conditionalFormatting>
  <conditionalFormatting sqref="H7">
    <cfRule type="cellIs" dxfId="144" priority="28" operator="between">
      <formula>0</formula>
      <formula>0.5</formula>
    </cfRule>
    <cfRule type="cellIs" dxfId="143" priority="29"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N8"/>
  <sheetViews>
    <sheetView workbookViewId="0">
      <selection sqref="A1:E2"/>
    </sheetView>
  </sheetViews>
  <sheetFormatPr baseColWidth="10" defaultColWidth="11" defaultRowHeight="14.25" x14ac:dyDescent="0.2"/>
  <cols>
    <col min="1" max="1" width="14.625" style="1" customWidth="1"/>
    <col min="2" max="13" width="9.125" style="1" customWidth="1"/>
    <col min="14" max="16384" width="11" style="1"/>
  </cols>
  <sheetData>
    <row r="1" spans="1:14" x14ac:dyDescent="0.2">
      <c r="A1" s="790" t="s">
        <v>26</v>
      </c>
      <c r="B1" s="790"/>
      <c r="C1" s="790"/>
      <c r="D1" s="790"/>
      <c r="E1" s="790"/>
      <c r="F1" s="126"/>
      <c r="G1" s="126"/>
      <c r="H1" s="126"/>
      <c r="I1" s="126"/>
      <c r="J1" s="126"/>
      <c r="K1" s="126"/>
      <c r="L1" s="126"/>
      <c r="M1" s="126"/>
      <c r="N1" s="126"/>
    </row>
    <row r="2" spans="1:14" x14ac:dyDescent="0.2">
      <c r="A2" s="790"/>
      <c r="B2" s="791"/>
      <c r="C2" s="791"/>
      <c r="D2" s="791"/>
      <c r="E2" s="791"/>
      <c r="F2" s="126"/>
      <c r="G2" s="126"/>
      <c r="H2" s="126"/>
      <c r="I2" s="126"/>
      <c r="J2" s="126"/>
      <c r="K2" s="126"/>
      <c r="L2" s="126"/>
      <c r="M2" s="127" t="s">
        <v>151</v>
      </c>
      <c r="N2" s="126"/>
    </row>
    <row r="3" spans="1:14" x14ac:dyDescent="0.2">
      <c r="A3" s="527"/>
      <c r="B3" s="145">
        <v>2022</v>
      </c>
      <c r="C3" s="145" t="s">
        <v>508</v>
      </c>
      <c r="D3" s="145" t="s">
        <v>508</v>
      </c>
      <c r="E3" s="145" t="s">
        <v>508</v>
      </c>
      <c r="F3" s="145" t="s">
        <v>508</v>
      </c>
      <c r="G3" s="145" t="s">
        <v>508</v>
      </c>
      <c r="H3" s="145" t="s">
        <v>508</v>
      </c>
      <c r="I3" s="145" t="s">
        <v>508</v>
      </c>
      <c r="J3" s="145" t="s">
        <v>508</v>
      </c>
      <c r="K3" s="145" t="s">
        <v>508</v>
      </c>
      <c r="L3" s="145">
        <v>2023</v>
      </c>
      <c r="M3" s="145" t="s">
        <v>508</v>
      </c>
    </row>
    <row r="4" spans="1:14" x14ac:dyDescent="0.2">
      <c r="A4" s="128"/>
      <c r="B4" s="475">
        <v>44651</v>
      </c>
      <c r="C4" s="475">
        <v>44681</v>
      </c>
      <c r="D4" s="475">
        <v>44712</v>
      </c>
      <c r="E4" s="475">
        <v>44742</v>
      </c>
      <c r="F4" s="475">
        <v>44773</v>
      </c>
      <c r="G4" s="475">
        <v>44804</v>
      </c>
      <c r="H4" s="475">
        <v>44834</v>
      </c>
      <c r="I4" s="475">
        <v>44865</v>
      </c>
      <c r="J4" s="475">
        <v>44895</v>
      </c>
      <c r="K4" s="475">
        <v>44926</v>
      </c>
      <c r="L4" s="475">
        <v>44957</v>
      </c>
      <c r="M4" s="475">
        <v>44985</v>
      </c>
    </row>
    <row r="5" spans="1:14" x14ac:dyDescent="0.2">
      <c r="A5" s="129" t="s">
        <v>188</v>
      </c>
      <c r="B5" s="130">
        <v>14.204799999999999</v>
      </c>
      <c r="C5" s="130">
        <v>12.771459999999992</v>
      </c>
      <c r="D5" s="130">
        <v>13.201990000000006</v>
      </c>
      <c r="E5" s="130">
        <v>12.866770000000001</v>
      </c>
      <c r="F5" s="130">
        <v>13.515930000000004</v>
      </c>
      <c r="G5" s="130">
        <v>13.325350000000013</v>
      </c>
      <c r="H5" s="130">
        <v>12.127479999999997</v>
      </c>
      <c r="I5" s="130">
        <v>12.405580000000008</v>
      </c>
      <c r="J5" s="130">
        <v>12.031769999999995</v>
      </c>
      <c r="K5" s="130">
        <v>12.357269999999993</v>
      </c>
      <c r="L5" s="130">
        <v>11.54009000000001</v>
      </c>
      <c r="M5" s="130">
        <v>13.404270000000009</v>
      </c>
    </row>
    <row r="6" spans="1:14" x14ac:dyDescent="0.2">
      <c r="A6" s="131" t="s">
        <v>432</v>
      </c>
      <c r="B6" s="132">
        <v>104.79387000000003</v>
      </c>
      <c r="C6" s="132">
        <v>100.34069999999991</v>
      </c>
      <c r="D6" s="132">
        <v>105.51963000000005</v>
      </c>
      <c r="E6" s="132">
        <v>100.84698</v>
      </c>
      <c r="F6" s="132">
        <v>104.25573999999999</v>
      </c>
      <c r="G6" s="132">
        <v>113.24537000000007</v>
      </c>
      <c r="H6" s="132">
        <v>96.753099999999947</v>
      </c>
      <c r="I6" s="132">
        <v>103.62014999999995</v>
      </c>
      <c r="J6" s="132">
        <v>98.659290000000155</v>
      </c>
      <c r="K6" s="132">
        <v>113.39098999999996</v>
      </c>
      <c r="L6" s="132">
        <v>99.110269999999915</v>
      </c>
      <c r="M6" s="132">
        <v>100.17671999999986</v>
      </c>
    </row>
    <row r="7" spans="1:14" ht="15.75" customHeight="1" x14ac:dyDescent="0.2">
      <c r="A7" s="129"/>
      <c r="B7" s="130"/>
      <c r="C7" s="130"/>
      <c r="D7" s="130"/>
      <c r="E7" s="130"/>
      <c r="F7" s="130"/>
      <c r="G7" s="130"/>
      <c r="H7" s="130"/>
      <c r="I7" s="130"/>
      <c r="J7" s="130"/>
      <c r="K7" s="130"/>
      <c r="L7" s="792" t="s">
        <v>220</v>
      </c>
      <c r="M7" s="792"/>
    </row>
    <row r="8" spans="1:14" x14ac:dyDescent="0.2">
      <c r="A8" s="133" t="s">
        <v>431</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D16"/>
  <sheetViews>
    <sheetView workbookViewId="0"/>
  </sheetViews>
  <sheetFormatPr baseColWidth="10" defaultColWidth="11.125" defaultRowHeight="12.75" x14ac:dyDescent="0.2"/>
  <cols>
    <col min="1" max="1" width="11" style="18" customWidth="1"/>
    <col min="2" max="16384" width="11.125" style="18"/>
  </cols>
  <sheetData>
    <row r="1" spans="1:4" s="3" customFormat="1" x14ac:dyDescent="0.2">
      <c r="A1" s="6" t="s">
        <v>506</v>
      </c>
    </row>
    <row r="2" spans="1:4" x14ac:dyDescent="0.2">
      <c r="A2" s="447"/>
      <c r="B2" s="447"/>
      <c r="C2" s="447"/>
      <c r="D2" s="447"/>
    </row>
    <row r="3" spans="1:4" x14ac:dyDescent="0.2">
      <c r="B3" s="640">
        <v>2021</v>
      </c>
      <c r="C3" s="640">
        <v>2022</v>
      </c>
      <c r="D3" s="640">
        <v>2023</v>
      </c>
    </row>
    <row r="4" spans="1:4" x14ac:dyDescent="0.2">
      <c r="A4" s="546" t="s">
        <v>126</v>
      </c>
      <c r="B4" s="567">
        <v>-19.398755384748139</v>
      </c>
      <c r="C4" s="567">
        <v>18.079717866791285</v>
      </c>
      <c r="D4" s="569">
        <v>1.3931531446093488</v>
      </c>
    </row>
    <row r="5" spans="1:4" x14ac:dyDescent="0.2">
      <c r="A5" s="548" t="s">
        <v>127</v>
      </c>
      <c r="B5" s="567">
        <v>-21.022324373178392</v>
      </c>
      <c r="C5" s="567">
        <v>21.812667604650251</v>
      </c>
      <c r="D5" s="567">
        <v>-0.28019159283045431</v>
      </c>
    </row>
    <row r="6" spans="1:4" x14ac:dyDescent="0.2">
      <c r="A6" s="548" t="s">
        <v>128</v>
      </c>
      <c r="B6" s="567">
        <v>-17.508284151934244</v>
      </c>
      <c r="C6" s="567">
        <v>18.656971061587345</v>
      </c>
      <c r="D6" s="569" t="s">
        <v>508</v>
      </c>
    </row>
    <row r="7" spans="1:4" x14ac:dyDescent="0.2">
      <c r="A7" s="548" t="s">
        <v>129</v>
      </c>
      <c r="B7" s="567">
        <v>-9.0730100542419763</v>
      </c>
      <c r="C7" s="567">
        <v>14.538131454841626</v>
      </c>
      <c r="D7" s="569" t="s">
        <v>508</v>
      </c>
    </row>
    <row r="8" spans="1:4" x14ac:dyDescent="0.2">
      <c r="A8" s="548" t="s">
        <v>130</v>
      </c>
      <c r="B8" s="567">
        <v>-1.9127126095451301</v>
      </c>
      <c r="C8" s="567">
        <v>11.229308663618438</v>
      </c>
      <c r="D8" s="567" t="s">
        <v>508</v>
      </c>
    </row>
    <row r="9" spans="1:4" x14ac:dyDescent="0.2">
      <c r="A9" s="548" t="s">
        <v>131</v>
      </c>
      <c r="B9" s="567">
        <v>1.7369984556087474</v>
      </c>
      <c r="C9" s="567">
        <v>9.0730891544806358</v>
      </c>
      <c r="D9" s="569" t="s">
        <v>508</v>
      </c>
    </row>
    <row r="10" spans="1:4" x14ac:dyDescent="0.2">
      <c r="A10" s="548" t="s">
        <v>132</v>
      </c>
      <c r="B10" s="567">
        <v>3.3246286078544083</v>
      </c>
      <c r="C10" s="567">
        <v>8.0398723693739491</v>
      </c>
      <c r="D10" s="569" t="s">
        <v>508</v>
      </c>
    </row>
    <row r="11" spans="1:4" x14ac:dyDescent="0.2">
      <c r="A11" s="548" t="s">
        <v>133</v>
      </c>
      <c r="B11" s="567">
        <v>5.382262138975622</v>
      </c>
      <c r="C11" s="567">
        <v>7.2097887282931135</v>
      </c>
      <c r="D11" s="569" t="s">
        <v>508</v>
      </c>
    </row>
    <row r="12" spans="1:4" x14ac:dyDescent="0.2">
      <c r="A12" s="548" t="s">
        <v>134</v>
      </c>
      <c r="B12" s="567">
        <v>6.712577600021695</v>
      </c>
      <c r="C12" s="567">
        <v>6.1142418640152121</v>
      </c>
      <c r="D12" s="569" t="s">
        <v>508</v>
      </c>
    </row>
    <row r="13" spans="1:4" x14ac:dyDescent="0.2">
      <c r="A13" s="548" t="s">
        <v>135</v>
      </c>
      <c r="B13" s="567">
        <v>8.6288087146155021</v>
      </c>
      <c r="C13" s="567">
        <v>5.0682899998976954</v>
      </c>
      <c r="D13" s="569" t="s">
        <v>508</v>
      </c>
    </row>
    <row r="14" spans="1:4" x14ac:dyDescent="0.2">
      <c r="A14" s="548" t="s">
        <v>136</v>
      </c>
      <c r="B14" s="567">
        <v>12.361187708097262</v>
      </c>
      <c r="C14" s="567">
        <v>2.9736446424889476</v>
      </c>
      <c r="D14" s="569" t="s">
        <v>508</v>
      </c>
    </row>
    <row r="15" spans="1:4" x14ac:dyDescent="0.2">
      <c r="A15" s="549" t="s">
        <v>137</v>
      </c>
      <c r="B15" s="453">
        <v>13.954832097957011</v>
      </c>
      <c r="C15" s="453">
        <v>3.0578753778721</v>
      </c>
      <c r="D15" s="570" t="s">
        <v>508</v>
      </c>
    </row>
    <row r="16" spans="1:4" x14ac:dyDescent="0.2">
      <c r="D16" s="79" t="s">
        <v>220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pageSetUpPr fitToPage="1"/>
  </sheetPr>
  <dimension ref="A1:M15"/>
  <sheetViews>
    <sheetView zoomScaleNormal="100" workbookViewId="0">
      <selection sqref="A1:C2"/>
    </sheetView>
  </sheetViews>
  <sheetFormatPr baseColWidth="10" defaultRowHeight="14.1" customHeight="1" x14ac:dyDescent="0.2"/>
  <cols>
    <col min="1" max="1" width="28.125" style="108" customWidth="1"/>
    <col min="2" max="7" width="12.125" style="108" customWidth="1"/>
    <col min="8" max="11" width="11" style="108"/>
    <col min="12" max="12" width="12.625" style="108" customWidth="1"/>
    <col min="13" max="14" width="11.625" style="108" customWidth="1"/>
    <col min="15" max="242" width="10" style="108"/>
    <col min="243" max="243" width="3.625" style="108" customWidth="1"/>
    <col min="244" max="244" width="24.62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1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62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1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62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1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62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1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62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1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62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1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62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1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62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1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62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1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62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1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62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1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62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1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62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1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62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1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62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1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62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1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62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1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62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1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62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1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62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1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62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1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62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1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62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1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62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1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62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1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62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1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62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1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62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1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62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1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62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1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62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1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62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1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62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1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62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1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62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1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62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1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62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1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62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1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62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1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62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1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62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1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62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1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62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1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62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1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62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1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62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1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62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1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62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1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62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1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62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1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62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1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62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1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62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1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62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1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62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1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62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1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62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1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62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1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62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1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62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1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62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1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62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1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62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1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4.1" customHeight="1" x14ac:dyDescent="0.2">
      <c r="A1" s="788" t="s">
        <v>33</v>
      </c>
      <c r="B1" s="788"/>
      <c r="C1" s="788"/>
      <c r="D1" s="106"/>
      <c r="E1" s="106"/>
      <c r="F1" s="106"/>
      <c r="G1" s="106"/>
    </row>
    <row r="2" spans="1:13" ht="14.1" customHeight="1" x14ac:dyDescent="0.2">
      <c r="A2" s="789"/>
      <c r="B2" s="789"/>
      <c r="C2" s="789"/>
      <c r="D2" s="109"/>
      <c r="E2" s="109"/>
      <c r="F2" s="109"/>
      <c r="G2" s="79" t="s">
        <v>151</v>
      </c>
    </row>
    <row r="3" spans="1:13" ht="14.1" customHeight="1" x14ac:dyDescent="0.2">
      <c r="A3" s="134"/>
      <c r="B3" s="793">
        <f>INDICE!A3</f>
        <v>44958</v>
      </c>
      <c r="C3" s="794"/>
      <c r="D3" s="794" t="s">
        <v>115</v>
      </c>
      <c r="E3" s="794"/>
      <c r="F3" s="794" t="s">
        <v>116</v>
      </c>
      <c r="G3" s="794"/>
    </row>
    <row r="4" spans="1:13" ht="30.6" customHeight="1" x14ac:dyDescent="0.2">
      <c r="A4" s="122"/>
      <c r="B4" s="135" t="s">
        <v>189</v>
      </c>
      <c r="C4" s="136" t="s">
        <v>190</v>
      </c>
      <c r="D4" s="135" t="s">
        <v>189</v>
      </c>
      <c r="E4" s="136" t="s">
        <v>190</v>
      </c>
      <c r="F4" s="135" t="s">
        <v>189</v>
      </c>
      <c r="G4" s="136" t="s">
        <v>190</v>
      </c>
    </row>
    <row r="5" spans="1:13" ht="14.1" customHeight="1" x14ac:dyDescent="0.2">
      <c r="A5" s="107" t="s">
        <v>191</v>
      </c>
      <c r="B5" s="112">
        <v>398.5642500000003</v>
      </c>
      <c r="C5" s="115">
        <v>24.757950000000019</v>
      </c>
      <c r="D5" s="112">
        <v>775.28061000000014</v>
      </c>
      <c r="E5" s="112">
        <v>46.417080000000041</v>
      </c>
      <c r="F5" s="112">
        <v>5459.9099199999991</v>
      </c>
      <c r="G5" s="112">
        <v>301.37422000000004</v>
      </c>
      <c r="L5" s="137"/>
      <c r="M5" s="137"/>
    </row>
    <row r="6" spans="1:13" ht="14.1" customHeight="1" x14ac:dyDescent="0.2">
      <c r="A6" s="107" t="s">
        <v>192</v>
      </c>
      <c r="B6" s="112">
        <v>1265.3617099999997</v>
      </c>
      <c r="C6" s="112">
        <v>413.0647800000001</v>
      </c>
      <c r="D6" s="112">
        <v>2480.2478199999996</v>
      </c>
      <c r="E6" s="112">
        <v>767.51613000000009</v>
      </c>
      <c r="F6" s="112">
        <v>16747.012630000001</v>
      </c>
      <c r="G6" s="112">
        <v>5220.966089999999</v>
      </c>
      <c r="L6" s="137"/>
      <c r="M6" s="137"/>
    </row>
    <row r="7" spans="1:13" ht="14.1" customHeight="1" x14ac:dyDescent="0.2">
      <c r="A7" s="118" t="s">
        <v>186</v>
      </c>
      <c r="B7" s="119">
        <v>1663.92596</v>
      </c>
      <c r="C7" s="119">
        <v>437.82273000000009</v>
      </c>
      <c r="D7" s="119">
        <v>3255.5284299999998</v>
      </c>
      <c r="E7" s="119">
        <v>813.93321000000014</v>
      </c>
      <c r="F7" s="119">
        <v>22206.922549999999</v>
      </c>
      <c r="G7" s="119">
        <v>5522.3403099999987</v>
      </c>
    </row>
    <row r="8" spans="1:13" ht="14.1" customHeight="1" x14ac:dyDescent="0.2">
      <c r="G8" s="79" t="s">
        <v>220</v>
      </c>
    </row>
    <row r="9" spans="1:13" ht="14.1" customHeight="1" x14ac:dyDescent="0.2">
      <c r="A9" s="101" t="s">
        <v>433</v>
      </c>
    </row>
    <row r="10" spans="1:13" ht="14.1" customHeight="1" x14ac:dyDescent="0.2">
      <c r="A10" s="101" t="s">
        <v>221</v>
      </c>
    </row>
    <row r="14" spans="1:13" ht="14.1" customHeight="1" x14ac:dyDescent="0.2">
      <c r="B14" s="485"/>
      <c r="D14" s="485"/>
      <c r="F14" s="485"/>
    </row>
    <row r="15" spans="1:13" ht="14.1" customHeight="1" x14ac:dyDescent="0.2">
      <c r="B15" s="485"/>
      <c r="D15" s="485"/>
      <c r="F15" s="485"/>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pageSetUpPr fitToPage="1"/>
  </sheetPr>
  <dimension ref="A1:M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3" x14ac:dyDescent="0.2">
      <c r="A1" s="6" t="s">
        <v>436</v>
      </c>
    </row>
    <row r="2" spans="1:13" ht="15.75" x14ac:dyDescent="0.25">
      <c r="A2" s="2"/>
      <c r="J2" s="79" t="s">
        <v>151</v>
      </c>
    </row>
    <row r="3" spans="1:13" ht="14.1" customHeight="1" x14ac:dyDescent="0.2">
      <c r="A3" s="90"/>
      <c r="B3" s="780">
        <f>INDICE!A3</f>
        <v>44958</v>
      </c>
      <c r="C3" s="780"/>
      <c r="D3" s="780">
        <f>INDICE!C3</f>
        <v>0</v>
      </c>
      <c r="E3" s="780"/>
      <c r="F3" s="91"/>
      <c r="G3" s="781" t="s">
        <v>116</v>
      </c>
      <c r="H3" s="781"/>
      <c r="I3" s="781"/>
      <c r="J3" s="781"/>
    </row>
    <row r="4" spans="1:13" x14ac:dyDescent="0.2">
      <c r="A4" s="92"/>
      <c r="B4" s="614" t="s">
        <v>143</v>
      </c>
      <c r="C4" s="614" t="s">
        <v>144</v>
      </c>
      <c r="D4" s="614" t="s">
        <v>179</v>
      </c>
      <c r="E4" s="614" t="s">
        <v>182</v>
      </c>
      <c r="F4" s="614"/>
      <c r="G4" s="614" t="s">
        <v>143</v>
      </c>
      <c r="H4" s="614" t="s">
        <v>144</v>
      </c>
      <c r="I4" s="614" t="s">
        <v>179</v>
      </c>
      <c r="J4" s="614" t="s">
        <v>182</v>
      </c>
    </row>
    <row r="5" spans="1:13" x14ac:dyDescent="0.2">
      <c r="A5" s="370" t="s">
        <v>153</v>
      </c>
      <c r="B5" s="94">
        <f>'GNA CCAA'!B5</f>
        <v>60.092799999999961</v>
      </c>
      <c r="C5" s="94">
        <f>'GNA CCAA'!C5</f>
        <v>2.3602900000000009</v>
      </c>
      <c r="D5" s="94">
        <f>'GO CCAA'!B5</f>
        <v>261.02852000000007</v>
      </c>
      <c r="E5" s="346">
        <f>SUM(B5:D5)</f>
        <v>323.48161000000005</v>
      </c>
      <c r="F5" s="94"/>
      <c r="G5" s="94">
        <f>'GNA CCAA'!F5</f>
        <v>825.52952999999991</v>
      </c>
      <c r="H5" s="94">
        <f>'GNA CCAA'!G5</f>
        <v>30.995529999999984</v>
      </c>
      <c r="I5" s="94">
        <f>'GO CCAA'!G5</f>
        <v>3483.1353000000008</v>
      </c>
      <c r="J5" s="346">
        <f>SUM(G5:I5)</f>
        <v>4339.6603600000008</v>
      </c>
    </row>
    <row r="6" spans="1:13" x14ac:dyDescent="0.2">
      <c r="A6" s="371" t="s">
        <v>154</v>
      </c>
      <c r="B6" s="96">
        <f>'GNA CCAA'!B6</f>
        <v>11.284759999999995</v>
      </c>
      <c r="C6" s="96">
        <f>'GNA CCAA'!C6</f>
        <v>0.36810999999999999</v>
      </c>
      <c r="D6" s="96">
        <f>'GO CCAA'!B6</f>
        <v>63.281679999999994</v>
      </c>
      <c r="E6" s="348">
        <f>SUM(B6:D6)</f>
        <v>74.934549999999987</v>
      </c>
      <c r="F6" s="96"/>
      <c r="G6" s="96">
        <f>'GNA CCAA'!F6</f>
        <v>153.84269999999998</v>
      </c>
      <c r="H6" s="96">
        <f>'GNA CCAA'!G6</f>
        <v>6.0090699999999959</v>
      </c>
      <c r="I6" s="96">
        <f>'GO CCAA'!G6</f>
        <v>807.06041999999979</v>
      </c>
      <c r="J6" s="348">
        <f t="shared" ref="J6:J24" si="0">SUM(G6:I6)</f>
        <v>966.91218999999978</v>
      </c>
    </row>
    <row r="7" spans="1:13" x14ac:dyDescent="0.2">
      <c r="A7" s="371" t="s">
        <v>155</v>
      </c>
      <c r="B7" s="96">
        <f>'GNA CCAA'!B7</f>
        <v>7.1490599999999995</v>
      </c>
      <c r="C7" s="96">
        <f>'GNA CCAA'!C7</f>
        <v>0.37396000000000001</v>
      </c>
      <c r="D7" s="96">
        <f>'GO CCAA'!B7</f>
        <v>31.708130000000004</v>
      </c>
      <c r="E7" s="348">
        <f t="shared" ref="E7:E24" si="1">SUM(B7:D7)</f>
        <v>39.231150000000007</v>
      </c>
      <c r="F7" s="96"/>
      <c r="G7" s="96">
        <f>'GNA CCAA'!F7</f>
        <v>97.994110000000092</v>
      </c>
      <c r="H7" s="96">
        <f>'GNA CCAA'!G7</f>
        <v>5.5093800000000002</v>
      </c>
      <c r="I7" s="96">
        <f>'GO CCAA'!G7</f>
        <v>393.40285999999992</v>
      </c>
      <c r="J7" s="348">
        <f t="shared" si="0"/>
        <v>496.90634999999997</v>
      </c>
    </row>
    <row r="8" spans="1:13" x14ac:dyDescent="0.2">
      <c r="A8" s="371" t="s">
        <v>156</v>
      </c>
      <c r="B8" s="96">
        <f>'GNA CCAA'!B8</f>
        <v>14.3714</v>
      </c>
      <c r="C8" s="96">
        <f>'GNA CCAA'!C8</f>
        <v>0.62473999999999996</v>
      </c>
      <c r="D8" s="96">
        <f>'GO CCAA'!B8</f>
        <v>23.260089999999998</v>
      </c>
      <c r="E8" s="348">
        <f t="shared" si="1"/>
        <v>38.256229999999995</v>
      </c>
      <c r="F8" s="96"/>
      <c r="G8" s="96">
        <f>'GNA CCAA'!F8</f>
        <v>240.04255999999992</v>
      </c>
      <c r="H8" s="96">
        <f>'GNA CCAA'!G8</f>
        <v>10.02778</v>
      </c>
      <c r="I8" s="96">
        <f>'GO CCAA'!G8</f>
        <v>363.77613999999988</v>
      </c>
      <c r="J8" s="348">
        <f t="shared" si="0"/>
        <v>613.84647999999981</v>
      </c>
    </row>
    <row r="9" spans="1:13" x14ac:dyDescent="0.2">
      <c r="A9" s="371" t="s">
        <v>157</v>
      </c>
      <c r="B9" s="96">
        <f>'GNA CCAA'!B9</f>
        <v>32.360819999999997</v>
      </c>
      <c r="C9" s="96">
        <f>'GNA CCAA'!C9</f>
        <v>7.086170000000001</v>
      </c>
      <c r="D9" s="96">
        <f>'GO CCAA'!B9</f>
        <v>50.8825</v>
      </c>
      <c r="E9" s="348">
        <f t="shared" si="1"/>
        <v>90.329489999999993</v>
      </c>
      <c r="F9" s="96"/>
      <c r="G9" s="96">
        <f>'GNA CCAA'!F9</f>
        <v>415.70366999999993</v>
      </c>
      <c r="H9" s="96">
        <f>'GNA CCAA'!G9</f>
        <v>95.738769999999974</v>
      </c>
      <c r="I9" s="96">
        <f>'GO CCAA'!G9</f>
        <v>650.89498999999989</v>
      </c>
      <c r="J9" s="348">
        <f t="shared" si="0"/>
        <v>1162.3374299999998</v>
      </c>
    </row>
    <row r="10" spans="1:13" x14ac:dyDescent="0.2">
      <c r="A10" s="371" t="s">
        <v>158</v>
      </c>
      <c r="B10" s="96">
        <f>'GNA CCAA'!B10</f>
        <v>4.9455100000000014</v>
      </c>
      <c r="C10" s="96">
        <f>'GNA CCAA'!C10</f>
        <v>0.21426000000000001</v>
      </c>
      <c r="D10" s="96">
        <f>'GO CCAA'!B10</f>
        <v>22.82827</v>
      </c>
      <c r="E10" s="348">
        <f t="shared" si="1"/>
        <v>27.988040000000002</v>
      </c>
      <c r="F10" s="96"/>
      <c r="G10" s="96">
        <f>'GNA CCAA'!F10</f>
        <v>72.254010000000008</v>
      </c>
      <c r="H10" s="96">
        <f>'GNA CCAA'!G10</f>
        <v>3.0793900000000018</v>
      </c>
      <c r="I10" s="96">
        <f>'GO CCAA'!G10</f>
        <v>296.58802000000009</v>
      </c>
      <c r="J10" s="348">
        <f t="shared" si="0"/>
        <v>371.92142000000013</v>
      </c>
    </row>
    <row r="11" spans="1:13" x14ac:dyDescent="0.2">
      <c r="A11" s="371" t="s">
        <v>159</v>
      </c>
      <c r="B11" s="96">
        <f>'GNA CCAA'!B11</f>
        <v>19.723009999999984</v>
      </c>
      <c r="C11" s="96">
        <f>'GNA CCAA'!C11</f>
        <v>0.81782999999999983</v>
      </c>
      <c r="D11" s="96">
        <f>'GO CCAA'!B11</f>
        <v>126.87323000000004</v>
      </c>
      <c r="E11" s="348">
        <f t="shared" si="1"/>
        <v>147.41407000000001</v>
      </c>
      <c r="F11" s="96"/>
      <c r="G11" s="96">
        <f>'GNA CCAA'!F11</f>
        <v>292.40252000000038</v>
      </c>
      <c r="H11" s="96">
        <f>'GNA CCAA'!G11</f>
        <v>14.046970000000016</v>
      </c>
      <c r="I11" s="96">
        <f>'GO CCAA'!G11</f>
        <v>1653.8376699999997</v>
      </c>
      <c r="J11" s="348">
        <f t="shared" si="0"/>
        <v>1960.2871600000001</v>
      </c>
    </row>
    <row r="12" spans="1:13" x14ac:dyDescent="0.2">
      <c r="A12" s="371" t="s">
        <v>511</v>
      </c>
      <c r="B12" s="96">
        <f>'GNA CCAA'!B12</f>
        <v>15.853010000000005</v>
      </c>
      <c r="C12" s="96">
        <f>'GNA CCAA'!C12</f>
        <v>0.5445899999999998</v>
      </c>
      <c r="D12" s="96">
        <f>'GO CCAA'!B12</f>
        <v>97.945859999999996</v>
      </c>
      <c r="E12" s="348">
        <f t="shared" si="1"/>
        <v>114.34345999999999</v>
      </c>
      <c r="F12" s="96"/>
      <c r="G12" s="96">
        <f>'GNA CCAA'!F12</f>
        <v>217.18659000000025</v>
      </c>
      <c r="H12" s="96">
        <f>'GNA CCAA'!G12</f>
        <v>7.8330899999999941</v>
      </c>
      <c r="I12" s="96">
        <f>'GO CCAA'!G12</f>
        <v>1268.4318399999991</v>
      </c>
      <c r="J12" s="348">
        <f t="shared" si="0"/>
        <v>1493.4515199999994</v>
      </c>
    </row>
    <row r="13" spans="1:13" x14ac:dyDescent="0.2">
      <c r="A13" s="371" t="s">
        <v>160</v>
      </c>
      <c r="B13" s="96">
        <f>'GNA CCAA'!B13</f>
        <v>72.102999999999994</v>
      </c>
      <c r="C13" s="96">
        <f>'GNA CCAA'!C13</f>
        <v>3.2090400000000003</v>
      </c>
      <c r="D13" s="96">
        <f>'GO CCAA'!B13</f>
        <v>289.21436000000006</v>
      </c>
      <c r="E13" s="348">
        <f t="shared" si="1"/>
        <v>364.52640000000008</v>
      </c>
      <c r="F13" s="96"/>
      <c r="G13" s="96">
        <f>'GNA CCAA'!F13</f>
        <v>971.97573000000011</v>
      </c>
      <c r="H13" s="96">
        <f>'GNA CCAA'!G13</f>
        <v>44.894349999999996</v>
      </c>
      <c r="I13" s="96">
        <f>'GO CCAA'!G13</f>
        <v>3684.2697600000033</v>
      </c>
      <c r="J13" s="348">
        <f t="shared" si="0"/>
        <v>4701.1398400000035</v>
      </c>
    </row>
    <row r="14" spans="1:13" x14ac:dyDescent="0.2">
      <c r="A14" s="371" t="s">
        <v>161</v>
      </c>
      <c r="B14" s="96">
        <f>'GNA CCAA'!B14</f>
        <v>0.40109000000000006</v>
      </c>
      <c r="C14" s="96">
        <f>'GNA CCAA'!C14</f>
        <v>3.1789999999999999E-2</v>
      </c>
      <c r="D14" s="96">
        <f>'GO CCAA'!B14</f>
        <v>0.97497000000000011</v>
      </c>
      <c r="E14" s="348">
        <f t="shared" si="1"/>
        <v>1.4078500000000003</v>
      </c>
      <c r="F14" s="96"/>
      <c r="G14" s="96">
        <f>'GNA CCAA'!F14</f>
        <v>5.7374999999999998</v>
      </c>
      <c r="H14" s="96">
        <f>'GNA CCAA'!G14</f>
        <v>0.54810999999999999</v>
      </c>
      <c r="I14" s="96">
        <f>'GO CCAA'!G14</f>
        <v>12.889859999999999</v>
      </c>
      <c r="J14" s="348">
        <f t="shared" si="0"/>
        <v>19.175469999999997</v>
      </c>
    </row>
    <row r="15" spans="1:13" x14ac:dyDescent="0.2">
      <c r="A15" s="371" t="s">
        <v>162</v>
      </c>
      <c r="B15" s="96">
        <f>'GNA CCAA'!B15</f>
        <v>45.807700000000018</v>
      </c>
      <c r="C15" s="96">
        <f>'GNA CCAA'!C15</f>
        <v>1.6404400000000001</v>
      </c>
      <c r="D15" s="96">
        <f>'GO CCAA'!B15</f>
        <v>155.54933000000003</v>
      </c>
      <c r="E15" s="348">
        <f t="shared" si="1"/>
        <v>202.99747000000005</v>
      </c>
      <c r="F15" s="96"/>
      <c r="G15" s="96">
        <f>'GNA CCAA'!F15</f>
        <v>625.08217999999977</v>
      </c>
      <c r="H15" s="96">
        <f>'GNA CCAA'!G15</f>
        <v>23.099000000000004</v>
      </c>
      <c r="I15" s="96">
        <f>'GO CCAA'!G15</f>
        <v>2025.4073999999989</v>
      </c>
      <c r="J15" s="348">
        <f t="shared" si="0"/>
        <v>2673.5885799999987</v>
      </c>
      <c r="L15" s="92"/>
      <c r="M15" s="92"/>
    </row>
    <row r="16" spans="1:13" x14ac:dyDescent="0.2">
      <c r="A16" s="371" t="s">
        <v>163</v>
      </c>
      <c r="B16" s="96">
        <f>'GNA CCAA'!B16</f>
        <v>7.191790000000001</v>
      </c>
      <c r="C16" s="96">
        <f>'GNA CCAA'!C16</f>
        <v>0.19378999999999999</v>
      </c>
      <c r="D16" s="96">
        <f>'GO CCAA'!B16</f>
        <v>48.148690000000002</v>
      </c>
      <c r="E16" s="348">
        <f t="shared" si="1"/>
        <v>55.534270000000006</v>
      </c>
      <c r="F16" s="96"/>
      <c r="G16" s="96">
        <f>'GNA CCAA'!F16</f>
        <v>103.59180999999994</v>
      </c>
      <c r="H16" s="96">
        <f>'GNA CCAA'!G16</f>
        <v>3.0216299999999996</v>
      </c>
      <c r="I16" s="96">
        <f>'GO CCAA'!G16</f>
        <v>672.51350000000002</v>
      </c>
      <c r="J16" s="348">
        <f t="shared" si="0"/>
        <v>779.12693999999999</v>
      </c>
    </row>
    <row r="17" spans="1:10" x14ac:dyDescent="0.2">
      <c r="A17" s="371" t="s">
        <v>164</v>
      </c>
      <c r="B17" s="96">
        <f>'GNA CCAA'!B17</f>
        <v>19.290479999999999</v>
      </c>
      <c r="C17" s="96">
        <f>'GNA CCAA'!C17</f>
        <v>0.88153999999999999</v>
      </c>
      <c r="D17" s="96">
        <f>'GO CCAA'!B17</f>
        <v>100.79129999999999</v>
      </c>
      <c r="E17" s="348">
        <f t="shared" si="1"/>
        <v>120.96332</v>
      </c>
      <c r="F17" s="96"/>
      <c r="G17" s="96">
        <f>'GNA CCAA'!F17</f>
        <v>267.32547999999991</v>
      </c>
      <c r="H17" s="96">
        <f>'GNA CCAA'!G17</f>
        <v>12.762319999999999</v>
      </c>
      <c r="I17" s="96">
        <f>'GO CCAA'!G17</f>
        <v>1364.6247800000003</v>
      </c>
      <c r="J17" s="348">
        <f t="shared" si="0"/>
        <v>1644.7125800000003</v>
      </c>
    </row>
    <row r="18" spans="1:10" x14ac:dyDescent="0.2">
      <c r="A18" s="371" t="s">
        <v>165</v>
      </c>
      <c r="B18" s="96">
        <f>'GNA CCAA'!B18</f>
        <v>1.8128099999999998</v>
      </c>
      <c r="C18" s="96">
        <f>'GNA CCAA'!C18</f>
        <v>7.392E-2</v>
      </c>
      <c r="D18" s="96">
        <f>'GO CCAA'!B18</f>
        <v>12.203320000000001</v>
      </c>
      <c r="E18" s="348">
        <f t="shared" si="1"/>
        <v>14.090050000000002</v>
      </c>
      <c r="F18" s="96"/>
      <c r="G18" s="96">
        <f>'GNA CCAA'!F18</f>
        <v>25.813980000000019</v>
      </c>
      <c r="H18" s="96">
        <f>'GNA CCAA'!G18</f>
        <v>1.1516500000000001</v>
      </c>
      <c r="I18" s="96">
        <f>'GO CCAA'!G18</f>
        <v>146.08586</v>
      </c>
      <c r="J18" s="348">
        <f t="shared" si="0"/>
        <v>173.05149</v>
      </c>
    </row>
    <row r="19" spans="1:10" x14ac:dyDescent="0.2">
      <c r="A19" s="371" t="s">
        <v>166</v>
      </c>
      <c r="B19" s="96">
        <f>'GNA CCAA'!B19</f>
        <v>56.543369999999989</v>
      </c>
      <c r="C19" s="96">
        <f>'GNA CCAA'!C19</f>
        <v>2.0522</v>
      </c>
      <c r="D19" s="96">
        <f>'GO CCAA'!B19</f>
        <v>143.65471000000002</v>
      </c>
      <c r="E19" s="348">
        <f t="shared" si="1"/>
        <v>202.25028</v>
      </c>
      <c r="F19" s="96"/>
      <c r="G19" s="96">
        <f>'GNA CCAA'!F19</f>
        <v>712.1086499999999</v>
      </c>
      <c r="H19" s="96">
        <f>'GNA CCAA'!G19</f>
        <v>25.931790000000007</v>
      </c>
      <c r="I19" s="96">
        <f>'GO CCAA'!G19</f>
        <v>1866.5834199999999</v>
      </c>
      <c r="J19" s="348">
        <f t="shared" si="0"/>
        <v>2604.6238599999997</v>
      </c>
    </row>
    <row r="20" spans="1:10" x14ac:dyDescent="0.2">
      <c r="A20" s="371" t="s">
        <v>167</v>
      </c>
      <c r="B20" s="96">
        <f>'GNA CCAA'!B20</f>
        <v>0.49859999999999999</v>
      </c>
      <c r="C20" s="497">
        <f>'GNA CCAA'!C20</f>
        <v>0</v>
      </c>
      <c r="D20" s="96">
        <f>'GO CCAA'!B20</f>
        <v>1.0498699999999999</v>
      </c>
      <c r="E20" s="348">
        <f t="shared" si="1"/>
        <v>1.5484699999999998</v>
      </c>
      <c r="F20" s="96"/>
      <c r="G20" s="96">
        <f>'GNA CCAA'!F20</f>
        <v>6.3789699999999989</v>
      </c>
      <c r="H20" s="497">
        <f>'GNA CCAA'!G20</f>
        <v>0</v>
      </c>
      <c r="I20" s="96">
        <f>'GO CCAA'!G20</f>
        <v>14.024509999999999</v>
      </c>
      <c r="J20" s="348">
        <f t="shared" si="0"/>
        <v>20.403479999999998</v>
      </c>
    </row>
    <row r="21" spans="1:10" x14ac:dyDescent="0.2">
      <c r="A21" s="371" t="s">
        <v>168</v>
      </c>
      <c r="B21" s="96">
        <f>'GNA CCAA'!B21</f>
        <v>11.473330000000001</v>
      </c>
      <c r="C21" s="96">
        <f>'GNA CCAA'!C21</f>
        <v>0.46641000000000005</v>
      </c>
      <c r="D21" s="96">
        <f>'GO CCAA'!B21</f>
        <v>72.694980000000015</v>
      </c>
      <c r="E21" s="348">
        <f t="shared" si="1"/>
        <v>84.634720000000016</v>
      </c>
      <c r="F21" s="96"/>
      <c r="G21" s="96">
        <f>'GNA CCAA'!F21</f>
        <v>151.83794999999995</v>
      </c>
      <c r="H21" s="96">
        <f>'GNA CCAA'!G21</f>
        <v>5.86782</v>
      </c>
      <c r="I21" s="96">
        <f>'GO CCAA'!G21</f>
        <v>938.51480999999978</v>
      </c>
      <c r="J21" s="348">
        <f t="shared" si="0"/>
        <v>1096.2205799999997</v>
      </c>
    </row>
    <row r="22" spans="1:10" x14ac:dyDescent="0.2">
      <c r="A22" s="371" t="s">
        <v>169</v>
      </c>
      <c r="B22" s="96">
        <f>'GNA CCAA'!B22</f>
        <v>5.5437699999999994</v>
      </c>
      <c r="C22" s="96">
        <f>'GNA CCAA'!C22</f>
        <v>0.17824999999999999</v>
      </c>
      <c r="D22" s="96">
        <f>'GO CCAA'!B22</f>
        <v>50.361110000000011</v>
      </c>
      <c r="E22" s="348">
        <f t="shared" si="1"/>
        <v>56.083130000000011</v>
      </c>
      <c r="F22" s="96"/>
      <c r="G22" s="96">
        <f>'GNA CCAA'!F22</f>
        <v>74.91319</v>
      </c>
      <c r="H22" s="96">
        <f>'GNA CCAA'!G22</f>
        <v>2.4306899999999998</v>
      </c>
      <c r="I22" s="96">
        <f>'GO CCAA'!G22</f>
        <v>594.00707000000023</v>
      </c>
      <c r="J22" s="348">
        <f t="shared" si="0"/>
        <v>671.35095000000024</v>
      </c>
    </row>
    <row r="23" spans="1:10" x14ac:dyDescent="0.2">
      <c r="A23" s="372" t="s">
        <v>170</v>
      </c>
      <c r="B23" s="96">
        <f>'GNA CCAA'!B23</f>
        <v>15.067509999999999</v>
      </c>
      <c r="C23" s="96">
        <f>'GNA CCAA'!C23</f>
        <v>0.69104999999999972</v>
      </c>
      <c r="D23" s="96">
        <f>'GO CCAA'!B23</f>
        <v>125.81177000000002</v>
      </c>
      <c r="E23" s="348">
        <f t="shared" si="1"/>
        <v>141.57033000000001</v>
      </c>
      <c r="F23" s="96"/>
      <c r="G23" s="96">
        <f>'GNA CCAA'!F23</f>
        <v>198.63908000000006</v>
      </c>
      <c r="H23" s="96">
        <f>'GNA CCAA'!G23</f>
        <v>9.9569099999999988</v>
      </c>
      <c r="I23" s="96">
        <f>'GO CCAA'!G23</f>
        <v>1715.3539500000004</v>
      </c>
      <c r="J23" s="348">
        <f t="shared" si="0"/>
        <v>1923.9499400000004</v>
      </c>
    </row>
    <row r="24" spans="1:10" x14ac:dyDescent="0.2">
      <c r="A24" s="373" t="s">
        <v>429</v>
      </c>
      <c r="B24" s="100">
        <f>'GNA CCAA'!B24</f>
        <v>401.51381999999995</v>
      </c>
      <c r="C24" s="100">
        <f>'GNA CCAA'!C24</f>
        <v>21.808379999999996</v>
      </c>
      <c r="D24" s="100">
        <f>'GO CCAA'!B24</f>
        <v>1678.2626900000002</v>
      </c>
      <c r="E24" s="100">
        <f t="shared" si="1"/>
        <v>2101.5848900000001</v>
      </c>
      <c r="F24" s="100"/>
      <c r="G24" s="100">
        <f>'GNA CCAA'!F24</f>
        <v>5458.3602100000026</v>
      </c>
      <c r="H24" s="374">
        <f>'GNA CCAA'!G24</f>
        <v>302.90425000000056</v>
      </c>
      <c r="I24" s="100">
        <f>'GO CCAA'!G24</f>
        <v>21951.402159999951</v>
      </c>
      <c r="J24" s="100">
        <f t="shared" si="0"/>
        <v>27712.666619999953</v>
      </c>
    </row>
    <row r="25" spans="1:10" x14ac:dyDescent="0.2">
      <c r="J25" s="79" t="s">
        <v>220</v>
      </c>
    </row>
    <row r="26" spans="1:10" x14ac:dyDescent="0.2">
      <c r="A26" s="350" t="s">
        <v>434</v>
      </c>
      <c r="G26" s="58"/>
      <c r="H26" s="58"/>
      <c r="I26" s="58"/>
      <c r="J26" s="58"/>
    </row>
    <row r="27" spans="1:10" x14ac:dyDescent="0.2">
      <c r="A27" s="101" t="s">
        <v>221</v>
      </c>
      <c r="G27" s="58"/>
      <c r="H27" s="58"/>
      <c r="I27" s="58"/>
      <c r="J27" s="58"/>
    </row>
    <row r="28" spans="1:10" ht="18" x14ac:dyDescent="0.25">
      <c r="A28" s="102"/>
      <c r="E28" s="787"/>
      <c r="F28" s="787"/>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0 D20 F20:G20 I20 B21:D23 F21:I23">
    <cfRule type="cellIs" dxfId="142" priority="5" operator="between">
      <formula>0</formula>
      <formula>0.5</formula>
    </cfRule>
    <cfRule type="cellIs" dxfId="141" priority="6" operator="between">
      <formula>0</formula>
      <formula>0.49</formula>
    </cfRule>
  </conditionalFormatting>
  <conditionalFormatting sqref="E6:E23">
    <cfRule type="cellIs" dxfId="140" priority="3" operator="between">
      <formula>0</formula>
      <formula>0.5</formula>
    </cfRule>
    <cfRule type="cellIs" dxfId="139" priority="4" operator="between">
      <formula>0</formula>
      <formula>0.49</formula>
    </cfRule>
  </conditionalFormatting>
  <conditionalFormatting sqref="J6:J23">
    <cfRule type="cellIs" dxfId="138" priority="1" operator="between">
      <formula>0</formula>
      <formula>0.5</formula>
    </cfRule>
    <cfRule type="cellIs" dxfId="137"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pageSetUpPr fitToPage="1"/>
  </sheetPr>
  <dimension ref="A1:BM13"/>
  <sheetViews>
    <sheetView zoomScaleNormal="100" zoomScaleSheetLayoutView="100" workbookViewId="0"/>
  </sheetViews>
  <sheetFormatPr baseColWidth="10" defaultRowHeight="12.75" x14ac:dyDescent="0.2"/>
  <cols>
    <col min="1" max="1" width="9.5" style="84" customWidth="1"/>
    <col min="2" max="2" width="10.5" style="84" customWidth="1"/>
    <col min="3" max="3" width="9.125" style="84" customWidth="1"/>
    <col min="4" max="4" width="10" style="84" customWidth="1"/>
    <col min="5" max="5" width="9.1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125" style="84" customWidth="1"/>
    <col min="258" max="258" width="9.125" style="84" customWidth="1"/>
    <col min="259" max="259" width="8.125" style="84" bestFit="1" customWidth="1"/>
    <col min="260" max="260" width="8.625" style="84" bestFit="1" customWidth="1"/>
    <col min="261" max="262" width="8.125" style="84" bestFit="1" customWidth="1"/>
    <col min="263" max="263" width="7.5" style="84" bestFit="1" customWidth="1"/>
    <col min="264" max="264" width="11" style="84" bestFit="1" customWidth="1"/>
    <col min="265" max="268" width="10.125" style="84" bestFit="1" customWidth="1"/>
    <col min="269" max="512" width="10" style="84"/>
    <col min="513" max="513" width="8.125" style="84" customWidth="1"/>
    <col min="514" max="514" width="9.125" style="84" customWidth="1"/>
    <col min="515" max="515" width="8.125" style="84" bestFit="1" customWidth="1"/>
    <col min="516" max="516" width="8.625" style="84" bestFit="1" customWidth="1"/>
    <col min="517" max="518" width="8.125" style="84" bestFit="1" customWidth="1"/>
    <col min="519" max="519" width="7.5" style="84" bestFit="1" customWidth="1"/>
    <col min="520" max="520" width="11" style="84" bestFit="1" customWidth="1"/>
    <col min="521" max="524" width="10.125" style="84" bestFit="1" customWidth="1"/>
    <col min="525" max="768" width="10" style="84"/>
    <col min="769" max="769" width="8.125" style="84" customWidth="1"/>
    <col min="770" max="770" width="9.125" style="84" customWidth="1"/>
    <col min="771" max="771" width="8.125" style="84" bestFit="1" customWidth="1"/>
    <col min="772" max="772" width="8.625" style="84" bestFit="1" customWidth="1"/>
    <col min="773" max="774" width="8.125" style="84" bestFit="1" customWidth="1"/>
    <col min="775" max="775" width="7.5" style="84" bestFit="1" customWidth="1"/>
    <col min="776" max="776" width="11" style="84" bestFit="1" customWidth="1"/>
    <col min="777" max="780" width="10.125" style="84" bestFit="1" customWidth="1"/>
    <col min="781" max="1024" width="11" style="84"/>
    <col min="1025" max="1025" width="8.125" style="84" customWidth="1"/>
    <col min="1026" max="1026" width="9.125" style="84" customWidth="1"/>
    <col min="1027" max="1027" width="8.125" style="84" bestFit="1" customWidth="1"/>
    <col min="1028" max="1028" width="8.625" style="84" bestFit="1" customWidth="1"/>
    <col min="1029" max="1030" width="8.125" style="84" bestFit="1" customWidth="1"/>
    <col min="1031" max="1031" width="7.5" style="84" bestFit="1" customWidth="1"/>
    <col min="1032" max="1032" width="11" style="84" bestFit="1" customWidth="1"/>
    <col min="1033" max="1036" width="10.125" style="84" bestFit="1" customWidth="1"/>
    <col min="1037" max="1280" width="10" style="84"/>
    <col min="1281" max="1281" width="8.125" style="84" customWidth="1"/>
    <col min="1282" max="1282" width="9.125" style="84" customWidth="1"/>
    <col min="1283" max="1283" width="8.125" style="84" bestFit="1" customWidth="1"/>
    <col min="1284" max="1284" width="8.625" style="84" bestFit="1" customWidth="1"/>
    <col min="1285" max="1286" width="8.125" style="84" bestFit="1" customWidth="1"/>
    <col min="1287" max="1287" width="7.5" style="84" bestFit="1" customWidth="1"/>
    <col min="1288" max="1288" width="11" style="84" bestFit="1" customWidth="1"/>
    <col min="1289" max="1292" width="10.125" style="84" bestFit="1" customWidth="1"/>
    <col min="1293" max="1536" width="10" style="84"/>
    <col min="1537" max="1537" width="8.125" style="84" customWidth="1"/>
    <col min="1538" max="1538" width="9.125" style="84" customWidth="1"/>
    <col min="1539" max="1539" width="8.125" style="84" bestFit="1" customWidth="1"/>
    <col min="1540" max="1540" width="8.625" style="84" bestFit="1" customWidth="1"/>
    <col min="1541" max="1542" width="8.125" style="84" bestFit="1" customWidth="1"/>
    <col min="1543" max="1543" width="7.5" style="84" bestFit="1" customWidth="1"/>
    <col min="1544" max="1544" width="11" style="84" bestFit="1" customWidth="1"/>
    <col min="1545" max="1548" width="10.125" style="84" bestFit="1" customWidth="1"/>
    <col min="1549" max="1792" width="10" style="84"/>
    <col min="1793" max="1793" width="8.125" style="84" customWidth="1"/>
    <col min="1794" max="1794" width="9.125" style="84" customWidth="1"/>
    <col min="1795" max="1795" width="8.125" style="84" bestFit="1" customWidth="1"/>
    <col min="1796" max="1796" width="8.625" style="84" bestFit="1" customWidth="1"/>
    <col min="1797" max="1798" width="8.125" style="84" bestFit="1" customWidth="1"/>
    <col min="1799" max="1799" width="7.5" style="84" bestFit="1" customWidth="1"/>
    <col min="1800" max="1800" width="11" style="84" bestFit="1" customWidth="1"/>
    <col min="1801" max="1804" width="10.125" style="84" bestFit="1" customWidth="1"/>
    <col min="1805" max="2048" width="11" style="84"/>
    <col min="2049" max="2049" width="8.125" style="84" customWidth="1"/>
    <col min="2050" max="2050" width="9.125" style="84" customWidth="1"/>
    <col min="2051" max="2051" width="8.125" style="84" bestFit="1" customWidth="1"/>
    <col min="2052" max="2052" width="8.625" style="84" bestFit="1" customWidth="1"/>
    <col min="2053" max="2054" width="8.125" style="84" bestFit="1" customWidth="1"/>
    <col min="2055" max="2055" width="7.5" style="84" bestFit="1" customWidth="1"/>
    <col min="2056" max="2056" width="11" style="84" bestFit="1" customWidth="1"/>
    <col min="2057" max="2060" width="10.125" style="84" bestFit="1" customWidth="1"/>
    <col min="2061" max="2304" width="10" style="84"/>
    <col min="2305" max="2305" width="8.125" style="84" customWidth="1"/>
    <col min="2306" max="2306" width="9.125" style="84" customWidth="1"/>
    <col min="2307" max="2307" width="8.125" style="84" bestFit="1" customWidth="1"/>
    <col min="2308" max="2308" width="8.625" style="84" bestFit="1" customWidth="1"/>
    <col min="2309" max="2310" width="8.125" style="84" bestFit="1" customWidth="1"/>
    <col min="2311" max="2311" width="7.5" style="84" bestFit="1" customWidth="1"/>
    <col min="2312" max="2312" width="11" style="84" bestFit="1" customWidth="1"/>
    <col min="2313" max="2316" width="10.125" style="84" bestFit="1" customWidth="1"/>
    <col min="2317" max="2560" width="10" style="84"/>
    <col min="2561" max="2561" width="8.125" style="84" customWidth="1"/>
    <col min="2562" max="2562" width="9.125" style="84" customWidth="1"/>
    <col min="2563" max="2563" width="8.125" style="84" bestFit="1" customWidth="1"/>
    <col min="2564" max="2564" width="8.625" style="84" bestFit="1" customWidth="1"/>
    <col min="2565" max="2566" width="8.125" style="84" bestFit="1" customWidth="1"/>
    <col min="2567" max="2567" width="7.5" style="84" bestFit="1" customWidth="1"/>
    <col min="2568" max="2568" width="11" style="84" bestFit="1" customWidth="1"/>
    <col min="2569" max="2572" width="10.125" style="84" bestFit="1" customWidth="1"/>
    <col min="2573" max="2816" width="10" style="84"/>
    <col min="2817" max="2817" width="8.125" style="84" customWidth="1"/>
    <col min="2818" max="2818" width="9.125" style="84" customWidth="1"/>
    <col min="2819" max="2819" width="8.125" style="84" bestFit="1" customWidth="1"/>
    <col min="2820" max="2820" width="8.625" style="84" bestFit="1" customWidth="1"/>
    <col min="2821" max="2822" width="8.125" style="84" bestFit="1" customWidth="1"/>
    <col min="2823" max="2823" width="7.5" style="84" bestFit="1" customWidth="1"/>
    <col min="2824" max="2824" width="11" style="84" bestFit="1" customWidth="1"/>
    <col min="2825" max="2828" width="10.125" style="84" bestFit="1" customWidth="1"/>
    <col min="2829" max="3072" width="11" style="84"/>
    <col min="3073" max="3073" width="8.125" style="84" customWidth="1"/>
    <col min="3074" max="3074" width="9.125" style="84" customWidth="1"/>
    <col min="3075" max="3075" width="8.125" style="84" bestFit="1" customWidth="1"/>
    <col min="3076" max="3076" width="8.625" style="84" bestFit="1" customWidth="1"/>
    <col min="3077" max="3078" width="8.125" style="84" bestFit="1" customWidth="1"/>
    <col min="3079" max="3079" width="7.5" style="84" bestFit="1" customWidth="1"/>
    <col min="3080" max="3080" width="11" style="84" bestFit="1" customWidth="1"/>
    <col min="3081" max="3084" width="10.125" style="84" bestFit="1" customWidth="1"/>
    <col min="3085" max="3328" width="10" style="84"/>
    <col min="3329" max="3329" width="8.125" style="84" customWidth="1"/>
    <col min="3330" max="3330" width="9.125" style="84" customWidth="1"/>
    <col min="3331" max="3331" width="8.125" style="84" bestFit="1" customWidth="1"/>
    <col min="3332" max="3332" width="8.625" style="84" bestFit="1" customWidth="1"/>
    <col min="3333" max="3334" width="8.125" style="84" bestFit="1" customWidth="1"/>
    <col min="3335" max="3335" width="7.5" style="84" bestFit="1" customWidth="1"/>
    <col min="3336" max="3336" width="11" style="84" bestFit="1" customWidth="1"/>
    <col min="3337" max="3340" width="10.125" style="84" bestFit="1" customWidth="1"/>
    <col min="3341" max="3584" width="10" style="84"/>
    <col min="3585" max="3585" width="8.125" style="84" customWidth="1"/>
    <col min="3586" max="3586" width="9.125" style="84" customWidth="1"/>
    <col min="3587" max="3587" width="8.125" style="84" bestFit="1" customWidth="1"/>
    <col min="3588" max="3588" width="8.625" style="84" bestFit="1" customWidth="1"/>
    <col min="3589" max="3590" width="8.125" style="84" bestFit="1" customWidth="1"/>
    <col min="3591" max="3591" width="7.5" style="84" bestFit="1" customWidth="1"/>
    <col min="3592" max="3592" width="11" style="84" bestFit="1" customWidth="1"/>
    <col min="3593" max="3596" width="10.125" style="84" bestFit="1" customWidth="1"/>
    <col min="3597" max="3840" width="10" style="84"/>
    <col min="3841" max="3841" width="8.125" style="84" customWidth="1"/>
    <col min="3842" max="3842" width="9.125" style="84" customWidth="1"/>
    <col min="3843" max="3843" width="8.125" style="84" bestFit="1" customWidth="1"/>
    <col min="3844" max="3844" width="8.625" style="84" bestFit="1" customWidth="1"/>
    <col min="3845" max="3846" width="8.125" style="84" bestFit="1" customWidth="1"/>
    <col min="3847" max="3847" width="7.5" style="84" bestFit="1" customWidth="1"/>
    <col min="3848" max="3848" width="11" style="84" bestFit="1" customWidth="1"/>
    <col min="3849" max="3852" width="10.125" style="84" bestFit="1" customWidth="1"/>
    <col min="3853" max="4096" width="11" style="84"/>
    <col min="4097" max="4097" width="8.125" style="84" customWidth="1"/>
    <col min="4098" max="4098" width="9.125" style="84" customWidth="1"/>
    <col min="4099" max="4099" width="8.125" style="84" bestFit="1" customWidth="1"/>
    <col min="4100" max="4100" width="8.625" style="84" bestFit="1" customWidth="1"/>
    <col min="4101" max="4102" width="8.125" style="84" bestFit="1" customWidth="1"/>
    <col min="4103" max="4103" width="7.5" style="84" bestFit="1" customWidth="1"/>
    <col min="4104" max="4104" width="11" style="84" bestFit="1" customWidth="1"/>
    <col min="4105" max="4108" width="10.125" style="84" bestFit="1" customWidth="1"/>
    <col min="4109" max="4352" width="10" style="84"/>
    <col min="4353" max="4353" width="8.125" style="84" customWidth="1"/>
    <col min="4354" max="4354" width="9.125" style="84" customWidth="1"/>
    <col min="4355" max="4355" width="8.125" style="84" bestFit="1" customWidth="1"/>
    <col min="4356" max="4356" width="8.625" style="84" bestFit="1" customWidth="1"/>
    <col min="4357" max="4358" width="8.125" style="84" bestFit="1" customWidth="1"/>
    <col min="4359" max="4359" width="7.5" style="84" bestFit="1" customWidth="1"/>
    <col min="4360" max="4360" width="11" style="84" bestFit="1" customWidth="1"/>
    <col min="4361" max="4364" width="10.125" style="84" bestFit="1" customWidth="1"/>
    <col min="4365" max="4608" width="10" style="84"/>
    <col min="4609" max="4609" width="8.125" style="84" customWidth="1"/>
    <col min="4610" max="4610" width="9.125" style="84" customWidth="1"/>
    <col min="4611" max="4611" width="8.125" style="84" bestFit="1" customWidth="1"/>
    <col min="4612" max="4612" width="8.625" style="84" bestFit="1" customWidth="1"/>
    <col min="4613" max="4614" width="8.125" style="84" bestFit="1" customWidth="1"/>
    <col min="4615" max="4615" width="7.5" style="84" bestFit="1" customWidth="1"/>
    <col min="4616" max="4616" width="11" style="84" bestFit="1" customWidth="1"/>
    <col min="4617" max="4620" width="10.125" style="84" bestFit="1" customWidth="1"/>
    <col min="4621" max="4864" width="10" style="84"/>
    <col min="4865" max="4865" width="8.125" style="84" customWidth="1"/>
    <col min="4866" max="4866" width="9.125" style="84" customWidth="1"/>
    <col min="4867" max="4867" width="8.125" style="84" bestFit="1" customWidth="1"/>
    <col min="4868" max="4868" width="8.625" style="84" bestFit="1" customWidth="1"/>
    <col min="4869" max="4870" width="8.125" style="84" bestFit="1" customWidth="1"/>
    <col min="4871" max="4871" width="7.5" style="84" bestFit="1" customWidth="1"/>
    <col min="4872" max="4872" width="11" style="84" bestFit="1" customWidth="1"/>
    <col min="4873" max="4876" width="10.125" style="84" bestFit="1" customWidth="1"/>
    <col min="4877" max="5120" width="11" style="84"/>
    <col min="5121" max="5121" width="8.125" style="84" customWidth="1"/>
    <col min="5122" max="5122" width="9.125" style="84" customWidth="1"/>
    <col min="5123" max="5123" width="8.125" style="84" bestFit="1" customWidth="1"/>
    <col min="5124" max="5124" width="8.625" style="84" bestFit="1" customWidth="1"/>
    <col min="5125" max="5126" width="8.125" style="84" bestFit="1" customWidth="1"/>
    <col min="5127" max="5127" width="7.5" style="84" bestFit="1" customWidth="1"/>
    <col min="5128" max="5128" width="11" style="84" bestFit="1" customWidth="1"/>
    <col min="5129" max="5132" width="10.125" style="84" bestFit="1" customWidth="1"/>
    <col min="5133" max="5376" width="10" style="84"/>
    <col min="5377" max="5377" width="8.125" style="84" customWidth="1"/>
    <col min="5378" max="5378" width="9.125" style="84" customWidth="1"/>
    <col min="5379" max="5379" width="8.125" style="84" bestFit="1" customWidth="1"/>
    <col min="5380" max="5380" width="8.625" style="84" bestFit="1" customWidth="1"/>
    <col min="5381" max="5382" width="8.125" style="84" bestFit="1" customWidth="1"/>
    <col min="5383" max="5383" width="7.5" style="84" bestFit="1" customWidth="1"/>
    <col min="5384" max="5384" width="11" style="84" bestFit="1" customWidth="1"/>
    <col min="5385" max="5388" width="10.125" style="84" bestFit="1" customWidth="1"/>
    <col min="5389" max="5632" width="10" style="84"/>
    <col min="5633" max="5633" width="8.125" style="84" customWidth="1"/>
    <col min="5634" max="5634" width="9.125" style="84" customWidth="1"/>
    <col min="5635" max="5635" width="8.125" style="84" bestFit="1" customWidth="1"/>
    <col min="5636" max="5636" width="8.625" style="84" bestFit="1" customWidth="1"/>
    <col min="5637" max="5638" width="8.125" style="84" bestFit="1" customWidth="1"/>
    <col min="5639" max="5639" width="7.5" style="84" bestFit="1" customWidth="1"/>
    <col min="5640" max="5640" width="11" style="84" bestFit="1" customWidth="1"/>
    <col min="5641" max="5644" width="10.125" style="84" bestFit="1" customWidth="1"/>
    <col min="5645" max="5888" width="10" style="84"/>
    <col min="5889" max="5889" width="8.125" style="84" customWidth="1"/>
    <col min="5890" max="5890" width="9.125" style="84" customWidth="1"/>
    <col min="5891" max="5891" width="8.125" style="84" bestFit="1" customWidth="1"/>
    <col min="5892" max="5892" width="8.625" style="84" bestFit="1" customWidth="1"/>
    <col min="5893" max="5894" width="8.125" style="84" bestFit="1" customWidth="1"/>
    <col min="5895" max="5895" width="7.5" style="84" bestFit="1" customWidth="1"/>
    <col min="5896" max="5896" width="11" style="84" bestFit="1" customWidth="1"/>
    <col min="5897" max="5900" width="10.125" style="84" bestFit="1" customWidth="1"/>
    <col min="5901" max="6144" width="11" style="84"/>
    <col min="6145" max="6145" width="8.125" style="84" customWidth="1"/>
    <col min="6146" max="6146" width="9.125" style="84" customWidth="1"/>
    <col min="6147" max="6147" width="8.125" style="84" bestFit="1" customWidth="1"/>
    <col min="6148" max="6148" width="8.625" style="84" bestFit="1" customWidth="1"/>
    <col min="6149" max="6150" width="8.125" style="84" bestFit="1" customWidth="1"/>
    <col min="6151" max="6151" width="7.5" style="84" bestFit="1" customWidth="1"/>
    <col min="6152" max="6152" width="11" style="84" bestFit="1" customWidth="1"/>
    <col min="6153" max="6156" width="10.125" style="84" bestFit="1" customWidth="1"/>
    <col min="6157" max="6400" width="10" style="84"/>
    <col min="6401" max="6401" width="8.125" style="84" customWidth="1"/>
    <col min="6402" max="6402" width="9.125" style="84" customWidth="1"/>
    <col min="6403" max="6403" width="8.125" style="84" bestFit="1" customWidth="1"/>
    <col min="6404" max="6404" width="8.625" style="84" bestFit="1" customWidth="1"/>
    <col min="6405" max="6406" width="8.125" style="84" bestFit="1" customWidth="1"/>
    <col min="6407" max="6407" width="7.5" style="84" bestFit="1" customWidth="1"/>
    <col min="6408" max="6408" width="11" style="84" bestFit="1" customWidth="1"/>
    <col min="6409" max="6412" width="10.125" style="84" bestFit="1" customWidth="1"/>
    <col min="6413" max="6656" width="10" style="84"/>
    <col min="6657" max="6657" width="8.125" style="84" customWidth="1"/>
    <col min="6658" max="6658" width="9.125" style="84" customWidth="1"/>
    <col min="6659" max="6659" width="8.125" style="84" bestFit="1" customWidth="1"/>
    <col min="6660" max="6660" width="8.625" style="84" bestFit="1" customWidth="1"/>
    <col min="6661" max="6662" width="8.125" style="84" bestFit="1" customWidth="1"/>
    <col min="6663" max="6663" width="7.5" style="84" bestFit="1" customWidth="1"/>
    <col min="6664" max="6664" width="11" style="84" bestFit="1" customWidth="1"/>
    <col min="6665" max="6668" width="10.125" style="84" bestFit="1" customWidth="1"/>
    <col min="6669" max="6912" width="10" style="84"/>
    <col min="6913" max="6913" width="8.125" style="84" customWidth="1"/>
    <col min="6914" max="6914" width="9.125" style="84" customWidth="1"/>
    <col min="6915" max="6915" width="8.125" style="84" bestFit="1" customWidth="1"/>
    <col min="6916" max="6916" width="8.625" style="84" bestFit="1" customWidth="1"/>
    <col min="6917" max="6918" width="8.125" style="84" bestFit="1" customWidth="1"/>
    <col min="6919" max="6919" width="7.5" style="84" bestFit="1" customWidth="1"/>
    <col min="6920" max="6920" width="11" style="84" bestFit="1" customWidth="1"/>
    <col min="6921" max="6924" width="10.125" style="84" bestFit="1" customWidth="1"/>
    <col min="6925" max="7168" width="11" style="84"/>
    <col min="7169" max="7169" width="8.125" style="84" customWidth="1"/>
    <col min="7170" max="7170" width="9.125" style="84" customWidth="1"/>
    <col min="7171" max="7171" width="8.125" style="84" bestFit="1" customWidth="1"/>
    <col min="7172" max="7172" width="8.625" style="84" bestFit="1" customWidth="1"/>
    <col min="7173" max="7174" width="8.125" style="84" bestFit="1" customWidth="1"/>
    <col min="7175" max="7175" width="7.5" style="84" bestFit="1" customWidth="1"/>
    <col min="7176" max="7176" width="11" style="84" bestFit="1" customWidth="1"/>
    <col min="7177" max="7180" width="10.125" style="84" bestFit="1" customWidth="1"/>
    <col min="7181" max="7424" width="10" style="84"/>
    <col min="7425" max="7425" width="8.125" style="84" customWidth="1"/>
    <col min="7426" max="7426" width="9.125" style="84" customWidth="1"/>
    <col min="7427" max="7427" width="8.125" style="84" bestFit="1" customWidth="1"/>
    <col min="7428" max="7428" width="8.625" style="84" bestFit="1" customWidth="1"/>
    <col min="7429" max="7430" width="8.125" style="84" bestFit="1" customWidth="1"/>
    <col min="7431" max="7431" width="7.5" style="84" bestFit="1" customWidth="1"/>
    <col min="7432" max="7432" width="11" style="84" bestFit="1" customWidth="1"/>
    <col min="7433" max="7436" width="10.125" style="84" bestFit="1" customWidth="1"/>
    <col min="7437" max="7680" width="10" style="84"/>
    <col min="7681" max="7681" width="8.125" style="84" customWidth="1"/>
    <col min="7682" max="7682" width="9.125" style="84" customWidth="1"/>
    <col min="7683" max="7683" width="8.125" style="84" bestFit="1" customWidth="1"/>
    <col min="7684" max="7684" width="8.625" style="84" bestFit="1" customWidth="1"/>
    <col min="7685" max="7686" width="8.125" style="84" bestFit="1" customWidth="1"/>
    <col min="7687" max="7687" width="7.5" style="84" bestFit="1" customWidth="1"/>
    <col min="7688" max="7688" width="11" style="84" bestFit="1" customWidth="1"/>
    <col min="7689" max="7692" width="10.125" style="84" bestFit="1" customWidth="1"/>
    <col min="7693" max="7936" width="10" style="84"/>
    <col min="7937" max="7937" width="8.125" style="84" customWidth="1"/>
    <col min="7938" max="7938" width="9.125" style="84" customWidth="1"/>
    <col min="7939" max="7939" width="8.125" style="84" bestFit="1" customWidth="1"/>
    <col min="7940" max="7940" width="8.625" style="84" bestFit="1" customWidth="1"/>
    <col min="7941" max="7942" width="8.125" style="84" bestFit="1" customWidth="1"/>
    <col min="7943" max="7943" width="7.5" style="84" bestFit="1" customWidth="1"/>
    <col min="7944" max="7944" width="11" style="84" bestFit="1" customWidth="1"/>
    <col min="7945" max="7948" width="10.125" style="84" bestFit="1" customWidth="1"/>
    <col min="7949" max="8192" width="11" style="84"/>
    <col min="8193" max="8193" width="8.125" style="84" customWidth="1"/>
    <col min="8194" max="8194" width="9.125" style="84" customWidth="1"/>
    <col min="8195" max="8195" width="8.125" style="84" bestFit="1" customWidth="1"/>
    <col min="8196" max="8196" width="8.625" style="84" bestFit="1" customWidth="1"/>
    <col min="8197" max="8198" width="8.125" style="84" bestFit="1" customWidth="1"/>
    <col min="8199" max="8199" width="7.5" style="84" bestFit="1" customWidth="1"/>
    <col min="8200" max="8200" width="11" style="84" bestFit="1" customWidth="1"/>
    <col min="8201" max="8204" width="10.125" style="84" bestFit="1" customWidth="1"/>
    <col min="8205" max="8448" width="10" style="84"/>
    <col min="8449" max="8449" width="8.125" style="84" customWidth="1"/>
    <col min="8450" max="8450" width="9.125" style="84" customWidth="1"/>
    <col min="8451" max="8451" width="8.125" style="84" bestFit="1" customWidth="1"/>
    <col min="8452" max="8452" width="8.625" style="84" bestFit="1" customWidth="1"/>
    <col min="8453" max="8454" width="8.125" style="84" bestFit="1" customWidth="1"/>
    <col min="8455" max="8455" width="7.5" style="84" bestFit="1" customWidth="1"/>
    <col min="8456" max="8456" width="11" style="84" bestFit="1" customWidth="1"/>
    <col min="8457" max="8460" width="10.125" style="84" bestFit="1" customWidth="1"/>
    <col min="8461" max="8704" width="10" style="84"/>
    <col min="8705" max="8705" width="8.125" style="84" customWidth="1"/>
    <col min="8706" max="8706" width="9.125" style="84" customWidth="1"/>
    <col min="8707" max="8707" width="8.125" style="84" bestFit="1" customWidth="1"/>
    <col min="8708" max="8708" width="8.625" style="84" bestFit="1" customWidth="1"/>
    <col min="8709" max="8710" width="8.125" style="84" bestFit="1" customWidth="1"/>
    <col min="8711" max="8711" width="7.5" style="84" bestFit="1" customWidth="1"/>
    <col min="8712" max="8712" width="11" style="84" bestFit="1" customWidth="1"/>
    <col min="8713" max="8716" width="10.125" style="84" bestFit="1" customWidth="1"/>
    <col min="8717" max="8960" width="10" style="84"/>
    <col min="8961" max="8961" width="8.125" style="84" customWidth="1"/>
    <col min="8962" max="8962" width="9.125" style="84" customWidth="1"/>
    <col min="8963" max="8963" width="8.125" style="84" bestFit="1" customWidth="1"/>
    <col min="8964" max="8964" width="8.625" style="84" bestFit="1" customWidth="1"/>
    <col min="8965" max="8966" width="8.125" style="84" bestFit="1" customWidth="1"/>
    <col min="8967" max="8967" width="7.5" style="84" bestFit="1" customWidth="1"/>
    <col min="8968" max="8968" width="11" style="84" bestFit="1" customWidth="1"/>
    <col min="8969" max="8972" width="10.125" style="84" bestFit="1" customWidth="1"/>
    <col min="8973" max="9216" width="11" style="84"/>
    <col min="9217" max="9217" width="8.125" style="84" customWidth="1"/>
    <col min="9218" max="9218" width="9.125" style="84" customWidth="1"/>
    <col min="9219" max="9219" width="8.125" style="84" bestFit="1" customWidth="1"/>
    <col min="9220" max="9220" width="8.625" style="84" bestFit="1" customWidth="1"/>
    <col min="9221" max="9222" width="8.125" style="84" bestFit="1" customWidth="1"/>
    <col min="9223" max="9223" width="7.5" style="84" bestFit="1" customWidth="1"/>
    <col min="9224" max="9224" width="11" style="84" bestFit="1" customWidth="1"/>
    <col min="9225" max="9228" width="10.125" style="84" bestFit="1" customWidth="1"/>
    <col min="9229" max="9472" width="10" style="84"/>
    <col min="9473" max="9473" width="8.125" style="84" customWidth="1"/>
    <col min="9474" max="9474" width="9.125" style="84" customWidth="1"/>
    <col min="9475" max="9475" width="8.125" style="84" bestFit="1" customWidth="1"/>
    <col min="9476" max="9476" width="8.625" style="84" bestFit="1" customWidth="1"/>
    <col min="9477" max="9478" width="8.125" style="84" bestFit="1" customWidth="1"/>
    <col min="9479" max="9479" width="7.5" style="84" bestFit="1" customWidth="1"/>
    <col min="9480" max="9480" width="11" style="84" bestFit="1" customWidth="1"/>
    <col min="9481" max="9484" width="10.125" style="84" bestFit="1" customWidth="1"/>
    <col min="9485" max="9728" width="10" style="84"/>
    <col min="9729" max="9729" width="8.125" style="84" customWidth="1"/>
    <col min="9730" max="9730" width="9.125" style="84" customWidth="1"/>
    <col min="9731" max="9731" width="8.125" style="84" bestFit="1" customWidth="1"/>
    <col min="9732" max="9732" width="8.625" style="84" bestFit="1" customWidth="1"/>
    <col min="9733" max="9734" width="8.125" style="84" bestFit="1" customWidth="1"/>
    <col min="9735" max="9735" width="7.5" style="84" bestFit="1" customWidth="1"/>
    <col min="9736" max="9736" width="11" style="84" bestFit="1" customWidth="1"/>
    <col min="9737" max="9740" width="10.125" style="84" bestFit="1" customWidth="1"/>
    <col min="9741" max="9984" width="10" style="84"/>
    <col min="9985" max="9985" width="8.125" style="84" customWidth="1"/>
    <col min="9986" max="9986" width="9.125" style="84" customWidth="1"/>
    <col min="9987" max="9987" width="8.125" style="84" bestFit="1" customWidth="1"/>
    <col min="9988" max="9988" width="8.625" style="84" bestFit="1" customWidth="1"/>
    <col min="9989" max="9990" width="8.125" style="84" bestFit="1" customWidth="1"/>
    <col min="9991" max="9991" width="7.5" style="84" bestFit="1" customWidth="1"/>
    <col min="9992" max="9992" width="11" style="84" bestFit="1" customWidth="1"/>
    <col min="9993" max="9996" width="10.125" style="84" bestFit="1" customWidth="1"/>
    <col min="9997" max="10240" width="11" style="84"/>
    <col min="10241" max="10241" width="8.125" style="84" customWidth="1"/>
    <col min="10242" max="10242" width="9.125" style="84" customWidth="1"/>
    <col min="10243" max="10243" width="8.125" style="84" bestFit="1" customWidth="1"/>
    <col min="10244" max="10244" width="8.625" style="84" bestFit="1" customWidth="1"/>
    <col min="10245" max="10246" width="8.1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125" style="84" customWidth="1"/>
    <col min="10498" max="10498" width="9.125" style="84" customWidth="1"/>
    <col min="10499" max="10499" width="8.125" style="84" bestFit="1" customWidth="1"/>
    <col min="10500" max="10500" width="8.625" style="84" bestFit="1" customWidth="1"/>
    <col min="10501" max="10502" width="8.1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125" style="84" customWidth="1"/>
    <col min="10754" max="10754" width="9.125" style="84" customWidth="1"/>
    <col min="10755" max="10755" width="8.125" style="84" bestFit="1" customWidth="1"/>
    <col min="10756" max="10756" width="8.625" style="84" bestFit="1" customWidth="1"/>
    <col min="10757" max="10758" width="8.1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125" style="84" customWidth="1"/>
    <col min="11010" max="11010" width="9.125" style="84" customWidth="1"/>
    <col min="11011" max="11011" width="8.125" style="84" bestFit="1" customWidth="1"/>
    <col min="11012" max="11012" width="8.625" style="84" bestFit="1" customWidth="1"/>
    <col min="11013" max="11014" width="8.1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125" style="84" customWidth="1"/>
    <col min="11266" max="11266" width="9.125" style="84" customWidth="1"/>
    <col min="11267" max="11267" width="8.125" style="84" bestFit="1" customWidth="1"/>
    <col min="11268" max="11268" width="8.625" style="84" bestFit="1" customWidth="1"/>
    <col min="11269" max="11270" width="8.1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125" style="84" customWidth="1"/>
    <col min="11522" max="11522" width="9.125" style="84" customWidth="1"/>
    <col min="11523" max="11523" width="8.125" style="84" bestFit="1" customWidth="1"/>
    <col min="11524" max="11524" width="8.625" style="84" bestFit="1" customWidth="1"/>
    <col min="11525" max="11526" width="8.1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125" style="84" customWidth="1"/>
    <col min="11778" max="11778" width="9.125" style="84" customWidth="1"/>
    <col min="11779" max="11779" width="8.125" style="84" bestFit="1" customWidth="1"/>
    <col min="11780" max="11780" width="8.625" style="84" bestFit="1" customWidth="1"/>
    <col min="11781" max="11782" width="8.1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125" style="84" customWidth="1"/>
    <col min="12034" max="12034" width="9.125" style="84" customWidth="1"/>
    <col min="12035" max="12035" width="8.125" style="84" bestFit="1" customWidth="1"/>
    <col min="12036" max="12036" width="8.625" style="84" bestFit="1" customWidth="1"/>
    <col min="12037" max="12038" width="8.1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125" style="84" customWidth="1"/>
    <col min="12290" max="12290" width="9.125" style="84" customWidth="1"/>
    <col min="12291" max="12291" width="8.125" style="84" bestFit="1" customWidth="1"/>
    <col min="12292" max="12292" width="8.625" style="84" bestFit="1" customWidth="1"/>
    <col min="12293" max="12294" width="8.1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125" style="84" customWidth="1"/>
    <col min="12546" max="12546" width="9.125" style="84" customWidth="1"/>
    <col min="12547" max="12547" width="8.125" style="84" bestFit="1" customWidth="1"/>
    <col min="12548" max="12548" width="8.625" style="84" bestFit="1" customWidth="1"/>
    <col min="12549" max="12550" width="8.1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125" style="84" customWidth="1"/>
    <col min="12802" max="12802" width="9.125" style="84" customWidth="1"/>
    <col min="12803" max="12803" width="8.125" style="84" bestFit="1" customWidth="1"/>
    <col min="12804" max="12804" width="8.625" style="84" bestFit="1" customWidth="1"/>
    <col min="12805" max="12806" width="8.1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125" style="84" customWidth="1"/>
    <col min="13058" max="13058" width="9.125" style="84" customWidth="1"/>
    <col min="13059" max="13059" width="8.125" style="84" bestFit="1" customWidth="1"/>
    <col min="13060" max="13060" width="8.625" style="84" bestFit="1" customWidth="1"/>
    <col min="13061" max="13062" width="8.1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125" style="84" customWidth="1"/>
    <col min="13314" max="13314" width="9.125" style="84" customWidth="1"/>
    <col min="13315" max="13315" width="8.125" style="84" bestFit="1" customWidth="1"/>
    <col min="13316" max="13316" width="8.625" style="84" bestFit="1" customWidth="1"/>
    <col min="13317" max="13318" width="8.1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125" style="84" customWidth="1"/>
    <col min="13570" max="13570" width="9.125" style="84" customWidth="1"/>
    <col min="13571" max="13571" width="8.125" style="84" bestFit="1" customWidth="1"/>
    <col min="13572" max="13572" width="8.625" style="84" bestFit="1" customWidth="1"/>
    <col min="13573" max="13574" width="8.1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125" style="84" customWidth="1"/>
    <col min="13826" max="13826" width="9.125" style="84" customWidth="1"/>
    <col min="13827" max="13827" width="8.125" style="84" bestFit="1" customWidth="1"/>
    <col min="13828" max="13828" width="8.625" style="84" bestFit="1" customWidth="1"/>
    <col min="13829" max="13830" width="8.1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125" style="84" customWidth="1"/>
    <col min="14082" max="14082" width="9.125" style="84" customWidth="1"/>
    <col min="14083" max="14083" width="8.125" style="84" bestFit="1" customWidth="1"/>
    <col min="14084" max="14084" width="8.625" style="84" bestFit="1" customWidth="1"/>
    <col min="14085" max="14086" width="8.1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125" style="84" customWidth="1"/>
    <col min="14338" max="14338" width="9.125" style="84" customWidth="1"/>
    <col min="14339" max="14339" width="8.125" style="84" bestFit="1" customWidth="1"/>
    <col min="14340" max="14340" width="8.625" style="84" bestFit="1" customWidth="1"/>
    <col min="14341" max="14342" width="8.1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125" style="84" customWidth="1"/>
    <col min="14594" max="14594" width="9.125" style="84" customWidth="1"/>
    <col min="14595" max="14595" width="8.125" style="84" bestFit="1" customWidth="1"/>
    <col min="14596" max="14596" width="8.625" style="84" bestFit="1" customWidth="1"/>
    <col min="14597" max="14598" width="8.1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125" style="84" customWidth="1"/>
    <col min="14850" max="14850" width="9.125" style="84" customWidth="1"/>
    <col min="14851" max="14851" width="8.125" style="84" bestFit="1" customWidth="1"/>
    <col min="14852" max="14852" width="8.625" style="84" bestFit="1" customWidth="1"/>
    <col min="14853" max="14854" width="8.1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125" style="84" customWidth="1"/>
    <col min="15106" max="15106" width="9.125" style="84" customWidth="1"/>
    <col min="15107" max="15107" width="8.125" style="84" bestFit="1" customWidth="1"/>
    <col min="15108" max="15108" width="8.625" style="84" bestFit="1" customWidth="1"/>
    <col min="15109" max="15110" width="8.1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125" style="84" customWidth="1"/>
    <col min="15362" max="15362" width="9.125" style="84" customWidth="1"/>
    <col min="15363" max="15363" width="8.125" style="84" bestFit="1" customWidth="1"/>
    <col min="15364" max="15364" width="8.625" style="84" bestFit="1" customWidth="1"/>
    <col min="15365" max="15366" width="8.1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125" style="84" customWidth="1"/>
    <col min="15618" max="15618" width="9.125" style="84" customWidth="1"/>
    <col min="15619" max="15619" width="8.125" style="84" bestFit="1" customWidth="1"/>
    <col min="15620" max="15620" width="8.625" style="84" bestFit="1" customWidth="1"/>
    <col min="15621" max="15622" width="8.1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125" style="84" customWidth="1"/>
    <col min="15874" max="15874" width="9.125" style="84" customWidth="1"/>
    <col min="15875" max="15875" width="8.125" style="84" bestFit="1" customWidth="1"/>
    <col min="15876" max="15876" width="8.625" style="84" bestFit="1" customWidth="1"/>
    <col min="15877" max="15878" width="8.1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125" style="84" customWidth="1"/>
    <col min="16130" max="16130" width="9.125" style="84" customWidth="1"/>
    <col min="16131" max="16131" width="8.125" style="84" bestFit="1" customWidth="1"/>
    <col min="16132" max="16132" width="8.625" style="84" bestFit="1" customWidth="1"/>
    <col min="16133" max="16134" width="8.1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151</v>
      </c>
    </row>
    <row r="3" spans="1:65" s="81" customFormat="1" x14ac:dyDescent="0.2">
      <c r="A3" s="70"/>
      <c r="B3" s="777">
        <f>INDICE!A3</f>
        <v>44958</v>
      </c>
      <c r="C3" s="778"/>
      <c r="D3" s="778" t="s">
        <v>115</v>
      </c>
      <c r="E3" s="778"/>
      <c r="F3" s="778" t="s">
        <v>116</v>
      </c>
      <c r="G3" s="778"/>
      <c r="H3" s="778"/>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420</v>
      </c>
      <c r="D4" s="82" t="s">
        <v>47</v>
      </c>
      <c r="E4" s="82" t="s">
        <v>420</v>
      </c>
      <c r="F4" s="82" t="s">
        <v>47</v>
      </c>
      <c r="G4" s="82" t="s">
        <v>420</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193</v>
      </c>
      <c r="B5" s="85">
        <v>410.07133999999979</v>
      </c>
      <c r="C5" s="86">
        <v>24.638963981776097</v>
      </c>
      <c r="D5" s="85">
        <v>852.98976999999957</v>
      </c>
      <c r="E5" s="86">
        <v>25.576400751989297</v>
      </c>
      <c r="F5" s="85">
        <v>6044.5986200000007</v>
      </c>
      <c r="G5" s="86">
        <v>59.532892461588524</v>
      </c>
      <c r="H5" s="86">
        <v>99.997650684972399</v>
      </c>
    </row>
    <row r="6" spans="1:65" x14ac:dyDescent="0.2">
      <c r="A6" s="84" t="s">
        <v>141</v>
      </c>
      <c r="B6" s="96">
        <v>1.115E-2</v>
      </c>
      <c r="C6" s="351">
        <v>8.3576287657920254</v>
      </c>
      <c r="D6" s="96">
        <v>2.0210000000000002E-2</v>
      </c>
      <c r="E6" s="351">
        <v>8.4809447128287605</v>
      </c>
      <c r="F6" s="96">
        <v>0.14201</v>
      </c>
      <c r="G6" s="351">
        <v>-24.091297840496033</v>
      </c>
      <c r="H6" s="73">
        <v>2.3493150275994551E-3</v>
      </c>
    </row>
    <row r="7" spans="1:65" x14ac:dyDescent="0.2">
      <c r="A7" s="60" t="s">
        <v>114</v>
      </c>
      <c r="B7" s="61">
        <v>410.08248999999984</v>
      </c>
      <c r="C7" s="87">
        <v>24.638454784322551</v>
      </c>
      <c r="D7" s="61">
        <v>853.00997999999947</v>
      </c>
      <c r="E7" s="87">
        <v>25.575931889118003</v>
      </c>
      <c r="F7" s="61">
        <v>6044.7406300000011</v>
      </c>
      <c r="G7" s="87">
        <v>59.528763692298689</v>
      </c>
      <c r="H7" s="87">
        <v>100</v>
      </c>
    </row>
    <row r="8" spans="1:65" x14ac:dyDescent="0.2">
      <c r="H8" s="79" t="s">
        <v>220</v>
      </c>
    </row>
    <row r="9" spans="1:65" x14ac:dyDescent="0.2">
      <c r="A9" s="80" t="s">
        <v>478</v>
      </c>
    </row>
    <row r="10" spans="1:65" x14ac:dyDescent="0.2">
      <c r="A10" s="133" t="s">
        <v>531</v>
      </c>
    </row>
    <row r="13" spans="1:65" x14ac:dyDescent="0.2">
      <c r="B13" s="85"/>
    </row>
  </sheetData>
  <mergeCells count="3">
    <mergeCell ref="B3:C3"/>
    <mergeCell ref="D3:E3"/>
    <mergeCell ref="F3:H3"/>
  </mergeCells>
  <conditionalFormatting sqref="B6">
    <cfRule type="cellIs" dxfId="136" priority="7" operator="between">
      <formula>0</formula>
      <formula>0.5</formula>
    </cfRule>
    <cfRule type="cellIs" dxfId="135" priority="8" operator="between">
      <formula>0</formula>
      <formula>0.49</formula>
    </cfRule>
  </conditionalFormatting>
  <conditionalFormatting sqref="D6">
    <cfRule type="cellIs" dxfId="134" priority="5" operator="between">
      <formula>0</formula>
      <formula>0.5</formula>
    </cfRule>
    <cfRule type="cellIs" dxfId="133" priority="6" operator="between">
      <formula>0</formula>
      <formula>0.49</formula>
    </cfRule>
  </conditionalFormatting>
  <conditionalFormatting sqref="F6">
    <cfRule type="cellIs" dxfId="132" priority="3" operator="between">
      <formula>0</formula>
      <formula>0.5</formula>
    </cfRule>
    <cfRule type="cellIs" dxfId="131" priority="4" operator="between">
      <formula>0</formula>
      <formula>0.49</formula>
    </cfRule>
  </conditionalFormatting>
  <conditionalFormatting sqref="H6">
    <cfRule type="cellIs" dxfId="130" priority="1" operator="between">
      <formula>0</formula>
      <formula>0.5</formula>
    </cfRule>
    <cfRule type="cellIs" dxfId="129"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pageSetUpPr fitToPage="1"/>
  </sheetPr>
  <dimension ref="A1:BM12"/>
  <sheetViews>
    <sheetView zoomScaleNormal="100" zoomScaleSheetLayoutView="100" workbookViewId="0"/>
  </sheetViews>
  <sheetFormatPr baseColWidth="10" defaultRowHeight="12.75" x14ac:dyDescent="0.2"/>
  <cols>
    <col min="1" max="1" width="25.625" style="84" customWidth="1"/>
    <col min="2" max="2" width="9.125" style="84" customWidth="1"/>
    <col min="3" max="3" width="12.625" style="84" customWidth="1"/>
    <col min="4" max="4" width="10.125" style="84" customWidth="1"/>
    <col min="5" max="5" width="11.625" style="84" customWidth="1"/>
    <col min="6" max="6" width="10.125" style="84" customWidth="1"/>
    <col min="7" max="7" width="11" style="84" customWidth="1"/>
    <col min="8" max="8" width="16.1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85" t="s">
        <v>151</v>
      </c>
    </row>
    <row r="3" spans="1:65" s="81" customFormat="1" x14ac:dyDescent="0.2">
      <c r="A3" s="70"/>
      <c r="B3" s="777">
        <f>INDICE!A3</f>
        <v>44958</v>
      </c>
      <c r="C3" s="778"/>
      <c r="D3" s="778" t="s">
        <v>115</v>
      </c>
      <c r="E3" s="778"/>
      <c r="F3" s="778" t="s">
        <v>116</v>
      </c>
      <c r="G3" s="778"/>
      <c r="H3" s="778"/>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420</v>
      </c>
      <c r="D4" s="82" t="s">
        <v>47</v>
      </c>
      <c r="E4" s="82" t="s">
        <v>420</v>
      </c>
      <c r="F4" s="82" t="s">
        <v>47</v>
      </c>
      <c r="G4" s="83" t="s">
        <v>420</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85">
        <v>87.597019999999986</v>
      </c>
      <c r="C5" s="86">
        <v>-23.58254761422878</v>
      </c>
      <c r="D5" s="85">
        <v>189.66338999999996</v>
      </c>
      <c r="E5" s="73">
        <v>-15.09480105293817</v>
      </c>
      <c r="F5" s="85">
        <v>1387.4155900000001</v>
      </c>
      <c r="G5" s="86">
        <v>1.1506209505895009</v>
      </c>
      <c r="H5" s="86">
        <v>18.373566223733352</v>
      </c>
    </row>
    <row r="6" spans="1:65" x14ac:dyDescent="0.2">
      <c r="A6" s="84" t="s">
        <v>195</v>
      </c>
      <c r="B6" s="85">
        <v>431.09000999999989</v>
      </c>
      <c r="C6" s="86">
        <v>-6.4261968960431544</v>
      </c>
      <c r="D6" s="85">
        <v>898.65564000000006</v>
      </c>
      <c r="E6" s="86">
        <v>3.6857494053524356</v>
      </c>
      <c r="F6" s="85">
        <v>6163.7346500000003</v>
      </c>
      <c r="G6" s="86">
        <v>21.263167451989659</v>
      </c>
      <c r="H6" s="86">
        <v>81.626433776266651</v>
      </c>
    </row>
    <row r="7" spans="1:65" x14ac:dyDescent="0.2">
      <c r="A7" s="60" t="s">
        <v>437</v>
      </c>
      <c r="B7" s="61">
        <v>518.68702999999982</v>
      </c>
      <c r="C7" s="87">
        <v>-9.8444845388984668</v>
      </c>
      <c r="D7" s="61">
        <v>1088.3190299999999</v>
      </c>
      <c r="E7" s="87">
        <v>-0.16277137502871225</v>
      </c>
      <c r="F7" s="61">
        <v>7551.1502399999999</v>
      </c>
      <c r="G7" s="87">
        <v>16.989138023317885</v>
      </c>
      <c r="H7" s="87">
        <v>100</v>
      </c>
    </row>
    <row r="8" spans="1:65" x14ac:dyDescent="0.2">
      <c r="A8" s="66" t="s">
        <v>426</v>
      </c>
      <c r="B8" s="424">
        <v>405.34397999999993</v>
      </c>
      <c r="C8" s="615">
        <v>-7.2254301722121799</v>
      </c>
      <c r="D8" s="424">
        <v>843.56497999999999</v>
      </c>
      <c r="E8" s="615">
        <v>4.3044316250069796</v>
      </c>
      <c r="F8" s="424">
        <v>5818.2257899999995</v>
      </c>
      <c r="G8" s="615">
        <v>23.31885341172455</v>
      </c>
      <c r="H8" s="615">
        <v>77.050854572852458</v>
      </c>
    </row>
    <row r="9" spans="1:65" x14ac:dyDescent="0.2">
      <c r="H9" s="79" t="s">
        <v>220</v>
      </c>
    </row>
    <row r="10" spans="1:65" x14ac:dyDescent="0.2">
      <c r="A10" s="80" t="s">
        <v>478</v>
      </c>
    </row>
    <row r="11" spans="1:65" x14ac:dyDescent="0.2">
      <c r="A11" s="80" t="s">
        <v>438</v>
      </c>
    </row>
    <row r="12" spans="1:65" x14ac:dyDescent="0.2">
      <c r="A12" s="133" t="s">
        <v>531</v>
      </c>
    </row>
  </sheetData>
  <mergeCells count="3">
    <mergeCell ref="B3:C3"/>
    <mergeCell ref="D3:E3"/>
    <mergeCell ref="F3:H3"/>
  </mergeCells>
  <conditionalFormatting sqref="E5">
    <cfRule type="cellIs" dxfId="128"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125" style="3" customWidth="1"/>
    <col min="7" max="7" width="11.62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62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62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62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62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62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62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62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62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62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62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62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62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62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62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62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62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62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62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62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62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62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62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62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62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62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62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62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62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62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62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62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62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62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62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62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62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62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62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62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62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62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62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62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62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62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62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62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62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62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62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62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62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62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62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62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62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62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62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62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62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62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62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62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439</v>
      </c>
    </row>
    <row r="2" spans="1:3" ht="15.75" x14ac:dyDescent="0.25">
      <c r="A2" s="2"/>
      <c r="C2" s="55" t="s">
        <v>151</v>
      </c>
    </row>
    <row r="3" spans="1:3" ht="14.1" customHeight="1" x14ac:dyDescent="0.2">
      <c r="A3" s="90"/>
      <c r="B3" s="287">
        <f>INDICE!A3</f>
        <v>44958</v>
      </c>
      <c r="C3" s="616" t="s">
        <v>116</v>
      </c>
    </row>
    <row r="4" spans="1:3" x14ac:dyDescent="0.2">
      <c r="A4" s="370" t="s">
        <v>153</v>
      </c>
      <c r="B4" s="94">
        <v>2.1038100000000002</v>
      </c>
      <c r="C4" s="94">
        <v>75.298570000000012</v>
      </c>
    </row>
    <row r="5" spans="1:3" x14ac:dyDescent="0.2">
      <c r="A5" s="371" t="s">
        <v>154</v>
      </c>
      <c r="B5" s="96">
        <v>0.50229999999999997</v>
      </c>
      <c r="C5" s="96">
        <v>5.420700000000001</v>
      </c>
    </row>
    <row r="6" spans="1:3" x14ac:dyDescent="0.2">
      <c r="A6" s="371" t="s">
        <v>155</v>
      </c>
      <c r="B6" s="96">
        <v>6.20275</v>
      </c>
      <c r="C6" s="96">
        <v>84.902470000000008</v>
      </c>
    </row>
    <row r="7" spans="1:3" x14ac:dyDescent="0.2">
      <c r="A7" s="371" t="s">
        <v>156</v>
      </c>
      <c r="B7" s="96">
        <v>4.956E-2</v>
      </c>
      <c r="C7" s="96">
        <v>12.163209999999999</v>
      </c>
    </row>
    <row r="8" spans="1:3" x14ac:dyDescent="0.2">
      <c r="A8" s="371" t="s">
        <v>157</v>
      </c>
      <c r="B8" s="96">
        <v>49.987619999999993</v>
      </c>
      <c r="C8" s="96">
        <v>805.34087999999986</v>
      </c>
    </row>
    <row r="9" spans="1:3" x14ac:dyDescent="0.2">
      <c r="A9" s="371" t="s">
        <v>158</v>
      </c>
      <c r="B9" s="96">
        <v>0.48468</v>
      </c>
      <c r="C9" s="96">
        <v>4.8628100000000005</v>
      </c>
    </row>
    <row r="10" spans="1:3" x14ac:dyDescent="0.2">
      <c r="A10" s="371" t="s">
        <v>159</v>
      </c>
      <c r="B10" s="96">
        <v>2.8203700000000005</v>
      </c>
      <c r="C10" s="96">
        <v>30.013630000000028</v>
      </c>
    </row>
    <row r="11" spans="1:3" x14ac:dyDescent="0.2">
      <c r="A11" s="371" t="s">
        <v>511</v>
      </c>
      <c r="B11" s="96">
        <v>0.40414000000000005</v>
      </c>
      <c r="C11" s="96">
        <v>25.614219999999985</v>
      </c>
    </row>
    <row r="12" spans="1:3" x14ac:dyDescent="0.2">
      <c r="A12" s="371" t="s">
        <v>160</v>
      </c>
      <c r="B12" s="96">
        <v>1.3475999999999999</v>
      </c>
      <c r="C12" s="96">
        <v>16.156280000000002</v>
      </c>
    </row>
    <row r="13" spans="1:3" x14ac:dyDescent="0.2">
      <c r="A13" s="371" t="s">
        <v>161</v>
      </c>
      <c r="B13" s="96">
        <v>3.802</v>
      </c>
      <c r="C13" s="96">
        <v>41.994619999999998</v>
      </c>
    </row>
    <row r="14" spans="1:3" x14ac:dyDescent="0.2">
      <c r="A14" s="371" t="s">
        <v>162</v>
      </c>
      <c r="B14" s="96">
        <v>0.9559200000000001</v>
      </c>
      <c r="C14" s="96">
        <v>8.4200699999999991</v>
      </c>
    </row>
    <row r="15" spans="1:3" x14ac:dyDescent="0.2">
      <c r="A15" s="371" t="s">
        <v>163</v>
      </c>
      <c r="B15" s="96">
        <v>0.46440999999999999</v>
      </c>
      <c r="C15" s="96">
        <v>3.4866899999999994</v>
      </c>
    </row>
    <row r="16" spans="1:3" x14ac:dyDescent="0.2">
      <c r="A16" s="371" t="s">
        <v>164</v>
      </c>
      <c r="B16" s="96">
        <v>13.383039999999998</v>
      </c>
      <c r="C16" s="96">
        <v>214.71331999999998</v>
      </c>
    </row>
    <row r="17" spans="1:3" x14ac:dyDescent="0.2">
      <c r="A17" s="371" t="s">
        <v>165</v>
      </c>
      <c r="B17" s="96">
        <v>0.14505999999999999</v>
      </c>
      <c r="C17" s="96">
        <v>1.0482199999999997</v>
      </c>
    </row>
    <row r="18" spans="1:3" x14ac:dyDescent="0.2">
      <c r="A18" s="371" t="s">
        <v>166</v>
      </c>
      <c r="B18" s="96">
        <v>0.25742000000000004</v>
      </c>
      <c r="C18" s="96">
        <v>2.5385199999999997</v>
      </c>
    </row>
    <row r="19" spans="1:3" x14ac:dyDescent="0.2">
      <c r="A19" s="371" t="s">
        <v>167</v>
      </c>
      <c r="B19" s="96">
        <v>3.6980399999999998</v>
      </c>
      <c r="C19" s="96">
        <v>41.101210000000009</v>
      </c>
    </row>
    <row r="20" spans="1:3" x14ac:dyDescent="0.2">
      <c r="A20" s="371" t="s">
        <v>168</v>
      </c>
      <c r="B20" s="96">
        <v>0.31425999999999998</v>
      </c>
      <c r="C20" s="96">
        <v>5.6548099999999994</v>
      </c>
    </row>
    <row r="21" spans="1:3" x14ac:dyDescent="0.2">
      <c r="A21" s="371" t="s">
        <v>169</v>
      </c>
      <c r="B21" s="96">
        <v>0.20818</v>
      </c>
      <c r="C21" s="96">
        <v>3.1009799999999998</v>
      </c>
    </row>
    <row r="22" spans="1:3" x14ac:dyDescent="0.2">
      <c r="A22" s="372" t="s">
        <v>170</v>
      </c>
      <c r="B22" s="96">
        <v>0.46586</v>
      </c>
      <c r="C22" s="96">
        <v>5.5843800000000012</v>
      </c>
    </row>
    <row r="23" spans="1:3" x14ac:dyDescent="0.2">
      <c r="A23" s="373" t="s">
        <v>429</v>
      </c>
      <c r="B23" s="100">
        <v>87.597019999999986</v>
      </c>
      <c r="C23" s="100">
        <v>1387.4155899999987</v>
      </c>
    </row>
    <row r="24" spans="1:3" x14ac:dyDescent="0.2">
      <c r="C24" s="79" t="s">
        <v>220</v>
      </c>
    </row>
    <row r="25" spans="1:3" x14ac:dyDescent="0.2">
      <c r="A25" s="101" t="s">
        <v>221</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5:C22">
    <cfRule type="cellIs" dxfId="127" priority="1" operator="between">
      <formula>0</formula>
      <formula>0.5</formula>
    </cfRule>
    <cfRule type="cellIs" dxfId="126"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G59"/>
  <sheetViews>
    <sheetView zoomScaleNormal="100" workbookViewId="0">
      <selection sqref="A1:F2"/>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625" style="19" customWidth="1"/>
    <col min="250" max="250" width="10.625" style="19" customWidth="1"/>
    <col min="251" max="254" width="15.125" style="19" customWidth="1"/>
    <col min="255" max="502" width="10" style="19"/>
    <col min="503" max="503" width="33.625" style="19" customWidth="1"/>
    <col min="504" max="504" width="8.625" style="19" customWidth="1"/>
    <col min="505" max="505" width="11.625" style="19" customWidth="1"/>
    <col min="506" max="506" width="10.625" style="19" customWidth="1"/>
    <col min="507" max="510" width="15.125" style="19" customWidth="1"/>
    <col min="511" max="758" width="10" style="19"/>
    <col min="759" max="759" width="33.625" style="19" customWidth="1"/>
    <col min="760" max="760" width="8.625" style="19" customWidth="1"/>
    <col min="761" max="761" width="11.625" style="19" customWidth="1"/>
    <col min="762" max="762" width="10.625" style="19" customWidth="1"/>
    <col min="763" max="766" width="15.125" style="19" customWidth="1"/>
    <col min="767" max="1014" width="10" style="19"/>
    <col min="1015" max="1015" width="33.625" style="19" customWidth="1"/>
    <col min="1016" max="1016" width="8.625" style="19" customWidth="1"/>
    <col min="1017" max="1017" width="11.625" style="19" customWidth="1"/>
    <col min="1018" max="1018" width="10.625" style="19" customWidth="1"/>
    <col min="1019" max="1022" width="15.125" style="19" customWidth="1"/>
    <col min="1023" max="1270" width="10" style="19"/>
    <col min="1271" max="1271" width="33.625" style="19" customWidth="1"/>
    <col min="1272" max="1272" width="8.625" style="19" customWidth="1"/>
    <col min="1273" max="1273" width="11.625" style="19" customWidth="1"/>
    <col min="1274" max="1274" width="10.625" style="19" customWidth="1"/>
    <col min="1275" max="1278" width="15.125" style="19" customWidth="1"/>
    <col min="1279" max="1526" width="10" style="19"/>
    <col min="1527" max="1527" width="33.625" style="19" customWidth="1"/>
    <col min="1528" max="1528" width="8.625" style="19" customWidth="1"/>
    <col min="1529" max="1529" width="11.625" style="19" customWidth="1"/>
    <col min="1530" max="1530" width="10.625" style="19" customWidth="1"/>
    <col min="1531" max="1534" width="15.125" style="19" customWidth="1"/>
    <col min="1535" max="1782" width="10" style="19"/>
    <col min="1783" max="1783" width="33.625" style="19" customWidth="1"/>
    <col min="1784" max="1784" width="8.625" style="19" customWidth="1"/>
    <col min="1785" max="1785" width="11.625" style="19" customWidth="1"/>
    <col min="1786" max="1786" width="10.625" style="19" customWidth="1"/>
    <col min="1787" max="1790" width="15.125" style="19" customWidth="1"/>
    <col min="1791" max="2038" width="10" style="19"/>
    <col min="2039" max="2039" width="33.625" style="19" customWidth="1"/>
    <col min="2040" max="2040" width="8.625" style="19" customWidth="1"/>
    <col min="2041" max="2041" width="11.625" style="19" customWidth="1"/>
    <col min="2042" max="2042" width="10.625" style="19" customWidth="1"/>
    <col min="2043" max="2046" width="15.125" style="19" customWidth="1"/>
    <col min="2047" max="2294" width="10" style="19"/>
    <col min="2295" max="2295" width="33.625" style="19" customWidth="1"/>
    <col min="2296" max="2296" width="8.625" style="19" customWidth="1"/>
    <col min="2297" max="2297" width="11.625" style="19" customWidth="1"/>
    <col min="2298" max="2298" width="10.625" style="19" customWidth="1"/>
    <col min="2299" max="2302" width="15.125" style="19" customWidth="1"/>
    <col min="2303" max="2550" width="10" style="19"/>
    <col min="2551" max="2551" width="33.625" style="19" customWidth="1"/>
    <col min="2552" max="2552" width="8.625" style="19" customWidth="1"/>
    <col min="2553" max="2553" width="11.625" style="19" customWidth="1"/>
    <col min="2554" max="2554" width="10.625" style="19" customWidth="1"/>
    <col min="2555" max="2558" width="15.125" style="19" customWidth="1"/>
    <col min="2559" max="2806" width="10" style="19"/>
    <col min="2807" max="2807" width="33.625" style="19" customWidth="1"/>
    <col min="2808" max="2808" width="8.625" style="19" customWidth="1"/>
    <col min="2809" max="2809" width="11.625" style="19" customWidth="1"/>
    <col min="2810" max="2810" width="10.625" style="19" customWidth="1"/>
    <col min="2811" max="2814" width="15.125" style="19" customWidth="1"/>
    <col min="2815" max="3062" width="10" style="19"/>
    <col min="3063" max="3063" width="33.625" style="19" customWidth="1"/>
    <col min="3064" max="3064" width="8.625" style="19" customWidth="1"/>
    <col min="3065" max="3065" width="11.625" style="19" customWidth="1"/>
    <col min="3066" max="3066" width="10.625" style="19" customWidth="1"/>
    <col min="3067" max="3070" width="15.125" style="19" customWidth="1"/>
    <col min="3071" max="3318" width="10" style="19"/>
    <col min="3319" max="3319" width="33.625" style="19" customWidth="1"/>
    <col min="3320" max="3320" width="8.625" style="19" customWidth="1"/>
    <col min="3321" max="3321" width="11.625" style="19" customWidth="1"/>
    <col min="3322" max="3322" width="10.625" style="19" customWidth="1"/>
    <col min="3323" max="3326" width="15.125" style="19" customWidth="1"/>
    <col min="3327" max="3574" width="10" style="19"/>
    <col min="3575" max="3575" width="33.625" style="19" customWidth="1"/>
    <col min="3576" max="3576" width="8.625" style="19" customWidth="1"/>
    <col min="3577" max="3577" width="11.625" style="19" customWidth="1"/>
    <col min="3578" max="3578" width="10.625" style="19" customWidth="1"/>
    <col min="3579" max="3582" width="15.125" style="19" customWidth="1"/>
    <col min="3583" max="3830" width="10" style="19"/>
    <col min="3831" max="3831" width="33.625" style="19" customWidth="1"/>
    <col min="3832" max="3832" width="8.625" style="19" customWidth="1"/>
    <col min="3833" max="3833" width="11.625" style="19" customWidth="1"/>
    <col min="3834" max="3834" width="10.625" style="19" customWidth="1"/>
    <col min="3835" max="3838" width="15.125" style="19" customWidth="1"/>
    <col min="3839" max="4086" width="10" style="19"/>
    <col min="4087" max="4087" width="33.625" style="19" customWidth="1"/>
    <col min="4088" max="4088" width="8.625" style="19" customWidth="1"/>
    <col min="4089" max="4089" width="11.625" style="19" customWidth="1"/>
    <col min="4090" max="4090" width="10.625" style="19" customWidth="1"/>
    <col min="4091" max="4094" width="15.125" style="19" customWidth="1"/>
    <col min="4095" max="4342" width="10" style="19"/>
    <col min="4343" max="4343" width="33.625" style="19" customWidth="1"/>
    <col min="4344" max="4344" width="8.625" style="19" customWidth="1"/>
    <col min="4345" max="4345" width="11.625" style="19" customWidth="1"/>
    <col min="4346" max="4346" width="10.625" style="19" customWidth="1"/>
    <col min="4347" max="4350" width="15.125" style="19" customWidth="1"/>
    <col min="4351" max="4598" width="10" style="19"/>
    <col min="4599" max="4599" width="33.625" style="19" customWidth="1"/>
    <col min="4600" max="4600" width="8.625" style="19" customWidth="1"/>
    <col min="4601" max="4601" width="11.625" style="19" customWidth="1"/>
    <col min="4602" max="4602" width="10.625" style="19" customWidth="1"/>
    <col min="4603" max="4606" width="15.125" style="19" customWidth="1"/>
    <col min="4607" max="4854" width="10" style="19"/>
    <col min="4855" max="4855" width="33.625" style="19" customWidth="1"/>
    <col min="4856" max="4856" width="8.625" style="19" customWidth="1"/>
    <col min="4857" max="4857" width="11.625" style="19" customWidth="1"/>
    <col min="4858" max="4858" width="10.625" style="19" customWidth="1"/>
    <col min="4859" max="4862" width="15.125" style="19" customWidth="1"/>
    <col min="4863" max="5110" width="10" style="19"/>
    <col min="5111" max="5111" width="33.625" style="19" customWidth="1"/>
    <col min="5112" max="5112" width="8.625" style="19" customWidth="1"/>
    <col min="5113" max="5113" width="11.625" style="19" customWidth="1"/>
    <col min="5114" max="5114" width="10.625" style="19" customWidth="1"/>
    <col min="5115" max="5118" width="15.125" style="19" customWidth="1"/>
    <col min="5119" max="5366" width="10" style="19"/>
    <col min="5367" max="5367" width="33.625" style="19" customWidth="1"/>
    <col min="5368" max="5368" width="8.625" style="19" customWidth="1"/>
    <col min="5369" max="5369" width="11.625" style="19" customWidth="1"/>
    <col min="5370" max="5370" width="10.625" style="19" customWidth="1"/>
    <col min="5371" max="5374" width="15.125" style="19" customWidth="1"/>
    <col min="5375" max="5622" width="10" style="19"/>
    <col min="5623" max="5623" width="33.625" style="19" customWidth="1"/>
    <col min="5624" max="5624" width="8.625" style="19" customWidth="1"/>
    <col min="5625" max="5625" width="11.625" style="19" customWidth="1"/>
    <col min="5626" max="5626" width="10.625" style="19" customWidth="1"/>
    <col min="5627" max="5630" width="15.125" style="19" customWidth="1"/>
    <col min="5631" max="5878" width="10" style="19"/>
    <col min="5879" max="5879" width="33.625" style="19" customWidth="1"/>
    <col min="5880" max="5880" width="8.625" style="19" customWidth="1"/>
    <col min="5881" max="5881" width="11.625" style="19" customWidth="1"/>
    <col min="5882" max="5882" width="10.625" style="19" customWidth="1"/>
    <col min="5883" max="5886" width="15.125" style="19" customWidth="1"/>
    <col min="5887" max="6134" width="10" style="19"/>
    <col min="6135" max="6135" width="33.625" style="19" customWidth="1"/>
    <col min="6136" max="6136" width="8.625" style="19" customWidth="1"/>
    <col min="6137" max="6137" width="11.625" style="19" customWidth="1"/>
    <col min="6138" max="6138" width="10.625" style="19" customWidth="1"/>
    <col min="6139" max="6142" width="15.125" style="19" customWidth="1"/>
    <col min="6143" max="6390" width="10" style="19"/>
    <col min="6391" max="6391" width="33.625" style="19" customWidth="1"/>
    <col min="6392" max="6392" width="8.625" style="19" customWidth="1"/>
    <col min="6393" max="6393" width="11.625" style="19" customWidth="1"/>
    <col min="6394" max="6394" width="10.625" style="19" customWidth="1"/>
    <col min="6395" max="6398" width="15.125" style="19" customWidth="1"/>
    <col min="6399" max="6646" width="10" style="19"/>
    <col min="6647" max="6647" width="33.625" style="19" customWidth="1"/>
    <col min="6648" max="6648" width="8.625" style="19" customWidth="1"/>
    <col min="6649" max="6649" width="11.625" style="19" customWidth="1"/>
    <col min="6650" max="6650" width="10.625" style="19" customWidth="1"/>
    <col min="6651" max="6654" width="15.125" style="19" customWidth="1"/>
    <col min="6655" max="6902" width="10" style="19"/>
    <col min="6903" max="6903" width="33.625" style="19" customWidth="1"/>
    <col min="6904" max="6904" width="8.625" style="19" customWidth="1"/>
    <col min="6905" max="6905" width="11.625" style="19" customWidth="1"/>
    <col min="6906" max="6906" width="10.625" style="19" customWidth="1"/>
    <col min="6907" max="6910" width="15.125" style="19" customWidth="1"/>
    <col min="6911" max="7158" width="10" style="19"/>
    <col min="7159" max="7159" width="33.625" style="19" customWidth="1"/>
    <col min="7160" max="7160" width="8.625" style="19" customWidth="1"/>
    <col min="7161" max="7161" width="11.625" style="19" customWidth="1"/>
    <col min="7162" max="7162" width="10.625" style="19" customWidth="1"/>
    <col min="7163" max="7166" width="15.125" style="19" customWidth="1"/>
    <col min="7167" max="7414" width="10" style="19"/>
    <col min="7415" max="7415" width="33.625" style="19" customWidth="1"/>
    <col min="7416" max="7416" width="8.625" style="19" customWidth="1"/>
    <col min="7417" max="7417" width="11.625" style="19" customWidth="1"/>
    <col min="7418" max="7418" width="10.625" style="19" customWidth="1"/>
    <col min="7419" max="7422" width="15.125" style="19" customWidth="1"/>
    <col min="7423" max="7670" width="10" style="19"/>
    <col min="7671" max="7671" width="33.625" style="19" customWidth="1"/>
    <col min="7672" max="7672" width="8.625" style="19" customWidth="1"/>
    <col min="7673" max="7673" width="11.625" style="19" customWidth="1"/>
    <col min="7674" max="7674" width="10.625" style="19" customWidth="1"/>
    <col min="7675" max="7678" width="15.125" style="19" customWidth="1"/>
    <col min="7679" max="7926" width="10" style="19"/>
    <col min="7927" max="7927" width="33.625" style="19" customWidth="1"/>
    <col min="7928" max="7928" width="8.625" style="19" customWidth="1"/>
    <col min="7929" max="7929" width="11.625" style="19" customWidth="1"/>
    <col min="7930" max="7930" width="10.625" style="19" customWidth="1"/>
    <col min="7931" max="7934" width="15.125" style="19" customWidth="1"/>
    <col min="7935" max="8182" width="10" style="19"/>
    <col min="8183" max="8183" width="33.625" style="19" customWidth="1"/>
    <col min="8184" max="8184" width="8.625" style="19" customWidth="1"/>
    <col min="8185" max="8185" width="11.625" style="19" customWidth="1"/>
    <col min="8186" max="8186" width="10.625" style="19" customWidth="1"/>
    <col min="8187" max="8190" width="15.125" style="19" customWidth="1"/>
    <col min="8191" max="8438" width="10" style="19"/>
    <col min="8439" max="8439" width="33.625" style="19" customWidth="1"/>
    <col min="8440" max="8440" width="8.625" style="19" customWidth="1"/>
    <col min="8441" max="8441" width="11.625" style="19" customWidth="1"/>
    <col min="8442" max="8442" width="10.625" style="19" customWidth="1"/>
    <col min="8443" max="8446" width="15.125" style="19" customWidth="1"/>
    <col min="8447" max="8694" width="10" style="19"/>
    <col min="8695" max="8695" width="33.625" style="19" customWidth="1"/>
    <col min="8696" max="8696" width="8.625" style="19" customWidth="1"/>
    <col min="8697" max="8697" width="11.625" style="19" customWidth="1"/>
    <col min="8698" max="8698" width="10.625" style="19" customWidth="1"/>
    <col min="8699" max="8702" width="15.125" style="19" customWidth="1"/>
    <col min="8703" max="8950" width="10" style="19"/>
    <col min="8951" max="8951" width="33.625" style="19" customWidth="1"/>
    <col min="8952" max="8952" width="8.625" style="19" customWidth="1"/>
    <col min="8953" max="8953" width="11.625" style="19" customWidth="1"/>
    <col min="8954" max="8954" width="10.625" style="19" customWidth="1"/>
    <col min="8955" max="8958" width="15.125" style="19" customWidth="1"/>
    <col min="8959" max="9206" width="10" style="19"/>
    <col min="9207" max="9207" width="33.625" style="19" customWidth="1"/>
    <col min="9208" max="9208" width="8.625" style="19" customWidth="1"/>
    <col min="9209" max="9209" width="11.625" style="19" customWidth="1"/>
    <col min="9210" max="9210" width="10.625" style="19" customWidth="1"/>
    <col min="9211" max="9214" width="15.125" style="19" customWidth="1"/>
    <col min="9215" max="9462" width="10" style="19"/>
    <col min="9463" max="9463" width="33.625" style="19" customWidth="1"/>
    <col min="9464" max="9464" width="8.625" style="19" customWidth="1"/>
    <col min="9465" max="9465" width="11.625" style="19" customWidth="1"/>
    <col min="9466" max="9466" width="10.625" style="19" customWidth="1"/>
    <col min="9467" max="9470" width="15.125" style="19" customWidth="1"/>
    <col min="9471" max="9718" width="10" style="19"/>
    <col min="9719" max="9719" width="33.625" style="19" customWidth="1"/>
    <col min="9720" max="9720" width="8.625" style="19" customWidth="1"/>
    <col min="9721" max="9721" width="11.625" style="19" customWidth="1"/>
    <col min="9722" max="9722" width="10.625" style="19" customWidth="1"/>
    <col min="9723" max="9726" width="15.125" style="19" customWidth="1"/>
    <col min="9727" max="9974" width="10" style="19"/>
    <col min="9975" max="9975" width="33.625" style="19" customWidth="1"/>
    <col min="9976" max="9976" width="8.625" style="19" customWidth="1"/>
    <col min="9977" max="9977" width="11.625" style="19" customWidth="1"/>
    <col min="9978" max="9978" width="10.625" style="19" customWidth="1"/>
    <col min="9979" max="9982" width="15.125" style="19" customWidth="1"/>
    <col min="9983" max="10230" width="10" style="19"/>
    <col min="10231" max="10231" width="33.625" style="19" customWidth="1"/>
    <col min="10232" max="10232" width="8.625" style="19" customWidth="1"/>
    <col min="10233" max="10233" width="11.625" style="19" customWidth="1"/>
    <col min="10234" max="10234" width="10.625" style="19" customWidth="1"/>
    <col min="10235" max="10238" width="15.125" style="19" customWidth="1"/>
    <col min="10239" max="10486" width="10" style="19"/>
    <col min="10487" max="10487" width="33.625" style="19" customWidth="1"/>
    <col min="10488" max="10488" width="8.625" style="19" customWidth="1"/>
    <col min="10489" max="10489" width="11.625" style="19" customWidth="1"/>
    <col min="10490" max="10490" width="10.625" style="19" customWidth="1"/>
    <col min="10491" max="10494" width="15.125" style="19" customWidth="1"/>
    <col min="10495" max="10742" width="10" style="19"/>
    <col min="10743" max="10743" width="33.625" style="19" customWidth="1"/>
    <col min="10744" max="10744" width="8.625" style="19" customWidth="1"/>
    <col min="10745" max="10745" width="11.625" style="19" customWidth="1"/>
    <col min="10746" max="10746" width="10.625" style="19" customWidth="1"/>
    <col min="10747" max="10750" width="15.125" style="19" customWidth="1"/>
    <col min="10751" max="10998" width="10" style="19"/>
    <col min="10999" max="10999" width="33.625" style="19" customWidth="1"/>
    <col min="11000" max="11000" width="8.625" style="19" customWidth="1"/>
    <col min="11001" max="11001" width="11.625" style="19" customWidth="1"/>
    <col min="11002" max="11002" width="10.625" style="19" customWidth="1"/>
    <col min="11003" max="11006" width="15.125" style="19" customWidth="1"/>
    <col min="11007" max="11254" width="10" style="19"/>
    <col min="11255" max="11255" width="33.625" style="19" customWidth="1"/>
    <col min="11256" max="11256" width="8.625" style="19" customWidth="1"/>
    <col min="11257" max="11257" width="11.625" style="19" customWidth="1"/>
    <col min="11258" max="11258" width="10.625" style="19" customWidth="1"/>
    <col min="11259" max="11262" width="15.125" style="19" customWidth="1"/>
    <col min="11263" max="11510" width="10" style="19"/>
    <col min="11511" max="11511" width="33.625" style="19" customWidth="1"/>
    <col min="11512" max="11512" width="8.625" style="19" customWidth="1"/>
    <col min="11513" max="11513" width="11.625" style="19" customWidth="1"/>
    <col min="11514" max="11514" width="10.625" style="19" customWidth="1"/>
    <col min="11515" max="11518" width="15.125" style="19" customWidth="1"/>
    <col min="11519" max="11766" width="10" style="19"/>
    <col min="11767" max="11767" width="33.625" style="19" customWidth="1"/>
    <col min="11768" max="11768" width="8.625" style="19" customWidth="1"/>
    <col min="11769" max="11769" width="11.625" style="19" customWidth="1"/>
    <col min="11770" max="11770" width="10.625" style="19" customWidth="1"/>
    <col min="11771" max="11774" width="15.125" style="19" customWidth="1"/>
    <col min="11775" max="12022" width="10" style="19"/>
    <col min="12023" max="12023" width="33.625" style="19" customWidth="1"/>
    <col min="12024" max="12024" width="8.625" style="19" customWidth="1"/>
    <col min="12025" max="12025" width="11.625" style="19" customWidth="1"/>
    <col min="12026" max="12026" width="10.625" style="19" customWidth="1"/>
    <col min="12027" max="12030" width="15.125" style="19" customWidth="1"/>
    <col min="12031" max="12278" width="10" style="19"/>
    <col min="12279" max="12279" width="33.625" style="19" customWidth="1"/>
    <col min="12280" max="12280" width="8.625" style="19" customWidth="1"/>
    <col min="12281" max="12281" width="11.625" style="19" customWidth="1"/>
    <col min="12282" max="12282" width="10.625" style="19" customWidth="1"/>
    <col min="12283" max="12286" width="15.125" style="19" customWidth="1"/>
    <col min="12287" max="12534" width="10" style="19"/>
    <col min="12535" max="12535" width="33.625" style="19" customWidth="1"/>
    <col min="12536" max="12536" width="8.625" style="19" customWidth="1"/>
    <col min="12537" max="12537" width="11.625" style="19" customWidth="1"/>
    <col min="12538" max="12538" width="10.625" style="19" customWidth="1"/>
    <col min="12539" max="12542" width="15.125" style="19" customWidth="1"/>
    <col min="12543" max="12790" width="10" style="19"/>
    <col min="12791" max="12791" width="33.625" style="19" customWidth="1"/>
    <col min="12792" max="12792" width="8.625" style="19" customWidth="1"/>
    <col min="12793" max="12793" width="11.625" style="19" customWidth="1"/>
    <col min="12794" max="12794" width="10.625" style="19" customWidth="1"/>
    <col min="12795" max="12798" width="15.125" style="19" customWidth="1"/>
    <col min="12799" max="13046" width="10" style="19"/>
    <col min="13047" max="13047" width="33.625" style="19" customWidth="1"/>
    <col min="13048" max="13048" width="8.625" style="19" customWidth="1"/>
    <col min="13049" max="13049" width="11.625" style="19" customWidth="1"/>
    <col min="13050" max="13050" width="10.625" style="19" customWidth="1"/>
    <col min="13051" max="13054" width="15.125" style="19" customWidth="1"/>
    <col min="13055" max="13302" width="10" style="19"/>
    <col min="13303" max="13303" width="33.625" style="19" customWidth="1"/>
    <col min="13304" max="13304" width="8.625" style="19" customWidth="1"/>
    <col min="13305" max="13305" width="11.625" style="19" customWidth="1"/>
    <col min="13306" max="13306" width="10.625" style="19" customWidth="1"/>
    <col min="13307" max="13310" width="15.125" style="19" customWidth="1"/>
    <col min="13311" max="13558" width="10" style="19"/>
    <col min="13559" max="13559" width="33.625" style="19" customWidth="1"/>
    <col min="13560" max="13560" width="8.625" style="19" customWidth="1"/>
    <col min="13561" max="13561" width="11.625" style="19" customWidth="1"/>
    <col min="13562" max="13562" width="10.625" style="19" customWidth="1"/>
    <col min="13563" max="13566" width="15.125" style="19" customWidth="1"/>
    <col min="13567" max="13814" width="10" style="19"/>
    <col min="13815" max="13815" width="33.625" style="19" customWidth="1"/>
    <col min="13816" max="13816" width="8.625" style="19" customWidth="1"/>
    <col min="13817" max="13817" width="11.625" style="19" customWidth="1"/>
    <col min="13818" max="13818" width="10.625" style="19" customWidth="1"/>
    <col min="13819" max="13822" width="15.125" style="19" customWidth="1"/>
    <col min="13823" max="14070" width="10" style="19"/>
    <col min="14071" max="14071" width="33.625" style="19" customWidth="1"/>
    <col min="14072" max="14072" width="8.625" style="19" customWidth="1"/>
    <col min="14073" max="14073" width="11.625" style="19" customWidth="1"/>
    <col min="14074" max="14074" width="10.625" style="19" customWidth="1"/>
    <col min="14075" max="14078" width="15.125" style="19" customWidth="1"/>
    <col min="14079" max="14326" width="10" style="19"/>
    <col min="14327" max="14327" width="33.625" style="19" customWidth="1"/>
    <col min="14328" max="14328" width="8.625" style="19" customWidth="1"/>
    <col min="14329" max="14329" width="11.625" style="19" customWidth="1"/>
    <col min="14330" max="14330" width="10.625" style="19" customWidth="1"/>
    <col min="14331" max="14334" width="15.125" style="19" customWidth="1"/>
    <col min="14335" max="14582" width="10" style="19"/>
    <col min="14583" max="14583" width="33.625" style="19" customWidth="1"/>
    <col min="14584" max="14584" width="8.625" style="19" customWidth="1"/>
    <col min="14585" max="14585" width="11.625" style="19" customWidth="1"/>
    <col min="14586" max="14586" width="10.625" style="19" customWidth="1"/>
    <col min="14587" max="14590" width="15.125" style="19" customWidth="1"/>
    <col min="14591" max="14838" width="10" style="19"/>
    <col min="14839" max="14839" width="33.625" style="19" customWidth="1"/>
    <col min="14840" max="14840" width="8.625" style="19" customWidth="1"/>
    <col min="14841" max="14841" width="11.625" style="19" customWidth="1"/>
    <col min="14842" max="14842" width="10.625" style="19" customWidth="1"/>
    <col min="14843" max="14846" width="15.125" style="19" customWidth="1"/>
    <col min="14847" max="15094" width="10" style="19"/>
    <col min="15095" max="15095" width="33.625" style="19" customWidth="1"/>
    <col min="15096" max="15096" width="8.625" style="19" customWidth="1"/>
    <col min="15097" max="15097" width="11.625" style="19" customWidth="1"/>
    <col min="15098" max="15098" width="10.625" style="19" customWidth="1"/>
    <col min="15099" max="15102" width="15.125" style="19" customWidth="1"/>
    <col min="15103" max="15350" width="10" style="19"/>
    <col min="15351" max="15351" width="33.625" style="19" customWidth="1"/>
    <col min="15352" max="15352" width="8.625" style="19" customWidth="1"/>
    <col min="15353" max="15353" width="11.625" style="19" customWidth="1"/>
    <col min="15354" max="15354" width="10.625" style="19" customWidth="1"/>
    <col min="15355" max="15358" width="15.125" style="19" customWidth="1"/>
    <col min="15359" max="15606" width="10" style="19"/>
    <col min="15607" max="15607" width="33.625" style="19" customWidth="1"/>
    <col min="15608" max="15608" width="8.625" style="19" customWidth="1"/>
    <col min="15609" max="15609" width="11.625" style="19" customWidth="1"/>
    <col min="15610" max="15610" width="10.625" style="19" customWidth="1"/>
    <col min="15611" max="15614" width="15.125" style="19" customWidth="1"/>
    <col min="15615" max="15862" width="10" style="19"/>
    <col min="15863" max="15863" width="33.625" style="19" customWidth="1"/>
    <col min="15864" max="15864" width="8.625" style="19" customWidth="1"/>
    <col min="15865" max="15865" width="11.625" style="19" customWidth="1"/>
    <col min="15866" max="15866" width="10.625" style="19" customWidth="1"/>
    <col min="15867" max="15870" width="15.125" style="19" customWidth="1"/>
    <col min="15871" max="16118" width="10" style="19"/>
    <col min="16119" max="16119" width="33.625" style="19" customWidth="1"/>
    <col min="16120" max="16120" width="8.625" style="19" customWidth="1"/>
    <col min="16121" max="16121" width="11.625" style="19" customWidth="1"/>
    <col min="16122" max="16122" width="10.625" style="19" customWidth="1"/>
    <col min="16123" max="16126" width="15.125" style="19" customWidth="1"/>
    <col min="16127" max="16375" width="10" style="19"/>
    <col min="16376" max="16384" width="10" style="19" customWidth="1"/>
  </cols>
  <sheetData>
    <row r="1" spans="1:6" ht="12.75" x14ac:dyDescent="0.2">
      <c r="A1" s="767" t="s">
        <v>0</v>
      </c>
      <c r="B1" s="767"/>
      <c r="C1" s="767"/>
      <c r="D1" s="767"/>
      <c r="E1" s="767"/>
      <c r="F1" s="767"/>
    </row>
    <row r="2" spans="1:6" ht="12.75" x14ac:dyDescent="0.2">
      <c r="A2" s="768"/>
      <c r="B2" s="768"/>
      <c r="C2" s="768"/>
      <c r="D2" s="768"/>
      <c r="E2" s="768"/>
      <c r="F2" s="768"/>
    </row>
    <row r="3" spans="1:6" ht="29.85" customHeight="1" x14ac:dyDescent="0.25">
      <c r="A3" s="20"/>
      <c r="B3" s="21" t="s">
        <v>42</v>
      </c>
      <c r="C3" s="21" t="s">
        <v>43</v>
      </c>
      <c r="D3" s="22" t="s">
        <v>44</v>
      </c>
      <c r="E3" s="22" t="s">
        <v>415</v>
      </c>
      <c r="F3" s="458" t="s">
        <v>416</v>
      </c>
    </row>
    <row r="4" spans="1:6" ht="12.75" x14ac:dyDescent="0.2">
      <c r="A4" s="23" t="s">
        <v>45</v>
      </c>
      <c r="B4" s="286"/>
      <c r="C4" s="286"/>
      <c r="D4" s="286"/>
      <c r="E4" s="286"/>
      <c r="F4" s="458"/>
    </row>
    <row r="5" spans="1:6" ht="12.75" x14ac:dyDescent="0.2">
      <c r="A5" s="24" t="s">
        <v>46</v>
      </c>
      <c r="B5" s="25" t="s">
        <v>533</v>
      </c>
      <c r="C5" s="26" t="s">
        <v>47</v>
      </c>
      <c r="D5" s="27">
        <v>4313.9328024484748</v>
      </c>
      <c r="E5" s="296">
        <v>4475.9823999999999</v>
      </c>
      <c r="F5" s="28" t="s">
        <v>692</v>
      </c>
    </row>
    <row r="6" spans="1:6" ht="12.75" x14ac:dyDescent="0.2">
      <c r="A6" s="19" t="s">
        <v>409</v>
      </c>
      <c r="B6" s="28" t="s">
        <v>533</v>
      </c>
      <c r="C6" s="29" t="s">
        <v>47</v>
      </c>
      <c r="D6" s="30">
        <v>208.84126000000001</v>
      </c>
      <c r="E6" s="297">
        <v>191.62982999999997</v>
      </c>
      <c r="F6" s="28" t="s">
        <v>692</v>
      </c>
    </row>
    <row r="7" spans="1:6" ht="12.75" x14ac:dyDescent="0.2">
      <c r="A7" s="19" t="s">
        <v>48</v>
      </c>
      <c r="B7" s="28" t="s">
        <v>533</v>
      </c>
      <c r="C7" s="29" t="s">
        <v>47</v>
      </c>
      <c r="D7" s="30">
        <v>398.66214999999971</v>
      </c>
      <c r="E7" s="297">
        <v>423.8131000000003</v>
      </c>
      <c r="F7" s="28" t="s">
        <v>692</v>
      </c>
    </row>
    <row r="8" spans="1:6" ht="12.75" x14ac:dyDescent="0.2">
      <c r="A8" s="19" t="s">
        <v>49</v>
      </c>
      <c r="B8" s="28" t="s">
        <v>533</v>
      </c>
      <c r="C8" s="29" t="s">
        <v>47</v>
      </c>
      <c r="D8" s="30">
        <v>442.92748999999981</v>
      </c>
      <c r="E8" s="297">
        <v>410.08248999999984</v>
      </c>
      <c r="F8" s="28" t="s">
        <v>692</v>
      </c>
    </row>
    <row r="9" spans="1:6" ht="12.75" x14ac:dyDescent="0.2">
      <c r="A9" s="19" t="s">
        <v>566</v>
      </c>
      <c r="B9" s="28" t="s">
        <v>533</v>
      </c>
      <c r="C9" s="29" t="s">
        <v>47</v>
      </c>
      <c r="D9" s="30">
        <v>1569.3374599999993</v>
      </c>
      <c r="E9" s="297">
        <v>1678.4264899999994</v>
      </c>
      <c r="F9" s="28" t="s">
        <v>692</v>
      </c>
    </row>
    <row r="10" spans="1:6" ht="12.75" x14ac:dyDescent="0.2">
      <c r="A10" s="31" t="s">
        <v>50</v>
      </c>
      <c r="B10" s="32" t="s">
        <v>533</v>
      </c>
      <c r="C10" s="33" t="s">
        <v>509</v>
      </c>
      <c r="D10" s="34">
        <v>29157.418000000001</v>
      </c>
      <c r="E10" s="298">
        <v>33493.656000000003</v>
      </c>
      <c r="F10" s="32" t="s">
        <v>692</v>
      </c>
    </row>
    <row r="11" spans="1:6" ht="12.75" x14ac:dyDescent="0.2">
      <c r="A11" s="35" t="s">
        <v>51</v>
      </c>
      <c r="B11" s="36"/>
      <c r="C11" s="37"/>
      <c r="D11" s="38"/>
      <c r="E11" s="38"/>
      <c r="F11" s="457"/>
    </row>
    <row r="12" spans="1:6" ht="12.75" x14ac:dyDescent="0.2">
      <c r="A12" s="19" t="s">
        <v>52</v>
      </c>
      <c r="B12" s="28" t="s">
        <v>533</v>
      </c>
      <c r="C12" s="29" t="s">
        <v>47</v>
      </c>
      <c r="D12" s="30">
        <v>5487.3060000000005</v>
      </c>
      <c r="E12" s="297">
        <v>4809.8804200000004</v>
      </c>
      <c r="F12" s="25" t="s">
        <v>692</v>
      </c>
    </row>
    <row r="13" spans="1:6" ht="12.75" x14ac:dyDescent="0.2">
      <c r="A13" s="19" t="s">
        <v>53</v>
      </c>
      <c r="B13" s="28" t="s">
        <v>533</v>
      </c>
      <c r="C13" s="29" t="s">
        <v>54</v>
      </c>
      <c r="D13" s="30">
        <v>33270.869459999994</v>
      </c>
      <c r="E13" s="297">
        <v>31824.51339</v>
      </c>
      <c r="F13" s="28" t="s">
        <v>692</v>
      </c>
    </row>
    <row r="14" spans="1:6" ht="12.75" x14ac:dyDescent="0.2">
      <c r="A14" s="19" t="s">
        <v>55</v>
      </c>
      <c r="B14" s="28" t="s">
        <v>533</v>
      </c>
      <c r="C14" s="29" t="s">
        <v>56</v>
      </c>
      <c r="D14" s="39">
        <v>75.040855574638485</v>
      </c>
      <c r="E14" s="299">
        <v>76.17421000295694</v>
      </c>
      <c r="F14" s="28" t="s">
        <v>692</v>
      </c>
    </row>
    <row r="15" spans="1:6" ht="12.75" x14ac:dyDescent="0.2">
      <c r="A15" s="19" t="s">
        <v>417</v>
      </c>
      <c r="B15" s="28" t="s">
        <v>533</v>
      </c>
      <c r="C15" s="29" t="s">
        <v>47</v>
      </c>
      <c r="D15" s="30">
        <v>204.79100000000062</v>
      </c>
      <c r="E15" s="297">
        <v>-156.26400000000103</v>
      </c>
      <c r="F15" s="32" t="s">
        <v>692</v>
      </c>
    </row>
    <row r="16" spans="1:6" ht="12.75" x14ac:dyDescent="0.2">
      <c r="A16" s="23" t="s">
        <v>57</v>
      </c>
      <c r="B16" s="25"/>
      <c r="C16" s="26"/>
      <c r="D16" s="40"/>
      <c r="E16" s="40"/>
      <c r="F16" s="457"/>
    </row>
    <row r="17" spans="1:6" ht="12.75" x14ac:dyDescent="0.2">
      <c r="A17" s="24" t="s">
        <v>58</v>
      </c>
      <c r="B17" s="25" t="s">
        <v>533</v>
      </c>
      <c r="C17" s="26" t="s">
        <v>47</v>
      </c>
      <c r="D17" s="27">
        <v>5363.26</v>
      </c>
      <c r="E17" s="296">
        <v>4626.7539999999999</v>
      </c>
      <c r="F17" s="25" t="s">
        <v>692</v>
      </c>
    </row>
    <row r="18" spans="1:6" ht="12.75" x14ac:dyDescent="0.2">
      <c r="A18" s="19" t="s">
        <v>59</v>
      </c>
      <c r="B18" s="28" t="s">
        <v>533</v>
      </c>
      <c r="C18" s="29" t="s">
        <v>60</v>
      </c>
      <c r="D18" s="39">
        <v>79.732400619094165</v>
      </c>
      <c r="E18" s="299">
        <v>76.152832341269843</v>
      </c>
      <c r="F18" s="28" t="s">
        <v>692</v>
      </c>
    </row>
    <row r="19" spans="1:6" ht="12.75" x14ac:dyDescent="0.2">
      <c r="A19" s="31" t="s">
        <v>61</v>
      </c>
      <c r="B19" s="32" t="s">
        <v>533</v>
      </c>
      <c r="C19" s="41" t="s">
        <v>47</v>
      </c>
      <c r="D19" s="34">
        <v>15382.06</v>
      </c>
      <c r="E19" s="298">
        <v>15758.636</v>
      </c>
      <c r="F19" s="32" t="s">
        <v>692</v>
      </c>
    </row>
    <row r="20" spans="1:6" ht="12.75" x14ac:dyDescent="0.2">
      <c r="A20" s="23" t="s">
        <v>66</v>
      </c>
      <c r="B20" s="25"/>
      <c r="C20" s="26"/>
      <c r="D20" s="27"/>
      <c r="E20" s="27"/>
      <c r="F20" s="457"/>
    </row>
    <row r="21" spans="1:6" ht="12.75" x14ac:dyDescent="0.2">
      <c r="A21" s="24" t="s">
        <v>67</v>
      </c>
      <c r="B21" s="25" t="s">
        <v>68</v>
      </c>
      <c r="C21" s="26" t="s">
        <v>69</v>
      </c>
      <c r="D21" s="43">
        <v>82.527142857142849</v>
      </c>
      <c r="E21" s="300">
        <v>82.533500000000004</v>
      </c>
      <c r="F21" s="28" t="s">
        <v>692</v>
      </c>
    </row>
    <row r="22" spans="1:6" ht="12.75" x14ac:dyDescent="0.2">
      <c r="A22" s="19" t="s">
        <v>70</v>
      </c>
      <c r="B22" s="28" t="s">
        <v>71</v>
      </c>
      <c r="C22" s="29" t="s">
        <v>72</v>
      </c>
      <c r="D22" s="44">
        <v>1.0769</v>
      </c>
      <c r="E22" s="301">
        <v>1.07151</v>
      </c>
      <c r="F22" s="28" t="s">
        <v>692</v>
      </c>
    </row>
    <row r="23" spans="1:6" ht="12.75" x14ac:dyDescent="0.2">
      <c r="A23" s="19" t="s">
        <v>73</v>
      </c>
      <c r="B23" s="28" t="s">
        <v>568</v>
      </c>
      <c r="C23" s="29" t="s">
        <v>74</v>
      </c>
      <c r="D23" s="42">
        <v>163.21141134838709</v>
      </c>
      <c r="E23" s="302">
        <v>163.82718905714282</v>
      </c>
      <c r="F23" s="28" t="s">
        <v>692</v>
      </c>
    </row>
    <row r="24" spans="1:6" ht="12.75" x14ac:dyDescent="0.2">
      <c r="A24" s="19" t="s">
        <v>75</v>
      </c>
      <c r="B24" s="28" t="s">
        <v>568</v>
      </c>
      <c r="C24" s="29" t="s">
        <v>74</v>
      </c>
      <c r="D24" s="42">
        <v>168.770767383871</v>
      </c>
      <c r="E24" s="302">
        <v>162.26323366428574</v>
      </c>
      <c r="F24" s="28" t="s">
        <v>692</v>
      </c>
    </row>
    <row r="25" spans="1:6" ht="12.75" x14ac:dyDescent="0.2">
      <c r="A25" s="19" t="s">
        <v>76</v>
      </c>
      <c r="B25" s="28" t="s">
        <v>568</v>
      </c>
      <c r="C25" s="29" t="s">
        <v>77</v>
      </c>
      <c r="D25" s="42">
        <v>18.579999999999998</v>
      </c>
      <c r="E25" s="302">
        <v>17.66</v>
      </c>
      <c r="F25" s="28" t="s">
        <v>692</v>
      </c>
    </row>
    <row r="26" spans="1:6" ht="12.75" x14ac:dyDescent="0.2">
      <c r="A26" s="31" t="s">
        <v>656</v>
      </c>
      <c r="B26" s="32" t="s">
        <v>568</v>
      </c>
      <c r="C26" s="33" t="s">
        <v>78</v>
      </c>
      <c r="D26" s="44">
        <v>9.0315361499999991</v>
      </c>
      <c r="E26" s="301">
        <v>9.7491355500000001</v>
      </c>
      <c r="F26" s="32" t="s">
        <v>692</v>
      </c>
    </row>
    <row r="27" spans="1:6" ht="12.75" x14ac:dyDescent="0.2">
      <c r="A27" s="35" t="s">
        <v>79</v>
      </c>
      <c r="B27" s="36"/>
      <c r="C27" s="37"/>
      <c r="D27" s="38"/>
      <c r="E27" s="38"/>
      <c r="F27" s="457"/>
    </row>
    <row r="28" spans="1:6" ht="12.75" x14ac:dyDescent="0.2">
      <c r="A28" s="19" t="s">
        <v>80</v>
      </c>
      <c r="B28" s="28" t="s">
        <v>81</v>
      </c>
      <c r="C28" s="29" t="s">
        <v>418</v>
      </c>
      <c r="D28" s="45">
        <v>3.8</v>
      </c>
      <c r="E28" s="303">
        <v>2.7</v>
      </c>
      <c r="F28" s="28" t="s">
        <v>686</v>
      </c>
    </row>
    <row r="29" spans="1:6" x14ac:dyDescent="0.2">
      <c r="A29" s="19" t="s">
        <v>82</v>
      </c>
      <c r="B29" s="28" t="s">
        <v>81</v>
      </c>
      <c r="C29" s="29" t="s">
        <v>418</v>
      </c>
      <c r="D29" s="46">
        <v>-0.4</v>
      </c>
      <c r="E29" s="304">
        <v>-0.4</v>
      </c>
      <c r="F29" s="626">
        <v>44958</v>
      </c>
    </row>
    <row r="30" spans="1:6" ht="12.75" x14ac:dyDescent="0.2">
      <c r="A30" s="47" t="s">
        <v>83</v>
      </c>
      <c r="B30" s="28" t="s">
        <v>81</v>
      </c>
      <c r="C30" s="29" t="s">
        <v>418</v>
      </c>
      <c r="D30" s="46">
        <v>1.8</v>
      </c>
      <c r="E30" s="304">
        <v>-0.6</v>
      </c>
      <c r="F30" s="626">
        <v>44958</v>
      </c>
    </row>
    <row r="31" spans="1:6" ht="12.75" x14ac:dyDescent="0.2">
      <c r="A31" s="47" t="s">
        <v>84</v>
      </c>
      <c r="B31" s="28" t="s">
        <v>81</v>
      </c>
      <c r="C31" s="29" t="s">
        <v>418</v>
      </c>
      <c r="D31" s="46">
        <v>7.3</v>
      </c>
      <c r="E31" s="304">
        <v>-1.4</v>
      </c>
      <c r="F31" s="626">
        <v>44958</v>
      </c>
    </row>
    <row r="32" spans="1:6" ht="12.75" x14ac:dyDescent="0.2">
      <c r="A32" s="47" t="s">
        <v>85</v>
      </c>
      <c r="B32" s="28" t="s">
        <v>81</v>
      </c>
      <c r="C32" s="29" t="s">
        <v>418</v>
      </c>
      <c r="D32" s="46">
        <v>1.7</v>
      </c>
      <c r="E32" s="304">
        <v>0</v>
      </c>
      <c r="F32" s="626">
        <v>44958</v>
      </c>
    </row>
    <row r="33" spans="1:7" ht="12.75" x14ac:dyDescent="0.2">
      <c r="A33" s="47" t="s">
        <v>86</v>
      </c>
      <c r="B33" s="28" t="s">
        <v>81</v>
      </c>
      <c r="C33" s="29" t="s">
        <v>418</v>
      </c>
      <c r="D33" s="46">
        <v>6.4</v>
      </c>
      <c r="E33" s="304">
        <v>5.7</v>
      </c>
      <c r="F33" s="626">
        <v>44958</v>
      </c>
    </row>
    <row r="34" spans="1:7" ht="12.75" x14ac:dyDescent="0.2">
      <c r="A34" s="47" t="s">
        <v>87</v>
      </c>
      <c r="B34" s="28" t="s">
        <v>81</v>
      </c>
      <c r="C34" s="29" t="s">
        <v>418</v>
      </c>
      <c r="D34" s="46">
        <v>-4.0999999999999996</v>
      </c>
      <c r="E34" s="304">
        <v>-5.8</v>
      </c>
      <c r="F34" s="626">
        <v>44958</v>
      </c>
    </row>
    <row r="35" spans="1:7" ht="12.75" x14ac:dyDescent="0.2">
      <c r="A35" s="47" t="s">
        <v>88</v>
      </c>
      <c r="B35" s="28" t="s">
        <v>81</v>
      </c>
      <c r="C35" s="29" t="s">
        <v>418</v>
      </c>
      <c r="D35" s="46">
        <v>-3.8</v>
      </c>
      <c r="E35" s="304">
        <v>0.7</v>
      </c>
      <c r="F35" s="626">
        <v>44958</v>
      </c>
    </row>
    <row r="36" spans="1:7" x14ac:dyDescent="0.2">
      <c r="A36" s="19" t="s">
        <v>89</v>
      </c>
      <c r="B36" s="28" t="s">
        <v>90</v>
      </c>
      <c r="C36" s="29" t="s">
        <v>418</v>
      </c>
      <c r="D36" s="46">
        <v>-4.8</v>
      </c>
      <c r="E36" s="304">
        <v>-2.1</v>
      </c>
      <c r="F36" s="626">
        <v>44958</v>
      </c>
    </row>
    <row r="37" spans="1:7" ht="12.75" x14ac:dyDescent="0.2">
      <c r="A37" s="19" t="s">
        <v>657</v>
      </c>
      <c r="B37" s="28" t="s">
        <v>81</v>
      </c>
      <c r="C37" s="29" t="s">
        <v>418</v>
      </c>
      <c r="D37" s="46">
        <v>65.8</v>
      </c>
      <c r="E37" s="303">
        <v>35.9</v>
      </c>
      <c r="F37" s="626">
        <v>44958</v>
      </c>
      <c r="G37" s="626"/>
    </row>
    <row r="38" spans="1:7" ht="12.75" x14ac:dyDescent="0.2">
      <c r="A38" s="31" t="s">
        <v>91</v>
      </c>
      <c r="B38" s="32" t="s">
        <v>92</v>
      </c>
      <c r="C38" s="33" t="s">
        <v>418</v>
      </c>
      <c r="D38" s="48">
        <v>51.4</v>
      </c>
      <c r="E38" s="686">
        <v>19.2</v>
      </c>
      <c r="F38" s="626">
        <v>44958</v>
      </c>
    </row>
    <row r="39" spans="1:7" ht="12.75" x14ac:dyDescent="0.2">
      <c r="A39" s="35" t="s">
        <v>62</v>
      </c>
      <c r="B39" s="36"/>
      <c r="C39" s="37"/>
      <c r="D39" s="38"/>
      <c r="E39" s="38"/>
      <c r="F39" s="457"/>
    </row>
    <row r="40" spans="1:7" ht="12.75" x14ac:dyDescent="0.2">
      <c r="A40" s="19" t="s">
        <v>63</v>
      </c>
      <c r="B40" s="28" t="s">
        <v>533</v>
      </c>
      <c r="C40" s="29" t="s">
        <v>47</v>
      </c>
      <c r="D40" s="42">
        <v>3.9E-2</v>
      </c>
      <c r="E40" s="302">
        <v>7.4999999999999997E-2</v>
      </c>
      <c r="F40" s="28" t="s">
        <v>692</v>
      </c>
    </row>
    <row r="41" spans="1:7" ht="12.75" x14ac:dyDescent="0.2">
      <c r="A41" s="19" t="s">
        <v>50</v>
      </c>
      <c r="B41" s="28" t="s">
        <v>533</v>
      </c>
      <c r="C41" s="29" t="s">
        <v>54</v>
      </c>
      <c r="D41" s="39">
        <v>37.527273743594009</v>
      </c>
      <c r="E41" s="299">
        <v>35.85833541265</v>
      </c>
      <c r="F41" s="28" t="s">
        <v>692</v>
      </c>
    </row>
    <row r="42" spans="1:7" ht="12.75" x14ac:dyDescent="0.2">
      <c r="A42" s="19" t="s">
        <v>64</v>
      </c>
      <c r="B42" s="28" t="s">
        <v>533</v>
      </c>
      <c r="C42" s="29" t="s">
        <v>60</v>
      </c>
      <c r="D42" s="700">
        <v>9.040474617004841E-4</v>
      </c>
      <c r="E42" s="694">
        <v>1.6756098057936954E-3</v>
      </c>
      <c r="F42" s="626">
        <v>44958</v>
      </c>
    </row>
    <row r="43" spans="1:7" ht="12.75" x14ac:dyDescent="0.2">
      <c r="A43" s="31" t="s">
        <v>65</v>
      </c>
      <c r="B43" s="32" t="s">
        <v>533</v>
      </c>
      <c r="C43" s="33" t="s">
        <v>60</v>
      </c>
      <c r="D43" s="700">
        <v>0.1287057507753053</v>
      </c>
      <c r="E43" s="694">
        <v>0.10706008150513638</v>
      </c>
      <c r="F43" s="626">
        <v>44958</v>
      </c>
    </row>
    <row r="44" spans="1:7" x14ac:dyDescent="0.2">
      <c r="A44" s="35" t="s">
        <v>93</v>
      </c>
      <c r="B44" s="36"/>
      <c r="C44" s="37"/>
      <c r="D44" s="38"/>
      <c r="E44" s="38"/>
      <c r="F44" s="457"/>
    </row>
    <row r="45" spans="1:7" ht="12.75" x14ac:dyDescent="0.2">
      <c r="A45" s="49" t="s">
        <v>94</v>
      </c>
      <c r="B45" s="28" t="s">
        <v>81</v>
      </c>
      <c r="C45" s="29" t="s">
        <v>418</v>
      </c>
      <c r="D45" s="46">
        <v>33.4</v>
      </c>
      <c r="E45" s="304">
        <v>21.5</v>
      </c>
      <c r="F45" s="626">
        <v>44958</v>
      </c>
    </row>
    <row r="46" spans="1:7" ht="12.75" x14ac:dyDescent="0.2">
      <c r="A46" s="50" t="s">
        <v>95</v>
      </c>
      <c r="B46" s="28" t="s">
        <v>81</v>
      </c>
      <c r="C46" s="29" t="s">
        <v>418</v>
      </c>
      <c r="D46" s="46">
        <v>34.9</v>
      </c>
      <c r="E46" s="304">
        <v>23.6</v>
      </c>
      <c r="F46" s="626">
        <v>44958</v>
      </c>
    </row>
    <row r="47" spans="1:7" ht="12.75" x14ac:dyDescent="0.2">
      <c r="A47" s="50" t="s">
        <v>96</v>
      </c>
      <c r="B47" s="28" t="s">
        <v>81</v>
      </c>
      <c r="C47" s="29" t="s">
        <v>418</v>
      </c>
      <c r="D47" s="46">
        <v>39.6</v>
      </c>
      <c r="E47" s="304">
        <v>24.5</v>
      </c>
      <c r="F47" s="626">
        <v>44958</v>
      </c>
    </row>
    <row r="48" spans="1:7" ht="12.75" x14ac:dyDescent="0.2">
      <c r="A48" s="49" t="s">
        <v>97</v>
      </c>
      <c r="B48" s="28" t="s">
        <v>81</v>
      </c>
      <c r="C48" s="29" t="s">
        <v>418</v>
      </c>
      <c r="D48" s="46">
        <v>35.299999999999997</v>
      </c>
      <c r="E48" s="304">
        <v>23.7</v>
      </c>
      <c r="F48" s="626">
        <v>44958</v>
      </c>
    </row>
    <row r="49" spans="1:7" ht="12.75" x14ac:dyDescent="0.2">
      <c r="A49" s="306" t="s">
        <v>98</v>
      </c>
      <c r="B49" s="28" t="s">
        <v>81</v>
      </c>
      <c r="C49" s="29" t="s">
        <v>418</v>
      </c>
      <c r="D49" s="46">
        <v>44.3</v>
      </c>
      <c r="E49" s="304">
        <v>25</v>
      </c>
      <c r="F49" s="626">
        <v>44958</v>
      </c>
    </row>
    <row r="50" spans="1:7" ht="12.75" x14ac:dyDescent="0.2">
      <c r="A50" s="50" t="s">
        <v>99</v>
      </c>
      <c r="B50" s="28" t="s">
        <v>81</v>
      </c>
      <c r="C50" s="29" t="s">
        <v>418</v>
      </c>
      <c r="D50" s="46">
        <v>41.6</v>
      </c>
      <c r="E50" s="304">
        <v>22.6</v>
      </c>
      <c r="F50" s="626">
        <v>44958</v>
      </c>
    </row>
    <row r="51" spans="1:7" ht="12.75" x14ac:dyDescent="0.2">
      <c r="A51" s="50" t="s">
        <v>100</v>
      </c>
      <c r="B51" s="28" t="s">
        <v>81</v>
      </c>
      <c r="C51" s="29" t="s">
        <v>418</v>
      </c>
      <c r="D51" s="46">
        <v>103.3</v>
      </c>
      <c r="E51" s="304">
        <v>75.900000000000006</v>
      </c>
      <c r="F51" s="626">
        <v>44958</v>
      </c>
    </row>
    <row r="52" spans="1:7" ht="12.75" x14ac:dyDescent="0.2">
      <c r="A52" s="50" t="s">
        <v>101</v>
      </c>
      <c r="B52" s="28" t="s">
        <v>81</v>
      </c>
      <c r="C52" s="29" t="s">
        <v>418</v>
      </c>
      <c r="D52" s="45">
        <v>38.799999999999997</v>
      </c>
      <c r="E52" s="303">
        <v>18.600000000000001</v>
      </c>
      <c r="F52" s="626">
        <v>44958</v>
      </c>
    </row>
    <row r="53" spans="1:7" ht="12.75" x14ac:dyDescent="0.2">
      <c r="A53" s="49" t="s">
        <v>102</v>
      </c>
      <c r="B53" s="28" t="s">
        <v>81</v>
      </c>
      <c r="C53" s="29" t="s">
        <v>418</v>
      </c>
      <c r="D53" s="45">
        <v>49.1</v>
      </c>
      <c r="E53" s="303">
        <v>33.200000000000003</v>
      </c>
      <c r="F53" s="626">
        <v>44958</v>
      </c>
    </row>
    <row r="54" spans="1:7" ht="12.75" x14ac:dyDescent="0.2">
      <c r="A54" s="51" t="s">
        <v>103</v>
      </c>
      <c r="B54" s="32" t="s">
        <v>81</v>
      </c>
      <c r="C54" s="33" t="s">
        <v>418</v>
      </c>
      <c r="D54" s="48">
        <v>41.9</v>
      </c>
      <c r="E54" s="305">
        <v>26.1</v>
      </c>
      <c r="F54" s="627">
        <v>44958</v>
      </c>
    </row>
    <row r="55" spans="1:7" ht="12.75" x14ac:dyDescent="0.2">
      <c r="F55" s="55" t="s">
        <v>576</v>
      </c>
    </row>
    <row r="56" spans="1:7" ht="12.75" x14ac:dyDescent="0.2">
      <c r="A56" s="292" t="s">
        <v>548</v>
      </c>
      <c r="B56" s="294"/>
      <c r="C56" s="294"/>
      <c r="D56" s="295"/>
    </row>
    <row r="57" spans="1:7" ht="12.75" x14ac:dyDescent="0.2">
      <c r="A57" s="292" t="s">
        <v>547</v>
      </c>
    </row>
    <row r="58" spans="1:7" ht="12.75" x14ac:dyDescent="0.2">
      <c r="A58" s="292"/>
    </row>
    <row r="59" spans="1:7" ht="12.75" x14ac:dyDescent="0.2">
      <c r="A59" s="695"/>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pageSetUpPr fitToPage="1"/>
  </sheetPr>
  <dimension ref="A1:BM14"/>
  <sheetViews>
    <sheetView zoomScaleNormal="100" zoomScaleSheetLayoutView="100" workbookViewId="0"/>
  </sheetViews>
  <sheetFormatPr baseColWidth="10" defaultRowHeight="12.75" x14ac:dyDescent="0.2"/>
  <cols>
    <col min="1" max="1" width="22.5" style="84" customWidth="1"/>
    <col min="2" max="2" width="11" style="84" customWidth="1"/>
    <col min="3" max="3" width="11.625" style="84" customWidth="1"/>
    <col min="4" max="4" width="10.125" style="84" customWidth="1"/>
    <col min="5" max="5" width="9.625" style="84" customWidth="1"/>
    <col min="6" max="6" width="10.1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85" t="s">
        <v>151</v>
      </c>
    </row>
    <row r="3" spans="1:65" s="81" customFormat="1" x14ac:dyDescent="0.2">
      <c r="A3" s="70"/>
      <c r="B3" s="777">
        <f>INDICE!A3</f>
        <v>44958</v>
      </c>
      <c r="C3" s="778"/>
      <c r="D3" s="778" t="s">
        <v>115</v>
      </c>
      <c r="E3" s="778"/>
      <c r="F3" s="778" t="s">
        <v>116</v>
      </c>
      <c r="G3" s="778"/>
      <c r="H3" s="778"/>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420</v>
      </c>
      <c r="D4" s="82" t="s">
        <v>47</v>
      </c>
      <c r="E4" s="82" t="s">
        <v>420</v>
      </c>
      <c r="F4" s="82" t="s">
        <v>47</v>
      </c>
      <c r="G4" s="83" t="s">
        <v>420</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610</v>
      </c>
      <c r="B5" s="386">
        <v>34.584104652597802</v>
      </c>
      <c r="C5" s="73">
        <v>0.26763319939747549</v>
      </c>
      <c r="D5" s="85">
        <v>66.060965074663685</v>
      </c>
      <c r="E5" s="86">
        <v>-2.5480258079550415</v>
      </c>
      <c r="F5" s="85">
        <v>407.98839935826237</v>
      </c>
      <c r="G5" s="86">
        <v>-2.2207538921755487</v>
      </c>
      <c r="H5" s="387">
        <v>8.9017299866462984</v>
      </c>
    </row>
    <row r="6" spans="1:65" x14ac:dyDescent="0.2">
      <c r="A6" s="84" t="s">
        <v>196</v>
      </c>
      <c r="B6" s="386">
        <v>69.233999999999995</v>
      </c>
      <c r="C6" s="86">
        <v>19.945946882417147</v>
      </c>
      <c r="D6" s="85">
        <v>121.36499999999999</v>
      </c>
      <c r="E6" s="86">
        <v>0.58762100517172788</v>
      </c>
      <c r="F6" s="85">
        <v>844.51</v>
      </c>
      <c r="G6" s="86">
        <v>-7.0348826969141891</v>
      </c>
      <c r="H6" s="387">
        <v>18.426014079928088</v>
      </c>
    </row>
    <row r="7" spans="1:65" x14ac:dyDescent="0.2">
      <c r="A7" s="84" t="s">
        <v>197</v>
      </c>
      <c r="B7" s="386">
        <v>94.963999999999999</v>
      </c>
      <c r="C7" s="86">
        <v>21.207944044519326</v>
      </c>
      <c r="D7" s="85">
        <v>182.49700000000001</v>
      </c>
      <c r="E7" s="86">
        <v>16.103317746604322</v>
      </c>
      <c r="F7" s="85">
        <v>1013.347</v>
      </c>
      <c r="G7" s="86">
        <v>-17.90167616050762</v>
      </c>
      <c r="H7" s="387">
        <v>22.109798687822391</v>
      </c>
    </row>
    <row r="8" spans="1:65" x14ac:dyDescent="0.2">
      <c r="A8" s="84" t="s">
        <v>611</v>
      </c>
      <c r="B8" s="386">
        <v>196.62289534740219</v>
      </c>
      <c r="C8" s="86">
        <v>-20.514672327139092</v>
      </c>
      <c r="D8" s="85">
        <v>393.34575737381221</v>
      </c>
      <c r="E8" s="86">
        <v>-25.074644592421063</v>
      </c>
      <c r="F8" s="85">
        <v>2317.4030250524497</v>
      </c>
      <c r="G8" s="499">
        <v>-15.504077635467356</v>
      </c>
      <c r="H8" s="387">
        <v>50.562457245603234</v>
      </c>
      <c r="J8" s="85"/>
    </row>
    <row r="9" spans="1:65" x14ac:dyDescent="0.2">
      <c r="A9" s="60" t="s">
        <v>198</v>
      </c>
      <c r="B9" s="61">
        <v>395.40499999999997</v>
      </c>
      <c r="C9" s="639">
        <v>-5.38984958270904</v>
      </c>
      <c r="D9" s="61">
        <v>763.26872244847584</v>
      </c>
      <c r="E9" s="87">
        <v>-12.329708231144391</v>
      </c>
      <c r="F9" s="61">
        <v>4583.2484244107118</v>
      </c>
      <c r="G9" s="87">
        <v>-13.566028144899445</v>
      </c>
      <c r="H9" s="87">
        <v>100</v>
      </c>
    </row>
    <row r="10" spans="1:65" x14ac:dyDescent="0.2">
      <c r="H10" s="79" t="s">
        <v>220</v>
      </c>
    </row>
    <row r="11" spans="1:65" x14ac:dyDescent="0.2">
      <c r="A11" s="80" t="s">
        <v>478</v>
      </c>
    </row>
    <row r="12" spans="1:65" x14ac:dyDescent="0.2">
      <c r="A12" s="80" t="s">
        <v>614</v>
      </c>
    </row>
    <row r="13" spans="1:65" x14ac:dyDescent="0.2">
      <c r="A13" s="80" t="s">
        <v>612</v>
      </c>
    </row>
    <row r="14" spans="1:65" x14ac:dyDescent="0.2">
      <c r="A14" s="133" t="s">
        <v>531</v>
      </c>
    </row>
  </sheetData>
  <mergeCells count="3">
    <mergeCell ref="B3:C3"/>
    <mergeCell ref="D3:E3"/>
    <mergeCell ref="F3:H3"/>
  </mergeCells>
  <conditionalFormatting sqref="C9">
    <cfRule type="cellIs" dxfId="125" priority="1" operator="between">
      <formula>0</formula>
      <formula>0.5</formula>
    </cfRule>
    <cfRule type="cellIs" dxfId="124"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CD608"/>
  <sheetViews>
    <sheetView zoomScaleNormal="100" zoomScaleSheetLayoutView="70" workbookViewId="0"/>
  </sheetViews>
  <sheetFormatPr baseColWidth="10" defaultRowHeight="14.25" x14ac:dyDescent="0.2"/>
  <cols>
    <col min="1" max="1" width="8.5" customWidth="1"/>
    <col min="2" max="2" width="24.125" bestFit="1" customWidth="1"/>
    <col min="3" max="3" width="6.625" customWidth="1"/>
    <col min="4" max="4" width="9.625" customWidth="1"/>
    <col min="5" max="5" width="6.625" customWidth="1"/>
    <col min="6" max="6" width="9.125" customWidth="1"/>
    <col min="7" max="7" width="6.625" customWidth="1"/>
    <col min="8" max="8" width="9.125" customWidth="1"/>
    <col min="9" max="9" width="11.625" customWidth="1"/>
    <col min="10" max="82" width="11" style="1"/>
  </cols>
  <sheetData>
    <row r="1" spans="1:9" ht="15" x14ac:dyDescent="0.25">
      <c r="A1" s="282" t="s">
        <v>243</v>
      </c>
      <c r="B1" s="282"/>
      <c r="C1" s="1"/>
      <c r="D1" s="1"/>
      <c r="E1" s="1"/>
      <c r="F1" s="1"/>
      <c r="G1" s="1"/>
      <c r="H1" s="1"/>
      <c r="I1" s="1"/>
    </row>
    <row r="2" spans="1:9" x14ac:dyDescent="0.2">
      <c r="A2" s="388"/>
      <c r="B2" s="388"/>
      <c r="C2" s="388"/>
      <c r="D2" s="388"/>
      <c r="E2" s="388"/>
      <c r="F2" s="1"/>
      <c r="G2" s="1"/>
      <c r="H2" s="389"/>
      <c r="I2" s="392" t="s">
        <v>151</v>
      </c>
    </row>
    <row r="3" spans="1:9" ht="14.85" customHeight="1" x14ac:dyDescent="0.2">
      <c r="A3" s="795" t="s">
        <v>450</v>
      </c>
      <c r="B3" s="795" t="s">
        <v>451</v>
      </c>
      <c r="C3" s="777">
        <f>INDICE!A3</f>
        <v>44958</v>
      </c>
      <c r="D3" s="778"/>
      <c r="E3" s="778" t="s">
        <v>115</v>
      </c>
      <c r="F3" s="778"/>
      <c r="G3" s="778" t="s">
        <v>116</v>
      </c>
      <c r="H3" s="778"/>
      <c r="I3" s="778"/>
    </row>
    <row r="4" spans="1:9" x14ac:dyDescent="0.2">
      <c r="A4" s="796"/>
      <c r="B4" s="796"/>
      <c r="C4" s="82" t="s">
        <v>47</v>
      </c>
      <c r="D4" s="82" t="s">
        <v>448</v>
      </c>
      <c r="E4" s="82" t="s">
        <v>47</v>
      </c>
      <c r="F4" s="82" t="s">
        <v>448</v>
      </c>
      <c r="G4" s="82" t="s">
        <v>47</v>
      </c>
      <c r="H4" s="83" t="s">
        <v>448</v>
      </c>
      <c r="I4" s="83" t="s">
        <v>106</v>
      </c>
    </row>
    <row r="5" spans="1:9" x14ac:dyDescent="0.2">
      <c r="A5" s="393"/>
      <c r="B5" s="397" t="s">
        <v>200</v>
      </c>
      <c r="C5" s="395">
        <v>341.74961999999999</v>
      </c>
      <c r="D5" s="142">
        <v>261.87424276340715</v>
      </c>
      <c r="E5" s="141">
        <v>341.74961999999999</v>
      </c>
      <c r="F5" s="528">
        <v>81.882657640948182</v>
      </c>
      <c r="G5" s="529">
        <v>2824.0610199999996</v>
      </c>
      <c r="H5" s="528">
        <v>98.13589860269289</v>
      </c>
      <c r="I5" s="398">
        <v>4.4255191381936632</v>
      </c>
    </row>
    <row r="6" spans="1:9" x14ac:dyDescent="0.2">
      <c r="A6" s="11"/>
      <c r="B6" s="11" t="s">
        <v>231</v>
      </c>
      <c r="C6" s="395">
        <v>287.74315000000001</v>
      </c>
      <c r="D6" s="142">
        <v>-46.69385965151163</v>
      </c>
      <c r="E6" s="144">
        <v>890.27964999999995</v>
      </c>
      <c r="F6" s="142">
        <v>-19.009676668104039</v>
      </c>
      <c r="G6" s="529">
        <v>6430.1189000000004</v>
      </c>
      <c r="H6" s="530">
        <v>41.635428188604017</v>
      </c>
      <c r="I6" s="398">
        <v>10.07648703455097</v>
      </c>
    </row>
    <row r="7" spans="1:9" x14ac:dyDescent="0.2">
      <c r="A7" s="11"/>
      <c r="B7" s="260" t="s">
        <v>201</v>
      </c>
      <c r="C7" s="395">
        <v>496.36930000000001</v>
      </c>
      <c r="D7" s="142">
        <v>16.407473212254402</v>
      </c>
      <c r="E7" s="144">
        <v>1207.8426300000001</v>
      </c>
      <c r="F7" s="142">
        <v>12.566648860863017</v>
      </c>
      <c r="G7" s="529">
        <v>6259.7628300000006</v>
      </c>
      <c r="H7" s="531">
        <v>-13.800798791994415</v>
      </c>
      <c r="I7" s="398">
        <v>9.8095260720387447</v>
      </c>
    </row>
    <row r="8" spans="1:9" x14ac:dyDescent="0.2">
      <c r="A8" s="496" t="s">
        <v>302</v>
      </c>
      <c r="B8" s="235"/>
      <c r="C8" s="146">
        <v>1125.8620700000001</v>
      </c>
      <c r="D8" s="147">
        <v>6.149398748381107</v>
      </c>
      <c r="E8" s="146">
        <v>2439.8719000000001</v>
      </c>
      <c r="F8" s="532">
        <v>3.3782756273678021</v>
      </c>
      <c r="G8" s="533">
        <v>15513.942750000002</v>
      </c>
      <c r="H8" s="532">
        <v>17.288212594559102</v>
      </c>
      <c r="I8" s="534">
        <v>24.311532244783379</v>
      </c>
    </row>
    <row r="9" spans="1:9" x14ac:dyDescent="0.2">
      <c r="A9" s="393"/>
      <c r="B9" s="11" t="s">
        <v>202</v>
      </c>
      <c r="C9" s="395">
        <v>768.39449999999999</v>
      </c>
      <c r="D9" s="142">
        <v>180.82150453208001</v>
      </c>
      <c r="E9" s="144">
        <v>1140.0859799999998</v>
      </c>
      <c r="F9" s="528">
        <v>108.03017290236919</v>
      </c>
      <c r="G9" s="529">
        <v>5993.3007500000003</v>
      </c>
      <c r="H9" s="535">
        <v>129.5578559514197</v>
      </c>
      <c r="I9" s="398">
        <v>9.3919596574706574</v>
      </c>
    </row>
    <row r="10" spans="1:9" x14ac:dyDescent="0.2">
      <c r="A10" s="393"/>
      <c r="B10" s="11" t="s">
        <v>203</v>
      </c>
      <c r="C10" s="395">
        <v>142.86336</v>
      </c>
      <c r="D10" s="142" t="s">
        <v>142</v>
      </c>
      <c r="E10" s="144">
        <v>440.84813000000003</v>
      </c>
      <c r="F10" s="528">
        <v>208.5007952405372</v>
      </c>
      <c r="G10" s="144">
        <v>1272.0884700000001</v>
      </c>
      <c r="H10" s="528">
        <v>342.55027814716249</v>
      </c>
      <c r="I10" s="479">
        <v>1.9934597126589342</v>
      </c>
    </row>
    <row r="11" spans="1:9" x14ac:dyDescent="0.2">
      <c r="A11" s="11"/>
      <c r="B11" s="11" t="s">
        <v>694</v>
      </c>
      <c r="C11" s="395">
        <v>148.184</v>
      </c>
      <c r="D11" s="142" t="s">
        <v>142</v>
      </c>
      <c r="E11" s="144">
        <v>148.184</v>
      </c>
      <c r="F11" s="536" t="s">
        <v>142</v>
      </c>
      <c r="G11" s="144">
        <v>148.184</v>
      </c>
      <c r="H11" s="536" t="s">
        <v>142</v>
      </c>
      <c r="I11" s="506">
        <v>0.23221563674785251</v>
      </c>
    </row>
    <row r="12" spans="1:9" x14ac:dyDescent="0.2">
      <c r="A12" s="645"/>
      <c r="B12" s="11" t="s">
        <v>595</v>
      </c>
      <c r="C12" s="395">
        <v>50.587800000000001</v>
      </c>
      <c r="D12" s="142" t="s">
        <v>142</v>
      </c>
      <c r="E12" s="144">
        <v>101.20608</v>
      </c>
      <c r="F12" s="142" t="s">
        <v>142</v>
      </c>
      <c r="G12" s="144">
        <v>433.90102000000002</v>
      </c>
      <c r="H12" s="530">
        <v>175.91311510706919</v>
      </c>
      <c r="I12" s="506">
        <v>0.67995601174784515</v>
      </c>
    </row>
    <row r="13" spans="1:9" x14ac:dyDescent="0.2">
      <c r="A13" s="11"/>
      <c r="B13" s="11" t="s">
        <v>204</v>
      </c>
      <c r="C13" s="395">
        <v>0</v>
      </c>
      <c r="D13" s="142" t="s">
        <v>142</v>
      </c>
      <c r="E13" s="144">
        <v>0</v>
      </c>
      <c r="F13" s="142" t="s">
        <v>142</v>
      </c>
      <c r="G13" s="529">
        <v>727.26190999999994</v>
      </c>
      <c r="H13" s="530" t="s">
        <v>142</v>
      </c>
      <c r="I13" s="398">
        <v>1.1396749143842073</v>
      </c>
    </row>
    <row r="14" spans="1:9" x14ac:dyDescent="0.2">
      <c r="A14" s="11"/>
      <c r="B14" s="260" t="s">
        <v>232</v>
      </c>
      <c r="C14" s="395">
        <v>136.44986</v>
      </c>
      <c r="D14" s="142" t="s">
        <v>142</v>
      </c>
      <c r="E14" s="144">
        <v>136.44986</v>
      </c>
      <c r="F14" s="142" t="s">
        <v>142</v>
      </c>
      <c r="G14" s="529">
        <v>726.15662999999995</v>
      </c>
      <c r="H14" s="530">
        <v>405.82350330654322</v>
      </c>
      <c r="I14" s="398">
        <v>1.1379428562741236</v>
      </c>
    </row>
    <row r="15" spans="1:9" x14ac:dyDescent="0.2">
      <c r="A15" s="496" t="s">
        <v>590</v>
      </c>
      <c r="B15" s="235"/>
      <c r="C15" s="146">
        <v>1246.4795199999999</v>
      </c>
      <c r="D15" s="147">
        <v>355.54497614809173</v>
      </c>
      <c r="E15" s="146">
        <v>1966.77405</v>
      </c>
      <c r="F15" s="532">
        <v>184.65237563980327</v>
      </c>
      <c r="G15" s="533">
        <v>9300.8927800000001</v>
      </c>
      <c r="H15" s="532">
        <v>190.73774755240134</v>
      </c>
      <c r="I15" s="534">
        <v>14.57520878928362</v>
      </c>
    </row>
    <row r="16" spans="1:9" x14ac:dyDescent="0.2">
      <c r="A16" s="394"/>
      <c r="B16" s="396" t="s">
        <v>667</v>
      </c>
      <c r="C16" s="395">
        <v>41.384630000000001</v>
      </c>
      <c r="D16" s="142">
        <v>-24.16815561782753</v>
      </c>
      <c r="E16" s="144">
        <v>92.101950000000002</v>
      </c>
      <c r="F16" s="536">
        <v>-5.8226736775651249</v>
      </c>
      <c r="G16" s="144">
        <v>534.28080999999997</v>
      </c>
      <c r="H16" s="536">
        <v>-0.99189926020708441</v>
      </c>
      <c r="I16" s="479">
        <v>0.83725880321970247</v>
      </c>
    </row>
    <row r="17" spans="1:9" x14ac:dyDescent="0.2">
      <c r="A17" s="394"/>
      <c r="B17" s="396" t="s">
        <v>532</v>
      </c>
      <c r="C17" s="395">
        <v>328.00767000000002</v>
      </c>
      <c r="D17" s="142">
        <v>94.605258989217816</v>
      </c>
      <c r="E17" s="144">
        <v>574.71227999999996</v>
      </c>
      <c r="F17" s="536">
        <v>90.678960856041641</v>
      </c>
      <c r="G17" s="144">
        <v>2215.4866000000002</v>
      </c>
      <c r="H17" s="536">
        <v>61.404293894525665</v>
      </c>
      <c r="I17" s="478">
        <v>3.4718365783440506</v>
      </c>
    </row>
    <row r="18" spans="1:9" x14ac:dyDescent="0.2">
      <c r="A18" s="394"/>
      <c r="B18" s="396" t="s">
        <v>206</v>
      </c>
      <c r="C18" s="395">
        <v>0</v>
      </c>
      <c r="D18" s="142">
        <v>-100</v>
      </c>
      <c r="E18" s="144">
        <v>57.350409999999997</v>
      </c>
      <c r="F18" s="536">
        <v>-65.525354673036318</v>
      </c>
      <c r="G18" s="529">
        <v>507.57345000000009</v>
      </c>
      <c r="H18" s="536">
        <v>-30.056150651388236</v>
      </c>
      <c r="I18" s="398">
        <v>0.7954063319120438</v>
      </c>
    </row>
    <row r="19" spans="1:9" x14ac:dyDescent="0.2">
      <c r="A19" s="394"/>
      <c r="B19" s="396" t="s">
        <v>562</v>
      </c>
      <c r="C19" s="395">
        <v>216.19686999999999</v>
      </c>
      <c r="D19" s="73">
        <v>-57.753976190992148</v>
      </c>
      <c r="E19" s="144">
        <v>819.24994000000004</v>
      </c>
      <c r="F19" s="73">
        <v>3.0822390729767344</v>
      </c>
      <c r="G19" s="529">
        <v>3322.1183700000001</v>
      </c>
      <c r="H19" s="536">
        <v>-21.197507330185303</v>
      </c>
      <c r="I19" s="398">
        <v>5.2060130151790203</v>
      </c>
    </row>
    <row r="20" spans="1:9" x14ac:dyDescent="0.2">
      <c r="A20" s="394"/>
      <c r="B20" s="396" t="s">
        <v>207</v>
      </c>
      <c r="C20" s="395">
        <v>98.174999999999997</v>
      </c>
      <c r="D20" s="142">
        <v>-49.205492150017314</v>
      </c>
      <c r="E20" s="144">
        <v>394.58</v>
      </c>
      <c r="F20" s="73">
        <v>33.303004743239676</v>
      </c>
      <c r="G20" s="529">
        <v>1129.57746</v>
      </c>
      <c r="H20" s="536">
        <v>-37.748236478050309</v>
      </c>
      <c r="I20" s="398">
        <v>1.7701340841786015</v>
      </c>
    </row>
    <row r="21" spans="1:9" x14ac:dyDescent="0.2">
      <c r="A21" s="645"/>
      <c r="B21" s="396" t="s">
        <v>208</v>
      </c>
      <c r="C21" s="395">
        <v>0</v>
      </c>
      <c r="D21" s="142">
        <v>-100</v>
      </c>
      <c r="E21" s="144">
        <v>66.713999999999999</v>
      </c>
      <c r="F21" s="536">
        <v>-88.087147354455311</v>
      </c>
      <c r="G21" s="529">
        <v>611.03558999999996</v>
      </c>
      <c r="H21" s="536">
        <v>-34.690112640809033</v>
      </c>
      <c r="I21" s="398">
        <v>0.95753940106522784</v>
      </c>
    </row>
    <row r="22" spans="1:9" x14ac:dyDescent="0.2">
      <c r="A22" s="645"/>
      <c r="B22" s="396" t="s">
        <v>209</v>
      </c>
      <c r="C22" s="395">
        <v>0</v>
      </c>
      <c r="D22" s="142">
        <v>-100</v>
      </c>
      <c r="E22" s="144">
        <v>0</v>
      </c>
      <c r="F22" s="536">
        <v>-100</v>
      </c>
      <c r="G22" s="529">
        <v>399.33603000000005</v>
      </c>
      <c r="H22" s="536">
        <v>-83.173789703255522</v>
      </c>
      <c r="I22" s="398">
        <v>0.62579003457059834</v>
      </c>
    </row>
    <row r="23" spans="1:9" x14ac:dyDescent="0.2">
      <c r="A23" s="496" t="s">
        <v>441</v>
      </c>
      <c r="B23" s="146"/>
      <c r="C23" s="146">
        <v>683.76417000000004</v>
      </c>
      <c r="D23" s="147">
        <v>-52.541240200272853</v>
      </c>
      <c r="E23" s="146">
        <v>2004.70858</v>
      </c>
      <c r="F23" s="532">
        <v>-20.305057434039199</v>
      </c>
      <c r="G23" s="533">
        <v>8719.4083100000007</v>
      </c>
      <c r="H23" s="532">
        <v>-27.19950518754629</v>
      </c>
      <c r="I23" s="534">
        <v>13.663978248469247</v>
      </c>
    </row>
    <row r="24" spans="1:9" x14ac:dyDescent="0.2">
      <c r="A24" s="645"/>
      <c r="B24" s="396" t="s">
        <v>210</v>
      </c>
      <c r="C24" s="395">
        <v>143.95767000000001</v>
      </c>
      <c r="D24" s="73">
        <v>-65.460305856869041</v>
      </c>
      <c r="E24" s="144">
        <v>590.03878999999995</v>
      </c>
      <c r="F24" s="73">
        <v>-24.637506287724527</v>
      </c>
      <c r="G24" s="529">
        <v>4580.2859399999998</v>
      </c>
      <c r="H24" s="536">
        <v>9.3849399896037138</v>
      </c>
      <c r="I24" s="398">
        <v>7.1776576151564004</v>
      </c>
    </row>
    <row r="25" spans="1:9" x14ac:dyDescent="0.2">
      <c r="A25" s="645"/>
      <c r="B25" s="396" t="s">
        <v>676</v>
      </c>
      <c r="C25" s="395">
        <v>0</v>
      </c>
      <c r="D25" s="142" t="s">
        <v>142</v>
      </c>
      <c r="E25" s="144">
        <v>0</v>
      </c>
      <c r="F25" s="536" t="s">
        <v>142</v>
      </c>
      <c r="G25" s="529">
        <v>312.45745999999997</v>
      </c>
      <c r="H25" s="536" t="s">
        <v>142</v>
      </c>
      <c r="I25" s="398">
        <v>0.48964468519217091</v>
      </c>
    </row>
    <row r="26" spans="1:9" x14ac:dyDescent="0.2">
      <c r="A26" s="645"/>
      <c r="B26" s="396" t="s">
        <v>211</v>
      </c>
      <c r="C26" s="395">
        <v>415.65172999999999</v>
      </c>
      <c r="D26" s="142">
        <v>51.015693940475536</v>
      </c>
      <c r="E26" s="144">
        <v>557.11151999999993</v>
      </c>
      <c r="F26" s="536">
        <v>-6.5338092902667313</v>
      </c>
      <c r="G26" s="529">
        <v>5173.5383899999997</v>
      </c>
      <c r="H26" s="536">
        <v>36.833097563469863</v>
      </c>
      <c r="I26" s="398">
        <v>8.1073294787109926</v>
      </c>
    </row>
    <row r="27" spans="1:9" x14ac:dyDescent="0.2">
      <c r="A27" s="496" t="s">
        <v>339</v>
      </c>
      <c r="B27" s="146"/>
      <c r="C27" s="146">
        <v>559.60940000000005</v>
      </c>
      <c r="D27" s="147">
        <v>-19.134687484732339</v>
      </c>
      <c r="E27" s="146">
        <v>1147.15031</v>
      </c>
      <c r="F27" s="532">
        <v>-16.812342502597915</v>
      </c>
      <c r="G27" s="533">
        <v>10066.281789999999</v>
      </c>
      <c r="H27" s="532">
        <v>26.330353756088886</v>
      </c>
      <c r="I27" s="534">
        <v>15.774631779059565</v>
      </c>
    </row>
    <row r="28" spans="1:9" x14ac:dyDescent="0.2">
      <c r="A28" s="394"/>
      <c r="B28" s="396" t="s">
        <v>212</v>
      </c>
      <c r="C28" s="395">
        <v>269.44716</v>
      </c>
      <c r="D28" s="142" t="s">
        <v>142</v>
      </c>
      <c r="E28" s="144">
        <v>540.77061000000003</v>
      </c>
      <c r="F28" s="142" t="s">
        <v>142</v>
      </c>
      <c r="G28" s="144">
        <v>2856.4081600000004</v>
      </c>
      <c r="H28" s="142">
        <v>410.701522810185</v>
      </c>
      <c r="I28" s="398">
        <v>4.4762095751644022</v>
      </c>
    </row>
    <row r="29" spans="1:9" x14ac:dyDescent="0.2">
      <c r="A29" s="394"/>
      <c r="B29" s="396" t="s">
        <v>213</v>
      </c>
      <c r="C29" s="395">
        <v>280.06778000000003</v>
      </c>
      <c r="D29" s="142">
        <v>15.872282718199054</v>
      </c>
      <c r="E29" s="144">
        <v>441.74955</v>
      </c>
      <c r="F29" s="142">
        <v>-20.381303921445106</v>
      </c>
      <c r="G29" s="144">
        <v>3058.5038900000004</v>
      </c>
      <c r="H29" s="142">
        <v>44.836592235385751</v>
      </c>
      <c r="I29" s="506">
        <v>4.7929090071271796</v>
      </c>
    </row>
    <row r="30" spans="1:9" x14ac:dyDescent="0.2">
      <c r="A30" s="394"/>
      <c r="B30" s="396" t="s">
        <v>214</v>
      </c>
      <c r="C30" s="395">
        <v>0</v>
      </c>
      <c r="D30" s="142" t="s">
        <v>142</v>
      </c>
      <c r="E30" s="144">
        <v>0</v>
      </c>
      <c r="F30" s="142">
        <v>-100</v>
      </c>
      <c r="G30" s="144">
        <v>327.6096</v>
      </c>
      <c r="H30" s="142">
        <v>-14.487093293439605</v>
      </c>
      <c r="I30" s="479">
        <v>0.51338924491651772</v>
      </c>
    </row>
    <row r="31" spans="1:9" x14ac:dyDescent="0.2">
      <c r="A31" s="394"/>
      <c r="B31" s="396" t="s">
        <v>215</v>
      </c>
      <c r="C31" s="395">
        <v>0</v>
      </c>
      <c r="D31" s="142" t="s">
        <v>142</v>
      </c>
      <c r="E31" s="144">
        <v>65.257360000000006</v>
      </c>
      <c r="F31" s="142" t="s">
        <v>142</v>
      </c>
      <c r="G31" s="144">
        <v>65.257360000000006</v>
      </c>
      <c r="H31" s="142" t="s">
        <v>142</v>
      </c>
      <c r="I31" s="479">
        <v>0.10226326327325382</v>
      </c>
    </row>
    <row r="32" spans="1:9" x14ac:dyDescent="0.2">
      <c r="A32" s="394"/>
      <c r="B32" s="396" t="s">
        <v>631</v>
      </c>
      <c r="C32" s="395">
        <v>0</v>
      </c>
      <c r="D32" s="142" t="s">
        <v>142</v>
      </c>
      <c r="E32" s="144">
        <v>0</v>
      </c>
      <c r="F32" s="142" t="s">
        <v>142</v>
      </c>
      <c r="G32" s="144">
        <v>143.79879</v>
      </c>
      <c r="H32" s="142">
        <v>-65.289138358610444</v>
      </c>
      <c r="I32" s="398">
        <v>0.22534367801800953</v>
      </c>
    </row>
    <row r="33" spans="1:9" x14ac:dyDescent="0.2">
      <c r="A33" s="394"/>
      <c r="B33" s="396" t="s">
        <v>672</v>
      </c>
      <c r="C33" s="395">
        <v>0</v>
      </c>
      <c r="D33" s="142" t="s">
        <v>142</v>
      </c>
      <c r="E33" s="144">
        <v>0</v>
      </c>
      <c r="F33" s="73" t="s">
        <v>142</v>
      </c>
      <c r="G33" s="144">
        <v>129.78887</v>
      </c>
      <c r="H33" s="536">
        <v>-47.527093179416859</v>
      </c>
      <c r="I33" s="479">
        <v>0.20338906420284414</v>
      </c>
    </row>
    <row r="34" spans="1:9" x14ac:dyDescent="0.2">
      <c r="A34" s="645"/>
      <c r="B34" s="396" t="s">
        <v>545</v>
      </c>
      <c r="C34" s="395">
        <v>0</v>
      </c>
      <c r="D34" s="142" t="s">
        <v>142</v>
      </c>
      <c r="E34" s="144">
        <v>0</v>
      </c>
      <c r="F34" s="73">
        <v>-100</v>
      </c>
      <c r="G34" s="144">
        <v>968.05779000000007</v>
      </c>
      <c r="H34" s="536">
        <v>-19.497323562222373</v>
      </c>
      <c r="I34" s="479">
        <v>1.5170204348213634</v>
      </c>
    </row>
    <row r="35" spans="1:9" x14ac:dyDescent="0.2">
      <c r="A35" s="645"/>
      <c r="B35" s="396" t="s">
        <v>216</v>
      </c>
      <c r="C35" s="395">
        <v>334.45332000000002</v>
      </c>
      <c r="D35" s="142">
        <v>-40.533084622029662</v>
      </c>
      <c r="E35" s="144">
        <v>742.91330999999991</v>
      </c>
      <c r="F35" s="73">
        <v>-7.5344885884431143</v>
      </c>
      <c r="G35" s="144">
        <v>4936.8836700000002</v>
      </c>
      <c r="H35" s="536">
        <v>-15.497672659152553</v>
      </c>
      <c r="I35" s="479">
        <v>7.7364734720288624</v>
      </c>
    </row>
    <row r="36" spans="1:9" x14ac:dyDescent="0.2">
      <c r="A36" s="645"/>
      <c r="B36" s="396" t="s">
        <v>217</v>
      </c>
      <c r="C36" s="395">
        <v>310.197</v>
      </c>
      <c r="D36" s="142">
        <v>-50.719201586151684</v>
      </c>
      <c r="E36" s="144">
        <v>947.99165000000005</v>
      </c>
      <c r="F36" s="536">
        <v>-32.812640650409989</v>
      </c>
      <c r="G36" s="529">
        <v>7659.7678400000004</v>
      </c>
      <c r="H36" s="536">
        <v>-24.826722379722703</v>
      </c>
      <c r="I36" s="398">
        <v>12.003440764902573</v>
      </c>
    </row>
    <row r="37" spans="1:9" x14ac:dyDescent="0.2">
      <c r="A37" s="645"/>
      <c r="B37" s="396" t="s">
        <v>218</v>
      </c>
      <c r="C37" s="395">
        <v>0</v>
      </c>
      <c r="D37" s="142" t="s">
        <v>142</v>
      </c>
      <c r="E37" s="144">
        <v>0</v>
      </c>
      <c r="F37" s="536" t="s">
        <v>142</v>
      </c>
      <c r="G37" s="144">
        <v>66.49991</v>
      </c>
      <c r="H37" s="536">
        <v>-8.2308864342572807</v>
      </c>
      <c r="I37" s="398">
        <v>0.10421043394917727</v>
      </c>
    </row>
    <row r="38" spans="1:9" x14ac:dyDescent="0.2">
      <c r="A38" s="645"/>
      <c r="B38" s="396" t="s">
        <v>219</v>
      </c>
      <c r="C38" s="395">
        <v>0</v>
      </c>
      <c r="D38" s="142" t="s">
        <v>142</v>
      </c>
      <c r="E38" s="144">
        <v>0</v>
      </c>
      <c r="F38" s="536" t="s">
        <v>142</v>
      </c>
      <c r="G38" s="144">
        <v>0</v>
      </c>
      <c r="H38" s="536">
        <v>-100</v>
      </c>
      <c r="I38" s="395">
        <v>0</v>
      </c>
    </row>
    <row r="39" spans="1:9" x14ac:dyDescent="0.2">
      <c r="A39" s="496" t="s">
        <v>442</v>
      </c>
      <c r="B39" s="146"/>
      <c r="C39" s="146">
        <v>1194.1652600000002</v>
      </c>
      <c r="D39" s="147">
        <v>-16.699957541691631</v>
      </c>
      <c r="E39" s="146">
        <v>2738.6824800000004</v>
      </c>
      <c r="F39" s="532">
        <v>-12.615825015731531</v>
      </c>
      <c r="G39" s="533">
        <v>20212.575880000004</v>
      </c>
      <c r="H39" s="532">
        <v>-5.1132481349376286</v>
      </c>
      <c r="I39" s="534">
        <v>31.674648938404186</v>
      </c>
    </row>
    <row r="40" spans="1:9" x14ac:dyDescent="0.2">
      <c r="A40" s="150" t="s">
        <v>186</v>
      </c>
      <c r="B40" s="150"/>
      <c r="C40" s="150">
        <v>4809.8804200000004</v>
      </c>
      <c r="D40" s="681">
        <v>-1.8514911374784269</v>
      </c>
      <c r="E40" s="150">
        <v>10297.187320000001</v>
      </c>
      <c r="F40" s="672">
        <v>2.1584971550258825</v>
      </c>
      <c r="G40" s="150">
        <v>63813.101510000008</v>
      </c>
      <c r="H40" s="672">
        <v>10.64563629601108</v>
      </c>
      <c r="I40" s="673">
        <v>100</v>
      </c>
    </row>
    <row r="41" spans="1:9" x14ac:dyDescent="0.2">
      <c r="A41" s="151" t="s">
        <v>525</v>
      </c>
      <c r="B41" s="480"/>
      <c r="C41" s="152">
        <v>1753.77466</v>
      </c>
      <c r="D41" s="537">
        <v>-17.492627672994281</v>
      </c>
      <c r="E41" s="152">
        <v>3820.5754299999999</v>
      </c>
      <c r="F41" s="537">
        <v>-13.53289780378508</v>
      </c>
      <c r="G41" s="152">
        <v>30416.96384</v>
      </c>
      <c r="H41" s="537">
        <v>7.526776204385448</v>
      </c>
      <c r="I41" s="538">
        <v>47.665703625506161</v>
      </c>
    </row>
    <row r="42" spans="1:9" x14ac:dyDescent="0.2">
      <c r="A42" s="151" t="s">
        <v>526</v>
      </c>
      <c r="B42" s="480"/>
      <c r="C42" s="152">
        <v>3056.1057599999995</v>
      </c>
      <c r="D42" s="537">
        <v>10.129248741453829</v>
      </c>
      <c r="E42" s="152">
        <v>6476.6118899999974</v>
      </c>
      <c r="F42" s="537">
        <v>14.405772850364018</v>
      </c>
      <c r="G42" s="152">
        <v>33396.137670000011</v>
      </c>
      <c r="H42" s="537">
        <v>13.647981416686527</v>
      </c>
      <c r="I42" s="538">
        <v>52.334296374493846</v>
      </c>
    </row>
    <row r="43" spans="1:9" s="1" customFormat="1" x14ac:dyDescent="0.2">
      <c r="A43" s="153" t="s">
        <v>527</v>
      </c>
      <c r="B43" s="481"/>
      <c r="C43" s="154">
        <v>1366.9004299999999</v>
      </c>
      <c r="D43" s="539">
        <v>-12.764883008931427</v>
      </c>
      <c r="E43" s="154">
        <v>3399.3644399999998</v>
      </c>
      <c r="F43" s="539">
        <v>-3.5754729892499735</v>
      </c>
      <c r="G43" s="154">
        <v>19034.217720000001</v>
      </c>
      <c r="H43" s="539">
        <v>12.028894041307629</v>
      </c>
      <c r="I43" s="540">
        <v>29.828071774598186</v>
      </c>
    </row>
    <row r="44" spans="1:9" s="1" customFormat="1" x14ac:dyDescent="0.2">
      <c r="A44" s="153" t="s">
        <v>528</v>
      </c>
      <c r="B44" s="481"/>
      <c r="C44" s="154">
        <v>3442.9799899999998</v>
      </c>
      <c r="D44" s="539">
        <v>3.2780536763011883</v>
      </c>
      <c r="E44" s="154">
        <v>6897.8228799999979</v>
      </c>
      <c r="F44" s="539">
        <v>5.2427193626373665</v>
      </c>
      <c r="G44" s="154">
        <v>44778.883790000007</v>
      </c>
      <c r="H44" s="539">
        <v>10.067945178619448</v>
      </c>
      <c r="I44" s="540">
        <v>70.171928225401814</v>
      </c>
    </row>
    <row r="45" spans="1:9" s="1" customFormat="1" x14ac:dyDescent="0.2">
      <c r="A45" s="716" t="s">
        <v>696</v>
      </c>
      <c r="B45" s="717"/>
      <c r="C45" s="756">
        <v>0</v>
      </c>
      <c r="D45" s="723">
        <v>-100</v>
      </c>
      <c r="E45" s="487">
        <v>57.350409999999997</v>
      </c>
      <c r="F45" s="718">
        <v>-65.525354673036318</v>
      </c>
      <c r="G45" s="487">
        <v>507.57345000000009</v>
      </c>
      <c r="H45" s="718">
        <v>-30.056150651388236</v>
      </c>
      <c r="I45" s="719">
        <v>0.7954063319120438</v>
      </c>
    </row>
    <row r="46" spans="1:9" s="1" customFormat="1" x14ac:dyDescent="0.2">
      <c r="A46" s="80" t="s">
        <v>478</v>
      </c>
      <c r="I46" s="79" t="s">
        <v>220</v>
      </c>
    </row>
    <row r="47" spans="1:9" s="1" customFormat="1" x14ac:dyDescent="0.2">
      <c r="A47" s="436" t="s">
        <v>530</v>
      </c>
    </row>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sheetData>
  <mergeCells count="5">
    <mergeCell ref="A3:A4"/>
    <mergeCell ref="C3:D3"/>
    <mergeCell ref="E3:F3"/>
    <mergeCell ref="G3:I3"/>
    <mergeCell ref="B3:B4"/>
  </mergeCells>
  <conditionalFormatting sqref="D18:D19">
    <cfRule type="cellIs" dxfId="123" priority="16" stopIfTrue="1" operator="equal">
      <formula>0</formula>
    </cfRule>
    <cfRule type="cellIs" dxfId="122" priority="17" operator="between">
      <formula>0</formula>
      <formula>0.5</formula>
    </cfRule>
    <cfRule type="cellIs" dxfId="121" priority="18" operator="between">
      <formula>0</formula>
      <formula>0.49</formula>
    </cfRule>
  </conditionalFormatting>
  <conditionalFormatting sqref="F18:F35">
    <cfRule type="cellIs" dxfId="120" priority="26" stopIfTrue="1" operator="equal">
      <formula>0</formula>
    </cfRule>
    <cfRule type="cellIs" dxfId="119" priority="27" operator="between">
      <formula>0</formula>
      <formula>0.5</formula>
    </cfRule>
    <cfRule type="cellIs" dxfId="118" priority="28" operator="between">
      <formula>0</formula>
      <formula>0.49</formula>
    </cfRule>
  </conditionalFormatting>
  <conditionalFormatting sqref="F23:F24">
    <cfRule type="cellIs" dxfId="117" priority="12" operator="between">
      <formula>0</formula>
      <formula>0.5</formula>
    </cfRule>
    <cfRule type="cellIs" dxfId="116" priority="13" operator="between">
      <formula>0</formula>
      <formula>0.49</formula>
    </cfRule>
  </conditionalFormatting>
  <conditionalFormatting sqref="I39:I41">
    <cfRule type="cellIs" dxfId="115" priority="22" operator="between">
      <formula>0</formula>
      <formula>0.5</formula>
    </cfRule>
    <cfRule type="cellIs" dxfId="114" priority="23"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H21"/>
  <sheetViews>
    <sheetView showGridLines="0" workbookViewId="0"/>
  </sheetViews>
  <sheetFormatPr baseColWidth="10" defaultRowHeight="14.25" x14ac:dyDescent="0.2"/>
  <cols>
    <col min="1" max="1" width="11" customWidth="1"/>
  </cols>
  <sheetData>
    <row r="1" spans="1:8" x14ac:dyDescent="0.2">
      <c r="A1" s="15" t="s">
        <v>222</v>
      </c>
      <c r="B1" s="1"/>
      <c r="C1" s="1"/>
      <c r="D1" s="1"/>
      <c r="E1" s="1"/>
      <c r="F1" s="1"/>
      <c r="G1" s="1"/>
      <c r="H1" s="1"/>
    </row>
    <row r="2" spans="1:8" x14ac:dyDescent="0.2">
      <c r="A2" s="1"/>
      <c r="B2" s="1"/>
      <c r="C2" s="1"/>
      <c r="D2" s="1"/>
      <c r="E2" s="1"/>
      <c r="F2" s="1"/>
      <c r="G2" s="55" t="s">
        <v>223</v>
      </c>
      <c r="H2" s="1"/>
    </row>
    <row r="3" spans="1:8" x14ac:dyDescent="0.2">
      <c r="A3" s="70"/>
      <c r="B3" s="777">
        <f>INDICE!A3</f>
        <v>44958</v>
      </c>
      <c r="C3" s="778"/>
      <c r="D3" s="778" t="s">
        <v>115</v>
      </c>
      <c r="E3" s="778"/>
      <c r="F3" s="778" t="s">
        <v>116</v>
      </c>
      <c r="G3" s="778"/>
      <c r="H3" s="1"/>
    </row>
    <row r="4" spans="1:8" x14ac:dyDescent="0.2">
      <c r="A4" s="66"/>
      <c r="B4" s="617" t="s">
        <v>56</v>
      </c>
      <c r="C4" s="617" t="s">
        <v>448</v>
      </c>
      <c r="D4" s="617" t="s">
        <v>56</v>
      </c>
      <c r="E4" s="617" t="s">
        <v>448</v>
      </c>
      <c r="F4" s="617" t="s">
        <v>56</v>
      </c>
      <c r="G4" s="618" t="s">
        <v>448</v>
      </c>
      <c r="H4" s="1"/>
    </row>
    <row r="5" spans="1:8" x14ac:dyDescent="0.2">
      <c r="A5" s="157" t="s">
        <v>8</v>
      </c>
      <c r="B5" s="399">
        <v>76.17421000295694</v>
      </c>
      <c r="C5" s="483">
        <v>-7.7443199779748451</v>
      </c>
      <c r="D5" s="399">
        <v>75.607532788797712</v>
      </c>
      <c r="E5" s="483">
        <v>-1.940508858366949</v>
      </c>
      <c r="F5" s="399">
        <v>95.781375998186164</v>
      </c>
      <c r="G5" s="483">
        <v>49.938139234815893</v>
      </c>
      <c r="H5" s="1"/>
    </row>
    <row r="6" spans="1:8" x14ac:dyDescent="0.2">
      <c r="A6" s="1"/>
      <c r="B6" s="1"/>
      <c r="C6" s="1"/>
      <c r="D6" s="1"/>
      <c r="E6" s="1"/>
      <c r="F6" s="1"/>
      <c r="G6" s="79" t="s">
        <v>220</v>
      </c>
      <c r="H6" s="1"/>
    </row>
    <row r="7" spans="1:8" x14ac:dyDescent="0.2">
      <c r="A7" s="80" t="s">
        <v>125</v>
      </c>
      <c r="B7" s="1"/>
      <c r="C7" s="1"/>
      <c r="D7" s="1"/>
      <c r="E7" s="1"/>
      <c r="F7" s="1"/>
      <c r="G7" s="1"/>
      <c r="H7" s="1"/>
    </row>
    <row r="21" spans="7:7" x14ac:dyDescent="0.2">
      <c r="G21" t="s">
        <v>515</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H33"/>
  <sheetViews>
    <sheetView showGridLines="0" workbookViewId="0"/>
  </sheetViews>
  <sheetFormatPr baseColWidth="10" defaultRowHeight="14.25" x14ac:dyDescent="0.2"/>
  <cols>
    <col min="1" max="1" width="20" customWidth="1"/>
    <col min="2" max="2" width="12.125" customWidth="1"/>
  </cols>
  <sheetData>
    <row r="1" spans="1:8" x14ac:dyDescent="0.2">
      <c r="A1" s="158" t="s">
        <v>452</v>
      </c>
      <c r="B1" s="158"/>
      <c r="C1" s="15"/>
      <c r="D1" s="15"/>
      <c r="E1" s="15"/>
      <c r="F1" s="15"/>
      <c r="G1" s="15"/>
      <c r="H1" s="1"/>
    </row>
    <row r="2" spans="1:8" x14ac:dyDescent="0.2">
      <c r="A2" s="159" t="s">
        <v>368</v>
      </c>
      <c r="B2" s="159"/>
      <c r="C2" s="160"/>
      <c r="D2" s="160"/>
      <c r="E2" s="160"/>
      <c r="F2" s="160"/>
      <c r="G2" s="160"/>
      <c r="H2" s="161" t="s">
        <v>151</v>
      </c>
    </row>
    <row r="3" spans="1:8" ht="14.1" customHeight="1" x14ac:dyDescent="0.2">
      <c r="A3" s="162"/>
      <c r="B3" s="777">
        <f>INDICE!A3</f>
        <v>44958</v>
      </c>
      <c r="C3" s="778"/>
      <c r="D3" s="778" t="s">
        <v>115</v>
      </c>
      <c r="E3" s="778"/>
      <c r="F3" s="778" t="s">
        <v>116</v>
      </c>
      <c r="G3" s="778"/>
      <c r="H3" s="778"/>
    </row>
    <row r="4" spans="1:8" x14ac:dyDescent="0.2">
      <c r="A4" s="160"/>
      <c r="B4" s="63" t="s">
        <v>47</v>
      </c>
      <c r="C4" s="63" t="s">
        <v>448</v>
      </c>
      <c r="D4" s="63" t="s">
        <v>47</v>
      </c>
      <c r="E4" s="63" t="s">
        <v>448</v>
      </c>
      <c r="F4" s="63" t="s">
        <v>47</v>
      </c>
      <c r="G4" s="64" t="s">
        <v>448</v>
      </c>
      <c r="H4" s="64" t="s">
        <v>106</v>
      </c>
    </row>
    <row r="5" spans="1:8" x14ac:dyDescent="0.2">
      <c r="A5" s="160" t="s">
        <v>224</v>
      </c>
      <c r="B5" s="163"/>
      <c r="C5" s="163"/>
      <c r="D5" s="163"/>
      <c r="E5" s="163"/>
      <c r="F5" s="163"/>
      <c r="G5" s="164"/>
      <c r="H5" s="165"/>
    </row>
    <row r="6" spans="1:8" x14ac:dyDescent="0.2">
      <c r="A6" s="1" t="s">
        <v>409</v>
      </c>
      <c r="B6" s="464">
        <v>102.22399999999999</v>
      </c>
      <c r="C6" s="401">
        <v>283.75253397402196</v>
      </c>
      <c r="D6" s="240">
        <v>175.21499999999997</v>
      </c>
      <c r="E6" s="401">
        <v>50.801711005344728</v>
      </c>
      <c r="F6" s="240">
        <v>1099.3969999999999</v>
      </c>
      <c r="G6" s="401">
        <v>71.244304950896009</v>
      </c>
      <c r="H6" s="401">
        <v>6.125644590178549</v>
      </c>
    </row>
    <row r="7" spans="1:8" x14ac:dyDescent="0.2">
      <c r="A7" s="1" t="s">
        <v>48</v>
      </c>
      <c r="B7" s="464">
        <v>78.531999999999996</v>
      </c>
      <c r="C7" s="404">
        <v>-38.419315125424426</v>
      </c>
      <c r="D7" s="464">
        <v>111.059</v>
      </c>
      <c r="E7" s="404">
        <v>-43.80685900484724</v>
      </c>
      <c r="F7" s="240">
        <v>676.47600000000011</v>
      </c>
      <c r="G7" s="401">
        <v>33.584516679403578</v>
      </c>
      <c r="H7" s="401">
        <v>3.7692039816241305</v>
      </c>
    </row>
    <row r="8" spans="1:8" x14ac:dyDescent="0.2">
      <c r="A8" s="1" t="s">
        <v>49</v>
      </c>
      <c r="B8" s="464">
        <v>140.91499999999999</v>
      </c>
      <c r="C8" s="404">
        <v>9.0791571842150205</v>
      </c>
      <c r="D8" s="240">
        <v>163.035</v>
      </c>
      <c r="E8" s="401">
        <v>-30.081011420508872</v>
      </c>
      <c r="F8" s="240">
        <v>1446.2299999999998</v>
      </c>
      <c r="G8" s="401">
        <v>74.614002636904104</v>
      </c>
      <c r="H8" s="401">
        <v>8.0581363926351646</v>
      </c>
    </row>
    <row r="9" spans="1:8" x14ac:dyDescent="0.2">
      <c r="A9" s="1" t="s">
        <v>122</v>
      </c>
      <c r="B9" s="464">
        <v>635.99900000000002</v>
      </c>
      <c r="C9" s="401">
        <v>28.04489631568352</v>
      </c>
      <c r="D9" s="240">
        <v>1209.6570000000002</v>
      </c>
      <c r="E9" s="401">
        <v>2.4579951331357743</v>
      </c>
      <c r="F9" s="240">
        <v>6357.1890000000003</v>
      </c>
      <c r="G9" s="401">
        <v>-21.973238979032324</v>
      </c>
      <c r="H9" s="401">
        <v>35.421126678163198</v>
      </c>
    </row>
    <row r="10" spans="1:8" x14ac:dyDescent="0.2">
      <c r="A10" s="1" t="s">
        <v>123</v>
      </c>
      <c r="B10" s="464">
        <v>580.81600000000003</v>
      </c>
      <c r="C10" s="401">
        <v>22.997168686562798</v>
      </c>
      <c r="D10" s="240">
        <v>1133.9290000000001</v>
      </c>
      <c r="E10" s="401">
        <v>35.073556564104386</v>
      </c>
      <c r="F10" s="240">
        <v>6014.9960000000001</v>
      </c>
      <c r="G10" s="401">
        <v>35.802387188554555</v>
      </c>
      <c r="H10" s="401">
        <v>33.5144881306258</v>
      </c>
    </row>
    <row r="11" spans="1:8" x14ac:dyDescent="0.2">
      <c r="A11" s="1" t="s">
        <v>225</v>
      </c>
      <c r="B11" s="464">
        <v>254.54199999999997</v>
      </c>
      <c r="C11" s="401">
        <v>16.996915835872823</v>
      </c>
      <c r="D11" s="240">
        <v>485.23999999999995</v>
      </c>
      <c r="E11" s="401">
        <v>5.9247018657539012</v>
      </c>
      <c r="F11" s="240">
        <v>2353.1619999999998</v>
      </c>
      <c r="G11" s="401">
        <v>-11.800557795892894</v>
      </c>
      <c r="H11" s="401">
        <v>13.111400226773162</v>
      </c>
    </row>
    <row r="12" spans="1:8" x14ac:dyDescent="0.2">
      <c r="A12" s="168" t="s">
        <v>226</v>
      </c>
      <c r="B12" s="465">
        <v>1793.0280000000007</v>
      </c>
      <c r="C12" s="170">
        <v>21.988552440991636</v>
      </c>
      <c r="D12" s="169">
        <v>3278.1350000000002</v>
      </c>
      <c r="E12" s="170">
        <v>8.3598602420311749</v>
      </c>
      <c r="F12" s="169">
        <v>17947.45</v>
      </c>
      <c r="G12" s="170">
        <v>4.2164172366043546</v>
      </c>
      <c r="H12" s="170">
        <v>100</v>
      </c>
    </row>
    <row r="13" spans="1:8" x14ac:dyDescent="0.2">
      <c r="A13" s="145" t="s">
        <v>227</v>
      </c>
      <c r="B13" s="466"/>
      <c r="C13" s="172"/>
      <c r="D13" s="171"/>
      <c r="E13" s="172"/>
      <c r="F13" s="171"/>
      <c r="G13" s="172"/>
      <c r="H13" s="172"/>
    </row>
    <row r="14" spans="1:8" x14ac:dyDescent="0.2">
      <c r="A14" s="1" t="s">
        <v>409</v>
      </c>
      <c r="B14" s="464">
        <v>25.826999999999998</v>
      </c>
      <c r="C14" s="724">
        <v>-24.24322421682508</v>
      </c>
      <c r="D14" s="240">
        <v>58.414000000000001</v>
      </c>
      <c r="E14" s="401">
        <v>-19.545485848082105</v>
      </c>
      <c r="F14" s="240">
        <v>513.94899999999996</v>
      </c>
      <c r="G14" s="401">
        <v>-3.5484191818818211</v>
      </c>
      <c r="H14" s="401">
        <v>2.549107426276862</v>
      </c>
    </row>
    <row r="15" spans="1:8" x14ac:dyDescent="0.2">
      <c r="A15" s="1" t="s">
        <v>48</v>
      </c>
      <c r="B15" s="464">
        <v>286.22700000000003</v>
      </c>
      <c r="C15" s="401">
        <v>-25.165107535596814</v>
      </c>
      <c r="D15" s="240">
        <v>618.16100000000006</v>
      </c>
      <c r="E15" s="401">
        <v>-13.839993198198631</v>
      </c>
      <c r="F15" s="240">
        <v>4102.0280000000002</v>
      </c>
      <c r="G15" s="401">
        <v>-15.343678174440781</v>
      </c>
      <c r="H15" s="401">
        <v>20.345423451734753</v>
      </c>
    </row>
    <row r="16" spans="1:8" x14ac:dyDescent="0.2">
      <c r="A16" s="1" t="s">
        <v>49</v>
      </c>
      <c r="B16" s="464">
        <v>71.470000000000013</v>
      </c>
      <c r="C16" s="476">
        <v>674.23897735889943</v>
      </c>
      <c r="D16" s="240">
        <v>102.16600000000001</v>
      </c>
      <c r="E16" s="401">
        <v>283.37648692258625</v>
      </c>
      <c r="F16" s="240">
        <v>475.94900000000001</v>
      </c>
      <c r="G16" s="401">
        <v>-33.246984572230012</v>
      </c>
      <c r="H16" s="401">
        <v>2.3606333127003776</v>
      </c>
    </row>
    <row r="17" spans="1:8" x14ac:dyDescent="0.2">
      <c r="A17" s="1" t="s">
        <v>122</v>
      </c>
      <c r="B17" s="464">
        <v>495.39599999999996</v>
      </c>
      <c r="C17" s="401">
        <v>-13.051963893632596</v>
      </c>
      <c r="D17" s="240">
        <v>1007.67</v>
      </c>
      <c r="E17" s="401">
        <v>-20.756924833617603</v>
      </c>
      <c r="F17" s="240">
        <v>6964.9239999999991</v>
      </c>
      <c r="G17" s="401">
        <v>-23.420044266226281</v>
      </c>
      <c r="H17" s="401">
        <v>34.544944132304849</v>
      </c>
    </row>
    <row r="18" spans="1:8" x14ac:dyDescent="0.2">
      <c r="A18" s="1" t="s">
        <v>123</v>
      </c>
      <c r="B18" s="464">
        <v>220.18200000000002</v>
      </c>
      <c r="C18" s="401">
        <v>-9.7344697388972943</v>
      </c>
      <c r="D18" s="240">
        <v>420.43799999999999</v>
      </c>
      <c r="E18" s="401">
        <v>15.880601951380829</v>
      </c>
      <c r="F18" s="240">
        <v>2045.6219999999998</v>
      </c>
      <c r="G18" s="401">
        <v>-9.8184662074170745</v>
      </c>
      <c r="H18" s="401">
        <v>10.145968241119892</v>
      </c>
    </row>
    <row r="19" spans="1:8" x14ac:dyDescent="0.2">
      <c r="A19" s="1" t="s">
        <v>225</v>
      </c>
      <c r="B19" s="464">
        <v>537.66200000000003</v>
      </c>
      <c r="C19" s="401">
        <v>26.599261589466366</v>
      </c>
      <c r="D19" s="240">
        <v>1119.8130000000001</v>
      </c>
      <c r="E19" s="401">
        <v>32.437300571704327</v>
      </c>
      <c r="F19" s="240">
        <v>6059.4479999999994</v>
      </c>
      <c r="G19" s="401">
        <v>18.541037715916918</v>
      </c>
      <c r="H19" s="401">
        <v>30.053923435863243</v>
      </c>
    </row>
    <row r="20" spans="1:8" x14ac:dyDescent="0.2">
      <c r="A20" s="173" t="s">
        <v>228</v>
      </c>
      <c r="B20" s="467">
        <v>1636.7639999999997</v>
      </c>
      <c r="C20" s="175">
        <v>-1.6477134453201252</v>
      </c>
      <c r="D20" s="174">
        <v>3326.6620000000003</v>
      </c>
      <c r="E20" s="175">
        <v>0.90909311515906843</v>
      </c>
      <c r="F20" s="174">
        <v>20161.920000000002</v>
      </c>
      <c r="G20" s="175">
        <v>-10.654974927281133</v>
      </c>
      <c r="H20" s="175">
        <v>100</v>
      </c>
    </row>
    <row r="21" spans="1:8" x14ac:dyDescent="0.2">
      <c r="A21" s="145" t="s">
        <v>453</v>
      </c>
      <c r="B21" s="468"/>
      <c r="C21" s="403"/>
      <c r="D21" s="402"/>
      <c r="E21" s="403"/>
      <c r="F21" s="402"/>
      <c r="G21" s="403"/>
      <c r="H21" s="403"/>
    </row>
    <row r="22" spans="1:8" x14ac:dyDescent="0.2">
      <c r="A22" s="1" t="s">
        <v>409</v>
      </c>
      <c r="B22" s="464">
        <v>-76.396999999999991</v>
      </c>
      <c r="C22" s="401">
        <v>-1124.9127984974502</v>
      </c>
      <c r="D22" s="240">
        <v>-116.80099999999997</v>
      </c>
      <c r="E22" s="401">
        <v>167.99054698972108</v>
      </c>
      <c r="F22" s="240">
        <v>-585.44799999999998</v>
      </c>
      <c r="G22" s="401">
        <v>436.37996115366275</v>
      </c>
      <c r="H22" s="404" t="s">
        <v>454</v>
      </c>
    </row>
    <row r="23" spans="1:8" x14ac:dyDescent="0.2">
      <c r="A23" s="1" t="s">
        <v>48</v>
      </c>
      <c r="B23" s="464">
        <v>207.69500000000005</v>
      </c>
      <c r="C23" s="401">
        <v>-18.535326396052561</v>
      </c>
      <c r="D23" s="240">
        <v>507.10200000000009</v>
      </c>
      <c r="E23" s="401">
        <v>-2.4464284683706965</v>
      </c>
      <c r="F23" s="240">
        <v>3425.5520000000001</v>
      </c>
      <c r="G23" s="401">
        <v>-21.053931871649077</v>
      </c>
      <c r="H23" s="404" t="s">
        <v>454</v>
      </c>
    </row>
    <row r="24" spans="1:8" x14ac:dyDescent="0.2">
      <c r="A24" s="1" t="s">
        <v>49</v>
      </c>
      <c r="B24" s="464">
        <v>-69.444999999999979</v>
      </c>
      <c r="C24" s="404">
        <v>-42.107456963027815</v>
      </c>
      <c r="D24" s="240">
        <v>-60.868999999999986</v>
      </c>
      <c r="E24" s="401">
        <v>-70.527482956306173</v>
      </c>
      <c r="F24" s="240">
        <v>-970.28099999999972</v>
      </c>
      <c r="G24" s="401">
        <v>741.93623963069695</v>
      </c>
      <c r="H24" s="404" t="s">
        <v>454</v>
      </c>
    </row>
    <row r="25" spans="1:8" x14ac:dyDescent="0.2">
      <c r="A25" s="1" t="s">
        <v>122</v>
      </c>
      <c r="B25" s="464">
        <v>-140.60300000000007</v>
      </c>
      <c r="C25" s="401">
        <v>-292.4460382420171</v>
      </c>
      <c r="D25" s="240">
        <v>-201.98700000000019</v>
      </c>
      <c r="E25" s="401">
        <v>-322.00764986480925</v>
      </c>
      <c r="F25" s="240">
        <v>607.73499999999876</v>
      </c>
      <c r="G25" s="401">
        <v>-35.860659846779527</v>
      </c>
      <c r="H25" s="404" t="s">
        <v>454</v>
      </c>
    </row>
    <row r="26" spans="1:8" x14ac:dyDescent="0.2">
      <c r="A26" s="1" t="s">
        <v>123</v>
      </c>
      <c r="B26" s="464">
        <v>-360.63400000000001</v>
      </c>
      <c r="C26" s="401">
        <v>57.970493928827985</v>
      </c>
      <c r="D26" s="240">
        <v>-713.4910000000001</v>
      </c>
      <c r="E26" s="401">
        <v>49.6823798434976</v>
      </c>
      <c r="F26" s="240">
        <v>-3969.3740000000003</v>
      </c>
      <c r="G26" s="401">
        <v>83.691712068505097</v>
      </c>
      <c r="H26" s="404" t="s">
        <v>454</v>
      </c>
    </row>
    <row r="27" spans="1:8" x14ac:dyDescent="0.2">
      <c r="A27" s="1" t="s">
        <v>225</v>
      </c>
      <c r="B27" s="464">
        <v>283.12000000000006</v>
      </c>
      <c r="C27" s="401">
        <v>36.685125016293924</v>
      </c>
      <c r="D27" s="240">
        <v>634.57300000000009</v>
      </c>
      <c r="E27" s="401">
        <v>63.784866419060407</v>
      </c>
      <c r="F27" s="240">
        <v>3706.2859999999996</v>
      </c>
      <c r="G27" s="401">
        <v>51.667787241164675</v>
      </c>
      <c r="H27" s="404" t="s">
        <v>454</v>
      </c>
    </row>
    <row r="28" spans="1:8" x14ac:dyDescent="0.2">
      <c r="A28" s="173" t="s">
        <v>229</v>
      </c>
      <c r="B28" s="467">
        <v>-156.26400000000103</v>
      </c>
      <c r="C28" s="175">
        <v>-180.40256853544125</v>
      </c>
      <c r="D28" s="174">
        <v>48.527000000000044</v>
      </c>
      <c r="E28" s="175">
        <v>-82.123833170020106</v>
      </c>
      <c r="F28" s="174">
        <v>2214.4700000000012</v>
      </c>
      <c r="G28" s="175">
        <v>-58.569572910026913</v>
      </c>
      <c r="H28" s="400" t="s">
        <v>454</v>
      </c>
    </row>
    <row r="29" spans="1:8" x14ac:dyDescent="0.2">
      <c r="A29" s="80" t="s">
        <v>125</v>
      </c>
      <c r="B29" s="166"/>
      <c r="C29" s="166"/>
      <c r="D29" s="166"/>
      <c r="E29" s="166"/>
      <c r="F29" s="166"/>
      <c r="G29" s="166"/>
      <c r="H29" s="161" t="s">
        <v>220</v>
      </c>
    </row>
    <row r="30" spans="1:8" x14ac:dyDescent="0.2">
      <c r="A30" s="436" t="s">
        <v>530</v>
      </c>
      <c r="B30" s="166"/>
      <c r="C30" s="166"/>
      <c r="D30" s="166"/>
      <c r="E30" s="166"/>
      <c r="F30" s="166"/>
      <c r="G30" s="167"/>
      <c r="H30" s="167"/>
    </row>
    <row r="31" spans="1:8" x14ac:dyDescent="0.2">
      <c r="A31" s="133" t="s">
        <v>455</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EQ54"/>
  <sheetViews>
    <sheetView zoomScaleNormal="100" workbookViewId="0"/>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456</v>
      </c>
      <c r="B1" s="158"/>
      <c r="C1" s="1"/>
      <c r="D1" s="1"/>
      <c r="E1" s="1"/>
      <c r="F1" s="1"/>
      <c r="G1" s="1"/>
      <c r="H1" s="1"/>
    </row>
    <row r="2" spans="1:8" x14ac:dyDescent="0.2">
      <c r="A2" s="388"/>
      <c r="B2" s="388"/>
      <c r="C2" s="388"/>
      <c r="D2" s="388"/>
      <c r="E2" s="388"/>
      <c r="F2" s="1"/>
      <c r="G2" s="1"/>
      <c r="H2" s="390" t="s">
        <v>151</v>
      </c>
    </row>
    <row r="3" spans="1:8" ht="14.85" customHeight="1" x14ac:dyDescent="0.2">
      <c r="A3" s="797" t="s">
        <v>450</v>
      </c>
      <c r="B3" s="795" t="s">
        <v>451</v>
      </c>
      <c r="C3" s="780">
        <f>INDICE!A3</f>
        <v>44958</v>
      </c>
      <c r="D3" s="779">
        <v>41671</v>
      </c>
      <c r="E3" s="779">
        <v>41671</v>
      </c>
      <c r="F3" s="778" t="s">
        <v>116</v>
      </c>
      <c r="G3" s="778"/>
      <c r="H3" s="778"/>
    </row>
    <row r="4" spans="1:8" x14ac:dyDescent="0.2">
      <c r="A4" s="798"/>
      <c r="B4" s="796"/>
      <c r="C4" s="82" t="s">
        <v>459</v>
      </c>
      <c r="D4" s="82" t="s">
        <v>460</v>
      </c>
      <c r="E4" s="82" t="s">
        <v>230</v>
      </c>
      <c r="F4" s="82" t="s">
        <v>459</v>
      </c>
      <c r="G4" s="82" t="s">
        <v>460</v>
      </c>
      <c r="H4" s="82" t="s">
        <v>230</v>
      </c>
    </row>
    <row r="5" spans="1:8" x14ac:dyDescent="0.2">
      <c r="A5" s="405"/>
      <c r="B5" s="541" t="s">
        <v>200</v>
      </c>
      <c r="C5" s="141">
        <v>0</v>
      </c>
      <c r="D5" s="141">
        <v>9.4969999999999999</v>
      </c>
      <c r="E5" s="177">
        <v>9.4969999999999999</v>
      </c>
      <c r="F5" s="143">
        <v>0</v>
      </c>
      <c r="G5" s="141">
        <v>232.95100000000002</v>
      </c>
      <c r="H5" s="176">
        <v>232.95100000000002</v>
      </c>
    </row>
    <row r="6" spans="1:8" x14ac:dyDescent="0.2">
      <c r="A6" s="405"/>
      <c r="B6" s="541" t="s">
        <v>231</v>
      </c>
      <c r="C6" s="141">
        <v>81.314999999999998</v>
      </c>
      <c r="D6" s="144">
        <v>144.77099999999999</v>
      </c>
      <c r="E6" s="177">
        <v>63.455999999999989</v>
      </c>
      <c r="F6" s="143">
        <v>1335.6080000000002</v>
      </c>
      <c r="G6" s="141">
        <v>2433.5129999999999</v>
      </c>
      <c r="H6" s="177">
        <v>1097.9049999999997</v>
      </c>
    </row>
    <row r="7" spans="1:8" x14ac:dyDescent="0.2">
      <c r="A7" s="405"/>
      <c r="B7" s="661" t="s">
        <v>201</v>
      </c>
      <c r="C7" s="141">
        <v>0</v>
      </c>
      <c r="D7" s="96">
        <v>2.1000000000000001E-2</v>
      </c>
      <c r="E7" s="708">
        <v>2.1000000000000001E-2</v>
      </c>
      <c r="F7" s="143">
        <v>0</v>
      </c>
      <c r="G7" s="141">
        <v>16.719000000000001</v>
      </c>
      <c r="H7" s="177">
        <v>16.719000000000001</v>
      </c>
    </row>
    <row r="8" spans="1:8" x14ac:dyDescent="0.2">
      <c r="A8" s="496" t="s">
        <v>302</v>
      </c>
      <c r="B8" s="660"/>
      <c r="C8" s="146">
        <v>81.314999999999998</v>
      </c>
      <c r="D8" s="178">
        <v>154.28899999999996</v>
      </c>
      <c r="E8" s="146">
        <v>72.973999999999961</v>
      </c>
      <c r="F8" s="146">
        <v>1335.6080000000002</v>
      </c>
      <c r="G8" s="178">
        <v>2683.183</v>
      </c>
      <c r="H8" s="146">
        <v>1347.5749999999998</v>
      </c>
    </row>
    <row r="9" spans="1:8" x14ac:dyDescent="0.2">
      <c r="A9" s="405"/>
      <c r="B9" s="542" t="s">
        <v>565</v>
      </c>
      <c r="C9" s="144">
        <v>29.920999999999999</v>
      </c>
      <c r="D9" s="144">
        <v>0</v>
      </c>
      <c r="E9" s="179">
        <v>-29.920999999999999</v>
      </c>
      <c r="F9" s="144">
        <v>304.94599999999997</v>
      </c>
      <c r="G9" s="96">
        <v>31.001000000000001</v>
      </c>
      <c r="H9" s="179">
        <v>-273.94499999999999</v>
      </c>
    </row>
    <row r="10" spans="1:8" x14ac:dyDescent="0.2">
      <c r="A10" s="405"/>
      <c r="B10" s="542" t="s">
        <v>202</v>
      </c>
      <c r="C10" s="144">
        <v>0</v>
      </c>
      <c r="D10" s="141">
        <v>50.837000000000003</v>
      </c>
      <c r="E10" s="179">
        <v>50.837000000000003</v>
      </c>
      <c r="F10" s="144">
        <v>101.057</v>
      </c>
      <c r="G10" s="141">
        <v>164.25799999999998</v>
      </c>
      <c r="H10" s="179">
        <v>63.200999999999979</v>
      </c>
    </row>
    <row r="11" spans="1:8" x14ac:dyDescent="0.2">
      <c r="A11" s="405"/>
      <c r="B11" s="661" t="s">
        <v>232</v>
      </c>
      <c r="C11" s="144">
        <v>0</v>
      </c>
      <c r="D11" s="141">
        <v>75.260000000000005</v>
      </c>
      <c r="E11" s="179">
        <v>75.260000000000005</v>
      </c>
      <c r="F11" s="96">
        <v>32.107000000000028</v>
      </c>
      <c r="G11" s="141">
        <v>544.19000000000005</v>
      </c>
      <c r="H11" s="177">
        <v>512.08300000000008</v>
      </c>
    </row>
    <row r="12" spans="1:8" x14ac:dyDescent="0.2">
      <c r="A12" s="645" t="s">
        <v>457</v>
      </c>
      <c r="C12" s="146">
        <v>29.920999999999999</v>
      </c>
      <c r="D12" s="146">
        <v>126.09700000000001</v>
      </c>
      <c r="E12" s="146">
        <v>96.176000000000016</v>
      </c>
      <c r="F12" s="146">
        <v>438.11</v>
      </c>
      <c r="G12" s="146">
        <v>739.44900000000007</v>
      </c>
      <c r="H12" s="178">
        <v>301.33900000000006</v>
      </c>
    </row>
    <row r="13" spans="1:8" x14ac:dyDescent="0.2">
      <c r="A13" s="663"/>
      <c r="B13" s="662" t="s">
        <v>233</v>
      </c>
      <c r="C13" s="144">
        <v>188.30600000000001</v>
      </c>
      <c r="D13" s="141">
        <v>26.638999999999999</v>
      </c>
      <c r="E13" s="179">
        <v>-161.667</v>
      </c>
      <c r="F13" s="144">
        <v>806.03300000000002</v>
      </c>
      <c r="G13" s="141">
        <v>675.55700000000002</v>
      </c>
      <c r="H13" s="179">
        <v>-130.476</v>
      </c>
    </row>
    <row r="14" spans="1:8" x14ac:dyDescent="0.2">
      <c r="A14" s="405"/>
      <c r="B14" s="542" t="s">
        <v>234</v>
      </c>
      <c r="C14" s="144">
        <v>113.117</v>
      </c>
      <c r="D14" s="141">
        <v>138.803</v>
      </c>
      <c r="E14" s="179">
        <v>25.685999999999993</v>
      </c>
      <c r="F14" s="144">
        <v>648.34699999999998</v>
      </c>
      <c r="G14" s="141">
        <v>2591.8729999999996</v>
      </c>
      <c r="H14" s="179">
        <v>1943.5259999999996</v>
      </c>
    </row>
    <row r="15" spans="1:8" x14ac:dyDescent="0.2">
      <c r="A15" s="405"/>
      <c r="B15" s="542" t="s">
        <v>593</v>
      </c>
      <c r="C15" s="96">
        <v>121.916</v>
      </c>
      <c r="D15" s="144">
        <v>62.34</v>
      </c>
      <c r="E15" s="177">
        <v>-59.575999999999993</v>
      </c>
      <c r="F15" s="144">
        <v>765.87400000000002</v>
      </c>
      <c r="G15" s="144">
        <v>571.48099999999999</v>
      </c>
      <c r="H15" s="177">
        <v>-194.39300000000003</v>
      </c>
    </row>
    <row r="16" spans="1:8" x14ac:dyDescent="0.2">
      <c r="A16" s="405"/>
      <c r="B16" s="542" t="s">
        <v>235</v>
      </c>
      <c r="C16" s="144">
        <v>165.928</v>
      </c>
      <c r="D16" s="141">
        <v>34.009</v>
      </c>
      <c r="E16" s="177">
        <v>-131.91899999999998</v>
      </c>
      <c r="F16" s="144">
        <v>529.053</v>
      </c>
      <c r="G16" s="141">
        <v>263.03399999999999</v>
      </c>
      <c r="H16" s="177">
        <v>-266.01900000000001</v>
      </c>
    </row>
    <row r="17" spans="1:8" x14ac:dyDescent="0.2">
      <c r="A17" s="405"/>
      <c r="B17" s="542" t="s">
        <v>206</v>
      </c>
      <c r="C17" s="144">
        <v>279.68599999999998</v>
      </c>
      <c r="D17" s="96">
        <v>68.578999999999994</v>
      </c>
      <c r="E17" s="708">
        <v>-211.10699999999997</v>
      </c>
      <c r="F17" s="144">
        <v>2530.7559999999999</v>
      </c>
      <c r="G17" s="141">
        <v>1229.472</v>
      </c>
      <c r="H17" s="177">
        <v>-1301.2839999999999</v>
      </c>
    </row>
    <row r="18" spans="1:8" x14ac:dyDescent="0.2">
      <c r="A18" s="405"/>
      <c r="B18" s="542" t="s">
        <v>544</v>
      </c>
      <c r="C18" s="144">
        <v>267.09899999999999</v>
      </c>
      <c r="D18" s="141">
        <v>103.791</v>
      </c>
      <c r="E18" s="704">
        <v>-163.30799999999999</v>
      </c>
      <c r="F18" s="144">
        <v>1886.069</v>
      </c>
      <c r="G18" s="141">
        <v>1716.7399999999998</v>
      </c>
      <c r="H18" s="177">
        <v>-169.32900000000018</v>
      </c>
    </row>
    <row r="19" spans="1:8" x14ac:dyDescent="0.2">
      <c r="A19" s="405"/>
      <c r="B19" s="542" t="s">
        <v>236</v>
      </c>
      <c r="C19" s="144">
        <v>16.911000000000001</v>
      </c>
      <c r="D19" s="141">
        <v>173.25399999999999</v>
      </c>
      <c r="E19" s="177">
        <v>156.34299999999999</v>
      </c>
      <c r="F19" s="144">
        <v>680.11500000000001</v>
      </c>
      <c r="G19" s="141">
        <v>1961.7509999999997</v>
      </c>
      <c r="H19" s="177">
        <v>1281.6359999999997</v>
      </c>
    </row>
    <row r="20" spans="1:8" x14ac:dyDescent="0.2">
      <c r="A20" s="405"/>
      <c r="B20" s="542" t="s">
        <v>208</v>
      </c>
      <c r="C20" s="144">
        <v>69.352000000000004</v>
      </c>
      <c r="D20" s="141">
        <v>23.306999999999999</v>
      </c>
      <c r="E20" s="177">
        <v>-46.045000000000002</v>
      </c>
      <c r="F20" s="144">
        <v>263.68700000000001</v>
      </c>
      <c r="G20" s="141">
        <v>497.82700000000011</v>
      </c>
      <c r="H20" s="177">
        <v>234.1400000000001</v>
      </c>
    </row>
    <row r="21" spans="1:8" x14ac:dyDescent="0.2">
      <c r="A21" s="405"/>
      <c r="B21" s="542" t="s">
        <v>209</v>
      </c>
      <c r="C21" s="144">
        <v>0</v>
      </c>
      <c r="D21" s="144">
        <v>0</v>
      </c>
      <c r="E21" s="177">
        <v>0</v>
      </c>
      <c r="F21" s="144">
        <v>801.52599999999995</v>
      </c>
      <c r="G21" s="96">
        <v>0.26300000000000001</v>
      </c>
      <c r="H21" s="177">
        <v>-801.26299999999992</v>
      </c>
    </row>
    <row r="22" spans="1:8" x14ac:dyDescent="0.2">
      <c r="A22" s="405"/>
      <c r="B22" s="542" t="s">
        <v>237</v>
      </c>
      <c r="C22" s="144">
        <v>63.97</v>
      </c>
      <c r="D22" s="96">
        <v>0.193</v>
      </c>
      <c r="E22" s="708">
        <v>-63.777000000000001</v>
      </c>
      <c r="F22" s="144">
        <v>662.70800000000008</v>
      </c>
      <c r="G22" s="96">
        <v>47.655000000000001</v>
      </c>
      <c r="H22" s="177">
        <v>-615.05300000000011</v>
      </c>
    </row>
    <row r="23" spans="1:8" x14ac:dyDescent="0.2">
      <c r="A23" s="405"/>
      <c r="B23" s="542" t="s">
        <v>238</v>
      </c>
      <c r="C23" s="96">
        <v>95.197999999999993</v>
      </c>
      <c r="D23" s="96">
        <v>8.92</v>
      </c>
      <c r="E23" s="177">
        <v>-86.277999999999992</v>
      </c>
      <c r="F23" s="144">
        <v>563.17700000000002</v>
      </c>
      <c r="G23" s="141">
        <v>256.03300000000002</v>
      </c>
      <c r="H23" s="177">
        <v>-307.14400000000001</v>
      </c>
    </row>
    <row r="24" spans="1:8" x14ac:dyDescent="0.2">
      <c r="A24" s="405"/>
      <c r="B24" s="664" t="s">
        <v>239</v>
      </c>
      <c r="C24" s="144">
        <v>56.901000000000067</v>
      </c>
      <c r="D24" s="141">
        <v>118.71900000000016</v>
      </c>
      <c r="E24" s="177">
        <v>61.818000000000097</v>
      </c>
      <c r="F24" s="144">
        <v>2645.866</v>
      </c>
      <c r="G24" s="141">
        <v>1611.8430000000008</v>
      </c>
      <c r="H24" s="177">
        <v>-1034.0229999999992</v>
      </c>
    </row>
    <row r="25" spans="1:8" x14ac:dyDescent="0.2">
      <c r="A25" s="645" t="s">
        <v>441</v>
      </c>
      <c r="C25" s="146">
        <v>1438.3840000000002</v>
      </c>
      <c r="D25" s="146">
        <v>758.55400000000009</v>
      </c>
      <c r="E25" s="178">
        <v>-679.83000000000015</v>
      </c>
      <c r="F25" s="146">
        <v>12783.210999999999</v>
      </c>
      <c r="G25" s="146">
        <v>11423.528999999999</v>
      </c>
      <c r="H25" s="178">
        <v>-1359.6820000000007</v>
      </c>
    </row>
    <row r="26" spans="1:8" x14ac:dyDescent="0.2">
      <c r="A26" s="663"/>
      <c r="B26" s="662" t="s">
        <v>210</v>
      </c>
      <c r="C26" s="144">
        <v>0</v>
      </c>
      <c r="D26" s="141">
        <v>0</v>
      </c>
      <c r="E26" s="179">
        <v>0</v>
      </c>
      <c r="F26" s="144">
        <v>550.18899999999996</v>
      </c>
      <c r="G26" s="141">
        <v>0</v>
      </c>
      <c r="H26" s="179">
        <v>-550.18899999999996</v>
      </c>
    </row>
    <row r="27" spans="1:8" x14ac:dyDescent="0.2">
      <c r="A27" s="406"/>
      <c r="B27" s="542" t="s">
        <v>663</v>
      </c>
      <c r="C27" s="144">
        <v>0</v>
      </c>
      <c r="D27" s="144">
        <v>0</v>
      </c>
      <c r="E27" s="177">
        <v>0</v>
      </c>
      <c r="F27" s="144">
        <v>0</v>
      </c>
      <c r="G27" s="144">
        <v>220.48</v>
      </c>
      <c r="H27" s="177">
        <v>220.48</v>
      </c>
    </row>
    <row r="28" spans="1:8" x14ac:dyDescent="0.2">
      <c r="A28" s="406"/>
      <c r="B28" s="542" t="s">
        <v>240</v>
      </c>
      <c r="C28" s="144">
        <v>0</v>
      </c>
      <c r="D28" s="144">
        <v>0.7</v>
      </c>
      <c r="E28" s="177">
        <v>0.7</v>
      </c>
      <c r="F28" s="144">
        <v>371.62</v>
      </c>
      <c r="G28" s="96">
        <v>116.068</v>
      </c>
      <c r="H28" s="177">
        <v>-255.55200000000002</v>
      </c>
    </row>
    <row r="29" spans="1:8" x14ac:dyDescent="0.2">
      <c r="A29" s="406"/>
      <c r="B29" s="542" t="s">
        <v>536</v>
      </c>
      <c r="C29" s="144">
        <v>0</v>
      </c>
      <c r="D29" s="96">
        <v>0.251</v>
      </c>
      <c r="E29" s="708">
        <v>0.251</v>
      </c>
      <c r="F29" s="144">
        <v>0</v>
      </c>
      <c r="G29" s="144">
        <v>169.25300000000001</v>
      </c>
      <c r="H29" s="177">
        <v>169.25300000000001</v>
      </c>
    </row>
    <row r="30" spans="1:8" x14ac:dyDescent="0.2">
      <c r="A30" s="406"/>
      <c r="B30" s="664" t="s">
        <v>520</v>
      </c>
      <c r="C30" s="144">
        <v>8.9740000000000002</v>
      </c>
      <c r="D30" s="96">
        <v>0.45200000000000007</v>
      </c>
      <c r="E30" s="177">
        <v>-8.5220000000000002</v>
      </c>
      <c r="F30" s="144">
        <v>172.06099999999992</v>
      </c>
      <c r="G30" s="141">
        <v>27.006999999999948</v>
      </c>
      <c r="H30" s="177">
        <v>-145.05399999999997</v>
      </c>
    </row>
    <row r="31" spans="1:8" x14ac:dyDescent="0.2">
      <c r="A31" s="645" t="s">
        <v>339</v>
      </c>
      <c r="C31" s="146">
        <v>8.9740000000000002</v>
      </c>
      <c r="D31" s="146">
        <v>1.403</v>
      </c>
      <c r="E31" s="178">
        <v>-7.5709999999999997</v>
      </c>
      <c r="F31" s="146">
        <v>1093.8699999999999</v>
      </c>
      <c r="G31" s="146">
        <v>532.80799999999999</v>
      </c>
      <c r="H31" s="178">
        <v>-561.0619999999999</v>
      </c>
    </row>
    <row r="32" spans="1:8" x14ac:dyDescent="0.2">
      <c r="A32" s="663"/>
      <c r="B32" s="662" t="s">
        <v>213</v>
      </c>
      <c r="C32" s="144">
        <v>90.031999999999996</v>
      </c>
      <c r="D32" s="141">
        <v>0</v>
      </c>
      <c r="E32" s="179">
        <v>-90.031999999999996</v>
      </c>
      <c r="F32" s="144">
        <v>813.702</v>
      </c>
      <c r="G32" s="141">
        <v>15.205</v>
      </c>
      <c r="H32" s="179">
        <v>-798.49699999999996</v>
      </c>
    </row>
    <row r="33" spans="1:8" x14ac:dyDescent="0.2">
      <c r="A33" s="406"/>
      <c r="B33" s="542" t="s">
        <v>216</v>
      </c>
      <c r="C33" s="144">
        <v>26.832999999999998</v>
      </c>
      <c r="D33" s="144">
        <v>0</v>
      </c>
      <c r="E33" s="177">
        <v>-26.832999999999998</v>
      </c>
      <c r="F33" s="144">
        <v>214.53200000000001</v>
      </c>
      <c r="G33" s="144">
        <v>44.420999999999999</v>
      </c>
      <c r="H33" s="177">
        <v>-170.11100000000002</v>
      </c>
    </row>
    <row r="34" spans="1:8" x14ac:dyDescent="0.2">
      <c r="A34" s="406"/>
      <c r="B34" s="542" t="s">
        <v>241</v>
      </c>
      <c r="C34" s="144">
        <v>23.198</v>
      </c>
      <c r="D34" s="144">
        <v>273.27699999999999</v>
      </c>
      <c r="E34" s="177">
        <v>250.07899999999998</v>
      </c>
      <c r="F34" s="144">
        <v>168.05500000000001</v>
      </c>
      <c r="G34" s="144">
        <v>2531.2180000000003</v>
      </c>
      <c r="H34" s="177">
        <v>2363.1630000000005</v>
      </c>
    </row>
    <row r="35" spans="1:8" x14ac:dyDescent="0.2">
      <c r="A35" s="406"/>
      <c r="B35" s="542" t="s">
        <v>218</v>
      </c>
      <c r="C35" s="144">
        <v>0</v>
      </c>
      <c r="D35" s="96">
        <v>83.718999999999994</v>
      </c>
      <c r="E35" s="708">
        <v>83.718999999999994</v>
      </c>
      <c r="F35" s="144">
        <v>0</v>
      </c>
      <c r="G35" s="144">
        <v>628.75399999999991</v>
      </c>
      <c r="H35" s="177">
        <v>628.75399999999991</v>
      </c>
    </row>
    <row r="36" spans="1:8" x14ac:dyDescent="0.2">
      <c r="A36" s="406"/>
      <c r="B36" s="664" t="s">
        <v>219</v>
      </c>
      <c r="C36" s="144">
        <v>0</v>
      </c>
      <c r="D36" s="144">
        <v>101.245</v>
      </c>
      <c r="E36" s="177">
        <v>101.245</v>
      </c>
      <c r="F36" s="144">
        <v>63.846000000000004</v>
      </c>
      <c r="G36" s="144">
        <v>836.89599999999973</v>
      </c>
      <c r="H36" s="177">
        <v>773.04999999999973</v>
      </c>
    </row>
    <row r="37" spans="1:8" x14ac:dyDescent="0.2">
      <c r="A37" s="645" t="s">
        <v>442</v>
      </c>
      <c r="C37" s="146">
        <v>140.06299999999999</v>
      </c>
      <c r="D37" s="146">
        <v>458.24099999999999</v>
      </c>
      <c r="E37" s="178">
        <v>318.178</v>
      </c>
      <c r="F37" s="146">
        <v>1260.135</v>
      </c>
      <c r="G37" s="146">
        <v>4056.4940000000001</v>
      </c>
      <c r="H37" s="178">
        <v>2796.3590000000004</v>
      </c>
    </row>
    <row r="38" spans="1:8" x14ac:dyDescent="0.2">
      <c r="A38" s="663"/>
      <c r="B38" s="662" t="s">
        <v>537</v>
      </c>
      <c r="C38" s="144">
        <v>37.741</v>
      </c>
      <c r="D38" s="141">
        <v>2.2490000000000001</v>
      </c>
      <c r="E38" s="179">
        <v>-35.491999999999997</v>
      </c>
      <c r="F38" s="144">
        <v>343.85799999999995</v>
      </c>
      <c r="G38" s="141">
        <v>40.923999999999999</v>
      </c>
      <c r="H38" s="179">
        <v>-302.93399999999997</v>
      </c>
    </row>
    <row r="39" spans="1:8" x14ac:dyDescent="0.2">
      <c r="A39" s="406"/>
      <c r="B39" s="542" t="s">
        <v>633</v>
      </c>
      <c r="C39" s="144">
        <v>0</v>
      </c>
      <c r="D39" s="144">
        <v>40.384</v>
      </c>
      <c r="E39" s="177">
        <v>40.384</v>
      </c>
      <c r="F39" s="411">
        <v>255.51599999999999</v>
      </c>
      <c r="G39" s="144">
        <v>81.364000000000004</v>
      </c>
      <c r="H39" s="177">
        <v>-174.15199999999999</v>
      </c>
    </row>
    <row r="40" spans="1:8" x14ac:dyDescent="0.2">
      <c r="A40" s="406"/>
      <c r="B40" s="542" t="s">
        <v>623</v>
      </c>
      <c r="C40" s="144">
        <v>0</v>
      </c>
      <c r="D40" s="144">
        <v>0</v>
      </c>
      <c r="E40" s="177">
        <v>0</v>
      </c>
      <c r="F40" s="144">
        <v>0.64900000000000002</v>
      </c>
      <c r="G40" s="144">
        <v>134.15699999999998</v>
      </c>
      <c r="H40" s="177">
        <v>133.50799999999998</v>
      </c>
    </row>
    <row r="41" spans="1:8" x14ac:dyDescent="0.2">
      <c r="A41" s="406"/>
      <c r="B41" s="542" t="s">
        <v>575</v>
      </c>
      <c r="C41" s="144">
        <v>3.4540000000000002</v>
      </c>
      <c r="D41" s="141">
        <v>0</v>
      </c>
      <c r="E41" s="177">
        <v>-3.4540000000000002</v>
      </c>
      <c r="F41" s="411">
        <v>210.36799999999999</v>
      </c>
      <c r="G41" s="144">
        <v>226.578</v>
      </c>
      <c r="H41" s="177">
        <v>16.210000000000008</v>
      </c>
    </row>
    <row r="42" spans="1:8" x14ac:dyDescent="0.2">
      <c r="A42" s="406"/>
      <c r="B42" s="542" t="s">
        <v>626</v>
      </c>
      <c r="C42" s="144">
        <v>13.52</v>
      </c>
      <c r="D42" s="144">
        <v>95.450999999999993</v>
      </c>
      <c r="E42" s="177">
        <v>81.930999999999997</v>
      </c>
      <c r="F42" s="144">
        <v>37.92</v>
      </c>
      <c r="G42" s="144">
        <v>241.434</v>
      </c>
      <c r="H42" s="177">
        <v>203.51400000000001</v>
      </c>
    </row>
    <row r="43" spans="1:8" x14ac:dyDescent="0.2">
      <c r="A43" s="406"/>
      <c r="B43" s="664" t="s">
        <v>242</v>
      </c>
      <c r="C43" s="144">
        <v>39.655999999999992</v>
      </c>
      <c r="D43" s="96">
        <v>9.5999999999975216E-2</v>
      </c>
      <c r="E43" s="708">
        <v>-39.560000000000016</v>
      </c>
      <c r="F43" s="411">
        <v>188.20500000000027</v>
      </c>
      <c r="G43" s="144">
        <v>2</v>
      </c>
      <c r="H43" s="179">
        <v>-186.20500000000027</v>
      </c>
    </row>
    <row r="44" spans="1:8" x14ac:dyDescent="0.2">
      <c r="A44" s="496" t="s">
        <v>458</v>
      </c>
      <c r="B44" s="484"/>
      <c r="C44" s="146">
        <v>94.370999999999995</v>
      </c>
      <c r="D44" s="703">
        <v>138.17999999999998</v>
      </c>
      <c r="E44" s="178">
        <v>43.808999999999983</v>
      </c>
      <c r="F44" s="146">
        <v>1036.5160000000001</v>
      </c>
      <c r="G44" s="146">
        <v>726.45699999999999</v>
      </c>
      <c r="H44" s="178">
        <v>-310.05900000000008</v>
      </c>
    </row>
    <row r="45" spans="1:8" x14ac:dyDescent="0.2">
      <c r="A45" s="150" t="s">
        <v>114</v>
      </c>
      <c r="B45" s="150"/>
      <c r="C45" s="150">
        <v>1793.0280000000002</v>
      </c>
      <c r="D45" s="180">
        <v>1636.7639999999997</v>
      </c>
      <c r="E45" s="150">
        <v>-156.26400000000058</v>
      </c>
      <c r="F45" s="150">
        <v>17947.45</v>
      </c>
      <c r="G45" s="180">
        <v>20161.919999999995</v>
      </c>
      <c r="H45" s="150">
        <v>2214.4699999999939</v>
      </c>
    </row>
    <row r="46" spans="1:8" x14ac:dyDescent="0.2">
      <c r="A46" s="232" t="s">
        <v>443</v>
      </c>
      <c r="B46" s="152"/>
      <c r="C46" s="152">
        <v>116.86499999999999</v>
      </c>
      <c r="D46" s="727">
        <v>7.3160000000000007</v>
      </c>
      <c r="E46" s="152">
        <v>-109.54899999999999</v>
      </c>
      <c r="F46" s="152">
        <v>2015.3309999999999</v>
      </c>
      <c r="G46" s="152">
        <v>274.67299999999994</v>
      </c>
      <c r="H46" s="152">
        <v>-1740.6579999999999</v>
      </c>
    </row>
    <row r="47" spans="1:8" x14ac:dyDescent="0.2">
      <c r="A47" s="232" t="s">
        <v>444</v>
      </c>
      <c r="B47" s="152"/>
      <c r="C47" s="152">
        <v>1676.1630000000002</v>
      </c>
      <c r="D47" s="720">
        <v>1629.4479999999996</v>
      </c>
      <c r="E47" s="152">
        <v>-46.7150000000006</v>
      </c>
      <c r="F47" s="152">
        <v>15932.119000000001</v>
      </c>
      <c r="G47" s="152">
        <v>19887.246999999996</v>
      </c>
      <c r="H47" s="152">
        <v>3955.1279999999952</v>
      </c>
    </row>
    <row r="48" spans="1:8" x14ac:dyDescent="0.2">
      <c r="A48" s="488" t="s">
        <v>445</v>
      </c>
      <c r="B48" s="154"/>
      <c r="C48" s="154">
        <v>1388.8750000000002</v>
      </c>
      <c r="D48" s="154">
        <v>784.98300000000006</v>
      </c>
      <c r="E48" s="154">
        <v>-603.89200000000017</v>
      </c>
      <c r="F48" s="154">
        <v>10898.552000000001</v>
      </c>
      <c r="G48" s="154">
        <v>12487.788999999999</v>
      </c>
      <c r="H48" s="154">
        <v>1589.2369999999974</v>
      </c>
    </row>
    <row r="49" spans="1:147" x14ac:dyDescent="0.2">
      <c r="A49" s="488" t="s">
        <v>446</v>
      </c>
      <c r="B49" s="154"/>
      <c r="C49" s="154">
        <v>404.15300000000002</v>
      </c>
      <c r="D49" s="154">
        <v>851.78099999999961</v>
      </c>
      <c r="E49" s="154">
        <v>447.62799999999959</v>
      </c>
      <c r="F49" s="154">
        <v>7048.8979999999992</v>
      </c>
      <c r="G49" s="154">
        <v>7674.1309999999958</v>
      </c>
      <c r="H49" s="154">
        <v>625.23299999999654</v>
      </c>
    </row>
    <row r="50" spans="1:147" x14ac:dyDescent="0.2">
      <c r="A50" s="489" t="s">
        <v>447</v>
      </c>
      <c r="B50" s="486"/>
      <c r="C50" s="486">
        <v>1118.1110000000001</v>
      </c>
      <c r="D50" s="474">
        <v>575.70000000000005</v>
      </c>
      <c r="E50" s="487">
        <v>-542.41100000000006</v>
      </c>
      <c r="F50" s="487">
        <v>8706.9270000000015</v>
      </c>
      <c r="G50" s="487">
        <v>9477.9159999999993</v>
      </c>
      <c r="H50" s="487">
        <v>770.98899999999776</v>
      </c>
    </row>
    <row r="51" spans="1:147" x14ac:dyDescent="0.2">
      <c r="B51" s="84"/>
      <c r="C51" s="84"/>
      <c r="D51" s="84"/>
      <c r="E51" s="84"/>
      <c r="F51" s="84"/>
      <c r="G51" s="84"/>
      <c r="H51" s="161" t="s">
        <v>220</v>
      </c>
    </row>
    <row r="52" spans="1:147" x14ac:dyDescent="0.2">
      <c r="A52" s="436" t="s">
        <v>530</v>
      </c>
      <c r="B52" s="84"/>
      <c r="C52" s="84"/>
      <c r="D52" s="84"/>
      <c r="E52" s="84"/>
      <c r="F52" s="84"/>
      <c r="G52" s="84"/>
      <c r="H52" s="84"/>
      <c r="AD52" s="391"/>
      <c r="AE52" s="391"/>
      <c r="AF52" s="391"/>
      <c r="AG52" s="391"/>
      <c r="AH52" s="391"/>
      <c r="AI52" s="391"/>
      <c r="AJ52" s="391"/>
      <c r="AK52" s="391"/>
      <c r="AL52" s="391"/>
      <c r="AM52" s="391"/>
      <c r="AN52" s="391"/>
      <c r="AO52" s="391"/>
      <c r="AP52" s="391"/>
      <c r="AQ52" s="391"/>
      <c r="AR52" s="391"/>
      <c r="AS52" s="391"/>
      <c r="AT52" s="391"/>
      <c r="AU52" s="391"/>
      <c r="AV52" s="391"/>
      <c r="AW52" s="391"/>
      <c r="AX52" s="391"/>
      <c r="AY52" s="391"/>
      <c r="AZ52" s="391"/>
      <c r="BA52" s="391"/>
      <c r="BB52" s="391"/>
      <c r="BC52" s="391"/>
      <c r="BD52" s="391"/>
      <c r="BE52" s="391"/>
      <c r="BF52" s="391"/>
      <c r="BG52" s="391"/>
      <c r="BH52" s="391"/>
      <c r="BI52" s="391"/>
      <c r="BJ52" s="391"/>
      <c r="BK52" s="391"/>
      <c r="BL52" s="391"/>
      <c r="BM52" s="391"/>
      <c r="BN52" s="391"/>
      <c r="BO52" s="391"/>
      <c r="BP52" s="391"/>
      <c r="BQ52" s="391"/>
      <c r="BR52" s="391"/>
      <c r="BS52" s="391"/>
      <c r="BT52" s="391"/>
      <c r="BU52" s="391"/>
      <c r="BV52" s="391"/>
      <c r="BW52" s="391"/>
      <c r="BX52" s="391"/>
      <c r="BY52" s="391"/>
      <c r="BZ52" s="391"/>
      <c r="CA52" s="391"/>
      <c r="CB52" s="391"/>
      <c r="CC52" s="391"/>
      <c r="CD52" s="391"/>
      <c r="CE52" s="391"/>
      <c r="CF52" s="391"/>
      <c r="CG52" s="391"/>
      <c r="CH52" s="391"/>
      <c r="CI52" s="391"/>
      <c r="CJ52" s="391"/>
      <c r="CK52" s="391"/>
      <c r="CL52" s="391"/>
      <c r="CM52" s="391"/>
      <c r="CN52" s="391"/>
      <c r="CO52" s="391"/>
      <c r="CP52" s="391"/>
      <c r="CQ52" s="391"/>
      <c r="CR52" s="391"/>
      <c r="CS52" s="391"/>
      <c r="CT52" s="391"/>
      <c r="CU52" s="391"/>
      <c r="CV52" s="391"/>
      <c r="CW52" s="391"/>
      <c r="CX52" s="391"/>
      <c r="CY52" s="391"/>
      <c r="CZ52" s="391"/>
      <c r="DA52" s="391"/>
      <c r="DB52" s="391"/>
      <c r="DC52" s="391"/>
      <c r="DD52" s="391"/>
      <c r="DE52" s="391"/>
      <c r="DF52" s="391"/>
      <c r="DG52" s="391"/>
      <c r="DH52" s="391"/>
      <c r="DI52" s="391"/>
      <c r="DJ52" s="391"/>
      <c r="DK52" s="391"/>
      <c r="DL52" s="391"/>
      <c r="DM52" s="391"/>
      <c r="DN52" s="391"/>
      <c r="DO52" s="391"/>
      <c r="DP52" s="391"/>
      <c r="DQ52" s="391"/>
      <c r="DR52" s="391"/>
      <c r="DS52" s="391"/>
      <c r="DT52" s="391"/>
      <c r="DU52" s="391"/>
      <c r="DV52" s="391"/>
      <c r="DW52" s="391"/>
      <c r="DX52" s="391"/>
      <c r="DY52" s="391"/>
      <c r="DZ52" s="391"/>
      <c r="EA52" s="391"/>
      <c r="EB52" s="391"/>
      <c r="EC52" s="391"/>
      <c r="ED52" s="391"/>
      <c r="EE52" s="391"/>
      <c r="EF52" s="391"/>
      <c r="EG52" s="391"/>
      <c r="EH52" s="391"/>
      <c r="EI52" s="391"/>
      <c r="EJ52" s="391"/>
      <c r="EK52" s="391"/>
      <c r="EL52" s="391"/>
      <c r="EM52" s="391"/>
      <c r="EN52" s="391"/>
      <c r="EO52" s="391"/>
      <c r="EP52" s="391"/>
      <c r="EQ52" s="391"/>
    </row>
    <row r="53" spans="1:147" x14ac:dyDescent="0.2">
      <c r="B53" s="84"/>
      <c r="C53" s="84"/>
      <c r="D53" s="84"/>
      <c r="E53" s="84"/>
      <c r="F53" s="84"/>
      <c r="G53" s="84"/>
      <c r="H53" s="84"/>
    </row>
    <row r="54" spans="1:147" x14ac:dyDescent="0.2">
      <c r="C54" s="182"/>
      <c r="D54" s="182"/>
      <c r="E54" s="182"/>
      <c r="F54" s="182"/>
      <c r="G54" s="182"/>
    </row>
  </sheetData>
  <sortState ref="B11:H11">
    <sortCondition ref="B11"/>
  </sortState>
  <mergeCells count="4">
    <mergeCell ref="A3:A4"/>
    <mergeCell ref="C3:E3"/>
    <mergeCell ref="F3:H3"/>
    <mergeCell ref="B3:B4"/>
  </mergeCells>
  <conditionalFormatting sqref="C15">
    <cfRule type="cellIs" dxfId="113" priority="29" operator="between">
      <formula>0</formula>
      <formula>0.5</formula>
    </cfRule>
    <cfRule type="cellIs" dxfId="112" priority="30" operator="between">
      <formula>0</formula>
      <formula>0.49</formula>
    </cfRule>
  </conditionalFormatting>
  <conditionalFormatting sqref="C23">
    <cfRule type="cellIs" dxfId="111" priority="90" operator="between">
      <formula>0</formula>
      <formula>0.49</formula>
    </cfRule>
    <cfRule type="cellIs" dxfId="110" priority="89" operator="between">
      <formula>0</formula>
      <formula>0.5</formula>
    </cfRule>
  </conditionalFormatting>
  <conditionalFormatting sqref="D22:D23">
    <cfRule type="cellIs" dxfId="109" priority="87" operator="between">
      <formula>0</formula>
      <formula>0.5</formula>
    </cfRule>
    <cfRule type="cellIs" dxfId="108" priority="88" operator="between">
      <formula>0</formula>
      <formula>0.49</formula>
    </cfRule>
  </conditionalFormatting>
  <conditionalFormatting sqref="D29:D30">
    <cfRule type="cellIs" dxfId="107" priority="3" operator="between">
      <formula>0</formula>
      <formula>0.5</formula>
    </cfRule>
    <cfRule type="cellIs" dxfId="106" priority="4" operator="between">
      <formula>0</formula>
      <formula>0.49</formula>
    </cfRule>
  </conditionalFormatting>
  <conditionalFormatting sqref="D43:D44">
    <cfRule type="cellIs" dxfId="105" priority="52" operator="between">
      <formula>0</formula>
      <formula>0.49</formula>
    </cfRule>
    <cfRule type="cellIs" dxfId="104" priority="51" operator="between">
      <formula>0</formula>
      <formula>0.5</formula>
    </cfRule>
  </conditionalFormatting>
  <conditionalFormatting sqref="D7:E7">
    <cfRule type="cellIs" dxfId="103" priority="9" operator="between">
      <formula>0</formula>
      <formula>0.5</formula>
    </cfRule>
    <cfRule type="cellIs" dxfId="102" priority="10" operator="between">
      <formula>0</formula>
      <formula>0.49</formula>
    </cfRule>
  </conditionalFormatting>
  <conditionalFormatting sqref="D17:E17">
    <cfRule type="cellIs" dxfId="101" priority="58" operator="between">
      <formula>0</formula>
      <formula>0.49</formula>
    </cfRule>
    <cfRule type="cellIs" dxfId="100" priority="57" operator="between">
      <formula>0</formula>
      <formula>0.5</formula>
    </cfRule>
  </conditionalFormatting>
  <conditionalFormatting sqref="D35:E35">
    <cfRule type="cellIs" dxfId="99" priority="34" operator="between">
      <formula>0</formula>
      <formula>0.49</formula>
    </cfRule>
    <cfRule type="cellIs" dxfId="98" priority="33" operator="between">
      <formula>0</formula>
      <formula>0.5</formula>
    </cfRule>
  </conditionalFormatting>
  <conditionalFormatting sqref="E18">
    <cfRule type="cellIs" dxfId="97" priority="65" operator="between">
      <formula>0</formula>
      <formula>0.5</formula>
    </cfRule>
    <cfRule type="cellIs" dxfId="96" priority="66" operator="between">
      <formula>0</formula>
      <formula>0.49</formula>
    </cfRule>
  </conditionalFormatting>
  <conditionalFormatting sqref="E22">
    <cfRule type="cellIs" dxfId="95" priority="11" operator="between">
      <formula>0</formula>
      <formula>0.5</formula>
    </cfRule>
    <cfRule type="cellIs" dxfId="94" priority="12" operator="between">
      <formula>0</formula>
      <formula>0.49</formula>
    </cfRule>
  </conditionalFormatting>
  <conditionalFormatting sqref="E29">
    <cfRule type="cellIs" dxfId="93" priority="1" operator="between">
      <formula>0</formula>
      <formula>0.5</formula>
    </cfRule>
    <cfRule type="cellIs" dxfId="92" priority="2" operator="between">
      <formula>0</formula>
      <formula>0.49</formula>
    </cfRule>
  </conditionalFormatting>
  <conditionalFormatting sqref="E43">
    <cfRule type="cellIs" dxfId="91" priority="49" operator="between">
      <formula>0</formula>
      <formula>0.5</formula>
    </cfRule>
    <cfRule type="cellIs" dxfId="90" priority="50" operator="between">
      <formula>0</formula>
      <formula>0.49</formula>
    </cfRule>
  </conditionalFormatting>
  <conditionalFormatting sqref="F11">
    <cfRule type="cellIs" dxfId="89" priority="14" operator="between">
      <formula>0</formula>
      <formula>0.49</formula>
    </cfRule>
    <cfRule type="cellIs" dxfId="88" priority="13" operator="between">
      <formula>0</formula>
      <formula>0.5</formula>
    </cfRule>
  </conditionalFormatting>
  <conditionalFormatting sqref="G9">
    <cfRule type="cellIs" dxfId="87" priority="77" operator="between">
      <formula>0</formula>
      <formula>0.5</formula>
    </cfRule>
    <cfRule type="cellIs" dxfId="86" priority="78" operator="between">
      <formula>0</formula>
      <formula>0.49</formula>
    </cfRule>
  </conditionalFormatting>
  <conditionalFormatting sqref="G21:G22">
    <cfRule type="cellIs" dxfId="85" priority="48" operator="between">
      <formula>0</formula>
      <formula>0.49</formula>
    </cfRule>
    <cfRule type="cellIs" dxfId="84" priority="47" operator="between">
      <formula>0</formula>
      <formula>0.5</formula>
    </cfRule>
  </conditionalFormatting>
  <conditionalFormatting sqref="G28">
    <cfRule type="cellIs" dxfId="83" priority="85" operator="between">
      <formula>0</formula>
      <formula>0.5</formula>
    </cfRule>
    <cfRule type="cellIs" dxfId="82" priority="86" operator="between">
      <formula>0</formula>
      <formula>0.49</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AI115"/>
  <sheetViews>
    <sheetView workbookViewId="0"/>
  </sheetViews>
  <sheetFormatPr baseColWidth="10" defaultRowHeight="14.25" x14ac:dyDescent="0.2"/>
  <cols>
    <col min="1" max="1" width="30.625" customWidth="1"/>
    <col min="8" max="8" width="1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151</v>
      </c>
    </row>
    <row r="3" spans="1:8" x14ac:dyDescent="0.2">
      <c r="A3" s="56"/>
      <c r="B3" s="777">
        <f>INDICE!A3</f>
        <v>44958</v>
      </c>
      <c r="C3" s="778"/>
      <c r="D3" s="778" t="s">
        <v>115</v>
      </c>
      <c r="E3" s="778"/>
      <c r="F3" s="778" t="s">
        <v>116</v>
      </c>
      <c r="G3" s="778"/>
      <c r="H3" s="778"/>
    </row>
    <row r="4" spans="1:8" x14ac:dyDescent="0.2">
      <c r="A4" s="66"/>
      <c r="B4" s="82" t="s">
        <v>47</v>
      </c>
      <c r="C4" s="82" t="s">
        <v>448</v>
      </c>
      <c r="D4" s="82" t="s">
        <v>47</v>
      </c>
      <c r="E4" s="82" t="s">
        <v>448</v>
      </c>
      <c r="F4" s="82" t="s">
        <v>47</v>
      </c>
      <c r="G4" s="83" t="s">
        <v>448</v>
      </c>
      <c r="H4" s="83" t="s">
        <v>121</v>
      </c>
    </row>
    <row r="5" spans="1:8" x14ac:dyDescent="0.2">
      <c r="A5" s="1" t="s">
        <v>583</v>
      </c>
      <c r="B5" s="592">
        <v>0</v>
      </c>
      <c r="C5" s="187" t="s">
        <v>142</v>
      </c>
      <c r="D5" s="676">
        <v>0</v>
      </c>
      <c r="E5" s="676">
        <v>0</v>
      </c>
      <c r="F5" s="676">
        <v>0</v>
      </c>
      <c r="G5" s="187">
        <v>-100</v>
      </c>
      <c r="H5" s="592">
        <v>0</v>
      </c>
    </row>
    <row r="6" spans="1:8" x14ac:dyDescent="0.2">
      <c r="A6" s="1" t="s">
        <v>244</v>
      </c>
      <c r="B6" s="592">
        <v>0</v>
      </c>
      <c r="C6" s="73" t="s">
        <v>142</v>
      </c>
      <c r="D6" s="676">
        <v>0</v>
      </c>
      <c r="E6" s="676">
        <v>0</v>
      </c>
      <c r="F6" s="676">
        <v>0</v>
      </c>
      <c r="G6" s="187">
        <v>-100</v>
      </c>
      <c r="H6" s="592">
        <v>0</v>
      </c>
    </row>
    <row r="7" spans="1:8" x14ac:dyDescent="0.2">
      <c r="A7" s="1" t="s">
        <v>245</v>
      </c>
      <c r="B7" s="592">
        <v>0</v>
      </c>
      <c r="C7" s="73" t="s">
        <v>142</v>
      </c>
      <c r="D7" s="676">
        <v>0</v>
      </c>
      <c r="E7" s="676">
        <v>0</v>
      </c>
      <c r="F7" s="676">
        <v>0</v>
      </c>
      <c r="G7" s="187">
        <v>-100</v>
      </c>
      <c r="H7" s="592">
        <v>0</v>
      </c>
    </row>
    <row r="8" spans="1:8" x14ac:dyDescent="0.2">
      <c r="A8" t="s">
        <v>609</v>
      </c>
      <c r="B8" s="592">
        <v>7.4999999999999997E-2</v>
      </c>
      <c r="C8" s="73">
        <v>10.294117647058822</v>
      </c>
      <c r="D8" s="95">
        <v>0.114</v>
      </c>
      <c r="E8" s="187">
        <v>-20.27972027972028</v>
      </c>
      <c r="F8" s="95">
        <v>0.88237999999999994</v>
      </c>
      <c r="G8" s="187">
        <v>-12.293501381627333</v>
      </c>
      <c r="H8" s="482">
        <v>100</v>
      </c>
    </row>
    <row r="9" spans="1:8" x14ac:dyDescent="0.2">
      <c r="A9" s="189" t="s">
        <v>246</v>
      </c>
      <c r="B9" s="734">
        <v>7.4999999999999997E-2</v>
      </c>
      <c r="C9" s="189">
        <v>10.294117647058822</v>
      </c>
      <c r="D9" s="734">
        <v>0.114</v>
      </c>
      <c r="E9" s="189">
        <v>-20.27972027972028</v>
      </c>
      <c r="F9" s="188">
        <v>0.88237999999999994</v>
      </c>
      <c r="G9" s="189">
        <v>-77.841117411590986</v>
      </c>
      <c r="H9" s="189">
        <v>100</v>
      </c>
    </row>
    <row r="10" spans="1:8" x14ac:dyDescent="0.2">
      <c r="A10" s="566" t="s">
        <v>247</v>
      </c>
      <c r="B10" s="696">
        <f>B9/'Consumo PP'!B11*100</f>
        <v>1.6756098057936954E-3</v>
      </c>
      <c r="C10" s="631"/>
      <c r="D10" s="696">
        <f>D9/'Consumo PP'!D11*100</f>
        <v>1.296940839295523E-3</v>
      </c>
      <c r="E10" s="631"/>
      <c r="F10" s="696">
        <f>F9/'Consumo PP'!F11*100</f>
        <v>1.5389960733427181E-3</v>
      </c>
      <c r="G10" s="566"/>
      <c r="H10" s="630"/>
    </row>
    <row r="11" spans="1:8" x14ac:dyDescent="0.2">
      <c r="A11" s="80" t="s">
        <v>570</v>
      </c>
      <c r="B11" s="59"/>
      <c r="C11" s="108"/>
      <c r="D11" s="108"/>
      <c r="E11" s="108"/>
      <c r="F11" s="108"/>
      <c r="G11" s="108"/>
      <c r="H11" s="161" t="s">
        <v>220</v>
      </c>
    </row>
    <row r="12" spans="1:8" s="1" customFormat="1" x14ac:dyDescent="0.2">
      <c r="A12" s="80" t="s">
        <v>523</v>
      </c>
      <c r="B12" s="108"/>
    </row>
    <row r="13" spans="1:8" s="1" customFormat="1" x14ac:dyDescent="0.2">
      <c r="A13" s="391" t="s">
        <v>531</v>
      </c>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sheetData>
  <mergeCells count="3">
    <mergeCell ref="B3:C3"/>
    <mergeCell ref="D3:E3"/>
    <mergeCell ref="F3:H3"/>
  </mergeCells>
  <conditionalFormatting sqref="B5:F8">
    <cfRule type="cellIs" dxfId="81" priority="8" operator="between">
      <formula>0.00001</formula>
      <formula>0.499</formula>
    </cfRule>
  </conditionalFormatting>
  <conditionalFormatting sqref="G5">
    <cfRule type="cellIs" dxfId="80" priority="84" operator="between">
      <formula>0.00001</formula>
      <formula>0.499</formula>
    </cfRule>
  </conditionalFormatting>
  <conditionalFormatting sqref="H5:H7">
    <cfRule type="cellIs" dxfId="79" priority="1"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248</v>
      </c>
      <c r="B1" s="427"/>
      <c r="C1" s="1"/>
      <c r="D1" s="1"/>
      <c r="E1" s="1"/>
      <c r="F1" s="1"/>
      <c r="G1" s="1"/>
    </row>
    <row r="2" spans="1:7" x14ac:dyDescent="0.2">
      <c r="A2" s="1"/>
      <c r="B2" s="1"/>
      <c r="C2" s="1"/>
      <c r="D2" s="1"/>
      <c r="E2" s="1"/>
      <c r="F2" s="1"/>
      <c r="G2" s="55" t="s">
        <v>151</v>
      </c>
    </row>
    <row r="3" spans="1:7" x14ac:dyDescent="0.2">
      <c r="A3" s="56"/>
      <c r="B3" s="780">
        <f>INDICE!A3</f>
        <v>44958</v>
      </c>
      <c r="C3" s="780"/>
      <c r="D3" s="779" t="s">
        <v>115</v>
      </c>
      <c r="E3" s="779"/>
      <c r="F3" s="779" t="s">
        <v>116</v>
      </c>
      <c r="G3" s="779"/>
    </row>
    <row r="4" spans="1:7" x14ac:dyDescent="0.2">
      <c r="A4" s="66"/>
      <c r="B4" s="619" t="s">
        <v>47</v>
      </c>
      <c r="C4" s="197" t="s">
        <v>448</v>
      </c>
      <c r="D4" s="619" t="s">
        <v>47</v>
      </c>
      <c r="E4" s="197" t="s">
        <v>448</v>
      </c>
      <c r="F4" s="619" t="s">
        <v>47</v>
      </c>
      <c r="G4" s="197" t="s">
        <v>448</v>
      </c>
    </row>
    <row r="5" spans="1:7" ht="15" x14ac:dyDescent="0.25">
      <c r="A5" s="422" t="s">
        <v>114</v>
      </c>
      <c r="B5" s="425">
        <v>4626.7539999999999</v>
      </c>
      <c r="C5" s="423">
        <v>-2.8762297767881755</v>
      </c>
      <c r="D5" s="424">
        <v>9990.0139999999992</v>
      </c>
      <c r="E5" s="423">
        <v>-1.1087289688060427</v>
      </c>
      <c r="F5" s="426">
        <v>63680.224999999999</v>
      </c>
      <c r="G5" s="423">
        <v>5.4222015955083789</v>
      </c>
    </row>
    <row r="6" spans="1:7" x14ac:dyDescent="0.2">
      <c r="A6" s="80"/>
      <c r="B6" s="1"/>
      <c r="C6" s="1"/>
      <c r="D6" s="1"/>
      <c r="E6" s="1"/>
      <c r="F6" s="1"/>
      <c r="G6" s="55" t="s">
        <v>220</v>
      </c>
    </row>
    <row r="7" spans="1:7" x14ac:dyDescent="0.2">
      <c r="A7" s="80" t="s">
        <v>570</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H15"/>
  <sheetViews>
    <sheetView zoomScaleNormal="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10" width="11" style="69"/>
    <col min="11" max="12" width="11.5" style="69" customWidth="1"/>
    <col min="13" max="256" width="11" style="69"/>
    <col min="257" max="257" width="32.125" style="69" customWidth="1"/>
    <col min="258" max="258" width="12.125" style="69" customWidth="1"/>
    <col min="259" max="259" width="12.625" style="69" customWidth="1"/>
    <col min="260" max="260" width="11" style="69"/>
    <col min="261" max="261" width="12.625" style="69" customWidth="1"/>
    <col min="262" max="262" width="13.5" style="69" customWidth="1"/>
    <col min="263" max="263" width="11" style="69"/>
    <col min="264" max="264" width="12.125" style="69" customWidth="1"/>
    <col min="265" max="266" width="11" style="69"/>
    <col min="267" max="268" width="11.5" style="69" customWidth="1"/>
    <col min="269" max="512" width="11" style="69"/>
    <col min="513" max="513" width="32.125" style="69" customWidth="1"/>
    <col min="514" max="514" width="12.125" style="69" customWidth="1"/>
    <col min="515" max="515" width="12.625" style="69" customWidth="1"/>
    <col min="516" max="516" width="11" style="69"/>
    <col min="517" max="517" width="12.625" style="69" customWidth="1"/>
    <col min="518" max="518" width="13.5" style="69" customWidth="1"/>
    <col min="519" max="519" width="11" style="69"/>
    <col min="520" max="520" width="12.125" style="69" customWidth="1"/>
    <col min="521" max="522" width="11" style="69"/>
    <col min="523" max="524" width="11.5" style="69" customWidth="1"/>
    <col min="525" max="768" width="11" style="69"/>
    <col min="769" max="769" width="32.125" style="69" customWidth="1"/>
    <col min="770" max="770" width="12.125" style="69" customWidth="1"/>
    <col min="771" max="771" width="12.625" style="69" customWidth="1"/>
    <col min="772" max="772" width="11" style="69"/>
    <col min="773" max="773" width="12.625" style="69" customWidth="1"/>
    <col min="774" max="774" width="13.5" style="69" customWidth="1"/>
    <col min="775" max="775" width="11" style="69"/>
    <col min="776" max="776" width="12.125" style="69" customWidth="1"/>
    <col min="777" max="778" width="11" style="69"/>
    <col min="779" max="780" width="11.5" style="69" customWidth="1"/>
    <col min="781" max="1024" width="11" style="69"/>
    <col min="1025" max="1025" width="32.125" style="69" customWidth="1"/>
    <col min="1026" max="1026" width="12.125" style="69" customWidth="1"/>
    <col min="1027" max="1027" width="12.625" style="69" customWidth="1"/>
    <col min="1028" max="1028" width="11" style="69"/>
    <col min="1029" max="1029" width="12.625" style="69" customWidth="1"/>
    <col min="1030" max="1030" width="13.5" style="69" customWidth="1"/>
    <col min="1031" max="1031" width="11" style="69"/>
    <col min="1032" max="1032" width="12.125" style="69" customWidth="1"/>
    <col min="1033" max="1034" width="11" style="69"/>
    <col min="1035" max="1036" width="11.5" style="69" customWidth="1"/>
    <col min="1037" max="1280" width="11" style="69"/>
    <col min="1281" max="1281" width="32.125" style="69" customWidth="1"/>
    <col min="1282" max="1282" width="12.125" style="69" customWidth="1"/>
    <col min="1283" max="1283" width="12.625" style="69" customWidth="1"/>
    <col min="1284" max="1284" width="11" style="69"/>
    <col min="1285" max="1285" width="12.625" style="69" customWidth="1"/>
    <col min="1286" max="1286" width="13.5" style="69" customWidth="1"/>
    <col min="1287" max="1287" width="11" style="69"/>
    <col min="1288" max="1288" width="12.125" style="69" customWidth="1"/>
    <col min="1289" max="1290" width="11" style="69"/>
    <col min="1291" max="1292" width="11.5" style="69" customWidth="1"/>
    <col min="1293" max="1536" width="11" style="69"/>
    <col min="1537" max="1537" width="32.125" style="69" customWidth="1"/>
    <col min="1538" max="1538" width="12.125" style="69" customWidth="1"/>
    <col min="1539" max="1539" width="12.625" style="69" customWidth="1"/>
    <col min="1540" max="1540" width="11" style="69"/>
    <col min="1541" max="1541" width="12.625" style="69" customWidth="1"/>
    <col min="1542" max="1542" width="13.5" style="69" customWidth="1"/>
    <col min="1543" max="1543" width="11" style="69"/>
    <col min="1544" max="1544" width="12.125" style="69" customWidth="1"/>
    <col min="1545" max="1546" width="11" style="69"/>
    <col min="1547" max="1548" width="11.5" style="69" customWidth="1"/>
    <col min="1549" max="1792" width="11" style="69"/>
    <col min="1793" max="1793" width="32.125" style="69" customWidth="1"/>
    <col min="1794" max="1794" width="12.125" style="69" customWidth="1"/>
    <col min="1795" max="1795" width="12.625" style="69" customWidth="1"/>
    <col min="1796" max="1796" width="11" style="69"/>
    <col min="1797" max="1797" width="12.625" style="69" customWidth="1"/>
    <col min="1798" max="1798" width="13.5" style="69" customWidth="1"/>
    <col min="1799" max="1799" width="11" style="69"/>
    <col min="1800" max="1800" width="12.125" style="69" customWidth="1"/>
    <col min="1801" max="1802" width="11" style="69"/>
    <col min="1803" max="1804" width="11.5" style="69" customWidth="1"/>
    <col min="1805" max="2048" width="11" style="69"/>
    <col min="2049" max="2049" width="32.125" style="69" customWidth="1"/>
    <col min="2050" max="2050" width="12.125" style="69" customWidth="1"/>
    <col min="2051" max="2051" width="12.625" style="69" customWidth="1"/>
    <col min="2052" max="2052" width="11" style="69"/>
    <col min="2053" max="2053" width="12.625" style="69" customWidth="1"/>
    <col min="2054" max="2054" width="13.5" style="69" customWidth="1"/>
    <col min="2055" max="2055" width="11" style="69"/>
    <col min="2056" max="2056" width="12.125" style="69" customWidth="1"/>
    <col min="2057" max="2058" width="11" style="69"/>
    <col min="2059" max="2060" width="11.5" style="69" customWidth="1"/>
    <col min="2061" max="2304" width="11" style="69"/>
    <col min="2305" max="2305" width="32.125" style="69" customWidth="1"/>
    <col min="2306" max="2306" width="12.125" style="69" customWidth="1"/>
    <col min="2307" max="2307" width="12.625" style="69" customWidth="1"/>
    <col min="2308" max="2308" width="11" style="69"/>
    <col min="2309" max="2309" width="12.625" style="69" customWidth="1"/>
    <col min="2310" max="2310" width="13.5" style="69" customWidth="1"/>
    <col min="2311" max="2311" width="11" style="69"/>
    <col min="2312" max="2312" width="12.125" style="69" customWidth="1"/>
    <col min="2313" max="2314" width="11" style="69"/>
    <col min="2315" max="2316" width="11.5" style="69" customWidth="1"/>
    <col min="2317" max="2560" width="11" style="69"/>
    <col min="2561" max="2561" width="32.125" style="69" customWidth="1"/>
    <col min="2562" max="2562" width="12.125" style="69" customWidth="1"/>
    <col min="2563" max="2563" width="12.625" style="69" customWidth="1"/>
    <col min="2564" max="2564" width="11" style="69"/>
    <col min="2565" max="2565" width="12.625" style="69" customWidth="1"/>
    <col min="2566" max="2566" width="13.5" style="69" customWidth="1"/>
    <col min="2567" max="2567" width="11" style="69"/>
    <col min="2568" max="2568" width="12.125" style="69" customWidth="1"/>
    <col min="2569" max="2570" width="11" style="69"/>
    <col min="2571" max="2572" width="11.5" style="69" customWidth="1"/>
    <col min="2573" max="2816" width="11" style="69"/>
    <col min="2817" max="2817" width="32.125" style="69" customWidth="1"/>
    <col min="2818" max="2818" width="12.125" style="69" customWidth="1"/>
    <col min="2819" max="2819" width="12.625" style="69" customWidth="1"/>
    <col min="2820" max="2820" width="11" style="69"/>
    <col min="2821" max="2821" width="12.625" style="69" customWidth="1"/>
    <col min="2822" max="2822" width="13.5" style="69" customWidth="1"/>
    <col min="2823" max="2823" width="11" style="69"/>
    <col min="2824" max="2824" width="12.125" style="69" customWidth="1"/>
    <col min="2825" max="2826" width="11" style="69"/>
    <col min="2827" max="2828" width="11.5" style="69" customWidth="1"/>
    <col min="2829" max="3072" width="11" style="69"/>
    <col min="3073" max="3073" width="32.125" style="69" customWidth="1"/>
    <col min="3074" max="3074" width="12.125" style="69" customWidth="1"/>
    <col min="3075" max="3075" width="12.625" style="69" customWidth="1"/>
    <col min="3076" max="3076" width="11" style="69"/>
    <col min="3077" max="3077" width="12.625" style="69" customWidth="1"/>
    <col min="3078" max="3078" width="13.5" style="69" customWidth="1"/>
    <col min="3079" max="3079" width="11" style="69"/>
    <col min="3080" max="3080" width="12.125" style="69" customWidth="1"/>
    <col min="3081" max="3082" width="11" style="69"/>
    <col min="3083" max="3084" width="11.5" style="69" customWidth="1"/>
    <col min="3085" max="3328" width="11" style="69"/>
    <col min="3329" max="3329" width="32.125" style="69" customWidth="1"/>
    <col min="3330" max="3330" width="12.125" style="69" customWidth="1"/>
    <col min="3331" max="3331" width="12.625" style="69" customWidth="1"/>
    <col min="3332" max="3332" width="11" style="69"/>
    <col min="3333" max="3333" width="12.625" style="69" customWidth="1"/>
    <col min="3334" max="3334" width="13.5" style="69" customWidth="1"/>
    <col min="3335" max="3335" width="11" style="69"/>
    <col min="3336" max="3336" width="12.125" style="69" customWidth="1"/>
    <col min="3337" max="3338" width="11" style="69"/>
    <col min="3339" max="3340" width="11.5" style="69" customWidth="1"/>
    <col min="3341" max="3584" width="11" style="69"/>
    <col min="3585" max="3585" width="32.125" style="69" customWidth="1"/>
    <col min="3586" max="3586" width="12.125" style="69" customWidth="1"/>
    <col min="3587" max="3587" width="12.625" style="69" customWidth="1"/>
    <col min="3588" max="3588" width="11" style="69"/>
    <col min="3589" max="3589" width="12.625" style="69" customWidth="1"/>
    <col min="3590" max="3590" width="13.5" style="69" customWidth="1"/>
    <col min="3591" max="3591" width="11" style="69"/>
    <col min="3592" max="3592" width="12.125" style="69" customWidth="1"/>
    <col min="3593" max="3594" width="11" style="69"/>
    <col min="3595" max="3596" width="11.5" style="69" customWidth="1"/>
    <col min="3597" max="3840" width="11" style="69"/>
    <col min="3841" max="3841" width="32.125" style="69" customWidth="1"/>
    <col min="3842" max="3842" width="12.125" style="69" customWidth="1"/>
    <col min="3843" max="3843" width="12.625" style="69" customWidth="1"/>
    <col min="3844" max="3844" width="11" style="69"/>
    <col min="3845" max="3845" width="12.625" style="69" customWidth="1"/>
    <col min="3846" max="3846" width="13.5" style="69" customWidth="1"/>
    <col min="3847" max="3847" width="11" style="69"/>
    <col min="3848" max="3848" width="12.125" style="69" customWidth="1"/>
    <col min="3849" max="3850" width="11" style="69"/>
    <col min="3851" max="3852" width="11.5" style="69" customWidth="1"/>
    <col min="3853" max="4096" width="11" style="69"/>
    <col min="4097" max="4097" width="32.125" style="69" customWidth="1"/>
    <col min="4098" max="4098" width="12.125" style="69" customWidth="1"/>
    <col min="4099" max="4099" width="12.625" style="69" customWidth="1"/>
    <col min="4100" max="4100" width="11" style="69"/>
    <col min="4101" max="4101" width="12.625" style="69" customWidth="1"/>
    <col min="4102" max="4102" width="13.5" style="69" customWidth="1"/>
    <col min="4103" max="4103" width="11" style="69"/>
    <col min="4104" max="4104" width="12.125" style="69" customWidth="1"/>
    <col min="4105" max="4106" width="11" style="69"/>
    <col min="4107" max="4108" width="11.5" style="69" customWidth="1"/>
    <col min="4109" max="4352" width="11" style="69"/>
    <col min="4353" max="4353" width="32.125" style="69" customWidth="1"/>
    <col min="4354" max="4354" width="12.125" style="69" customWidth="1"/>
    <col min="4355" max="4355" width="12.625" style="69" customWidth="1"/>
    <col min="4356" max="4356" width="11" style="69"/>
    <col min="4357" max="4357" width="12.625" style="69" customWidth="1"/>
    <col min="4358" max="4358" width="13.5" style="69" customWidth="1"/>
    <col min="4359" max="4359" width="11" style="69"/>
    <col min="4360" max="4360" width="12.125" style="69" customWidth="1"/>
    <col min="4361" max="4362" width="11" style="69"/>
    <col min="4363" max="4364" width="11.5" style="69" customWidth="1"/>
    <col min="4365" max="4608" width="11" style="69"/>
    <col min="4609" max="4609" width="32.125" style="69" customWidth="1"/>
    <col min="4610" max="4610" width="12.125" style="69" customWidth="1"/>
    <col min="4611" max="4611" width="12.625" style="69" customWidth="1"/>
    <col min="4612" max="4612" width="11" style="69"/>
    <col min="4613" max="4613" width="12.625" style="69" customWidth="1"/>
    <col min="4614" max="4614" width="13.5" style="69" customWidth="1"/>
    <col min="4615" max="4615" width="11" style="69"/>
    <col min="4616" max="4616" width="12.125" style="69" customWidth="1"/>
    <col min="4617" max="4618" width="11" style="69"/>
    <col min="4619" max="4620" width="11.5" style="69" customWidth="1"/>
    <col min="4621" max="4864" width="11" style="69"/>
    <col min="4865" max="4865" width="32.125" style="69" customWidth="1"/>
    <col min="4866" max="4866" width="12.125" style="69" customWidth="1"/>
    <col min="4867" max="4867" width="12.625" style="69" customWidth="1"/>
    <col min="4868" max="4868" width="11" style="69"/>
    <col min="4869" max="4869" width="12.625" style="69" customWidth="1"/>
    <col min="4870" max="4870" width="13.5" style="69" customWidth="1"/>
    <col min="4871" max="4871" width="11" style="69"/>
    <col min="4872" max="4872" width="12.125" style="69" customWidth="1"/>
    <col min="4873" max="4874" width="11" style="69"/>
    <col min="4875" max="4876" width="11.5" style="69" customWidth="1"/>
    <col min="4877" max="5120" width="11" style="69"/>
    <col min="5121" max="5121" width="32.125" style="69" customWidth="1"/>
    <col min="5122" max="5122" width="12.125" style="69" customWidth="1"/>
    <col min="5123" max="5123" width="12.625" style="69" customWidth="1"/>
    <col min="5124" max="5124" width="11" style="69"/>
    <col min="5125" max="5125" width="12.625" style="69" customWidth="1"/>
    <col min="5126" max="5126" width="13.5" style="69" customWidth="1"/>
    <col min="5127" max="5127" width="11" style="69"/>
    <col min="5128" max="5128" width="12.125" style="69" customWidth="1"/>
    <col min="5129" max="5130" width="11" style="69"/>
    <col min="5131" max="5132" width="11.5" style="69" customWidth="1"/>
    <col min="5133" max="5376" width="11" style="69"/>
    <col min="5377" max="5377" width="32.125" style="69" customWidth="1"/>
    <col min="5378" max="5378" width="12.125" style="69" customWidth="1"/>
    <col min="5379" max="5379" width="12.625" style="69" customWidth="1"/>
    <col min="5380" max="5380" width="11" style="69"/>
    <col min="5381" max="5381" width="12.625" style="69" customWidth="1"/>
    <col min="5382" max="5382" width="13.5" style="69" customWidth="1"/>
    <col min="5383" max="5383" width="11" style="69"/>
    <col min="5384" max="5384" width="12.125" style="69" customWidth="1"/>
    <col min="5385" max="5386" width="11" style="69"/>
    <col min="5387" max="5388" width="11.5" style="69" customWidth="1"/>
    <col min="5389" max="5632" width="11" style="69"/>
    <col min="5633" max="5633" width="32.125" style="69" customWidth="1"/>
    <col min="5634" max="5634" width="12.125" style="69" customWidth="1"/>
    <col min="5635" max="5635" width="12.625" style="69" customWidth="1"/>
    <col min="5636" max="5636" width="11" style="69"/>
    <col min="5637" max="5637" width="12.625" style="69" customWidth="1"/>
    <col min="5638" max="5638" width="13.5" style="69" customWidth="1"/>
    <col min="5639" max="5639" width="11" style="69"/>
    <col min="5640" max="5640" width="12.125" style="69" customWidth="1"/>
    <col min="5641" max="5642" width="11" style="69"/>
    <col min="5643" max="5644" width="11.5" style="69" customWidth="1"/>
    <col min="5645" max="5888" width="11" style="69"/>
    <col min="5889" max="5889" width="32.125" style="69" customWidth="1"/>
    <col min="5890" max="5890" width="12.125" style="69" customWidth="1"/>
    <col min="5891" max="5891" width="12.625" style="69" customWidth="1"/>
    <col min="5892" max="5892" width="11" style="69"/>
    <col min="5893" max="5893" width="12.625" style="69" customWidth="1"/>
    <col min="5894" max="5894" width="13.5" style="69" customWidth="1"/>
    <col min="5895" max="5895" width="11" style="69"/>
    <col min="5896" max="5896" width="12.125" style="69" customWidth="1"/>
    <col min="5897" max="5898" width="11" style="69"/>
    <col min="5899" max="5900" width="11.5" style="69" customWidth="1"/>
    <col min="5901" max="6144" width="11" style="69"/>
    <col min="6145" max="6145" width="32.125" style="69" customWidth="1"/>
    <col min="6146" max="6146" width="12.125" style="69" customWidth="1"/>
    <col min="6147" max="6147" width="12.625" style="69" customWidth="1"/>
    <col min="6148" max="6148" width="11" style="69"/>
    <col min="6149" max="6149" width="12.625" style="69" customWidth="1"/>
    <col min="6150" max="6150" width="13.5" style="69" customWidth="1"/>
    <col min="6151" max="6151" width="11" style="69"/>
    <col min="6152" max="6152" width="12.125" style="69" customWidth="1"/>
    <col min="6153" max="6154" width="11" style="69"/>
    <col min="6155" max="6156" width="11.5" style="69" customWidth="1"/>
    <col min="6157" max="6400" width="11" style="69"/>
    <col min="6401" max="6401" width="32.125" style="69" customWidth="1"/>
    <col min="6402" max="6402" width="12.125" style="69" customWidth="1"/>
    <col min="6403" max="6403" width="12.625" style="69" customWidth="1"/>
    <col min="6404" max="6404" width="11" style="69"/>
    <col min="6405" max="6405" width="12.625" style="69" customWidth="1"/>
    <col min="6406" max="6406" width="13.5" style="69" customWidth="1"/>
    <col min="6407" max="6407" width="11" style="69"/>
    <col min="6408" max="6408" width="12.125" style="69" customWidth="1"/>
    <col min="6409" max="6410" width="11" style="69"/>
    <col min="6411" max="6412" width="11.5" style="69" customWidth="1"/>
    <col min="6413" max="6656" width="11" style="69"/>
    <col min="6657" max="6657" width="32.125" style="69" customWidth="1"/>
    <col min="6658" max="6658" width="12.125" style="69" customWidth="1"/>
    <col min="6659" max="6659" width="12.625" style="69" customWidth="1"/>
    <col min="6660" max="6660" width="11" style="69"/>
    <col min="6661" max="6661" width="12.625" style="69" customWidth="1"/>
    <col min="6662" max="6662" width="13.5" style="69" customWidth="1"/>
    <col min="6663" max="6663" width="11" style="69"/>
    <col min="6664" max="6664" width="12.125" style="69" customWidth="1"/>
    <col min="6665" max="6666" width="11" style="69"/>
    <col min="6667" max="6668" width="11.5" style="69" customWidth="1"/>
    <col min="6669" max="6912" width="11" style="69"/>
    <col min="6913" max="6913" width="32.125" style="69" customWidth="1"/>
    <col min="6914" max="6914" width="12.125" style="69" customWidth="1"/>
    <col min="6915" max="6915" width="12.625" style="69" customWidth="1"/>
    <col min="6916" max="6916" width="11" style="69"/>
    <col min="6917" max="6917" width="12.625" style="69" customWidth="1"/>
    <col min="6918" max="6918" width="13.5" style="69" customWidth="1"/>
    <col min="6919" max="6919" width="11" style="69"/>
    <col min="6920" max="6920" width="12.125" style="69" customWidth="1"/>
    <col min="6921" max="6922" width="11" style="69"/>
    <col min="6923" max="6924" width="11.5" style="69" customWidth="1"/>
    <col min="6925" max="7168" width="11" style="69"/>
    <col min="7169" max="7169" width="32.125" style="69" customWidth="1"/>
    <col min="7170" max="7170" width="12.125" style="69" customWidth="1"/>
    <col min="7171" max="7171" width="12.625" style="69" customWidth="1"/>
    <col min="7172" max="7172" width="11" style="69"/>
    <col min="7173" max="7173" width="12.625" style="69" customWidth="1"/>
    <col min="7174" max="7174" width="13.5" style="69" customWidth="1"/>
    <col min="7175" max="7175" width="11" style="69"/>
    <col min="7176" max="7176" width="12.125" style="69" customWidth="1"/>
    <col min="7177" max="7178" width="11" style="69"/>
    <col min="7179" max="7180" width="11.5" style="69" customWidth="1"/>
    <col min="7181" max="7424" width="11" style="69"/>
    <col min="7425" max="7425" width="32.125" style="69" customWidth="1"/>
    <col min="7426" max="7426" width="12.125" style="69" customWidth="1"/>
    <col min="7427" max="7427" width="12.625" style="69" customWidth="1"/>
    <col min="7428" max="7428" width="11" style="69"/>
    <col min="7429" max="7429" width="12.625" style="69" customWidth="1"/>
    <col min="7430" max="7430" width="13.5" style="69" customWidth="1"/>
    <col min="7431" max="7431" width="11" style="69"/>
    <col min="7432" max="7432" width="12.125" style="69" customWidth="1"/>
    <col min="7433" max="7434" width="11" style="69"/>
    <col min="7435" max="7436" width="11.5" style="69" customWidth="1"/>
    <col min="7437" max="7680" width="11" style="69"/>
    <col min="7681" max="7681" width="32.125" style="69" customWidth="1"/>
    <col min="7682" max="7682" width="12.125" style="69" customWidth="1"/>
    <col min="7683" max="7683" width="12.625" style="69" customWidth="1"/>
    <col min="7684" max="7684" width="11" style="69"/>
    <col min="7685" max="7685" width="12.625" style="69" customWidth="1"/>
    <col min="7686" max="7686" width="13.5" style="69" customWidth="1"/>
    <col min="7687" max="7687" width="11" style="69"/>
    <col min="7688" max="7688" width="12.125" style="69" customWidth="1"/>
    <col min="7689" max="7690" width="11" style="69"/>
    <col min="7691" max="7692" width="11.5" style="69" customWidth="1"/>
    <col min="7693" max="7936" width="11" style="69"/>
    <col min="7937" max="7937" width="32.125" style="69" customWidth="1"/>
    <col min="7938" max="7938" width="12.125" style="69" customWidth="1"/>
    <col min="7939" max="7939" width="12.625" style="69" customWidth="1"/>
    <col min="7940" max="7940" width="11" style="69"/>
    <col min="7941" max="7941" width="12.625" style="69" customWidth="1"/>
    <col min="7942" max="7942" width="13.5" style="69" customWidth="1"/>
    <col min="7943" max="7943" width="11" style="69"/>
    <col min="7944" max="7944" width="12.125" style="69" customWidth="1"/>
    <col min="7945" max="7946" width="11" style="69"/>
    <col min="7947" max="7948" width="11.5" style="69" customWidth="1"/>
    <col min="7949" max="8192" width="11" style="69"/>
    <col min="8193" max="8193" width="32.125" style="69" customWidth="1"/>
    <col min="8194" max="8194" width="12.125" style="69" customWidth="1"/>
    <col min="8195" max="8195" width="12.625" style="69" customWidth="1"/>
    <col min="8196" max="8196" width="11" style="69"/>
    <col min="8197" max="8197" width="12.625" style="69" customWidth="1"/>
    <col min="8198" max="8198" width="13.5" style="69" customWidth="1"/>
    <col min="8199" max="8199" width="11" style="69"/>
    <col min="8200" max="8200" width="12.125" style="69" customWidth="1"/>
    <col min="8201" max="8202" width="11" style="69"/>
    <col min="8203" max="8204" width="11.5" style="69" customWidth="1"/>
    <col min="8205" max="8448" width="11" style="69"/>
    <col min="8449" max="8449" width="32.125" style="69" customWidth="1"/>
    <col min="8450" max="8450" width="12.125" style="69" customWidth="1"/>
    <col min="8451" max="8451" width="12.625" style="69" customWidth="1"/>
    <col min="8452" max="8452" width="11" style="69"/>
    <col min="8453" max="8453" width="12.625" style="69" customWidth="1"/>
    <col min="8454" max="8454" width="13.5" style="69" customWidth="1"/>
    <col min="8455" max="8455" width="11" style="69"/>
    <col min="8456" max="8456" width="12.125" style="69" customWidth="1"/>
    <col min="8457" max="8458" width="11" style="69"/>
    <col min="8459" max="8460" width="11.5" style="69" customWidth="1"/>
    <col min="8461" max="8704" width="11" style="69"/>
    <col min="8705" max="8705" width="32.125" style="69" customWidth="1"/>
    <col min="8706" max="8706" width="12.125" style="69" customWidth="1"/>
    <col min="8707" max="8707" width="12.625" style="69" customWidth="1"/>
    <col min="8708" max="8708" width="11" style="69"/>
    <col min="8709" max="8709" width="12.625" style="69" customWidth="1"/>
    <col min="8710" max="8710" width="13.5" style="69" customWidth="1"/>
    <col min="8711" max="8711" width="11" style="69"/>
    <col min="8712" max="8712" width="12.125" style="69" customWidth="1"/>
    <col min="8713" max="8714" width="11" style="69"/>
    <col min="8715" max="8716" width="11.5" style="69" customWidth="1"/>
    <col min="8717" max="8960" width="11" style="69"/>
    <col min="8961" max="8961" width="32.125" style="69" customWidth="1"/>
    <col min="8962" max="8962" width="12.125" style="69" customWidth="1"/>
    <col min="8963" max="8963" width="12.625" style="69" customWidth="1"/>
    <col min="8964" max="8964" width="11" style="69"/>
    <col min="8965" max="8965" width="12.625" style="69" customWidth="1"/>
    <col min="8966" max="8966" width="13.5" style="69" customWidth="1"/>
    <col min="8967" max="8967" width="11" style="69"/>
    <col min="8968" max="8968" width="12.125" style="69" customWidth="1"/>
    <col min="8969" max="8970" width="11" style="69"/>
    <col min="8971" max="8972" width="11.5" style="69" customWidth="1"/>
    <col min="8973" max="9216" width="11" style="69"/>
    <col min="9217" max="9217" width="32.125" style="69" customWidth="1"/>
    <col min="9218" max="9218" width="12.125" style="69" customWidth="1"/>
    <col min="9219" max="9219" width="12.625" style="69" customWidth="1"/>
    <col min="9220" max="9220" width="11" style="69"/>
    <col min="9221" max="9221" width="12.625" style="69" customWidth="1"/>
    <col min="9222" max="9222" width="13.5" style="69" customWidth="1"/>
    <col min="9223" max="9223" width="11" style="69"/>
    <col min="9224" max="9224" width="12.125" style="69" customWidth="1"/>
    <col min="9225" max="9226" width="11" style="69"/>
    <col min="9227" max="9228" width="11.5" style="69" customWidth="1"/>
    <col min="9229" max="9472" width="11" style="69"/>
    <col min="9473" max="9473" width="32.125" style="69" customWidth="1"/>
    <col min="9474" max="9474" width="12.125" style="69" customWidth="1"/>
    <col min="9475" max="9475" width="12.625" style="69" customWidth="1"/>
    <col min="9476" max="9476" width="11" style="69"/>
    <col min="9477" max="9477" width="12.625" style="69" customWidth="1"/>
    <col min="9478" max="9478" width="13.5" style="69" customWidth="1"/>
    <col min="9479" max="9479" width="11" style="69"/>
    <col min="9480" max="9480" width="12.125" style="69" customWidth="1"/>
    <col min="9481" max="9482" width="11" style="69"/>
    <col min="9483" max="9484" width="11.5" style="69" customWidth="1"/>
    <col min="9485" max="9728" width="11" style="69"/>
    <col min="9729" max="9729" width="32.125" style="69" customWidth="1"/>
    <col min="9730" max="9730" width="12.125" style="69" customWidth="1"/>
    <col min="9731" max="9731" width="12.625" style="69" customWidth="1"/>
    <col min="9732" max="9732" width="11" style="69"/>
    <col min="9733" max="9733" width="12.625" style="69" customWidth="1"/>
    <col min="9734" max="9734" width="13.5" style="69" customWidth="1"/>
    <col min="9735" max="9735" width="11" style="69"/>
    <col min="9736" max="9736" width="12.125" style="69" customWidth="1"/>
    <col min="9737" max="9738" width="11" style="69"/>
    <col min="9739" max="9740" width="11.5" style="69" customWidth="1"/>
    <col min="9741" max="9984" width="11" style="69"/>
    <col min="9985" max="9985" width="32.125" style="69" customWidth="1"/>
    <col min="9986" max="9986" width="12.125" style="69" customWidth="1"/>
    <col min="9987" max="9987" width="12.625" style="69" customWidth="1"/>
    <col min="9988" max="9988" width="11" style="69"/>
    <col min="9989" max="9989" width="12.625" style="69" customWidth="1"/>
    <col min="9990" max="9990" width="13.5" style="69" customWidth="1"/>
    <col min="9991" max="9991" width="11" style="69"/>
    <col min="9992" max="9992" width="12.125" style="69" customWidth="1"/>
    <col min="9993" max="9994" width="11" style="69"/>
    <col min="9995" max="9996" width="11.5" style="69" customWidth="1"/>
    <col min="9997" max="10240" width="11" style="69"/>
    <col min="10241" max="10241" width="32.125" style="69" customWidth="1"/>
    <col min="10242" max="10242" width="12.125" style="69" customWidth="1"/>
    <col min="10243" max="10243" width="12.625" style="69" customWidth="1"/>
    <col min="10244" max="10244" width="11" style="69"/>
    <col min="10245" max="10245" width="12.625" style="69" customWidth="1"/>
    <col min="10246" max="10246" width="13.5" style="69" customWidth="1"/>
    <col min="10247" max="10247" width="11" style="69"/>
    <col min="10248" max="10248" width="12.125" style="69" customWidth="1"/>
    <col min="10249" max="10250" width="11" style="69"/>
    <col min="10251" max="10252" width="11.5" style="69" customWidth="1"/>
    <col min="10253" max="10496" width="11" style="69"/>
    <col min="10497" max="10497" width="32.125" style="69" customWidth="1"/>
    <col min="10498" max="10498" width="12.125" style="69" customWidth="1"/>
    <col min="10499" max="10499" width="12.625" style="69" customWidth="1"/>
    <col min="10500" max="10500" width="11" style="69"/>
    <col min="10501" max="10501" width="12.625" style="69" customWidth="1"/>
    <col min="10502" max="10502" width="13.5" style="69" customWidth="1"/>
    <col min="10503" max="10503" width="11" style="69"/>
    <col min="10504" max="10504" width="12.125" style="69" customWidth="1"/>
    <col min="10505" max="10506" width="11" style="69"/>
    <col min="10507" max="10508" width="11.5" style="69" customWidth="1"/>
    <col min="10509" max="10752" width="11" style="69"/>
    <col min="10753" max="10753" width="32.125" style="69" customWidth="1"/>
    <col min="10754" max="10754" width="12.125" style="69" customWidth="1"/>
    <col min="10755" max="10755" width="12.625" style="69" customWidth="1"/>
    <col min="10756" max="10756" width="11" style="69"/>
    <col min="10757" max="10757" width="12.625" style="69" customWidth="1"/>
    <col min="10758" max="10758" width="13.5" style="69" customWidth="1"/>
    <col min="10759" max="10759" width="11" style="69"/>
    <col min="10760" max="10760" width="12.125" style="69" customWidth="1"/>
    <col min="10761" max="10762" width="11" style="69"/>
    <col min="10763" max="10764" width="11.5" style="69" customWidth="1"/>
    <col min="10765" max="11008" width="11" style="69"/>
    <col min="11009" max="11009" width="32.125" style="69" customWidth="1"/>
    <col min="11010" max="11010" width="12.125" style="69" customWidth="1"/>
    <col min="11011" max="11011" width="12.625" style="69" customWidth="1"/>
    <col min="11012" max="11012" width="11" style="69"/>
    <col min="11013" max="11013" width="12.625" style="69" customWidth="1"/>
    <col min="11014" max="11014" width="13.5" style="69" customWidth="1"/>
    <col min="11015" max="11015" width="11" style="69"/>
    <col min="11016" max="11016" width="12.125" style="69" customWidth="1"/>
    <col min="11017" max="11018" width="11" style="69"/>
    <col min="11019" max="11020" width="11.5" style="69" customWidth="1"/>
    <col min="11021" max="11264" width="11" style="69"/>
    <col min="11265" max="11265" width="32.125" style="69" customWidth="1"/>
    <col min="11266" max="11266" width="12.125" style="69" customWidth="1"/>
    <col min="11267" max="11267" width="12.625" style="69" customWidth="1"/>
    <col min="11268" max="11268" width="11" style="69"/>
    <col min="11269" max="11269" width="12.625" style="69" customWidth="1"/>
    <col min="11270" max="11270" width="13.5" style="69" customWidth="1"/>
    <col min="11271" max="11271" width="11" style="69"/>
    <col min="11272" max="11272" width="12.125" style="69" customWidth="1"/>
    <col min="11273" max="11274" width="11" style="69"/>
    <col min="11275" max="11276" width="11.5" style="69" customWidth="1"/>
    <col min="11277" max="11520" width="11" style="69"/>
    <col min="11521" max="11521" width="32.125" style="69" customWidth="1"/>
    <col min="11522" max="11522" width="12.125" style="69" customWidth="1"/>
    <col min="11523" max="11523" width="12.625" style="69" customWidth="1"/>
    <col min="11524" max="11524" width="11" style="69"/>
    <col min="11525" max="11525" width="12.625" style="69" customWidth="1"/>
    <col min="11526" max="11526" width="13.5" style="69" customWidth="1"/>
    <col min="11527" max="11527" width="11" style="69"/>
    <col min="11528" max="11528" width="12.125" style="69" customWidth="1"/>
    <col min="11529" max="11530" width="11" style="69"/>
    <col min="11531" max="11532" width="11.5" style="69" customWidth="1"/>
    <col min="11533" max="11776" width="11" style="69"/>
    <col min="11777" max="11777" width="32.125" style="69" customWidth="1"/>
    <col min="11778" max="11778" width="12.125" style="69" customWidth="1"/>
    <col min="11779" max="11779" width="12.625" style="69" customWidth="1"/>
    <col min="11780" max="11780" width="11" style="69"/>
    <col min="11781" max="11781" width="12.625" style="69" customWidth="1"/>
    <col min="11782" max="11782" width="13.5" style="69" customWidth="1"/>
    <col min="11783" max="11783" width="11" style="69"/>
    <col min="11784" max="11784" width="12.125" style="69" customWidth="1"/>
    <col min="11785" max="11786" width="11" style="69"/>
    <col min="11787" max="11788" width="11.5" style="69" customWidth="1"/>
    <col min="11789" max="12032" width="11" style="69"/>
    <col min="12033" max="12033" width="32.125" style="69" customWidth="1"/>
    <col min="12034" max="12034" width="12.125" style="69" customWidth="1"/>
    <col min="12035" max="12035" width="12.625" style="69" customWidth="1"/>
    <col min="12036" max="12036" width="11" style="69"/>
    <col min="12037" max="12037" width="12.625" style="69" customWidth="1"/>
    <col min="12038" max="12038" width="13.5" style="69" customWidth="1"/>
    <col min="12039" max="12039" width="11" style="69"/>
    <col min="12040" max="12040" width="12.125" style="69" customWidth="1"/>
    <col min="12041" max="12042" width="11" style="69"/>
    <col min="12043" max="12044" width="11.5" style="69" customWidth="1"/>
    <col min="12045" max="12288" width="11" style="69"/>
    <col min="12289" max="12289" width="32.125" style="69" customWidth="1"/>
    <col min="12290" max="12290" width="12.125" style="69" customWidth="1"/>
    <col min="12291" max="12291" width="12.625" style="69" customWidth="1"/>
    <col min="12292" max="12292" width="11" style="69"/>
    <col min="12293" max="12293" width="12.625" style="69" customWidth="1"/>
    <col min="12294" max="12294" width="13.5" style="69" customWidth="1"/>
    <col min="12295" max="12295" width="11" style="69"/>
    <col min="12296" max="12296" width="12.125" style="69" customWidth="1"/>
    <col min="12297" max="12298" width="11" style="69"/>
    <col min="12299" max="12300" width="11.5" style="69" customWidth="1"/>
    <col min="12301" max="12544" width="11" style="69"/>
    <col min="12545" max="12545" width="32.125" style="69" customWidth="1"/>
    <col min="12546" max="12546" width="12.125" style="69" customWidth="1"/>
    <col min="12547" max="12547" width="12.625" style="69" customWidth="1"/>
    <col min="12548" max="12548" width="11" style="69"/>
    <col min="12549" max="12549" width="12.625" style="69" customWidth="1"/>
    <col min="12550" max="12550" width="13.5" style="69" customWidth="1"/>
    <col min="12551" max="12551" width="11" style="69"/>
    <col min="12552" max="12552" width="12.125" style="69" customWidth="1"/>
    <col min="12553" max="12554" width="11" style="69"/>
    <col min="12555" max="12556" width="11.5" style="69" customWidth="1"/>
    <col min="12557" max="12800" width="11" style="69"/>
    <col min="12801" max="12801" width="32.125" style="69" customWidth="1"/>
    <col min="12802" max="12802" width="12.125" style="69" customWidth="1"/>
    <col min="12803" max="12803" width="12.625" style="69" customWidth="1"/>
    <col min="12804" max="12804" width="11" style="69"/>
    <col min="12805" max="12805" width="12.625" style="69" customWidth="1"/>
    <col min="12806" max="12806" width="13.5" style="69" customWidth="1"/>
    <col min="12807" max="12807" width="11" style="69"/>
    <col min="12808" max="12808" width="12.125" style="69" customWidth="1"/>
    <col min="12809" max="12810" width="11" style="69"/>
    <col min="12811" max="12812" width="11.5" style="69" customWidth="1"/>
    <col min="12813" max="13056" width="11" style="69"/>
    <col min="13057" max="13057" width="32.125" style="69" customWidth="1"/>
    <col min="13058" max="13058" width="12.125" style="69" customWidth="1"/>
    <col min="13059" max="13059" width="12.625" style="69" customWidth="1"/>
    <col min="13060" max="13060" width="11" style="69"/>
    <col min="13061" max="13061" width="12.625" style="69" customWidth="1"/>
    <col min="13062" max="13062" width="13.5" style="69" customWidth="1"/>
    <col min="13063" max="13063" width="11" style="69"/>
    <col min="13064" max="13064" width="12.125" style="69" customWidth="1"/>
    <col min="13065" max="13066" width="11" style="69"/>
    <col min="13067" max="13068" width="11.5" style="69" customWidth="1"/>
    <col min="13069" max="13312" width="11" style="69"/>
    <col min="13313" max="13313" width="32.125" style="69" customWidth="1"/>
    <col min="13314" max="13314" width="12.125" style="69" customWidth="1"/>
    <col min="13315" max="13315" width="12.625" style="69" customWidth="1"/>
    <col min="13316" max="13316" width="11" style="69"/>
    <col min="13317" max="13317" width="12.625" style="69" customWidth="1"/>
    <col min="13318" max="13318" width="13.5" style="69" customWidth="1"/>
    <col min="13319" max="13319" width="11" style="69"/>
    <col min="13320" max="13320" width="12.125" style="69" customWidth="1"/>
    <col min="13321" max="13322" width="11" style="69"/>
    <col min="13323" max="13324" width="11.5" style="69" customWidth="1"/>
    <col min="13325" max="13568" width="11" style="69"/>
    <col min="13569" max="13569" width="32.125" style="69" customWidth="1"/>
    <col min="13570" max="13570" width="12.125" style="69" customWidth="1"/>
    <col min="13571" max="13571" width="12.625" style="69" customWidth="1"/>
    <col min="13572" max="13572" width="11" style="69"/>
    <col min="13573" max="13573" width="12.625" style="69" customWidth="1"/>
    <col min="13574" max="13574" width="13.5" style="69" customWidth="1"/>
    <col min="13575" max="13575" width="11" style="69"/>
    <col min="13576" max="13576" width="12.125" style="69" customWidth="1"/>
    <col min="13577" max="13578" width="11" style="69"/>
    <col min="13579" max="13580" width="11.5" style="69" customWidth="1"/>
    <col min="13581" max="13824" width="11" style="69"/>
    <col min="13825" max="13825" width="32.125" style="69" customWidth="1"/>
    <col min="13826" max="13826" width="12.125" style="69" customWidth="1"/>
    <col min="13827" max="13827" width="12.625" style="69" customWidth="1"/>
    <col min="13828" max="13828" width="11" style="69"/>
    <col min="13829" max="13829" width="12.625" style="69" customWidth="1"/>
    <col min="13830" max="13830" width="13.5" style="69" customWidth="1"/>
    <col min="13831" max="13831" width="11" style="69"/>
    <col min="13832" max="13832" width="12.125" style="69" customWidth="1"/>
    <col min="13833" max="13834" width="11" style="69"/>
    <col min="13835" max="13836" width="11.5" style="69" customWidth="1"/>
    <col min="13837" max="14080" width="11" style="69"/>
    <col min="14081" max="14081" width="32.125" style="69" customWidth="1"/>
    <col min="14082" max="14082" width="12.125" style="69" customWidth="1"/>
    <col min="14083" max="14083" width="12.625" style="69" customWidth="1"/>
    <col min="14084" max="14084" width="11" style="69"/>
    <col min="14085" max="14085" width="12.625" style="69" customWidth="1"/>
    <col min="14086" max="14086" width="13.5" style="69" customWidth="1"/>
    <col min="14087" max="14087" width="11" style="69"/>
    <col min="14088" max="14088" width="12.125" style="69" customWidth="1"/>
    <col min="14089" max="14090" width="11" style="69"/>
    <col min="14091" max="14092" width="11.5" style="69" customWidth="1"/>
    <col min="14093" max="14336" width="11" style="69"/>
    <col min="14337" max="14337" width="32.125" style="69" customWidth="1"/>
    <col min="14338" max="14338" width="12.125" style="69" customWidth="1"/>
    <col min="14339" max="14339" width="12.625" style="69" customWidth="1"/>
    <col min="14340" max="14340" width="11" style="69"/>
    <col min="14341" max="14341" width="12.625" style="69" customWidth="1"/>
    <col min="14342" max="14342" width="13.5" style="69" customWidth="1"/>
    <col min="14343" max="14343" width="11" style="69"/>
    <col min="14344" max="14344" width="12.125" style="69" customWidth="1"/>
    <col min="14345" max="14346" width="11" style="69"/>
    <col min="14347" max="14348" width="11.5" style="69" customWidth="1"/>
    <col min="14349" max="14592" width="11" style="69"/>
    <col min="14593" max="14593" width="32.125" style="69" customWidth="1"/>
    <col min="14594" max="14594" width="12.125" style="69" customWidth="1"/>
    <col min="14595" max="14595" width="12.625" style="69" customWidth="1"/>
    <col min="14596" max="14596" width="11" style="69"/>
    <col min="14597" max="14597" width="12.625" style="69" customWidth="1"/>
    <col min="14598" max="14598" width="13.5" style="69" customWidth="1"/>
    <col min="14599" max="14599" width="11" style="69"/>
    <col min="14600" max="14600" width="12.125" style="69" customWidth="1"/>
    <col min="14601" max="14602" width="11" style="69"/>
    <col min="14603" max="14604" width="11.5" style="69" customWidth="1"/>
    <col min="14605" max="14848" width="11" style="69"/>
    <col min="14849" max="14849" width="32.125" style="69" customWidth="1"/>
    <col min="14850" max="14850" width="12.125" style="69" customWidth="1"/>
    <col min="14851" max="14851" width="12.625" style="69" customWidth="1"/>
    <col min="14852" max="14852" width="11" style="69"/>
    <col min="14853" max="14853" width="12.625" style="69" customWidth="1"/>
    <col min="14854" max="14854" width="13.5" style="69" customWidth="1"/>
    <col min="14855" max="14855" width="11" style="69"/>
    <col min="14856" max="14856" width="12.125" style="69" customWidth="1"/>
    <col min="14857" max="14858" width="11" style="69"/>
    <col min="14859" max="14860" width="11.5" style="69" customWidth="1"/>
    <col min="14861" max="15104" width="11" style="69"/>
    <col min="15105" max="15105" width="32.125" style="69" customWidth="1"/>
    <col min="15106" max="15106" width="12.125" style="69" customWidth="1"/>
    <col min="15107" max="15107" width="12.625" style="69" customWidth="1"/>
    <col min="15108" max="15108" width="11" style="69"/>
    <col min="15109" max="15109" width="12.625" style="69" customWidth="1"/>
    <col min="15110" max="15110" width="13.5" style="69" customWidth="1"/>
    <col min="15111" max="15111" width="11" style="69"/>
    <col min="15112" max="15112" width="12.125" style="69" customWidth="1"/>
    <col min="15113" max="15114" width="11" style="69"/>
    <col min="15115" max="15116" width="11.5" style="69" customWidth="1"/>
    <col min="15117" max="15360" width="11" style="69"/>
    <col min="15361" max="15361" width="32.125" style="69" customWidth="1"/>
    <col min="15362" max="15362" width="12.125" style="69" customWidth="1"/>
    <col min="15363" max="15363" width="12.625" style="69" customWidth="1"/>
    <col min="15364" max="15364" width="11" style="69"/>
    <col min="15365" max="15365" width="12.625" style="69" customWidth="1"/>
    <col min="15366" max="15366" width="13.5" style="69" customWidth="1"/>
    <col min="15367" max="15367" width="11" style="69"/>
    <col min="15368" max="15368" width="12.125" style="69" customWidth="1"/>
    <col min="15369" max="15370" width="11" style="69"/>
    <col min="15371" max="15372" width="11.5" style="69" customWidth="1"/>
    <col min="15373" max="15616" width="11" style="69"/>
    <col min="15617" max="15617" width="32.125" style="69" customWidth="1"/>
    <col min="15618" max="15618" width="12.125" style="69" customWidth="1"/>
    <col min="15619" max="15619" width="12.625" style="69" customWidth="1"/>
    <col min="15620" max="15620" width="11" style="69"/>
    <col min="15621" max="15621" width="12.625" style="69" customWidth="1"/>
    <col min="15622" max="15622" width="13.5" style="69" customWidth="1"/>
    <col min="15623" max="15623" width="11" style="69"/>
    <col min="15624" max="15624" width="12.125" style="69" customWidth="1"/>
    <col min="15625" max="15626" width="11" style="69"/>
    <col min="15627" max="15628" width="11.5" style="69" customWidth="1"/>
    <col min="15629" max="15872" width="11" style="69"/>
    <col min="15873" max="15873" width="32.125" style="69" customWidth="1"/>
    <col min="15874" max="15874" width="12.125" style="69" customWidth="1"/>
    <col min="15875" max="15875" width="12.625" style="69" customWidth="1"/>
    <col min="15876" max="15876" width="11" style="69"/>
    <col min="15877" max="15877" width="12.625" style="69" customWidth="1"/>
    <col min="15878" max="15878" width="13.5" style="69" customWidth="1"/>
    <col min="15879" max="15879" width="11" style="69"/>
    <col min="15880" max="15880" width="12.125" style="69" customWidth="1"/>
    <col min="15881" max="15882" width="11" style="69"/>
    <col min="15883" max="15884" width="11.5" style="69" customWidth="1"/>
    <col min="15885" max="16128" width="11" style="69"/>
    <col min="16129" max="16129" width="32.125" style="69" customWidth="1"/>
    <col min="16130" max="16130" width="12.125" style="69" customWidth="1"/>
    <col min="16131" max="16131" width="12.625" style="69" customWidth="1"/>
    <col min="16132" max="16132" width="11" style="69"/>
    <col min="16133" max="16133" width="12.625" style="69" customWidth="1"/>
    <col min="16134" max="16134" width="13.5" style="69" customWidth="1"/>
    <col min="16135" max="16135" width="11" style="69"/>
    <col min="16136" max="16136" width="12.125" style="69" customWidth="1"/>
    <col min="16137" max="16138" width="11" style="69"/>
    <col min="16139" max="16140" width="11.5" style="69" customWidth="1"/>
    <col min="16141" max="16384" width="11" style="69"/>
  </cols>
  <sheetData>
    <row r="1" spans="1:8" x14ac:dyDescent="0.2">
      <c r="A1" s="6" t="s">
        <v>699</v>
      </c>
      <c r="B1" s="3"/>
      <c r="C1" s="3"/>
      <c r="D1" s="3"/>
      <c r="E1" s="3"/>
      <c r="F1" s="3"/>
      <c r="G1" s="3"/>
    </row>
    <row r="2" spans="1:8" ht="15.75" x14ac:dyDescent="0.25">
      <c r="A2" s="2"/>
      <c r="B2" s="89"/>
      <c r="C2" s="3"/>
      <c r="D2" s="3"/>
      <c r="E2" s="3"/>
      <c r="F2" s="3"/>
      <c r="G2" s="3"/>
      <c r="H2" s="55" t="s">
        <v>151</v>
      </c>
    </row>
    <row r="3" spans="1:8" x14ac:dyDescent="0.2">
      <c r="A3" s="70"/>
      <c r="B3" s="777">
        <f>INDICE!A3</f>
        <v>44958</v>
      </c>
      <c r="C3" s="778"/>
      <c r="D3" s="778" t="s">
        <v>115</v>
      </c>
      <c r="E3" s="778"/>
      <c r="F3" s="778" t="s">
        <v>116</v>
      </c>
      <c r="G3" s="778"/>
      <c r="H3" s="778"/>
    </row>
    <row r="4" spans="1:8" x14ac:dyDescent="0.2">
      <c r="A4" s="66"/>
      <c r="B4" s="63" t="s">
        <v>47</v>
      </c>
      <c r="C4" s="63" t="s">
        <v>420</v>
      </c>
      <c r="D4" s="63" t="s">
        <v>47</v>
      </c>
      <c r="E4" s="63" t="s">
        <v>420</v>
      </c>
      <c r="F4" s="63" t="s">
        <v>47</v>
      </c>
      <c r="G4" s="64" t="s">
        <v>420</v>
      </c>
      <c r="H4" s="64" t="s">
        <v>121</v>
      </c>
    </row>
    <row r="5" spans="1:8" x14ac:dyDescent="0.2">
      <c r="A5" s="3" t="s">
        <v>512</v>
      </c>
      <c r="B5" s="307">
        <v>111.224</v>
      </c>
      <c r="C5" s="72">
        <v>-14.676076867016983</v>
      </c>
      <c r="D5" s="71">
        <v>204.13499999999999</v>
      </c>
      <c r="E5" s="72">
        <v>-23.182723027308544</v>
      </c>
      <c r="F5" s="71">
        <v>1074.0630000000001</v>
      </c>
      <c r="G5" s="72">
        <v>-18.726717591909466</v>
      </c>
      <c r="H5" s="310">
        <v>1.7184758339830839</v>
      </c>
    </row>
    <row r="6" spans="1:8" x14ac:dyDescent="0.2">
      <c r="A6" s="3" t="s">
        <v>48</v>
      </c>
      <c r="B6" s="308">
        <v>703.94600000000003</v>
      </c>
      <c r="C6" s="59">
        <v>-4.7126201843356572</v>
      </c>
      <c r="D6" s="58">
        <v>1511.586</v>
      </c>
      <c r="E6" s="59">
        <v>-6.6137085623839242</v>
      </c>
      <c r="F6" s="58">
        <v>9771.6239999999998</v>
      </c>
      <c r="G6" s="59">
        <v>-1.1638175659854701</v>
      </c>
      <c r="H6" s="311">
        <v>15.634371263854277</v>
      </c>
    </row>
    <row r="7" spans="1:8" x14ac:dyDescent="0.2">
      <c r="A7" s="3" t="s">
        <v>49</v>
      </c>
      <c r="B7" s="308">
        <v>692.14799999999991</v>
      </c>
      <c r="C7" s="59">
        <v>-2.9903964209428837</v>
      </c>
      <c r="D7" s="58">
        <v>1493.9769999999999</v>
      </c>
      <c r="E7" s="96">
        <v>4.6407783114247265E-2</v>
      </c>
      <c r="F7" s="58">
        <v>9581.8979999999992</v>
      </c>
      <c r="G7" s="59">
        <v>6.4891384256843612</v>
      </c>
      <c r="H7" s="311">
        <v>15.330814073933134</v>
      </c>
    </row>
    <row r="8" spans="1:8" x14ac:dyDescent="0.2">
      <c r="A8" s="3" t="s">
        <v>122</v>
      </c>
      <c r="B8" s="308">
        <v>1977.6079999999999</v>
      </c>
      <c r="C8" s="73">
        <v>0.54032069466898136</v>
      </c>
      <c r="D8" s="58">
        <v>4260.0159999999996</v>
      </c>
      <c r="E8" s="59">
        <v>2.9354618824892138</v>
      </c>
      <c r="F8" s="58">
        <v>26310.574000000004</v>
      </c>
      <c r="G8" s="59">
        <v>7.1516047282678921</v>
      </c>
      <c r="H8" s="311">
        <v>42.096306824854452</v>
      </c>
    </row>
    <row r="9" spans="1:8" x14ac:dyDescent="0.2">
      <c r="A9" s="3" t="s">
        <v>123</v>
      </c>
      <c r="B9" s="308">
        <v>197.82599999999999</v>
      </c>
      <c r="C9" s="59">
        <v>-20.483467719244654</v>
      </c>
      <c r="D9" s="58">
        <v>472.78200000000004</v>
      </c>
      <c r="E9" s="59">
        <v>-16.816747073168145</v>
      </c>
      <c r="F9" s="58">
        <v>3547.9300000000003</v>
      </c>
      <c r="G9" s="73">
        <v>18.484952314543033</v>
      </c>
      <c r="H9" s="311">
        <v>5.6766055302748564</v>
      </c>
    </row>
    <row r="10" spans="1:8" x14ac:dyDescent="0.2">
      <c r="A10" s="66" t="s">
        <v>601</v>
      </c>
      <c r="B10" s="309">
        <v>874.06099999999992</v>
      </c>
      <c r="C10" s="75">
        <v>-6.1796866362612866</v>
      </c>
      <c r="D10" s="74">
        <v>1883.6520000000023</v>
      </c>
      <c r="E10" s="75">
        <v>-2.6827128640643023</v>
      </c>
      <c r="F10" s="74">
        <v>12214.818999999996</v>
      </c>
      <c r="G10" s="75">
        <v>2.7915622992157738</v>
      </c>
      <c r="H10" s="312">
        <v>19.543426473100194</v>
      </c>
    </row>
    <row r="11" spans="1:8" x14ac:dyDescent="0.2">
      <c r="A11" s="76" t="s">
        <v>114</v>
      </c>
      <c r="B11" s="77">
        <v>4556.8129999999992</v>
      </c>
      <c r="C11" s="78">
        <v>-3.6614384062237777</v>
      </c>
      <c r="D11" s="77">
        <v>9826.148000000001</v>
      </c>
      <c r="E11" s="78">
        <v>-1.9359621338397168</v>
      </c>
      <c r="F11" s="77">
        <v>62500.908000000003</v>
      </c>
      <c r="G11" s="78">
        <v>4.7999894430216372</v>
      </c>
      <c r="H11" s="78">
        <v>100</v>
      </c>
    </row>
    <row r="12" spans="1:8" x14ac:dyDescent="0.2">
      <c r="A12" s="3"/>
      <c r="B12" s="3"/>
      <c r="C12" s="3"/>
      <c r="D12" s="3"/>
      <c r="E12" s="3"/>
      <c r="F12" s="3"/>
      <c r="G12" s="3"/>
      <c r="H12" s="79" t="s">
        <v>220</v>
      </c>
    </row>
    <row r="13" spans="1:8" x14ac:dyDescent="0.2">
      <c r="A13" s="80" t="s">
        <v>571</v>
      </c>
      <c r="B13" s="3"/>
      <c r="C13" s="3"/>
      <c r="D13" s="3"/>
      <c r="E13" s="3"/>
      <c r="F13" s="3"/>
      <c r="G13" s="3"/>
      <c r="H13" s="3"/>
    </row>
    <row r="14" spans="1:8" x14ac:dyDescent="0.2">
      <c r="A14" s="80" t="s">
        <v>572</v>
      </c>
      <c r="B14" s="58"/>
      <c r="C14" s="3"/>
      <c r="D14" s="3"/>
      <c r="E14" s="3"/>
      <c r="F14" s="3"/>
      <c r="G14" s="3"/>
      <c r="H14" s="3"/>
    </row>
    <row r="15" spans="1:8" x14ac:dyDescent="0.2">
      <c r="A15" s="80" t="s">
        <v>531</v>
      </c>
      <c r="B15" s="3"/>
      <c r="C15" s="3"/>
      <c r="D15" s="3"/>
      <c r="E15" s="3"/>
      <c r="F15" s="3"/>
      <c r="G15" s="3"/>
      <c r="H15" s="3"/>
    </row>
  </sheetData>
  <mergeCells count="3">
    <mergeCell ref="B3:C3"/>
    <mergeCell ref="D3:E3"/>
    <mergeCell ref="F3:H3"/>
  </mergeCells>
  <conditionalFormatting sqref="C8">
    <cfRule type="cellIs" dxfId="78" priority="3" operator="between">
      <formula>-0.5</formula>
      <formula>0.5</formula>
    </cfRule>
    <cfRule type="cellIs" dxfId="77" priority="4" operator="between">
      <formula>0</formula>
      <formula>0.49</formula>
    </cfRule>
  </conditionalFormatting>
  <conditionalFormatting sqref="E7">
    <cfRule type="cellIs" dxfId="76" priority="1" operator="between">
      <formula>0</formula>
      <formula>0.5</formula>
    </cfRule>
    <cfRule type="cellIs" dxfId="75" priority="2" operator="between">
      <formula>0</formula>
      <formula>0.49</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G11"/>
  <sheetViews>
    <sheetView workbookViewId="0"/>
  </sheetViews>
  <sheetFormatPr baseColWidth="10" defaultRowHeight="14.25" x14ac:dyDescent="0.2"/>
  <cols>
    <col min="1" max="1" width="36.125" bestFit="1" customWidth="1"/>
    <col min="3" max="3" width="1.625" customWidth="1"/>
    <col min="4" max="4" width="35.125" bestFit="1" customWidth="1"/>
  </cols>
  <sheetData>
    <row r="1" spans="1:7" x14ac:dyDescent="0.2">
      <c r="A1" s="158" t="s">
        <v>249</v>
      </c>
      <c r="B1" s="158"/>
      <c r="C1" s="158"/>
      <c r="D1" s="158"/>
      <c r="E1" s="158"/>
      <c r="F1" s="15"/>
      <c r="G1" s="15"/>
    </row>
    <row r="2" spans="1:7" x14ac:dyDescent="0.2">
      <c r="A2" s="158"/>
      <c r="B2" s="158"/>
      <c r="C2" s="158"/>
      <c r="D2" s="158"/>
      <c r="E2" s="161" t="s">
        <v>151</v>
      </c>
      <c r="F2" s="15"/>
      <c r="G2" s="15"/>
    </row>
    <row r="3" spans="1:7" x14ac:dyDescent="0.2">
      <c r="A3" s="799">
        <f>INDICE!A3</f>
        <v>44958</v>
      </c>
      <c r="B3" s="799">
        <v>41671</v>
      </c>
      <c r="C3" s="800">
        <v>41671</v>
      </c>
      <c r="D3" s="799">
        <v>41671</v>
      </c>
      <c r="E3" s="799">
        <v>41671</v>
      </c>
      <c r="F3" s="15"/>
    </row>
    <row r="4" spans="1:7" ht="15" x14ac:dyDescent="0.25">
      <c r="A4" s="1" t="s">
        <v>30</v>
      </c>
      <c r="B4" s="620">
        <v>7.4999999999999997E-2</v>
      </c>
      <c r="C4" s="428"/>
      <c r="D4" s="15" t="s">
        <v>250</v>
      </c>
      <c r="E4" s="491">
        <v>4556.8129999999992</v>
      </c>
    </row>
    <row r="5" spans="1:7" x14ac:dyDescent="0.2">
      <c r="A5" s="1" t="s">
        <v>251</v>
      </c>
      <c r="B5" s="166">
        <v>4809.8819999999996</v>
      </c>
      <c r="C5" s="239"/>
      <c r="D5" s="1" t="s">
        <v>252</v>
      </c>
      <c r="E5" s="166">
        <v>-311.19400000000002</v>
      </c>
    </row>
    <row r="6" spans="1:7" x14ac:dyDescent="0.2">
      <c r="A6" s="1" t="s">
        <v>472</v>
      </c>
      <c r="B6" s="166">
        <v>167.08699999999999</v>
      </c>
      <c r="C6" s="239"/>
      <c r="D6" s="1" t="s">
        <v>253</v>
      </c>
      <c r="E6" s="166">
        <v>79.046400000001995</v>
      </c>
    </row>
    <row r="7" spans="1:7" x14ac:dyDescent="0.2">
      <c r="A7" s="1" t="s">
        <v>473</v>
      </c>
      <c r="B7" s="166">
        <v>21.33900000000051</v>
      </c>
      <c r="C7" s="239"/>
      <c r="D7" s="1" t="s">
        <v>474</v>
      </c>
      <c r="E7" s="166">
        <v>1793.028</v>
      </c>
    </row>
    <row r="8" spans="1:7" x14ac:dyDescent="0.2">
      <c r="A8" s="1" t="s">
        <v>475</v>
      </c>
      <c r="B8" s="166">
        <v>-371.62900000000002</v>
      </c>
      <c r="C8" s="239"/>
      <c r="D8" s="1" t="s">
        <v>476</v>
      </c>
      <c r="E8" s="166">
        <v>-1636.7639999999999</v>
      </c>
    </row>
    <row r="9" spans="1:7" ht="15" x14ac:dyDescent="0.25">
      <c r="A9" s="173" t="s">
        <v>58</v>
      </c>
      <c r="B9" s="431">
        <v>4626.7539999999999</v>
      </c>
      <c r="C9" s="239"/>
      <c r="D9" s="1" t="s">
        <v>255</v>
      </c>
      <c r="E9" s="166">
        <v>-4.9470000000000001</v>
      </c>
    </row>
    <row r="10" spans="1:7" ht="15" x14ac:dyDescent="0.25">
      <c r="A10" s="1" t="s">
        <v>254</v>
      </c>
      <c r="B10" s="166">
        <v>-69.941000000000713</v>
      </c>
      <c r="C10" s="239"/>
      <c r="D10" s="173" t="s">
        <v>477</v>
      </c>
      <c r="E10" s="431">
        <v>4475.9824000000008</v>
      </c>
      <c r="G10" s="503"/>
    </row>
    <row r="11" spans="1:7" ht="15" x14ac:dyDescent="0.25">
      <c r="A11" s="173" t="s">
        <v>250</v>
      </c>
      <c r="B11" s="431">
        <v>4556.8129999999992</v>
      </c>
      <c r="C11" s="429"/>
      <c r="D11" s="212"/>
      <c r="E11" s="421" t="s">
        <v>124</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J32"/>
  <sheetViews>
    <sheetView showGridLines="0" workbookViewId="0">
      <selection sqref="A1:D2"/>
    </sheetView>
  </sheetViews>
  <sheetFormatPr baseColWidth="10" defaultColWidth="10.5" defaultRowHeight="14.25" customHeight="1" x14ac:dyDescent="0.2"/>
  <cols>
    <col min="1" max="1" width="6.62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767" t="s">
        <v>479</v>
      </c>
      <c r="B1" s="767"/>
      <c r="C1" s="767"/>
      <c r="D1" s="767"/>
      <c r="E1" s="192"/>
      <c r="F1" s="192"/>
      <c r="G1" s="6"/>
      <c r="H1" s="6"/>
      <c r="I1" s="6"/>
      <c r="J1" s="6"/>
    </row>
    <row r="2" spans="1:10" ht="14.25" customHeight="1" x14ac:dyDescent="0.2">
      <c r="A2" s="767"/>
      <c r="B2" s="767"/>
      <c r="C2" s="767"/>
      <c r="D2" s="767"/>
      <c r="E2" s="192"/>
      <c r="F2" s="192"/>
      <c r="G2" s="6"/>
      <c r="H2" s="6"/>
      <c r="I2" s="6"/>
      <c r="J2" s="6"/>
    </row>
    <row r="3" spans="1:10" ht="14.25" customHeight="1" x14ac:dyDescent="0.2">
      <c r="A3" s="53"/>
      <c r="B3" s="53"/>
      <c r="C3" s="53"/>
      <c r="D3" s="55" t="s">
        <v>256</v>
      </c>
    </row>
    <row r="4" spans="1:10" ht="14.25" customHeight="1" x14ac:dyDescent="0.2">
      <c r="A4" s="193"/>
      <c r="B4" s="193"/>
      <c r="C4" s="194" t="s">
        <v>584</v>
      </c>
      <c r="D4" s="194" t="s">
        <v>585</v>
      </c>
    </row>
    <row r="5" spans="1:10" ht="14.25" customHeight="1" x14ac:dyDescent="0.2">
      <c r="A5" s="757">
        <v>2018</v>
      </c>
      <c r="B5" s="642" t="s">
        <v>586</v>
      </c>
      <c r="C5" s="643">
        <v>14.61</v>
      </c>
      <c r="D5" s="197">
        <v>4.9568965517241343</v>
      </c>
    </row>
    <row r="6" spans="1:10" ht="14.25" customHeight="1" x14ac:dyDescent="0.2">
      <c r="A6" s="709" t="s">
        <v>508</v>
      </c>
      <c r="B6" s="195" t="s">
        <v>587</v>
      </c>
      <c r="C6" s="711">
        <v>15.33</v>
      </c>
      <c r="D6" s="199">
        <v>4.928131416837787</v>
      </c>
    </row>
    <row r="7" spans="1:10" ht="14.25" customHeight="1" x14ac:dyDescent="0.2">
      <c r="A7" s="757">
        <v>2019</v>
      </c>
      <c r="B7" s="642" t="s">
        <v>588</v>
      </c>
      <c r="C7" s="643">
        <v>14.57</v>
      </c>
      <c r="D7" s="197">
        <v>-4.9575994781474213</v>
      </c>
    </row>
    <row r="8" spans="1:10" ht="14.25" customHeight="1" x14ac:dyDescent="0.2">
      <c r="A8" s="709" t="s">
        <v>508</v>
      </c>
      <c r="B8" s="195" t="s">
        <v>589</v>
      </c>
      <c r="C8" s="711">
        <v>13.86</v>
      </c>
      <c r="D8" s="196">
        <v>-4.8730267673301357</v>
      </c>
    </row>
    <row r="9" spans="1:10" ht="14.25" customHeight="1" x14ac:dyDescent="0.2">
      <c r="A9" s="709" t="s">
        <v>508</v>
      </c>
      <c r="B9" s="195" t="s">
        <v>591</v>
      </c>
      <c r="C9" s="711">
        <v>13.17</v>
      </c>
      <c r="D9" s="196">
        <v>-4.9783549783549752</v>
      </c>
    </row>
    <row r="10" spans="1:10" ht="14.25" customHeight="1" x14ac:dyDescent="0.2">
      <c r="A10" s="709" t="s">
        <v>508</v>
      </c>
      <c r="B10" s="195" t="s">
        <v>592</v>
      </c>
      <c r="C10" s="711">
        <v>12.77</v>
      </c>
      <c r="D10" s="196">
        <v>-3.0372057706909672</v>
      </c>
    </row>
    <row r="11" spans="1:10" ht="14.25" customHeight="1" x14ac:dyDescent="0.2">
      <c r="A11" s="709" t="s">
        <v>508</v>
      </c>
      <c r="B11" s="195" t="s">
        <v>594</v>
      </c>
      <c r="C11" s="711">
        <v>12.15</v>
      </c>
      <c r="D11" s="196">
        <v>-4.8551292090837839</v>
      </c>
    </row>
    <row r="12" spans="1:10" ht="14.25" customHeight="1" x14ac:dyDescent="0.2">
      <c r="A12" s="710" t="s">
        <v>508</v>
      </c>
      <c r="B12" s="198" t="s">
        <v>596</v>
      </c>
      <c r="C12" s="628">
        <v>12.74</v>
      </c>
      <c r="D12" s="199">
        <v>4.8559670781892992</v>
      </c>
    </row>
    <row r="13" spans="1:10" ht="14.25" customHeight="1" x14ac:dyDescent="0.2">
      <c r="A13" s="757">
        <v>2020</v>
      </c>
      <c r="B13" s="642" t="s">
        <v>613</v>
      </c>
      <c r="C13" s="643">
        <v>13.37</v>
      </c>
      <c r="D13" s="197">
        <v>4.9450549450549373</v>
      </c>
    </row>
    <row r="14" spans="1:10" ht="14.25" customHeight="1" x14ac:dyDescent="0.2">
      <c r="A14" s="709" t="s">
        <v>508</v>
      </c>
      <c r="B14" s="195" t="s">
        <v>618</v>
      </c>
      <c r="C14" s="711">
        <v>12.71</v>
      </c>
      <c r="D14" s="196">
        <v>-4.9364248317127783</v>
      </c>
    </row>
    <row r="15" spans="1:10" ht="14.25" customHeight="1" x14ac:dyDescent="0.2">
      <c r="A15" s="709" t="s">
        <v>508</v>
      </c>
      <c r="B15" s="195" t="s">
        <v>619</v>
      </c>
      <c r="C15" s="711">
        <v>12.09</v>
      </c>
      <c r="D15" s="196">
        <v>-4.8780487804878128</v>
      </c>
    </row>
    <row r="16" spans="1:10" ht="14.25" customHeight="1" x14ac:dyDescent="0.2">
      <c r="A16" s="710" t="s">
        <v>508</v>
      </c>
      <c r="B16" s="198" t="s">
        <v>620</v>
      </c>
      <c r="C16" s="628">
        <v>12.68</v>
      </c>
      <c r="D16" s="199">
        <v>4.8800661703887496</v>
      </c>
      <c r="F16" s="3" t="s">
        <v>368</v>
      </c>
    </row>
    <row r="17" spans="1:4" ht="14.25" customHeight="1" x14ac:dyDescent="0.2">
      <c r="A17" s="757">
        <v>2021</v>
      </c>
      <c r="B17" s="642" t="s">
        <v>621</v>
      </c>
      <c r="C17" s="643">
        <v>13.3</v>
      </c>
      <c r="D17" s="197">
        <v>4.8895899053627838</v>
      </c>
    </row>
    <row r="18" spans="1:4" ht="14.25" customHeight="1" x14ac:dyDescent="0.2">
      <c r="A18" s="709" t="s">
        <v>508</v>
      </c>
      <c r="B18" s="195" t="s">
        <v>622</v>
      </c>
      <c r="C18" s="711">
        <v>13.96</v>
      </c>
      <c r="D18" s="196">
        <v>4.9624060150375948</v>
      </c>
    </row>
    <row r="19" spans="1:4" ht="14.25" customHeight="1" x14ac:dyDescent="0.2">
      <c r="A19" s="709" t="s">
        <v>508</v>
      </c>
      <c r="B19" s="195" t="s">
        <v>625</v>
      </c>
      <c r="C19" s="711">
        <v>14.64</v>
      </c>
      <c r="D19" s="196">
        <v>4.871060171919769</v>
      </c>
    </row>
    <row r="20" spans="1:4" ht="14.25" customHeight="1" x14ac:dyDescent="0.2">
      <c r="A20" s="709" t="s">
        <v>508</v>
      </c>
      <c r="B20" s="195" t="s">
        <v>632</v>
      </c>
      <c r="C20" s="711">
        <v>15.37</v>
      </c>
      <c r="D20" s="196">
        <v>4.9863387978141978</v>
      </c>
    </row>
    <row r="21" spans="1:4" ht="14.25" customHeight="1" x14ac:dyDescent="0.2">
      <c r="A21" s="709" t="s">
        <v>508</v>
      </c>
      <c r="B21" s="195" t="s">
        <v>637</v>
      </c>
      <c r="C21" s="711">
        <v>16.12</v>
      </c>
      <c r="D21" s="196">
        <v>4.8796356538711896</v>
      </c>
    </row>
    <row r="22" spans="1:4" ht="14.25" customHeight="1" x14ac:dyDescent="0.2">
      <c r="A22" s="710" t="s">
        <v>508</v>
      </c>
      <c r="B22" s="198" t="s">
        <v>654</v>
      </c>
      <c r="C22" s="628">
        <v>16.920000000000002</v>
      </c>
      <c r="D22" s="199">
        <v>4.9627791563275476</v>
      </c>
    </row>
    <row r="23" spans="1:4" ht="14.25" customHeight="1" x14ac:dyDescent="0.2">
      <c r="A23" s="757">
        <v>2022</v>
      </c>
      <c r="B23" s="642" t="s">
        <v>662</v>
      </c>
      <c r="C23" s="643">
        <v>17.75</v>
      </c>
      <c r="D23" s="197">
        <v>4.905437352245853</v>
      </c>
    </row>
    <row r="24" spans="1:4" ht="14.25" customHeight="1" x14ac:dyDescent="0.2">
      <c r="A24" s="709" t="s">
        <v>508</v>
      </c>
      <c r="B24" s="195" t="s">
        <v>666</v>
      </c>
      <c r="C24" s="711">
        <v>18.63</v>
      </c>
      <c r="D24" s="196">
        <v>4.9577464788732337</v>
      </c>
    </row>
    <row r="25" spans="1:4" ht="14.25" customHeight="1" x14ac:dyDescent="0.2">
      <c r="A25" s="709" t="s">
        <v>508</v>
      </c>
      <c r="B25" s="195" t="s">
        <v>685</v>
      </c>
      <c r="C25" s="711">
        <v>19.55</v>
      </c>
      <c r="D25" s="196">
        <v>4.9382716049382811</v>
      </c>
    </row>
    <row r="26" spans="1:4" ht="14.25" customHeight="1" x14ac:dyDescent="0.2">
      <c r="A26" s="710" t="s">
        <v>508</v>
      </c>
      <c r="B26" s="198" t="s">
        <v>681</v>
      </c>
      <c r="C26" s="628">
        <v>18.579999999999998</v>
      </c>
      <c r="D26" s="199">
        <v>-4.9616368286445134</v>
      </c>
    </row>
    <row r="27" spans="1:4" ht="14.25" customHeight="1" x14ac:dyDescent="0.2">
      <c r="A27" s="758">
        <v>2023</v>
      </c>
      <c r="B27" s="198" t="s">
        <v>688</v>
      </c>
      <c r="C27" s="628">
        <v>17.66</v>
      </c>
      <c r="D27" s="617">
        <v>-4.9515608180839523</v>
      </c>
    </row>
    <row r="28" spans="1:4" ht="14.25" customHeight="1" x14ac:dyDescent="0.2">
      <c r="A28" s="644" t="s">
        <v>257</v>
      </c>
      <c r="B28"/>
      <c r="C28"/>
      <c r="D28" s="79" t="s">
        <v>569</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1">
    <mergeCell ref="A1:D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15"/>
  <sheetViews>
    <sheetView workbookViewId="0"/>
  </sheetViews>
  <sheetFormatPr baseColWidth="10" defaultRowHeight="14.25" x14ac:dyDescent="0.2"/>
  <cols>
    <col min="1" max="1" width="21.125" customWidth="1"/>
  </cols>
  <sheetData>
    <row r="1" spans="1:6" x14ac:dyDescent="0.2">
      <c r="A1" s="53" t="s">
        <v>577</v>
      </c>
      <c r="B1" s="53"/>
      <c r="C1" s="53"/>
      <c r="D1" s="53"/>
      <c r="E1" s="53"/>
      <c r="F1" s="6"/>
    </row>
    <row r="2" spans="1:6" x14ac:dyDescent="0.2">
      <c r="A2" s="54"/>
      <c r="B2" s="54"/>
      <c r="C2" s="54"/>
      <c r="D2" s="54"/>
      <c r="E2" s="54"/>
      <c r="F2" s="55" t="s">
        <v>105</v>
      </c>
    </row>
    <row r="3" spans="1:6" ht="14.85" customHeight="1" x14ac:dyDescent="0.2">
      <c r="A3" s="56"/>
      <c r="B3" s="769" t="s">
        <v>673</v>
      </c>
      <c r="C3" s="771" t="s">
        <v>419</v>
      </c>
      <c r="D3" s="769" t="s">
        <v>624</v>
      </c>
      <c r="E3" s="771" t="s">
        <v>419</v>
      </c>
      <c r="F3" s="773" t="s">
        <v>674</v>
      </c>
    </row>
    <row r="4" spans="1:6" ht="14.85" customHeight="1" x14ac:dyDescent="0.2">
      <c r="A4" s="501"/>
      <c r="B4" s="770"/>
      <c r="C4" s="772"/>
      <c r="D4" s="770"/>
      <c r="E4" s="772"/>
      <c r="F4" s="774"/>
    </row>
    <row r="5" spans="1:6" x14ac:dyDescent="0.2">
      <c r="A5" s="3" t="s">
        <v>107</v>
      </c>
      <c r="B5" s="95">
        <v>3375.7267602942579</v>
      </c>
      <c r="C5" s="187">
        <v>2.8816113807221191</v>
      </c>
      <c r="D5" s="95">
        <v>3099.8440336295016</v>
      </c>
      <c r="E5" s="187">
        <v>2.7968261424149707</v>
      </c>
      <c r="F5" s="187">
        <v>8.8998905645499402</v>
      </c>
    </row>
    <row r="6" spans="1:6" x14ac:dyDescent="0.2">
      <c r="A6" s="3" t="s">
        <v>108</v>
      </c>
      <c r="B6" s="95">
        <v>49639.424498423614</v>
      </c>
      <c r="C6" s="187">
        <v>42.373551156339765</v>
      </c>
      <c r="D6" s="95">
        <v>45689.524218973907</v>
      </c>
      <c r="E6" s="187">
        <v>41.223253293975667</v>
      </c>
      <c r="F6" s="187">
        <v>8.6450895406991251</v>
      </c>
    </row>
    <row r="7" spans="1:6" x14ac:dyDescent="0.2">
      <c r="A7" s="3" t="s">
        <v>109</v>
      </c>
      <c r="B7" s="95">
        <v>29365.525772464589</v>
      </c>
      <c r="C7" s="187">
        <v>25.06720456825316</v>
      </c>
      <c r="D7" s="95">
        <v>27915.389477387547</v>
      </c>
      <c r="E7" s="187">
        <v>25.186586879546489</v>
      </c>
      <c r="F7" s="187">
        <v>5.1947557323235749</v>
      </c>
    </row>
    <row r="8" spans="1:6" x14ac:dyDescent="0.2">
      <c r="A8" s="3" t="s">
        <v>110</v>
      </c>
      <c r="B8" s="95">
        <v>14713.667113791986</v>
      </c>
      <c r="C8" s="187">
        <v>12.559982966027702</v>
      </c>
      <c r="D8" s="95">
        <v>15174</v>
      </c>
      <c r="E8" s="187">
        <v>13.690701669049568</v>
      </c>
      <c r="F8" s="187">
        <v>-3.0336950455253349</v>
      </c>
    </row>
    <row r="9" spans="1:6" x14ac:dyDescent="0.2">
      <c r="A9" s="3" t="s">
        <v>111</v>
      </c>
      <c r="B9" s="95">
        <v>19429.429420310327</v>
      </c>
      <c r="C9" s="187">
        <v>16.585484819755671</v>
      </c>
      <c r="D9" s="95">
        <v>18133.875130600936</v>
      </c>
      <c r="E9" s="187">
        <v>16.361241236118008</v>
      </c>
      <c r="F9" s="187">
        <v>7.1443873986048443</v>
      </c>
    </row>
    <row r="10" spans="1:6" x14ac:dyDescent="0.2">
      <c r="A10" s="3" t="s">
        <v>112</v>
      </c>
      <c r="B10" s="95">
        <v>547.42269155440908</v>
      </c>
      <c r="C10" s="187">
        <v>0.46729476941173237</v>
      </c>
      <c r="D10" s="95">
        <v>539.72217445304284</v>
      </c>
      <c r="E10" s="187">
        <v>0.48696291515798967</v>
      </c>
      <c r="F10" s="187">
        <v>1.4267557395006027</v>
      </c>
    </row>
    <row r="11" spans="1:6" x14ac:dyDescent="0.2">
      <c r="A11" s="3" t="s">
        <v>113</v>
      </c>
      <c r="B11" s="95">
        <v>75.99377987962157</v>
      </c>
      <c r="C11" s="187">
        <v>6.4870339489834922E-2</v>
      </c>
      <c r="D11" s="95">
        <v>281.9934651762685</v>
      </c>
      <c r="E11" s="187">
        <v>0.25442786373730136</v>
      </c>
      <c r="F11" s="187">
        <v>-73.051226618985879</v>
      </c>
    </row>
    <row r="12" spans="1:6" x14ac:dyDescent="0.2">
      <c r="A12" s="60" t="s">
        <v>114</v>
      </c>
      <c r="B12" s="471">
        <v>117147.19003671882</v>
      </c>
      <c r="C12" s="472">
        <v>100</v>
      </c>
      <c r="D12" s="471">
        <v>110834.34850022121</v>
      </c>
      <c r="E12" s="472">
        <v>100</v>
      </c>
      <c r="F12" s="472">
        <v>5.695744705428579</v>
      </c>
    </row>
    <row r="13" spans="1:6" x14ac:dyDescent="0.2">
      <c r="A13" s="722" t="s">
        <v>675</v>
      </c>
      <c r="B13" s="3"/>
      <c r="C13" s="3"/>
      <c r="D13" s="3"/>
      <c r="E13" s="3"/>
      <c r="F13" s="55" t="s">
        <v>569</v>
      </c>
    </row>
    <row r="14" spans="1:6" x14ac:dyDescent="0.2">
      <c r="A14" s="473"/>
      <c r="B14" s="1"/>
      <c r="C14" s="1"/>
      <c r="D14" s="1"/>
      <c r="E14" s="1"/>
      <c r="F14" s="1"/>
    </row>
    <row r="15" spans="1:6" x14ac:dyDescent="0.2">
      <c r="A15" s="500"/>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F13"/>
  <sheetViews>
    <sheetView workbookViewId="0"/>
  </sheetViews>
  <sheetFormatPr baseColWidth="10" defaultColWidth="11" defaultRowHeight="14.25" x14ac:dyDescent="0.2"/>
  <cols>
    <col min="1" max="1" width="32.125" style="1" customWidth="1"/>
    <col min="2" max="4" width="11" style="1"/>
    <col min="5" max="5" width="13.125" style="1" customWidth="1"/>
    <col min="6" max="6" width="16.625" style="1" customWidth="1"/>
    <col min="7" max="16384" width="11" style="1"/>
  </cols>
  <sheetData>
    <row r="1" spans="1:6" x14ac:dyDescent="0.2">
      <c r="A1" s="53" t="s">
        <v>700</v>
      </c>
      <c r="B1" s="53"/>
      <c r="C1" s="53"/>
      <c r="D1" s="6"/>
      <c r="E1" s="6"/>
      <c r="F1" s="6"/>
    </row>
    <row r="2" spans="1:6" x14ac:dyDescent="0.2">
      <c r="A2" s="54"/>
      <c r="B2" s="54"/>
      <c r="C2" s="54"/>
      <c r="D2" s="65"/>
      <c r="E2" s="65"/>
      <c r="F2" s="55" t="s">
        <v>258</v>
      </c>
    </row>
    <row r="3" spans="1:6" x14ac:dyDescent="0.2">
      <c r="A3" s="56"/>
      <c r="B3" s="780" t="s">
        <v>259</v>
      </c>
      <c r="C3" s="780"/>
      <c r="D3" s="780"/>
      <c r="E3" s="779" t="s">
        <v>260</v>
      </c>
      <c r="F3" s="779"/>
    </row>
    <row r="4" spans="1:6" x14ac:dyDescent="0.2">
      <c r="A4" s="66"/>
      <c r="B4" s="201" t="s">
        <v>692</v>
      </c>
      <c r="C4" s="202" t="s">
        <v>687</v>
      </c>
      <c r="D4" s="201" t="s">
        <v>695</v>
      </c>
      <c r="E4" s="185" t="s">
        <v>261</v>
      </c>
      <c r="F4" s="184" t="s">
        <v>262</v>
      </c>
    </row>
    <row r="5" spans="1:6" x14ac:dyDescent="0.2">
      <c r="A5" s="430" t="s">
        <v>482</v>
      </c>
      <c r="B5" s="90">
        <v>163.82718905714282</v>
      </c>
      <c r="C5" s="90">
        <v>163.21141134838709</v>
      </c>
      <c r="D5" s="90">
        <v>158.37111616785714</v>
      </c>
      <c r="E5" s="90">
        <v>0.37728839158268485</v>
      </c>
      <c r="F5" s="90">
        <v>3.4451186689262205</v>
      </c>
    </row>
    <row r="6" spans="1:6" x14ac:dyDescent="0.2">
      <c r="A6" s="66" t="s">
        <v>481</v>
      </c>
      <c r="B6" s="97">
        <v>162.26323366428574</v>
      </c>
      <c r="C6" s="199">
        <v>168.770767383871</v>
      </c>
      <c r="D6" s="97">
        <v>147.08343359285709</v>
      </c>
      <c r="E6" s="97">
        <v>-3.8558417553342097</v>
      </c>
      <c r="F6" s="97">
        <v>10.320536922905934</v>
      </c>
    </row>
    <row r="7" spans="1:6" x14ac:dyDescent="0.2">
      <c r="F7" s="55" t="s">
        <v>569</v>
      </c>
    </row>
    <row r="8" spans="1:6" x14ac:dyDescent="0.2">
      <c r="A8" s="644"/>
    </row>
    <row r="13" spans="1:6" x14ac:dyDescent="0.2">
      <c r="C13" s="1" t="s">
        <v>368</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67" t="s">
        <v>669</v>
      </c>
      <c r="B1" s="767"/>
      <c r="C1" s="767"/>
      <c r="D1" s="3"/>
      <c r="E1" s="3"/>
    </row>
    <row r="2" spans="1:38" x14ac:dyDescent="0.2">
      <c r="A2" s="768"/>
      <c r="B2" s="767"/>
      <c r="C2" s="767"/>
      <c r="D2" s="3"/>
      <c r="E2" s="55" t="s">
        <v>258</v>
      </c>
    </row>
    <row r="3" spans="1:38" x14ac:dyDescent="0.2">
      <c r="A3" s="57"/>
      <c r="B3" s="203" t="s">
        <v>263</v>
      </c>
      <c r="C3" s="203" t="s">
        <v>264</v>
      </c>
      <c r="D3" s="203" t="s">
        <v>265</v>
      </c>
      <c r="E3" s="203" t="s">
        <v>266</v>
      </c>
    </row>
    <row r="4" spans="1:38" x14ac:dyDescent="0.2">
      <c r="A4" s="204" t="s">
        <v>267</v>
      </c>
      <c r="B4" s="205">
        <v>163.82718905714282</v>
      </c>
      <c r="C4" s="206">
        <v>28.432817935537184</v>
      </c>
      <c r="D4" s="206">
        <v>47.411314050177083</v>
      </c>
      <c r="E4" s="206">
        <v>87.983057071428547</v>
      </c>
      <c r="F4" s="620"/>
      <c r="G4" s="620"/>
      <c r="H4" s="620"/>
      <c r="M4" s="319"/>
      <c r="N4" s="319"/>
      <c r="O4" s="319"/>
      <c r="P4" s="319"/>
      <c r="Q4" s="319"/>
      <c r="R4" s="319"/>
      <c r="S4" s="319"/>
      <c r="T4" s="319"/>
      <c r="U4" s="319"/>
      <c r="V4" s="319"/>
      <c r="W4" s="319"/>
      <c r="X4" s="319"/>
      <c r="Y4" s="319"/>
      <c r="Z4" s="319"/>
      <c r="AA4" s="319"/>
      <c r="AB4" s="319"/>
      <c r="AC4" s="319"/>
      <c r="AD4" s="319"/>
      <c r="AE4" s="284"/>
      <c r="AF4" s="284"/>
      <c r="AG4" s="284"/>
      <c r="AH4" s="284"/>
      <c r="AI4" s="284"/>
      <c r="AJ4" s="284"/>
      <c r="AK4" s="284"/>
      <c r="AL4" s="284"/>
    </row>
    <row r="5" spans="1:38" x14ac:dyDescent="0.2">
      <c r="A5" s="207" t="s">
        <v>268</v>
      </c>
      <c r="B5" s="208">
        <v>182.15714285714287</v>
      </c>
      <c r="C5" s="92">
        <v>29.083913565426172</v>
      </c>
      <c r="D5" s="92">
        <v>72.290050720288122</v>
      </c>
      <c r="E5" s="92">
        <v>80.783178571428579</v>
      </c>
      <c r="F5" s="620"/>
      <c r="G5" s="620"/>
      <c r="M5" s="621"/>
      <c r="N5" s="621"/>
      <c r="O5" s="621"/>
      <c r="P5" s="621"/>
      <c r="Q5" s="621"/>
      <c r="R5" s="621"/>
      <c r="S5" s="621"/>
      <c r="T5" s="621"/>
      <c r="U5" s="621"/>
      <c r="V5" s="621"/>
      <c r="W5" s="621"/>
      <c r="X5" s="621"/>
      <c r="Y5" s="621"/>
      <c r="Z5" s="621"/>
      <c r="AA5" s="621"/>
      <c r="AB5" s="621"/>
      <c r="AC5" s="621"/>
      <c r="AD5" s="621"/>
      <c r="AE5" s="283"/>
      <c r="AF5" s="283"/>
      <c r="AG5" s="283"/>
      <c r="AH5" s="283"/>
      <c r="AI5" s="283"/>
      <c r="AJ5" s="283"/>
      <c r="AK5" s="283"/>
      <c r="AL5" s="283"/>
    </row>
    <row r="6" spans="1:38" x14ac:dyDescent="0.2">
      <c r="A6" s="207" t="s">
        <v>269</v>
      </c>
      <c r="B6" s="208">
        <v>158.60714285714286</v>
      </c>
      <c r="C6" s="92">
        <v>26.434523809523814</v>
      </c>
      <c r="D6" s="92">
        <v>56.30883333333334</v>
      </c>
      <c r="E6" s="92">
        <v>75.863785714285711</v>
      </c>
      <c r="F6" s="620"/>
      <c r="G6" s="620"/>
      <c r="M6" s="621"/>
      <c r="N6" s="621"/>
      <c r="O6" s="621"/>
      <c r="P6" s="621"/>
      <c r="Q6" s="621"/>
      <c r="R6" s="621"/>
      <c r="S6" s="621"/>
      <c r="T6" s="621"/>
      <c r="U6" s="621"/>
      <c r="V6" s="621"/>
      <c r="W6" s="621"/>
      <c r="X6" s="621"/>
      <c r="Y6" s="621"/>
      <c r="Z6" s="621"/>
      <c r="AA6" s="621"/>
      <c r="AB6" s="621"/>
      <c r="AC6" s="621"/>
      <c r="AD6" s="621"/>
      <c r="AE6" s="283"/>
      <c r="AF6" s="283"/>
      <c r="AG6" s="283"/>
      <c r="AH6" s="283"/>
      <c r="AI6" s="283"/>
      <c r="AJ6" s="283"/>
      <c r="AK6" s="283"/>
      <c r="AL6" s="283"/>
    </row>
    <row r="7" spans="1:38" x14ac:dyDescent="0.2">
      <c r="A7" s="207" t="s">
        <v>233</v>
      </c>
      <c r="B7" s="208">
        <v>171.47728571428576</v>
      </c>
      <c r="C7" s="92">
        <v>29.760520661157031</v>
      </c>
      <c r="D7" s="92">
        <v>60.016122195985858</v>
      </c>
      <c r="E7" s="92">
        <v>81.700642857142867</v>
      </c>
      <c r="F7" s="620"/>
      <c r="G7" s="620"/>
      <c r="N7" s="621"/>
      <c r="O7" s="621"/>
      <c r="P7" s="621"/>
      <c r="Q7" s="621"/>
      <c r="R7" s="621"/>
      <c r="S7" s="621"/>
      <c r="T7" s="621"/>
      <c r="U7" s="621"/>
      <c r="V7" s="621"/>
      <c r="W7" s="621"/>
      <c r="X7" s="621"/>
      <c r="Y7" s="621"/>
      <c r="Z7" s="621"/>
      <c r="AA7" s="621"/>
      <c r="AB7" s="621"/>
      <c r="AC7" s="621"/>
      <c r="AD7" s="621"/>
      <c r="AE7" s="283"/>
      <c r="AF7" s="283"/>
      <c r="AG7" s="283"/>
      <c r="AH7" s="283"/>
      <c r="AI7" s="283"/>
      <c r="AJ7" s="283"/>
      <c r="AK7" s="283"/>
      <c r="AL7" s="283"/>
    </row>
    <row r="8" spans="1:38" x14ac:dyDescent="0.2">
      <c r="A8" s="207" t="s">
        <v>270</v>
      </c>
      <c r="B8" s="208">
        <v>130.57625000000002</v>
      </c>
      <c r="C8" s="92">
        <v>21.762708333333336</v>
      </c>
      <c r="D8" s="92">
        <v>36.302113095238099</v>
      </c>
      <c r="E8" s="92">
        <v>72.511428571428581</v>
      </c>
      <c r="F8" s="620"/>
      <c r="G8" s="620"/>
      <c r="N8" s="621"/>
      <c r="O8" s="621"/>
      <c r="P8" s="621"/>
      <c r="Q8" s="621"/>
      <c r="R8" s="621"/>
      <c r="S8" s="621"/>
      <c r="T8" s="621"/>
      <c r="U8" s="621"/>
      <c r="V8" s="621"/>
      <c r="W8" s="621"/>
      <c r="X8" s="621"/>
      <c r="Y8" s="621"/>
      <c r="Z8" s="621"/>
      <c r="AA8" s="621"/>
      <c r="AB8" s="621"/>
      <c r="AC8" s="621"/>
      <c r="AD8" s="621"/>
      <c r="AE8" s="283"/>
      <c r="AF8" s="283"/>
      <c r="AG8" s="283"/>
      <c r="AH8" s="283"/>
      <c r="AI8" s="283"/>
      <c r="AJ8" s="283"/>
      <c r="AK8" s="283"/>
      <c r="AL8" s="283"/>
    </row>
    <row r="9" spans="1:38" x14ac:dyDescent="0.2">
      <c r="A9" s="207" t="s">
        <v>271</v>
      </c>
      <c r="B9" s="208">
        <v>137.57889285714285</v>
      </c>
      <c r="C9" s="92">
        <v>21.966377851140457</v>
      </c>
      <c r="D9" s="92">
        <v>36.969657863145251</v>
      </c>
      <c r="E9" s="92">
        <v>78.642857142857139</v>
      </c>
      <c r="F9" s="620"/>
      <c r="G9" s="620"/>
    </row>
    <row r="10" spans="1:38" x14ac:dyDescent="0.2">
      <c r="A10" s="207" t="s">
        <v>272</v>
      </c>
      <c r="B10" s="208">
        <v>144.72499999999999</v>
      </c>
      <c r="C10" s="92">
        <v>28.945</v>
      </c>
      <c r="D10" s="92">
        <v>40.6</v>
      </c>
      <c r="E10" s="92">
        <v>75.179999999999993</v>
      </c>
      <c r="F10" s="620"/>
      <c r="G10" s="620"/>
    </row>
    <row r="11" spans="1:38" x14ac:dyDescent="0.2">
      <c r="A11" s="207" t="s">
        <v>273</v>
      </c>
      <c r="B11" s="208">
        <v>198.1000357142857</v>
      </c>
      <c r="C11" s="92">
        <v>39.620007142857141</v>
      </c>
      <c r="D11" s="92">
        <v>63.699564285714281</v>
      </c>
      <c r="E11" s="92">
        <v>94.780464285714274</v>
      </c>
      <c r="F11" s="620"/>
      <c r="G11" s="620"/>
    </row>
    <row r="12" spans="1:38" x14ac:dyDescent="0.2">
      <c r="A12" s="207" t="s">
        <v>274</v>
      </c>
      <c r="B12" s="208">
        <v>157.77500000000001</v>
      </c>
      <c r="C12" s="92">
        <v>26.295833333333338</v>
      </c>
      <c r="D12" s="92">
        <v>54.365023809523819</v>
      </c>
      <c r="E12" s="92">
        <v>77.114142857142852</v>
      </c>
      <c r="F12" s="620"/>
      <c r="G12" s="620"/>
    </row>
    <row r="13" spans="1:38" x14ac:dyDescent="0.2">
      <c r="A13" s="207" t="s">
        <v>275</v>
      </c>
      <c r="B13" s="208">
        <v>134.51560714285716</v>
      </c>
      <c r="C13" s="92">
        <v>24.256912763466048</v>
      </c>
      <c r="D13" s="92">
        <v>38.600801522248261</v>
      </c>
      <c r="E13" s="92">
        <v>71.657892857142855</v>
      </c>
      <c r="F13" s="620"/>
      <c r="G13" s="620"/>
    </row>
    <row r="14" spans="1:38" x14ac:dyDescent="0.2">
      <c r="A14" s="207" t="s">
        <v>205</v>
      </c>
      <c r="B14" s="208">
        <v>175.19642857142858</v>
      </c>
      <c r="C14" s="92">
        <v>29.199404761904766</v>
      </c>
      <c r="D14" s="92">
        <v>56.299952380952384</v>
      </c>
      <c r="E14" s="92">
        <v>89.697071428571434</v>
      </c>
      <c r="F14" s="620"/>
      <c r="G14" s="620"/>
    </row>
    <row r="15" spans="1:38" x14ac:dyDescent="0.2">
      <c r="A15" s="207" t="s">
        <v>276</v>
      </c>
      <c r="B15" s="208">
        <v>194.79285714285714</v>
      </c>
      <c r="C15" s="92">
        <v>37.701843317972347</v>
      </c>
      <c r="D15" s="92">
        <v>72.241013824884803</v>
      </c>
      <c r="E15" s="92">
        <v>84.85</v>
      </c>
      <c r="F15" s="620"/>
      <c r="G15" s="620"/>
    </row>
    <row r="16" spans="1:38" x14ac:dyDescent="0.2">
      <c r="A16" s="207" t="s">
        <v>234</v>
      </c>
      <c r="B16" s="209">
        <v>191.59703571428571</v>
      </c>
      <c r="C16" s="196">
        <v>31.932839285714287</v>
      </c>
      <c r="D16" s="196">
        <v>69.129946428571429</v>
      </c>
      <c r="E16" s="196">
        <v>90.53425</v>
      </c>
      <c r="F16" s="620"/>
      <c r="G16" s="620"/>
    </row>
    <row r="17" spans="1:13" x14ac:dyDescent="0.2">
      <c r="A17" s="207" t="s">
        <v>235</v>
      </c>
      <c r="B17" s="208">
        <v>190.47499999999999</v>
      </c>
      <c r="C17" s="92">
        <v>36.866129032258065</v>
      </c>
      <c r="D17" s="92">
        <v>71.533799539170502</v>
      </c>
      <c r="E17" s="92">
        <v>82.07507142857142</v>
      </c>
      <c r="F17" s="620"/>
      <c r="G17" s="620"/>
    </row>
    <row r="18" spans="1:13" x14ac:dyDescent="0.2">
      <c r="A18" s="207" t="s">
        <v>277</v>
      </c>
      <c r="B18" s="208">
        <v>160.39939285714286</v>
      </c>
      <c r="C18" s="92">
        <v>34.100658323959507</v>
      </c>
      <c r="D18" s="92">
        <v>32.072305961754779</v>
      </c>
      <c r="E18" s="92">
        <v>94.226428571428571</v>
      </c>
      <c r="F18" s="620"/>
      <c r="G18" s="620"/>
    </row>
    <row r="19" spans="1:13" x14ac:dyDescent="0.2">
      <c r="A19" s="3" t="s">
        <v>278</v>
      </c>
      <c r="B19" s="208">
        <v>162.66071428571431</v>
      </c>
      <c r="C19" s="92">
        <v>30.416231126596983</v>
      </c>
      <c r="D19" s="92">
        <v>48.43384030197447</v>
      </c>
      <c r="E19" s="92">
        <v>83.810642857142852</v>
      </c>
      <c r="F19" s="620"/>
      <c r="G19" s="620"/>
    </row>
    <row r="20" spans="1:13" x14ac:dyDescent="0.2">
      <c r="A20" s="3" t="s">
        <v>206</v>
      </c>
      <c r="B20" s="208">
        <v>186.47960714285713</v>
      </c>
      <c r="C20" s="92">
        <v>33.627470140515221</v>
      </c>
      <c r="D20" s="92">
        <v>72.839887002341897</v>
      </c>
      <c r="E20" s="92">
        <v>80.012250000000023</v>
      </c>
      <c r="F20" s="620"/>
      <c r="G20" s="620"/>
    </row>
    <row r="21" spans="1:13" x14ac:dyDescent="0.2">
      <c r="A21" s="3" t="s">
        <v>279</v>
      </c>
      <c r="B21" s="208">
        <v>163.37314285714288</v>
      </c>
      <c r="C21" s="92">
        <v>28.354016528925619</v>
      </c>
      <c r="D21" s="92">
        <v>54.376697756788708</v>
      </c>
      <c r="E21" s="92">
        <v>80.642428571428553</v>
      </c>
      <c r="F21" s="620"/>
      <c r="G21" s="620"/>
    </row>
    <row r="22" spans="1:13" x14ac:dyDescent="0.2">
      <c r="A22" s="195" t="s">
        <v>280</v>
      </c>
      <c r="B22" s="208">
        <v>151.4340357142857</v>
      </c>
      <c r="C22" s="92">
        <v>26.281940082644624</v>
      </c>
      <c r="D22" s="92">
        <v>46.599845631641074</v>
      </c>
      <c r="E22" s="92">
        <v>78.552250000000001</v>
      </c>
      <c r="F22" s="620"/>
      <c r="G22" s="620"/>
    </row>
    <row r="23" spans="1:13" x14ac:dyDescent="0.2">
      <c r="A23" s="195" t="s">
        <v>281</v>
      </c>
      <c r="B23" s="210">
        <v>157.28571428571428</v>
      </c>
      <c r="C23" s="211">
        <v>21.694581280788178</v>
      </c>
      <c r="D23" s="211">
        <v>53.798775862068958</v>
      </c>
      <c r="E23" s="211">
        <v>81.792357142857142</v>
      </c>
      <c r="F23" s="620"/>
      <c r="G23" s="620"/>
    </row>
    <row r="24" spans="1:13" x14ac:dyDescent="0.2">
      <c r="A24" s="195" t="s">
        <v>282</v>
      </c>
      <c r="B24" s="210">
        <v>134</v>
      </c>
      <c r="C24" s="211">
        <v>20.440677966101696</v>
      </c>
      <c r="D24" s="211">
        <v>54.938322033898295</v>
      </c>
      <c r="E24" s="211">
        <v>58.621000000000016</v>
      </c>
      <c r="F24" s="620"/>
      <c r="G24" s="620"/>
    </row>
    <row r="25" spans="1:13" x14ac:dyDescent="0.2">
      <c r="A25" s="195" t="s">
        <v>544</v>
      </c>
      <c r="B25" s="210">
        <v>182.85714285714286</v>
      </c>
      <c r="C25" s="211">
        <v>31.735537190082646</v>
      </c>
      <c r="D25" s="211">
        <v>65.870855667060226</v>
      </c>
      <c r="E25" s="211">
        <v>85.250749999999996</v>
      </c>
      <c r="F25" s="620"/>
      <c r="G25" s="620"/>
    </row>
    <row r="26" spans="1:13" x14ac:dyDescent="0.2">
      <c r="A26" s="3" t="s">
        <v>283</v>
      </c>
      <c r="B26" s="210">
        <v>141.45482142857142</v>
      </c>
      <c r="C26" s="211">
        <v>26.450901567944253</v>
      </c>
      <c r="D26" s="211">
        <v>35.895777003484298</v>
      </c>
      <c r="E26" s="211">
        <v>79.108142857142866</v>
      </c>
      <c r="F26" s="620"/>
      <c r="G26" s="620"/>
    </row>
    <row r="27" spans="1:13" x14ac:dyDescent="0.2">
      <c r="A27" s="195" t="s">
        <v>236</v>
      </c>
      <c r="B27" s="210">
        <v>168.74285714285713</v>
      </c>
      <c r="C27" s="211">
        <v>31.553542392566786</v>
      </c>
      <c r="D27" s="211">
        <v>51.031386178861766</v>
      </c>
      <c r="E27" s="211">
        <v>86.157928571428585</v>
      </c>
      <c r="F27" s="620"/>
      <c r="G27" s="620"/>
    </row>
    <row r="28" spans="1:13" x14ac:dyDescent="0.2">
      <c r="A28" s="195" t="s">
        <v>546</v>
      </c>
      <c r="B28" s="208">
        <v>158.59767857142859</v>
      </c>
      <c r="C28" s="92">
        <v>27.525216942148759</v>
      </c>
      <c r="D28" s="92">
        <v>54.025568772136964</v>
      </c>
      <c r="E28" s="92">
        <v>77.046892857142865</v>
      </c>
      <c r="F28" s="620"/>
      <c r="G28" s="620"/>
    </row>
    <row r="29" spans="1:13" x14ac:dyDescent="0.2">
      <c r="A29" s="3" t="s">
        <v>284</v>
      </c>
      <c r="B29" s="210">
        <v>134.53157142857145</v>
      </c>
      <c r="C29" s="211">
        <v>21.479830732292921</v>
      </c>
      <c r="D29" s="211">
        <v>36.184312124849967</v>
      </c>
      <c r="E29" s="211">
        <v>76.867428571428562</v>
      </c>
      <c r="F29" s="620"/>
      <c r="G29" s="620"/>
    </row>
    <row r="30" spans="1:13" x14ac:dyDescent="0.2">
      <c r="A30" s="3" t="s">
        <v>237</v>
      </c>
      <c r="B30" s="208">
        <v>177.50592857142857</v>
      </c>
      <c r="C30" s="92">
        <v>35.501185714285711</v>
      </c>
      <c r="D30" s="92">
        <v>56.362778571428564</v>
      </c>
      <c r="E30" s="92">
        <v>85.641964285714295</v>
      </c>
      <c r="F30" s="620"/>
      <c r="G30" s="620"/>
    </row>
    <row r="31" spans="1:13" x14ac:dyDescent="0.2">
      <c r="A31" s="654" t="s">
        <v>285</v>
      </c>
      <c r="B31" s="655">
        <v>172.98654301460095</v>
      </c>
      <c r="C31" s="655">
        <v>30.589083825752621</v>
      </c>
      <c r="D31" s="655">
        <v>59.905923474562627</v>
      </c>
      <c r="E31" s="655">
        <v>82.491535714285703</v>
      </c>
      <c r="F31" s="620"/>
      <c r="G31" s="620"/>
    </row>
    <row r="32" spans="1:13" x14ac:dyDescent="0.2">
      <c r="A32" s="653" t="s">
        <v>286</v>
      </c>
      <c r="B32" s="652">
        <v>178.16084750630304</v>
      </c>
      <c r="C32" s="652">
        <v>30.920477666383178</v>
      </c>
      <c r="D32" s="652">
        <v>64.778225810295808</v>
      </c>
      <c r="E32" s="652">
        <v>82.462144029624056</v>
      </c>
      <c r="F32" s="620"/>
      <c r="G32" s="620"/>
      <c r="M32" s="621"/>
    </row>
    <row r="33" spans="1:13" x14ac:dyDescent="0.2">
      <c r="A33" s="651" t="s">
        <v>287</v>
      </c>
      <c r="B33" s="656">
        <v>14.333658449160225</v>
      </c>
      <c r="C33" s="656">
        <v>2.4876597308459942</v>
      </c>
      <c r="D33" s="656">
        <v>17.366911760118725</v>
      </c>
      <c r="E33" s="656">
        <v>-5.5209130418044907</v>
      </c>
      <c r="F33" s="620"/>
      <c r="G33" s="620"/>
      <c r="M33" s="621"/>
    </row>
    <row r="34" spans="1:13" x14ac:dyDescent="0.2">
      <c r="A34" s="80"/>
      <c r="B34" s="3"/>
      <c r="C34" s="3"/>
      <c r="D34" s="3"/>
      <c r="E34" s="55" t="s">
        <v>569</v>
      </c>
    </row>
    <row r="35" spans="1:13" s="1" customFormat="1" ht="14.25" customHeight="1" x14ac:dyDescent="0.2">
      <c r="A35" s="801" t="s">
        <v>689</v>
      </c>
      <c r="B35" s="801"/>
      <c r="C35" s="801"/>
      <c r="D35" s="801"/>
      <c r="E35" s="801"/>
    </row>
    <row r="36" spans="1:13" s="1" customFormat="1" x14ac:dyDescent="0.2">
      <c r="A36" s="801"/>
      <c r="B36" s="801"/>
      <c r="C36" s="801"/>
      <c r="D36" s="801"/>
      <c r="E36" s="801"/>
    </row>
    <row r="37" spans="1:13" s="1" customFormat="1" x14ac:dyDescent="0.2">
      <c r="A37" s="801"/>
      <c r="B37" s="801"/>
      <c r="C37" s="801"/>
      <c r="D37" s="801"/>
      <c r="E37" s="801"/>
    </row>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2">
    <mergeCell ref="A1:C2"/>
    <mergeCell ref="A35:E3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625" style="1" bestFit="1" customWidth="1"/>
    <col min="8" max="32" width="11" style="1"/>
  </cols>
  <sheetData>
    <row r="1" spans="1:36" x14ac:dyDescent="0.2">
      <c r="A1" s="767" t="s">
        <v>670</v>
      </c>
      <c r="B1" s="767"/>
      <c r="C1" s="767"/>
      <c r="D1" s="3"/>
      <c r="E1" s="3"/>
    </row>
    <row r="2" spans="1:36" x14ac:dyDescent="0.2">
      <c r="A2" s="768"/>
      <c r="B2" s="767"/>
      <c r="C2" s="767"/>
      <c r="D2" s="3"/>
      <c r="E2" s="55" t="s">
        <v>258</v>
      </c>
    </row>
    <row r="3" spans="1:36" x14ac:dyDescent="0.2">
      <c r="A3" s="57"/>
      <c r="B3" s="203" t="s">
        <v>263</v>
      </c>
      <c r="C3" s="203" t="s">
        <v>264</v>
      </c>
      <c r="D3" s="203" t="s">
        <v>265</v>
      </c>
      <c r="E3" s="203" t="s">
        <v>266</v>
      </c>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c r="AG3" s="284"/>
      <c r="AH3" s="284"/>
      <c r="AI3" s="284"/>
      <c r="AJ3" s="284"/>
    </row>
    <row r="4" spans="1:36" x14ac:dyDescent="0.2">
      <c r="A4" s="204" t="s">
        <v>267</v>
      </c>
      <c r="B4" s="205">
        <v>162.26323366428574</v>
      </c>
      <c r="C4" s="206">
        <v>28.161387660743806</v>
      </c>
      <c r="D4" s="206">
        <v>38.042314060684781</v>
      </c>
      <c r="E4" s="206">
        <v>96.059531942857149</v>
      </c>
      <c r="F4" s="620"/>
      <c r="G4" s="620"/>
      <c r="H4" s="621"/>
      <c r="I4" s="621"/>
      <c r="J4" s="621"/>
      <c r="K4" s="621"/>
      <c r="L4" s="621"/>
      <c r="M4" s="621"/>
      <c r="N4" s="621"/>
      <c r="O4" s="621"/>
      <c r="P4" s="621"/>
      <c r="Q4" s="621"/>
      <c r="R4" s="621"/>
      <c r="S4" s="621"/>
      <c r="T4" s="621"/>
      <c r="U4" s="621"/>
      <c r="V4" s="621"/>
      <c r="W4" s="621"/>
      <c r="X4" s="621"/>
      <c r="Y4" s="621"/>
      <c r="Z4" s="621"/>
      <c r="AA4" s="621"/>
      <c r="AB4" s="621"/>
      <c r="AC4" s="621"/>
      <c r="AD4" s="621"/>
      <c r="AE4" s="621"/>
      <c r="AF4" s="621"/>
      <c r="AG4" s="283"/>
      <c r="AH4" s="283"/>
      <c r="AI4" s="283"/>
      <c r="AJ4" s="283"/>
    </row>
    <row r="5" spans="1:36" x14ac:dyDescent="0.2">
      <c r="A5" s="207" t="s">
        <v>268</v>
      </c>
      <c r="B5" s="208">
        <v>178.24285714285713</v>
      </c>
      <c r="C5" s="92">
        <v>28.458943577430972</v>
      </c>
      <c r="D5" s="92">
        <v>54.509949279711876</v>
      </c>
      <c r="E5" s="92">
        <v>95.273964285714285</v>
      </c>
      <c r="G5" s="620"/>
      <c r="H5" s="622"/>
      <c r="I5" s="622"/>
      <c r="J5" s="622"/>
      <c r="K5" s="622"/>
      <c r="L5" s="621"/>
      <c r="M5" s="621"/>
      <c r="N5" s="621"/>
      <c r="O5" s="621"/>
      <c r="P5" s="621"/>
      <c r="Q5" s="621"/>
      <c r="R5" s="621"/>
      <c r="S5" s="621"/>
      <c r="T5" s="621"/>
      <c r="U5" s="621"/>
      <c r="V5" s="621"/>
      <c r="W5" s="621"/>
      <c r="X5" s="621"/>
      <c r="Y5" s="621"/>
      <c r="Z5" s="621"/>
      <c r="AA5" s="621"/>
      <c r="AB5" s="621"/>
      <c r="AC5" s="621"/>
      <c r="AD5" s="621"/>
      <c r="AE5" s="621"/>
      <c r="AF5" s="621"/>
      <c r="AG5" s="283"/>
      <c r="AH5" s="283"/>
      <c r="AI5" s="283"/>
      <c r="AJ5" s="283"/>
    </row>
    <row r="6" spans="1:36" x14ac:dyDescent="0.2">
      <c r="A6" s="207" t="s">
        <v>269</v>
      </c>
      <c r="B6" s="208">
        <v>170.34285714285713</v>
      </c>
      <c r="C6" s="92">
        <v>28.390476190476189</v>
      </c>
      <c r="D6" s="92">
        <v>48.643023809523797</v>
      </c>
      <c r="E6" s="92">
        <v>93.309357142857138</v>
      </c>
      <c r="G6" s="620"/>
      <c r="L6" s="621"/>
      <c r="M6" s="621"/>
      <c r="N6" s="621"/>
      <c r="O6" s="621"/>
      <c r="P6" s="621"/>
      <c r="Q6" s="621"/>
      <c r="R6" s="621"/>
      <c r="S6" s="621"/>
      <c r="T6" s="621"/>
      <c r="U6" s="621"/>
      <c r="V6" s="621"/>
      <c r="W6" s="621"/>
      <c r="X6" s="621"/>
      <c r="Y6" s="621"/>
      <c r="Z6" s="621"/>
      <c r="AA6" s="621"/>
      <c r="AB6" s="621"/>
      <c r="AC6" s="621"/>
      <c r="AD6" s="621"/>
      <c r="AE6" s="621"/>
      <c r="AF6" s="621"/>
      <c r="AG6" s="283"/>
      <c r="AH6" s="283"/>
      <c r="AI6" s="283"/>
      <c r="AJ6" s="283"/>
    </row>
    <row r="7" spans="1:36" x14ac:dyDescent="0.2">
      <c r="A7" s="207" t="s">
        <v>233</v>
      </c>
      <c r="B7" s="208">
        <v>170.97050000000002</v>
      </c>
      <c r="C7" s="92">
        <v>29.67256611570248</v>
      </c>
      <c r="D7" s="92">
        <v>48.016326741440395</v>
      </c>
      <c r="E7" s="92">
        <v>93.281607142857141</v>
      </c>
      <c r="G7" s="620"/>
      <c r="L7" s="622"/>
      <c r="M7" s="622"/>
      <c r="N7" s="622"/>
      <c r="O7" s="622"/>
      <c r="P7" s="622"/>
      <c r="Q7" s="622"/>
      <c r="R7" s="622"/>
      <c r="S7" s="622"/>
      <c r="T7" s="622"/>
      <c r="U7" s="622"/>
      <c r="V7" s="622"/>
      <c r="W7" s="622"/>
      <c r="X7" s="622"/>
      <c r="Y7" s="622"/>
      <c r="Z7" s="622"/>
      <c r="AA7" s="622"/>
      <c r="AB7" s="622"/>
      <c r="AC7" s="622"/>
      <c r="AD7" s="622"/>
      <c r="AE7" s="622"/>
      <c r="AF7" s="622"/>
      <c r="AG7" s="285"/>
      <c r="AH7" s="285"/>
      <c r="AI7" s="285"/>
      <c r="AJ7" s="285"/>
    </row>
    <row r="8" spans="1:36" x14ac:dyDescent="0.2">
      <c r="A8" s="207" t="s">
        <v>270</v>
      </c>
      <c r="B8" s="208">
        <v>146.25632142857143</v>
      </c>
      <c r="C8" s="92">
        <v>24.376053571428571</v>
      </c>
      <c r="D8" s="92">
        <v>33.029732142857142</v>
      </c>
      <c r="E8" s="92">
        <v>88.850535714285712</v>
      </c>
      <c r="G8" s="620"/>
    </row>
    <row r="9" spans="1:36" x14ac:dyDescent="0.2">
      <c r="A9" s="207" t="s">
        <v>271</v>
      </c>
      <c r="B9" s="208">
        <v>157.14960714285718</v>
      </c>
      <c r="C9" s="92">
        <v>25.091113745498205</v>
      </c>
      <c r="D9" s="92">
        <v>34.069886254501839</v>
      </c>
      <c r="E9" s="92">
        <v>97.988607142857134</v>
      </c>
      <c r="G9" s="620"/>
    </row>
    <row r="10" spans="1:36" x14ac:dyDescent="0.2">
      <c r="A10" s="207" t="s">
        <v>272</v>
      </c>
      <c r="B10" s="208">
        <v>161.71785714285713</v>
      </c>
      <c r="C10" s="92">
        <v>32.343571428571423</v>
      </c>
      <c r="D10" s="92">
        <v>35.299999999999997</v>
      </c>
      <c r="E10" s="92">
        <v>94.074285714285708</v>
      </c>
      <c r="G10" s="620"/>
    </row>
    <row r="11" spans="1:36" x14ac:dyDescent="0.2">
      <c r="A11" s="207" t="s">
        <v>273</v>
      </c>
      <c r="B11" s="208">
        <v>178.55599999999998</v>
      </c>
      <c r="C11" s="92">
        <v>35.711199999999998</v>
      </c>
      <c r="D11" s="92">
        <v>44.369549999999997</v>
      </c>
      <c r="E11" s="92">
        <v>98.475249999999988</v>
      </c>
      <c r="G11" s="620"/>
    </row>
    <row r="12" spans="1:36" x14ac:dyDescent="0.2">
      <c r="A12" s="207" t="s">
        <v>274</v>
      </c>
      <c r="B12" s="208">
        <v>157.37142857142857</v>
      </c>
      <c r="C12" s="92">
        <v>26.228571428571428</v>
      </c>
      <c r="D12" s="92">
        <v>39.765000000000001</v>
      </c>
      <c r="E12" s="92">
        <v>91.377857142857138</v>
      </c>
      <c r="G12" s="620"/>
    </row>
    <row r="13" spans="1:36" x14ac:dyDescent="0.2">
      <c r="A13" s="207" t="s">
        <v>275</v>
      </c>
      <c r="B13" s="208">
        <v>153.363</v>
      </c>
      <c r="C13" s="92">
        <v>27.655622950819673</v>
      </c>
      <c r="D13" s="92">
        <v>36.819162763466039</v>
      </c>
      <c r="E13" s="92">
        <v>88.888214285714284</v>
      </c>
      <c r="G13" s="620"/>
    </row>
    <row r="14" spans="1:36" x14ac:dyDescent="0.2">
      <c r="A14" s="207" t="s">
        <v>205</v>
      </c>
      <c r="B14" s="208">
        <v>174.60714285714286</v>
      </c>
      <c r="C14" s="92">
        <v>29.101190476190478</v>
      </c>
      <c r="D14" s="92">
        <v>37.199952380952368</v>
      </c>
      <c r="E14" s="92">
        <v>108.30600000000001</v>
      </c>
      <c r="G14" s="620"/>
    </row>
    <row r="15" spans="1:36" x14ac:dyDescent="0.2">
      <c r="A15" s="207" t="s">
        <v>276</v>
      </c>
      <c r="B15" s="208">
        <v>204.64642857142857</v>
      </c>
      <c r="C15" s="92">
        <v>39.608986175115206</v>
      </c>
      <c r="D15" s="92">
        <v>51.051942396313365</v>
      </c>
      <c r="E15" s="92">
        <v>113.9855</v>
      </c>
      <c r="G15" s="620"/>
    </row>
    <row r="16" spans="1:36" x14ac:dyDescent="0.2">
      <c r="A16" s="207" t="s">
        <v>234</v>
      </c>
      <c r="B16" s="209">
        <v>186.46196428571426</v>
      </c>
      <c r="C16" s="196">
        <v>31.076994047619042</v>
      </c>
      <c r="D16" s="196">
        <v>60.90014880952377</v>
      </c>
      <c r="E16" s="196">
        <v>94.48482142857145</v>
      </c>
      <c r="G16" s="620"/>
    </row>
    <row r="17" spans="1:11" x14ac:dyDescent="0.2">
      <c r="A17" s="207" t="s">
        <v>235</v>
      </c>
      <c r="B17" s="208">
        <v>175.23214285714286</v>
      </c>
      <c r="C17" s="92">
        <v>33.915898617511523</v>
      </c>
      <c r="D17" s="92">
        <v>42.433208525345627</v>
      </c>
      <c r="E17" s="92">
        <v>98.883035714285711</v>
      </c>
      <c r="G17" s="620"/>
    </row>
    <row r="18" spans="1:11" x14ac:dyDescent="0.2">
      <c r="A18" s="207" t="s">
        <v>277</v>
      </c>
      <c r="B18" s="208">
        <v>168.71964285714287</v>
      </c>
      <c r="C18" s="92">
        <v>35.869530371203602</v>
      </c>
      <c r="D18" s="92">
        <v>29.576612485939258</v>
      </c>
      <c r="E18" s="92">
        <v>103.27350000000001</v>
      </c>
      <c r="G18" s="620"/>
    </row>
    <row r="19" spans="1:11" x14ac:dyDescent="0.2">
      <c r="A19" s="3" t="s">
        <v>278</v>
      </c>
      <c r="B19" s="208">
        <v>171.37178571428572</v>
      </c>
      <c r="C19" s="92">
        <v>32.04513066202091</v>
      </c>
      <c r="D19" s="92">
        <v>42.644976480836249</v>
      </c>
      <c r="E19" s="92">
        <v>96.681678571428563</v>
      </c>
      <c r="G19" s="620"/>
    </row>
    <row r="20" spans="1:11" x14ac:dyDescent="0.2">
      <c r="A20" s="3" t="s">
        <v>206</v>
      </c>
      <c r="B20" s="208">
        <v>186.8305357142857</v>
      </c>
      <c r="C20" s="92">
        <v>33.690752341920373</v>
      </c>
      <c r="D20" s="92">
        <v>61.740104800936763</v>
      </c>
      <c r="E20" s="92">
        <v>91.399678571428566</v>
      </c>
      <c r="G20" s="620"/>
    </row>
    <row r="21" spans="1:11" x14ac:dyDescent="0.2">
      <c r="A21" s="3" t="s">
        <v>279</v>
      </c>
      <c r="B21" s="208">
        <v>169.66117857142856</v>
      </c>
      <c r="C21" s="92">
        <v>29.445328512396696</v>
      </c>
      <c r="D21" s="92">
        <v>45.195100059031859</v>
      </c>
      <c r="E21" s="92">
        <v>95.020750000000007</v>
      </c>
      <c r="G21" s="620"/>
    </row>
    <row r="22" spans="1:11" x14ac:dyDescent="0.2">
      <c r="A22" s="195" t="s">
        <v>280</v>
      </c>
      <c r="B22" s="208">
        <v>164.90135714285717</v>
      </c>
      <c r="C22" s="92">
        <v>28.619243801652896</v>
      </c>
      <c r="D22" s="92">
        <v>37.200041912632841</v>
      </c>
      <c r="E22" s="92">
        <v>99.082071428571425</v>
      </c>
      <c r="G22" s="620"/>
    </row>
    <row r="23" spans="1:11" x14ac:dyDescent="0.2">
      <c r="A23" s="195" t="s">
        <v>281</v>
      </c>
      <c r="B23" s="210">
        <v>157.93928571428572</v>
      </c>
      <c r="C23" s="211">
        <v>21.784729064039411</v>
      </c>
      <c r="D23" s="211">
        <v>42.874985221674891</v>
      </c>
      <c r="E23" s="211">
        <v>93.279571428571415</v>
      </c>
      <c r="G23" s="620"/>
    </row>
    <row r="24" spans="1:11" x14ac:dyDescent="0.2">
      <c r="A24" s="195" t="s">
        <v>282</v>
      </c>
      <c r="B24" s="210">
        <v>121</v>
      </c>
      <c r="C24" s="211">
        <v>18.457627118644066</v>
      </c>
      <c r="D24" s="211">
        <v>47.240372881355938</v>
      </c>
      <c r="E24" s="211">
        <v>55.301999999999985</v>
      </c>
      <c r="G24" s="620"/>
    </row>
    <row r="25" spans="1:11" x14ac:dyDescent="0.2">
      <c r="A25" s="195" t="s">
        <v>544</v>
      </c>
      <c r="B25" s="210">
        <v>171.47142857142859</v>
      </c>
      <c r="C25" s="211">
        <v>29.759504132231406</v>
      </c>
      <c r="D25" s="211">
        <v>57.974888724911473</v>
      </c>
      <c r="E25" s="211">
        <v>83.73703571428571</v>
      </c>
      <c r="G25" s="620"/>
    </row>
    <row r="26" spans="1:11" x14ac:dyDescent="0.2">
      <c r="A26" s="3" t="s">
        <v>283</v>
      </c>
      <c r="B26" s="210">
        <v>158.2834285714286</v>
      </c>
      <c r="C26" s="211">
        <v>29.597714285714293</v>
      </c>
      <c r="D26" s="211">
        <v>32.330821428571454</v>
      </c>
      <c r="E26" s="211">
        <v>96.354892857142858</v>
      </c>
      <c r="G26" s="620"/>
    </row>
    <row r="27" spans="1:11" x14ac:dyDescent="0.2">
      <c r="A27" s="195" t="s">
        <v>236</v>
      </c>
      <c r="B27" s="210">
        <v>156.62857142857143</v>
      </c>
      <c r="C27" s="211">
        <v>29.288269454123117</v>
      </c>
      <c r="D27" s="211">
        <v>35.51812340301975</v>
      </c>
      <c r="E27" s="211">
        <v>91.822178571428566</v>
      </c>
      <c r="G27" s="620"/>
    </row>
    <row r="28" spans="1:11" x14ac:dyDescent="0.2">
      <c r="A28" s="195" t="s">
        <v>546</v>
      </c>
      <c r="B28" s="208">
        <v>155.96121428571428</v>
      </c>
      <c r="C28" s="92">
        <v>27.067648760330577</v>
      </c>
      <c r="D28" s="92">
        <v>35.554565525383701</v>
      </c>
      <c r="E28" s="92">
        <v>93.338999999999999</v>
      </c>
      <c r="G28" s="620"/>
    </row>
    <row r="29" spans="1:11" x14ac:dyDescent="0.2">
      <c r="A29" s="3" t="s">
        <v>284</v>
      </c>
      <c r="B29" s="210">
        <v>150.06396428571429</v>
      </c>
      <c r="C29" s="211">
        <v>23.959792617046819</v>
      </c>
      <c r="D29" s="211">
        <v>33.261278811524619</v>
      </c>
      <c r="E29" s="211">
        <v>92.842892857142857</v>
      </c>
      <c r="G29" s="620"/>
    </row>
    <row r="30" spans="1:11" x14ac:dyDescent="0.2">
      <c r="A30" s="3" t="s">
        <v>237</v>
      </c>
      <c r="B30" s="208">
        <v>206.05839285714282</v>
      </c>
      <c r="C30" s="92">
        <v>41.211678571428564</v>
      </c>
      <c r="D30" s="92">
        <v>36.381214285714236</v>
      </c>
      <c r="E30" s="92">
        <v>128.46550000000002</v>
      </c>
      <c r="G30" s="620"/>
    </row>
    <row r="31" spans="1:11" x14ac:dyDescent="0.2">
      <c r="A31" s="654" t="s">
        <v>285</v>
      </c>
      <c r="B31" s="655">
        <v>174.24582593200176</v>
      </c>
      <c r="C31" s="655">
        <v>30.81176190261008</v>
      </c>
      <c r="D31" s="655">
        <v>47.899599743677406</v>
      </c>
      <c r="E31" s="655">
        <v>95.534464285714279</v>
      </c>
      <c r="G31" s="620"/>
    </row>
    <row r="32" spans="1:11" x14ac:dyDescent="0.2">
      <c r="A32" s="653" t="s">
        <v>286</v>
      </c>
      <c r="B32" s="652">
        <v>176.83036761525381</v>
      </c>
      <c r="C32" s="652">
        <v>30.68956793322587</v>
      </c>
      <c r="D32" s="652">
        <v>51.565552977883542</v>
      </c>
      <c r="E32" s="652">
        <v>94.575246704144391</v>
      </c>
      <c r="G32" s="620"/>
      <c r="H32" s="621"/>
      <c r="I32" s="621"/>
      <c r="J32" s="621"/>
      <c r="K32" s="621"/>
    </row>
    <row r="33" spans="1:11" x14ac:dyDescent="0.2">
      <c r="A33" s="651" t="s">
        <v>287</v>
      </c>
      <c r="B33" s="656">
        <v>14.567133950968071</v>
      </c>
      <c r="C33" s="656">
        <v>2.5281802724820643</v>
      </c>
      <c r="D33" s="656">
        <v>13.523238917198761</v>
      </c>
      <c r="E33" s="656">
        <v>-1.4842852387127579</v>
      </c>
      <c r="G33" s="620"/>
      <c r="H33" s="621"/>
      <c r="I33" s="621"/>
      <c r="J33" s="621"/>
      <c r="K33" s="621"/>
    </row>
    <row r="34" spans="1:11" x14ac:dyDescent="0.2">
      <c r="A34" s="80"/>
      <c r="B34" s="3"/>
      <c r="C34" s="3"/>
      <c r="D34" s="3"/>
      <c r="E34" s="55" t="s">
        <v>569</v>
      </c>
    </row>
    <row r="35" spans="1:11" s="1" customFormat="1" x14ac:dyDescent="0.2">
      <c r="A35" s="801" t="s">
        <v>689</v>
      </c>
      <c r="B35" s="801"/>
      <c r="C35" s="801"/>
      <c r="D35" s="801"/>
      <c r="E35" s="801"/>
    </row>
    <row r="36" spans="1:11" s="1" customFormat="1" x14ac:dyDescent="0.2">
      <c r="A36" s="801"/>
      <c r="B36" s="801"/>
      <c r="C36" s="801"/>
      <c r="D36" s="801"/>
      <c r="E36" s="801"/>
    </row>
    <row r="37" spans="1:11" s="1" customFormat="1" x14ac:dyDescent="0.2">
      <c r="A37" s="801"/>
      <c r="B37" s="801"/>
      <c r="C37" s="801"/>
      <c r="D37" s="801"/>
      <c r="E37" s="801"/>
    </row>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ref="G6:K31">
    <sortCondition ref="G5"/>
  </sortState>
  <mergeCells count="2">
    <mergeCell ref="A1:C2"/>
    <mergeCell ref="A35:E3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67" t="s">
        <v>671</v>
      </c>
      <c r="B1" s="767"/>
      <c r="C1" s="767"/>
    </row>
    <row r="2" spans="1:3" x14ac:dyDescent="0.2">
      <c r="A2" s="767"/>
      <c r="B2" s="767"/>
      <c r="C2" s="767"/>
    </row>
    <row r="3" spans="1:3" x14ac:dyDescent="0.2">
      <c r="A3" s="54"/>
      <c r="B3" s="3"/>
      <c r="C3" s="55" t="s">
        <v>258</v>
      </c>
    </row>
    <row r="4" spans="1:3" x14ac:dyDescent="0.2">
      <c r="A4" s="57"/>
      <c r="B4" s="203" t="s">
        <v>263</v>
      </c>
      <c r="C4" s="203" t="s">
        <v>266</v>
      </c>
    </row>
    <row r="5" spans="1:3" x14ac:dyDescent="0.2">
      <c r="A5" s="682" t="s">
        <v>267</v>
      </c>
      <c r="B5" s="683">
        <v>111.03282142857145</v>
      </c>
      <c r="C5" s="684">
        <v>82.09178571428572</v>
      </c>
    </row>
    <row r="6" spans="1:3" x14ac:dyDescent="0.2">
      <c r="A6" s="207" t="s">
        <v>268</v>
      </c>
      <c r="B6" s="469">
        <v>115.43714285714286</v>
      </c>
      <c r="C6" s="470">
        <v>82.840928571428577</v>
      </c>
    </row>
    <row r="7" spans="1:3" x14ac:dyDescent="0.2">
      <c r="A7" s="207" t="s">
        <v>269</v>
      </c>
      <c r="B7" s="469">
        <v>126.87432142857142</v>
      </c>
      <c r="C7" s="470">
        <v>86.432607142857151</v>
      </c>
    </row>
    <row r="8" spans="1:3" x14ac:dyDescent="0.2">
      <c r="A8" s="207" t="s">
        <v>233</v>
      </c>
      <c r="B8" s="469">
        <v>96.098928571428573</v>
      </c>
      <c r="C8" s="470">
        <v>77.555678571428572</v>
      </c>
    </row>
    <row r="9" spans="1:3" x14ac:dyDescent="0.2">
      <c r="A9" s="207" t="s">
        <v>270</v>
      </c>
      <c r="B9" s="469">
        <v>126.68460714285716</v>
      </c>
      <c r="C9" s="470">
        <v>72.54053571428571</v>
      </c>
    </row>
    <row r="10" spans="1:3" x14ac:dyDescent="0.2">
      <c r="A10" s="207" t="s">
        <v>271</v>
      </c>
      <c r="B10" s="469">
        <v>113.32746428571429</v>
      </c>
      <c r="C10" s="470">
        <v>92.063000000000002</v>
      </c>
    </row>
    <row r="11" spans="1:3" x14ac:dyDescent="0.2">
      <c r="A11" s="207" t="s">
        <v>272</v>
      </c>
      <c r="B11" s="469">
        <v>103.46428571428571</v>
      </c>
      <c r="C11" s="470">
        <v>61.896428571428565</v>
      </c>
    </row>
    <row r="12" spans="1:3" x14ac:dyDescent="0.2">
      <c r="A12" s="207" t="s">
        <v>273</v>
      </c>
      <c r="B12" s="469">
        <v>183.26535714285711</v>
      </c>
      <c r="C12" s="470">
        <v>109.20117857142857</v>
      </c>
    </row>
    <row r="13" spans="1:3" x14ac:dyDescent="0.2">
      <c r="A13" s="207" t="s">
        <v>274</v>
      </c>
      <c r="B13" s="469">
        <v>0</v>
      </c>
      <c r="C13" s="470">
        <v>0</v>
      </c>
    </row>
    <row r="14" spans="1:3" x14ac:dyDescent="0.2">
      <c r="A14" s="207" t="s">
        <v>275</v>
      </c>
      <c r="B14" s="469">
        <v>116.02149999999999</v>
      </c>
      <c r="C14" s="470">
        <v>82.844571428571413</v>
      </c>
    </row>
    <row r="15" spans="1:3" x14ac:dyDescent="0.2">
      <c r="A15" s="207" t="s">
        <v>205</v>
      </c>
      <c r="B15" s="469">
        <v>129.05714285714288</v>
      </c>
      <c r="C15" s="470">
        <v>101.74757142857143</v>
      </c>
    </row>
    <row r="16" spans="1:3" x14ac:dyDescent="0.2">
      <c r="A16" s="207" t="s">
        <v>276</v>
      </c>
      <c r="B16" s="469">
        <v>153.89285714285714</v>
      </c>
      <c r="C16" s="470">
        <v>96.527000000000015</v>
      </c>
    </row>
    <row r="17" spans="1:3" x14ac:dyDescent="0.2">
      <c r="A17" s="207" t="s">
        <v>234</v>
      </c>
      <c r="B17" s="469">
        <v>133.08107142857142</v>
      </c>
      <c r="C17" s="470">
        <v>95.280785714285713</v>
      </c>
    </row>
    <row r="18" spans="1:3" x14ac:dyDescent="0.2">
      <c r="A18" s="207" t="s">
        <v>235</v>
      </c>
      <c r="B18" s="469">
        <v>122.82857142857142</v>
      </c>
      <c r="C18" s="470">
        <v>69.818178571428575</v>
      </c>
    </row>
    <row r="19" spans="1:3" x14ac:dyDescent="0.2">
      <c r="A19" s="207" t="s">
        <v>277</v>
      </c>
      <c r="B19" s="469">
        <v>168.71964285714287</v>
      </c>
      <c r="C19" s="470">
        <v>103.27350000000001</v>
      </c>
    </row>
    <row r="20" spans="1:3" x14ac:dyDescent="0.2">
      <c r="A20" s="207" t="s">
        <v>278</v>
      </c>
      <c r="B20" s="469">
        <v>107.97482142857146</v>
      </c>
      <c r="C20" s="470">
        <v>83.917714285714283</v>
      </c>
    </row>
    <row r="21" spans="1:3" x14ac:dyDescent="0.2">
      <c r="A21" s="207" t="s">
        <v>206</v>
      </c>
      <c r="B21" s="469">
        <v>159.65100000000001</v>
      </c>
      <c r="C21" s="470">
        <v>90.540428571428578</v>
      </c>
    </row>
    <row r="22" spans="1:3" x14ac:dyDescent="0.2">
      <c r="A22" s="207" t="s">
        <v>279</v>
      </c>
      <c r="B22" s="469">
        <v>126.45317857142859</v>
      </c>
      <c r="C22" s="470">
        <v>95.020750000000007</v>
      </c>
    </row>
    <row r="23" spans="1:3" x14ac:dyDescent="0.2">
      <c r="A23" s="207" t="s">
        <v>280</v>
      </c>
      <c r="B23" s="469">
        <v>101.4464642857143</v>
      </c>
      <c r="C23" s="470">
        <v>81.726142857142861</v>
      </c>
    </row>
    <row r="24" spans="1:3" x14ac:dyDescent="0.2">
      <c r="A24" s="207" t="s">
        <v>281</v>
      </c>
      <c r="B24" s="469">
        <v>100.45714285714286</v>
      </c>
      <c r="C24" s="470">
        <v>79.866107142857146</v>
      </c>
    </row>
    <row r="25" spans="1:3" x14ac:dyDescent="0.2">
      <c r="A25" s="207" t="s">
        <v>282</v>
      </c>
      <c r="B25" s="469">
        <v>100</v>
      </c>
      <c r="C25" s="470">
        <v>61.536999999999999</v>
      </c>
    </row>
    <row r="26" spans="1:3" x14ac:dyDescent="0.2">
      <c r="A26" s="207" t="s">
        <v>544</v>
      </c>
      <c r="B26" s="469">
        <v>190.2</v>
      </c>
      <c r="C26" s="470">
        <v>190.2</v>
      </c>
    </row>
    <row r="27" spans="1:3" x14ac:dyDescent="0.2">
      <c r="A27" s="207" t="s">
        <v>283</v>
      </c>
      <c r="B27" s="469">
        <v>127.2992857142857</v>
      </c>
      <c r="C27" s="470">
        <v>98.60199999999999</v>
      </c>
    </row>
    <row r="28" spans="1:3" x14ac:dyDescent="0.2">
      <c r="A28" s="207" t="s">
        <v>236</v>
      </c>
      <c r="B28" s="469">
        <v>157.53571428571428</v>
      </c>
      <c r="C28" s="470">
        <v>89.158035714285717</v>
      </c>
    </row>
    <row r="29" spans="1:3" x14ac:dyDescent="0.2">
      <c r="A29" s="207" t="s">
        <v>546</v>
      </c>
      <c r="B29" s="469">
        <v>108.93825000000001</v>
      </c>
      <c r="C29" s="470">
        <v>81.567785714285705</v>
      </c>
    </row>
    <row r="30" spans="1:3" x14ac:dyDescent="0.2">
      <c r="A30" s="207" t="s">
        <v>284</v>
      </c>
      <c r="B30" s="469">
        <v>136.38857142857142</v>
      </c>
      <c r="C30" s="470">
        <v>81.35071428571429</v>
      </c>
    </row>
    <row r="31" spans="1:3" x14ac:dyDescent="0.2">
      <c r="A31" s="207" t="s">
        <v>237</v>
      </c>
      <c r="B31" s="469">
        <v>136.01910714285717</v>
      </c>
      <c r="C31" s="470">
        <v>72.442892857142866</v>
      </c>
    </row>
    <row r="32" spans="1:3" x14ac:dyDescent="0.2">
      <c r="A32" s="654" t="s">
        <v>285</v>
      </c>
      <c r="B32" s="658">
        <v>121.1613264295446</v>
      </c>
      <c r="C32" s="658">
        <v>86.302392857142848</v>
      </c>
    </row>
    <row r="33" spans="1:5" x14ac:dyDescent="0.2">
      <c r="A33" s="653" t="s">
        <v>286</v>
      </c>
      <c r="B33" s="657">
        <v>119.83024058771841</v>
      </c>
      <c r="C33" s="657">
        <v>85.783815440769445</v>
      </c>
    </row>
    <row r="34" spans="1:5" x14ac:dyDescent="0.2">
      <c r="A34" s="651" t="s">
        <v>287</v>
      </c>
      <c r="B34" s="667">
        <v>8.7974191591469548</v>
      </c>
      <c r="C34" s="667">
        <v>3.6920297264837245</v>
      </c>
    </row>
    <row r="35" spans="1:5" x14ac:dyDescent="0.2">
      <c r="A35" s="80"/>
      <c r="B35" s="3"/>
      <c r="C35" s="55" t="s">
        <v>513</v>
      </c>
    </row>
    <row r="36" spans="1:5" x14ac:dyDescent="0.2">
      <c r="A36" s="80" t="s">
        <v>483</v>
      </c>
      <c r="B36" s="80"/>
      <c r="C36" s="80"/>
    </row>
    <row r="37" spans="1:5" s="1" customFormat="1" x14ac:dyDescent="0.2">
      <c r="A37" s="801"/>
      <c r="B37" s="801"/>
      <c r="C37" s="801"/>
      <c r="D37" s="801"/>
      <c r="E37" s="801"/>
    </row>
    <row r="38" spans="1:5" s="1" customFormat="1" x14ac:dyDescent="0.2">
      <c r="A38" s="801"/>
      <c r="B38" s="801"/>
      <c r="C38" s="801"/>
      <c r="D38" s="801"/>
      <c r="E38" s="801"/>
    </row>
    <row r="39" spans="1:5" s="1" customFormat="1" x14ac:dyDescent="0.2">
      <c r="A39" s="801"/>
      <c r="B39" s="801"/>
      <c r="C39" s="801"/>
      <c r="D39" s="801"/>
      <c r="E39" s="801"/>
    </row>
    <row r="40" spans="1:5" s="1" customFormat="1" x14ac:dyDescent="0.2"/>
    <row r="41" spans="1:5" s="1" customFormat="1" x14ac:dyDescent="0.2"/>
    <row r="42" spans="1:5" s="1" customFormat="1" x14ac:dyDescent="0.2"/>
    <row r="43" spans="1:5" s="1" customFormat="1" x14ac:dyDescent="0.2"/>
    <row r="44" spans="1:5" s="1" customFormat="1" x14ac:dyDescent="0.2"/>
    <row r="45" spans="1:5" s="1" customFormat="1" x14ac:dyDescent="0.2"/>
    <row r="46" spans="1:5" s="1" customFormat="1" x14ac:dyDescent="0.2"/>
    <row r="47" spans="1:5" s="1" customFormat="1" x14ac:dyDescent="0.2"/>
    <row r="48" spans="1:5"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ref="A6:A32">
    <sortCondition ref="A6"/>
  </sortState>
  <mergeCells count="2">
    <mergeCell ref="A1:C2"/>
    <mergeCell ref="A37:E39"/>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M9"/>
  <sheetViews>
    <sheetView workbookViewId="0"/>
  </sheetViews>
  <sheetFormatPr baseColWidth="10" defaultColWidth="11" defaultRowHeight="12.75" x14ac:dyDescent="0.2"/>
  <cols>
    <col min="1" max="1" width="16.125" style="18" bestFit="1" customWidth="1"/>
    <col min="2" max="13" width="8.5" style="18" customWidth="1"/>
    <col min="14" max="16384" width="11" style="18"/>
  </cols>
  <sheetData>
    <row r="1" spans="1:13" x14ac:dyDescent="0.2">
      <c r="A1" s="158" t="s">
        <v>20</v>
      </c>
    </row>
    <row r="2" spans="1:13" x14ac:dyDescent="0.2">
      <c r="A2" s="158"/>
      <c r="M2" s="161" t="s">
        <v>288</v>
      </c>
    </row>
    <row r="3" spans="1:13" x14ac:dyDescent="0.2">
      <c r="A3" s="544"/>
      <c r="B3" s="145">
        <v>2022</v>
      </c>
      <c r="C3" s="145" t="s">
        <v>508</v>
      </c>
      <c r="D3" s="145" t="s">
        <v>508</v>
      </c>
      <c r="E3" s="145" t="s">
        <v>508</v>
      </c>
      <c r="F3" s="145" t="s">
        <v>508</v>
      </c>
      <c r="G3" s="145" t="s">
        <v>508</v>
      </c>
      <c r="H3" s="145" t="s">
        <v>508</v>
      </c>
      <c r="I3" s="145" t="s">
        <v>508</v>
      </c>
      <c r="J3" s="145" t="s">
        <v>508</v>
      </c>
      <c r="K3" s="145" t="s">
        <v>508</v>
      </c>
      <c r="L3" s="145">
        <v>2023</v>
      </c>
      <c r="M3" s="145" t="s">
        <v>508</v>
      </c>
    </row>
    <row r="4" spans="1:13" x14ac:dyDescent="0.2">
      <c r="A4" s="447"/>
      <c r="B4" s="545">
        <v>44621</v>
      </c>
      <c r="C4" s="545">
        <v>44652</v>
      </c>
      <c r="D4" s="545">
        <v>44682</v>
      </c>
      <c r="E4" s="545">
        <v>44713</v>
      </c>
      <c r="F4" s="545">
        <v>44743</v>
      </c>
      <c r="G4" s="545">
        <v>44774</v>
      </c>
      <c r="H4" s="545">
        <v>44805</v>
      </c>
      <c r="I4" s="545">
        <v>44835</v>
      </c>
      <c r="J4" s="545">
        <v>44866</v>
      </c>
      <c r="K4" s="545">
        <v>44896</v>
      </c>
      <c r="L4" s="545">
        <v>44927</v>
      </c>
      <c r="M4" s="545">
        <v>44958</v>
      </c>
    </row>
    <row r="5" spans="1:13" x14ac:dyDescent="0.2">
      <c r="A5" s="546" t="s">
        <v>289</v>
      </c>
      <c r="B5" s="547">
        <v>117.47086956521738</v>
      </c>
      <c r="C5" s="547">
        <v>105.37666666666667</v>
      </c>
      <c r="D5" s="547">
        <v>113.18727272727274</v>
      </c>
      <c r="E5" s="547">
        <v>122.88727272727273</v>
      </c>
      <c r="F5" s="547">
        <v>112.00476190476192</v>
      </c>
      <c r="G5" s="547">
        <v>100.31869565217391</v>
      </c>
      <c r="H5" s="547">
        <v>89.791818181818186</v>
      </c>
      <c r="I5" s="547">
        <v>93.502380952380946</v>
      </c>
      <c r="J5" s="547">
        <v>91.298636363636348</v>
      </c>
      <c r="K5" s="547">
        <v>81.055000000000007</v>
      </c>
      <c r="L5" s="547">
        <v>82.527142857142849</v>
      </c>
      <c r="M5" s="547">
        <v>82.533500000000004</v>
      </c>
    </row>
    <row r="6" spans="1:13" x14ac:dyDescent="0.2">
      <c r="A6" s="548" t="s">
        <v>290</v>
      </c>
      <c r="B6" s="547">
        <v>108.50260869565219</v>
      </c>
      <c r="C6" s="547">
        <v>101.77749999999999</v>
      </c>
      <c r="D6" s="547">
        <v>109.55238095238097</v>
      </c>
      <c r="E6" s="547">
        <v>114.62954545454546</v>
      </c>
      <c r="F6" s="547">
        <v>101.61899999999999</v>
      </c>
      <c r="G6" s="547">
        <v>93.665217391304353</v>
      </c>
      <c r="H6" s="547">
        <v>84.258095238095251</v>
      </c>
      <c r="I6" s="547">
        <v>87.554761904761904</v>
      </c>
      <c r="J6" s="547">
        <v>84.370476190476182</v>
      </c>
      <c r="K6" s="547">
        <v>76.437142857142888</v>
      </c>
      <c r="L6" s="547">
        <v>78.123000000000019</v>
      </c>
      <c r="M6" s="547">
        <v>76.832631578947371</v>
      </c>
    </row>
    <row r="7" spans="1:13" x14ac:dyDescent="0.2">
      <c r="A7" s="549" t="s">
        <v>291</v>
      </c>
      <c r="B7" s="550">
        <v>1.1018956521739129</v>
      </c>
      <c r="C7" s="550">
        <v>1.0818736842105261</v>
      </c>
      <c r="D7" s="550">
        <v>1.05785</v>
      </c>
      <c r="E7" s="550">
        <v>1.0565818181818178</v>
      </c>
      <c r="F7" s="550">
        <v>1.0178904761904761</v>
      </c>
      <c r="G7" s="550">
        <v>1.0128434782608693</v>
      </c>
      <c r="H7" s="550">
        <v>0.99037727272727283</v>
      </c>
      <c r="I7" s="550">
        <v>0.9825666666666667</v>
      </c>
      <c r="J7" s="550">
        <v>1.0201272727272725</v>
      </c>
      <c r="K7" s="550">
        <v>1.0588809523809526</v>
      </c>
      <c r="L7" s="550">
        <v>1.0769</v>
      </c>
      <c r="M7" s="550">
        <v>1.07151</v>
      </c>
    </row>
    <row r="8" spans="1:13" x14ac:dyDescent="0.2">
      <c r="M8" s="161" t="s">
        <v>292</v>
      </c>
    </row>
    <row r="9" spans="1:13" x14ac:dyDescent="0.2">
      <c r="A9" s="551"/>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M25"/>
  <sheetViews>
    <sheetView workbookViewId="0"/>
  </sheetViews>
  <sheetFormatPr baseColWidth="10" defaultColWidth="11" defaultRowHeight="12.75" x14ac:dyDescent="0.2"/>
  <cols>
    <col min="1" max="1" width="16.5" style="18" bestFit="1" customWidth="1"/>
    <col min="2" max="13" width="7.125" style="18" customWidth="1"/>
    <col min="14" max="16384" width="11" style="18"/>
  </cols>
  <sheetData>
    <row r="1" spans="1:13" x14ac:dyDescent="0.2">
      <c r="A1" s="158" t="s">
        <v>21</v>
      </c>
    </row>
    <row r="2" spans="1:13" x14ac:dyDescent="0.2">
      <c r="A2" s="159"/>
      <c r="M2" s="161" t="s">
        <v>288</v>
      </c>
    </row>
    <row r="3" spans="1:13" x14ac:dyDescent="0.2">
      <c r="A3" s="552"/>
      <c r="B3" s="145">
        <v>2022</v>
      </c>
      <c r="C3" s="145" t="s">
        <v>508</v>
      </c>
      <c r="D3" s="145" t="s">
        <v>508</v>
      </c>
      <c r="E3" s="145" t="s">
        <v>508</v>
      </c>
      <c r="F3" s="145" t="s">
        <v>508</v>
      </c>
      <c r="G3" s="145" t="s">
        <v>508</v>
      </c>
      <c r="H3" s="145" t="s">
        <v>508</v>
      </c>
      <c r="I3" s="145" t="s">
        <v>508</v>
      </c>
      <c r="J3" s="145" t="s">
        <v>508</v>
      </c>
      <c r="K3" s="145" t="s">
        <v>508</v>
      </c>
      <c r="L3" s="145">
        <v>2023</v>
      </c>
      <c r="M3" s="145" t="s">
        <v>508</v>
      </c>
    </row>
    <row r="4" spans="1:13" x14ac:dyDescent="0.2">
      <c r="A4" s="447"/>
      <c r="B4" s="545">
        <v>44621</v>
      </c>
      <c r="C4" s="545">
        <v>44652</v>
      </c>
      <c r="D4" s="545">
        <v>44682</v>
      </c>
      <c r="E4" s="545">
        <v>44713</v>
      </c>
      <c r="F4" s="545">
        <v>44743</v>
      </c>
      <c r="G4" s="545">
        <v>44774</v>
      </c>
      <c r="H4" s="545">
        <v>44805</v>
      </c>
      <c r="I4" s="545">
        <v>44835</v>
      </c>
      <c r="J4" s="545">
        <v>44866</v>
      </c>
      <c r="K4" s="545">
        <v>44896</v>
      </c>
      <c r="L4" s="545">
        <v>44927</v>
      </c>
      <c r="M4" s="545">
        <v>44958</v>
      </c>
    </row>
    <row r="5" spans="1:13" x14ac:dyDescent="0.2">
      <c r="A5" s="493" t="s">
        <v>293</v>
      </c>
      <c r="B5" s="402"/>
      <c r="C5" s="402"/>
      <c r="D5" s="402"/>
      <c r="E5" s="402"/>
      <c r="F5" s="402"/>
      <c r="G5" s="402"/>
      <c r="H5" s="402"/>
      <c r="I5" s="402"/>
      <c r="J5" s="402"/>
      <c r="K5" s="402"/>
      <c r="L5" s="402"/>
      <c r="M5" s="402"/>
    </row>
    <row r="6" spans="1:13" x14ac:dyDescent="0.2">
      <c r="A6" s="553" t="s">
        <v>294</v>
      </c>
      <c r="B6" s="401">
        <v>112.14782608695653</v>
      </c>
      <c r="C6" s="401">
        <v>107.44333333333331</v>
      </c>
      <c r="D6" s="401">
        <v>115.54272727272725</v>
      </c>
      <c r="E6" s="401">
        <v>119.94045454545454</v>
      </c>
      <c r="F6" s="401">
        <v>109.39619047619048</v>
      </c>
      <c r="G6" s="401">
        <v>103.18826086956521</v>
      </c>
      <c r="H6" s="401">
        <v>95.978636363636369</v>
      </c>
      <c r="I6" s="401">
        <v>95.850952380952378</v>
      </c>
      <c r="J6" s="401">
        <v>92.337272727272719</v>
      </c>
      <c r="K6" s="401">
        <v>83.465909090909079</v>
      </c>
      <c r="L6" s="401">
        <v>84.219090909090909</v>
      </c>
      <c r="M6" s="401">
        <v>82.194999999999993</v>
      </c>
    </row>
    <row r="7" spans="1:13" x14ac:dyDescent="0.2">
      <c r="A7" s="553" t="s">
        <v>295</v>
      </c>
      <c r="B7" s="401">
        <v>108.64173913043479</v>
      </c>
      <c r="C7" s="401">
        <v>103.07095238095238</v>
      </c>
      <c r="D7" s="401">
        <v>107.83590909090911</v>
      </c>
      <c r="E7" s="401">
        <v>111.54318181818181</v>
      </c>
      <c r="F7" s="401">
        <v>100.4852380952381</v>
      </c>
      <c r="G7" s="401">
        <v>95.585652173913061</v>
      </c>
      <c r="H7" s="401">
        <v>89.565000000000012</v>
      </c>
      <c r="I7" s="401">
        <v>91.19380952380952</v>
      </c>
      <c r="J7" s="401">
        <v>84.674545454545466</v>
      </c>
      <c r="K7" s="401">
        <v>77.100000000000009</v>
      </c>
      <c r="L7" s="401">
        <v>80.849090909090918</v>
      </c>
      <c r="M7" s="401">
        <v>81.740000000000009</v>
      </c>
    </row>
    <row r="8" spans="1:13" x14ac:dyDescent="0.2">
      <c r="A8" s="553" t="s">
        <v>550</v>
      </c>
      <c r="B8" s="401">
        <v>110.64782608695653</v>
      </c>
      <c r="C8" s="401">
        <v>105.80047619047616</v>
      </c>
      <c r="D8" s="401">
        <v>113.84500000000001</v>
      </c>
      <c r="E8" s="401">
        <v>118.19272727272728</v>
      </c>
      <c r="F8" s="401">
        <v>107.40809523809524</v>
      </c>
      <c r="G8" s="401">
        <v>101.18826086956521</v>
      </c>
      <c r="H8" s="401">
        <v>93.930909090909097</v>
      </c>
      <c r="I8" s="401">
        <v>93.800952380952381</v>
      </c>
      <c r="J8" s="401">
        <v>90.287272727272722</v>
      </c>
      <c r="K8" s="401">
        <v>81.415909090909111</v>
      </c>
      <c r="L8" s="401">
        <v>82.26</v>
      </c>
      <c r="M8" s="401">
        <v>80.429999999999993</v>
      </c>
    </row>
    <row r="9" spans="1:13" x14ac:dyDescent="0.2">
      <c r="A9" s="553" t="s">
        <v>551</v>
      </c>
      <c r="B9" s="401">
        <v>108.96956521739129</v>
      </c>
      <c r="C9" s="401">
        <v>103.76714285714286</v>
      </c>
      <c r="D9" s="401">
        <v>110.26772727272727</v>
      </c>
      <c r="E9" s="401">
        <v>114.97227272727268</v>
      </c>
      <c r="F9" s="401">
        <v>103.44619047619049</v>
      </c>
      <c r="G9" s="401">
        <v>96.662173913043461</v>
      </c>
      <c r="H9" s="401">
        <v>90.335454545454567</v>
      </c>
      <c r="I9" s="401">
        <v>90.250952380952384</v>
      </c>
      <c r="J9" s="401">
        <v>87.023636363636371</v>
      </c>
      <c r="K9" s="401">
        <v>77.402272727272745</v>
      </c>
      <c r="L9" s="401">
        <v>79.346363636363648</v>
      </c>
      <c r="M9" s="401">
        <v>77.989999999999981</v>
      </c>
    </row>
    <row r="10" spans="1:13" x14ac:dyDescent="0.2">
      <c r="A10" s="554" t="s">
        <v>297</v>
      </c>
      <c r="B10" s="454">
        <v>117.7430434782609</v>
      </c>
      <c r="C10" s="454">
        <v>104.69333333333333</v>
      </c>
      <c r="D10" s="454">
        <v>112.84409090909089</v>
      </c>
      <c r="E10" s="454">
        <v>121.80363636363636</v>
      </c>
      <c r="F10" s="454">
        <v>109.31619047619049</v>
      </c>
      <c r="G10" s="454">
        <v>97.415217391304338</v>
      </c>
      <c r="H10" s="454">
        <v>87.112272727272725</v>
      </c>
      <c r="I10" s="454">
        <v>89.672380952380962</v>
      </c>
      <c r="J10" s="454">
        <v>88.082272727272738</v>
      </c>
      <c r="K10" s="454">
        <v>78.585499999999996</v>
      </c>
      <c r="L10" s="454">
        <v>79.714285714285708</v>
      </c>
      <c r="M10" s="454">
        <v>79.316499999999991</v>
      </c>
    </row>
    <row r="11" spans="1:13" x14ac:dyDescent="0.2">
      <c r="A11" s="493" t="s">
        <v>296</v>
      </c>
      <c r="B11" s="403"/>
      <c r="C11" s="403"/>
      <c r="D11" s="403"/>
      <c r="E11" s="403"/>
      <c r="F11" s="403"/>
      <c r="G11" s="403"/>
      <c r="H11" s="403"/>
      <c r="I11" s="403"/>
      <c r="J11" s="403"/>
      <c r="K11" s="403"/>
      <c r="L11" s="403"/>
      <c r="M11" s="403"/>
    </row>
    <row r="12" spans="1:13" x14ac:dyDescent="0.2">
      <c r="A12" s="553" t="s">
        <v>298</v>
      </c>
      <c r="B12" s="401">
        <v>121.38</v>
      </c>
      <c r="C12" s="401">
        <v>109.48619047619047</v>
      </c>
      <c r="D12" s="401">
        <v>118.09409090909089</v>
      </c>
      <c r="E12" s="401">
        <v>127.965</v>
      </c>
      <c r="F12" s="401">
        <v>116.39476190476191</v>
      </c>
      <c r="G12" s="401">
        <v>103.35869565217391</v>
      </c>
      <c r="H12" s="401">
        <v>93.075909090909093</v>
      </c>
      <c r="I12" s="401">
        <v>95.82952380952382</v>
      </c>
      <c r="J12" s="401">
        <v>93.961818181818217</v>
      </c>
      <c r="K12" s="401">
        <v>83.635499999999993</v>
      </c>
      <c r="L12" s="401">
        <v>85.164285714285697</v>
      </c>
      <c r="M12" s="401">
        <v>84.976500000000001</v>
      </c>
    </row>
    <row r="13" spans="1:13" x14ac:dyDescent="0.2">
      <c r="A13" s="553" t="s">
        <v>299</v>
      </c>
      <c r="B13" s="401">
        <v>117.51782608695649</v>
      </c>
      <c r="C13" s="401">
        <v>104.77142857142859</v>
      </c>
      <c r="D13" s="401">
        <v>113.18636363636365</v>
      </c>
      <c r="E13" s="401">
        <v>124.09818181818183</v>
      </c>
      <c r="F13" s="401">
        <v>113.32809523809523</v>
      </c>
      <c r="G13" s="401">
        <v>101.91782608695652</v>
      </c>
      <c r="H13" s="401">
        <v>90.825909090909107</v>
      </c>
      <c r="I13" s="401">
        <v>94.018571428571434</v>
      </c>
      <c r="J13" s="401">
        <v>92.237272727272725</v>
      </c>
      <c r="K13" s="401">
        <v>81.51409090909091</v>
      </c>
      <c r="L13" s="401">
        <v>81.071818181818216</v>
      </c>
      <c r="M13" s="401">
        <v>81.149500000000003</v>
      </c>
    </row>
    <row r="14" spans="1:13" x14ac:dyDescent="0.2">
      <c r="A14" s="553" t="s">
        <v>300</v>
      </c>
      <c r="B14" s="401">
        <v>121.23000000000002</v>
      </c>
      <c r="C14" s="401">
        <v>106.75523809523808</v>
      </c>
      <c r="D14" s="401">
        <v>116.41681818181816</v>
      </c>
      <c r="E14" s="401">
        <v>130.09909090909093</v>
      </c>
      <c r="F14" s="401">
        <v>120.53523809523809</v>
      </c>
      <c r="G14" s="401">
        <v>106.23043478260868</v>
      </c>
      <c r="H14" s="401">
        <v>93.241818181818175</v>
      </c>
      <c r="I14" s="401">
        <v>96.565238095238087</v>
      </c>
      <c r="J14" s="401">
        <v>93.361363636363663</v>
      </c>
      <c r="K14" s="401">
        <v>82.502999999999986</v>
      </c>
      <c r="L14" s="401">
        <v>84.776190476190479</v>
      </c>
      <c r="M14" s="401">
        <v>86.036500000000004</v>
      </c>
    </row>
    <row r="15" spans="1:13" x14ac:dyDescent="0.2">
      <c r="A15" s="493" t="s">
        <v>209</v>
      </c>
      <c r="B15" s="403"/>
      <c r="C15" s="403"/>
      <c r="D15" s="403"/>
      <c r="E15" s="403"/>
      <c r="F15" s="403"/>
      <c r="G15" s="403"/>
      <c r="H15" s="403"/>
      <c r="I15" s="403"/>
      <c r="J15" s="403"/>
      <c r="K15" s="403"/>
      <c r="L15" s="403"/>
      <c r="M15" s="403"/>
    </row>
    <row r="16" spans="1:13" x14ac:dyDescent="0.2">
      <c r="A16" s="553" t="s">
        <v>301</v>
      </c>
      <c r="B16" s="401">
        <v>93.999565217391293</v>
      </c>
      <c r="C16" s="401">
        <v>75.700476190476195</v>
      </c>
      <c r="D16" s="401">
        <v>84.144090909090906</v>
      </c>
      <c r="E16" s="401">
        <v>94.126363636363621</v>
      </c>
      <c r="F16" s="401">
        <v>82.937619047619023</v>
      </c>
      <c r="G16" s="401">
        <v>76.213043478260872</v>
      </c>
      <c r="H16" s="401">
        <v>71.464545454545458</v>
      </c>
      <c r="I16" s="401">
        <v>74.696190476190466</v>
      </c>
      <c r="J16" s="401">
        <v>72.943636363636372</v>
      </c>
      <c r="K16" s="401">
        <v>57.060500000000005</v>
      </c>
      <c r="L16" s="401">
        <v>56.140476190476178</v>
      </c>
      <c r="M16" s="401">
        <v>55.676499999999997</v>
      </c>
    </row>
    <row r="17" spans="1:13" x14ac:dyDescent="0.2">
      <c r="A17" s="493" t="s">
        <v>302</v>
      </c>
      <c r="B17" s="494"/>
      <c r="C17" s="494"/>
      <c r="D17" s="494"/>
      <c r="E17" s="494"/>
      <c r="F17" s="494"/>
      <c r="G17" s="494"/>
      <c r="H17" s="494"/>
      <c r="I17" s="494"/>
      <c r="J17" s="494"/>
      <c r="K17" s="494"/>
      <c r="L17" s="494"/>
      <c r="M17" s="494"/>
    </row>
    <row r="18" spans="1:13" x14ac:dyDescent="0.2">
      <c r="A18" s="553" t="s">
        <v>303</v>
      </c>
      <c r="B18" s="401">
        <v>108.50260869565219</v>
      </c>
      <c r="C18" s="401">
        <v>101.77749999999999</v>
      </c>
      <c r="D18" s="401">
        <v>109.55238095238097</v>
      </c>
      <c r="E18" s="401">
        <v>114.62954545454546</v>
      </c>
      <c r="F18" s="401">
        <v>101.61899999999999</v>
      </c>
      <c r="G18" s="401">
        <v>93.665217391304353</v>
      </c>
      <c r="H18" s="401">
        <v>84.258095238095251</v>
      </c>
      <c r="I18" s="401">
        <v>87.554761904761904</v>
      </c>
      <c r="J18" s="401">
        <v>84.370476190476182</v>
      </c>
      <c r="K18" s="401">
        <v>76.437142857142888</v>
      </c>
      <c r="L18" s="401">
        <v>78.123000000000019</v>
      </c>
      <c r="M18" s="401">
        <v>76.832631578947371</v>
      </c>
    </row>
    <row r="19" spans="1:13" x14ac:dyDescent="0.2">
      <c r="A19" s="554" t="s">
        <v>304</v>
      </c>
      <c r="B19" s="454">
        <v>103.61347826086957</v>
      </c>
      <c r="C19" s="454">
        <v>98.415238095238109</v>
      </c>
      <c r="D19" s="454">
        <v>104.94863636363638</v>
      </c>
      <c r="E19" s="454">
        <v>108.79363636363637</v>
      </c>
      <c r="F19" s="454">
        <v>95.771428571428572</v>
      </c>
      <c r="G19" s="454">
        <v>87.27304347826086</v>
      </c>
      <c r="H19" s="454">
        <v>80.143636363636347</v>
      </c>
      <c r="I19" s="454">
        <v>81.319523809523815</v>
      </c>
      <c r="J19" s="454">
        <v>77.535454545454542</v>
      </c>
      <c r="K19" s="454">
        <v>67.013636363636365</v>
      </c>
      <c r="L19" s="454">
        <v>68.979047619047606</v>
      </c>
      <c r="M19" s="454">
        <v>66.913499999999985</v>
      </c>
    </row>
    <row r="20" spans="1:13" x14ac:dyDescent="0.2">
      <c r="A20" s="493" t="s">
        <v>305</v>
      </c>
      <c r="B20" s="494"/>
      <c r="C20" s="494"/>
      <c r="D20" s="494"/>
      <c r="E20" s="494"/>
      <c r="F20" s="494"/>
      <c r="G20" s="494"/>
      <c r="H20" s="494"/>
      <c r="I20" s="494"/>
      <c r="J20" s="494"/>
      <c r="K20" s="494"/>
      <c r="L20" s="494"/>
      <c r="M20" s="494"/>
    </row>
    <row r="21" spans="1:13" x14ac:dyDescent="0.2">
      <c r="A21" s="553" t="s">
        <v>306</v>
      </c>
      <c r="B21" s="401">
        <v>122.76478260869565</v>
      </c>
      <c r="C21" s="401">
        <v>107.10619047619045</v>
      </c>
      <c r="D21" s="401">
        <v>116.45545454545457</v>
      </c>
      <c r="E21" s="401">
        <v>129.73227272727274</v>
      </c>
      <c r="F21" s="401">
        <v>118.98761904761903</v>
      </c>
      <c r="G21" s="401">
        <v>106.79565217391303</v>
      </c>
      <c r="H21" s="401">
        <v>94.898636363636385</v>
      </c>
      <c r="I21" s="401">
        <v>96.097619047619048</v>
      </c>
      <c r="J21" s="401">
        <v>95.063636363636363</v>
      </c>
      <c r="K21" s="401">
        <v>84.302999999999997</v>
      </c>
      <c r="L21" s="401">
        <v>85.614285714285714</v>
      </c>
      <c r="M21" s="401">
        <v>85.361499999999992</v>
      </c>
    </row>
    <row r="22" spans="1:13" x14ac:dyDescent="0.2">
      <c r="A22" s="553" t="s">
        <v>307</v>
      </c>
      <c r="B22" s="404">
        <v>122.04695652173915</v>
      </c>
      <c r="C22" s="404">
        <v>104.23666666666668</v>
      </c>
      <c r="D22" s="404">
        <v>113.94545454545455</v>
      </c>
      <c r="E22" s="404">
        <v>126.94454545454546</v>
      </c>
      <c r="F22" s="404">
        <v>116.8609523809524</v>
      </c>
      <c r="G22" s="404">
        <v>101.94869565217392</v>
      </c>
      <c r="H22" s="404">
        <v>89.640454545454546</v>
      </c>
      <c r="I22" s="404">
        <v>93.632857142857148</v>
      </c>
      <c r="J22" s="404">
        <v>92.073636363636354</v>
      </c>
      <c r="K22" s="404">
        <v>81.590499999999992</v>
      </c>
      <c r="L22" s="404">
        <v>82.201428571428579</v>
      </c>
      <c r="M22" s="404">
        <v>82.261999999999986</v>
      </c>
    </row>
    <row r="23" spans="1:13" x14ac:dyDescent="0.2">
      <c r="A23" s="554" t="s">
        <v>308</v>
      </c>
      <c r="B23" s="454">
        <v>122.67086956521743</v>
      </c>
      <c r="C23" s="454">
        <v>104.6866666666667</v>
      </c>
      <c r="D23" s="454">
        <v>114.00409090909089</v>
      </c>
      <c r="E23" s="454">
        <v>127.41090909090909</v>
      </c>
      <c r="F23" s="454">
        <v>117.12095238095237</v>
      </c>
      <c r="G23" s="454">
        <v>104.86086956521739</v>
      </c>
      <c r="H23" s="454">
        <v>94.464545454545444</v>
      </c>
      <c r="I23" s="454">
        <v>95.067619047619075</v>
      </c>
      <c r="J23" s="454">
        <v>92.902272727272731</v>
      </c>
      <c r="K23" s="454">
        <v>83.18549999999999</v>
      </c>
      <c r="L23" s="454">
        <v>84.130952380952365</v>
      </c>
      <c r="M23" s="454">
        <v>82.776499999999984</v>
      </c>
    </row>
    <row r="24" spans="1:13" s="623" customFormat="1" x14ac:dyDescent="0.2">
      <c r="A24" s="555" t="s">
        <v>309</v>
      </c>
      <c r="B24" s="556">
        <v>113.59217391304345</v>
      </c>
      <c r="C24" s="556">
        <v>105.64714285714284</v>
      </c>
      <c r="D24" s="556">
        <v>113.93863636363636</v>
      </c>
      <c r="E24" s="556">
        <v>117.73727272727274</v>
      </c>
      <c r="F24" s="556">
        <v>108.60333333333335</v>
      </c>
      <c r="G24" s="556">
        <v>101.8708695652174</v>
      </c>
      <c r="H24" s="556">
        <v>95.311363636363637</v>
      </c>
      <c r="I24" s="556">
        <v>93.6</v>
      </c>
      <c r="J24" s="556">
        <v>89.744090909090929</v>
      </c>
      <c r="K24" s="556">
        <v>79.785454545454556</v>
      </c>
      <c r="L24" s="556">
        <v>81.62</v>
      </c>
      <c r="M24" s="556">
        <v>81.857500000000002</v>
      </c>
    </row>
    <row r="25" spans="1:13" x14ac:dyDescent="0.2">
      <c r="A25" s="551"/>
      <c r="M25" s="161" t="s">
        <v>292</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N15"/>
  <sheetViews>
    <sheetView workbookViewId="0"/>
  </sheetViews>
  <sheetFormatPr baseColWidth="10" defaultColWidth="10.5" defaultRowHeight="14.1" customHeight="1" x14ac:dyDescent="0.2"/>
  <cols>
    <col min="1" max="1" width="13.125" style="18" customWidth="1"/>
    <col min="2" max="2" width="9.625" style="18" customWidth="1"/>
    <col min="3" max="14" width="8.625" style="18" customWidth="1"/>
    <col min="15" max="16384" width="10.5" style="18"/>
  </cols>
  <sheetData>
    <row r="1" spans="1:14" ht="14.1" customHeight="1" x14ac:dyDescent="0.2">
      <c r="A1" s="158" t="s">
        <v>22</v>
      </c>
      <c r="B1" s="707"/>
    </row>
    <row r="2" spans="1:14" ht="14.1" customHeight="1" x14ac:dyDescent="0.2">
      <c r="A2" s="158"/>
      <c r="B2" s="158"/>
      <c r="N2" s="161" t="s">
        <v>310</v>
      </c>
    </row>
    <row r="3" spans="1:14" ht="14.1" customHeight="1" x14ac:dyDescent="0.2">
      <c r="A3" s="560"/>
      <c r="B3" s="560"/>
      <c r="C3" s="145">
        <v>2022</v>
      </c>
      <c r="D3" s="145" t="s">
        <v>508</v>
      </c>
      <c r="E3" s="145" t="s">
        <v>508</v>
      </c>
      <c r="F3" s="145" t="s">
        <v>508</v>
      </c>
      <c r="G3" s="145" t="s">
        <v>508</v>
      </c>
      <c r="H3" s="145" t="s">
        <v>508</v>
      </c>
      <c r="I3" s="145" t="s">
        <v>508</v>
      </c>
      <c r="J3" s="145" t="s">
        <v>508</v>
      </c>
      <c r="K3" s="145" t="s">
        <v>508</v>
      </c>
      <c r="L3" s="145" t="s">
        <v>508</v>
      </c>
      <c r="M3" s="145">
        <v>2023</v>
      </c>
      <c r="N3" s="145" t="s">
        <v>508</v>
      </c>
    </row>
    <row r="4" spans="1:14" ht="14.1" customHeight="1" x14ac:dyDescent="0.2">
      <c r="C4" s="545">
        <v>44621</v>
      </c>
      <c r="D4" s="545">
        <v>44652</v>
      </c>
      <c r="E4" s="545">
        <v>44682</v>
      </c>
      <c r="F4" s="545">
        <v>44713</v>
      </c>
      <c r="G4" s="545">
        <v>44743</v>
      </c>
      <c r="H4" s="545">
        <v>44774</v>
      </c>
      <c r="I4" s="545">
        <v>44805</v>
      </c>
      <c r="J4" s="545">
        <v>44835</v>
      </c>
      <c r="K4" s="545">
        <v>44866</v>
      </c>
      <c r="L4" s="545">
        <v>44896</v>
      </c>
      <c r="M4" s="545">
        <v>44927</v>
      </c>
      <c r="N4" s="545">
        <v>44958</v>
      </c>
    </row>
    <row r="5" spans="1:14" ht="14.1" customHeight="1" x14ac:dyDescent="0.2">
      <c r="A5" s="804" t="s">
        <v>484</v>
      </c>
      <c r="B5" s="561" t="s">
        <v>311</v>
      </c>
      <c r="C5" s="557">
        <v>897.45652173913038</v>
      </c>
      <c r="D5" s="557">
        <v>1034.5833333333333</v>
      </c>
      <c r="E5" s="557">
        <v>1209.409090909091</v>
      </c>
      <c r="F5" s="557">
        <v>1310.5795454545455</v>
      </c>
      <c r="G5" s="557">
        <v>1109.3571428571429</v>
      </c>
      <c r="H5" s="557">
        <v>908.78260869565213</v>
      </c>
      <c r="I5" s="557">
        <v>827.10227272727275</v>
      </c>
      <c r="J5" s="557">
        <v>869.55952380952385</v>
      </c>
      <c r="K5" s="557">
        <v>870.71590909090912</v>
      </c>
      <c r="L5" s="557">
        <v>705.96590909090912</v>
      </c>
      <c r="M5" s="557">
        <v>818.23863636363637</v>
      </c>
      <c r="N5" s="557">
        <v>821.17499999999995</v>
      </c>
    </row>
    <row r="6" spans="1:14" ht="14.1" customHeight="1" x14ac:dyDescent="0.2">
      <c r="A6" s="805"/>
      <c r="B6" s="562" t="s">
        <v>312</v>
      </c>
      <c r="C6" s="558">
        <v>1077.8804347826087</v>
      </c>
      <c r="D6" s="558">
        <v>1051.921052631579</v>
      </c>
      <c r="E6" s="558">
        <v>1249.0238095238096</v>
      </c>
      <c r="F6" s="558">
        <v>1366.5625</v>
      </c>
      <c r="G6" s="558">
        <v>1147.2380952380952</v>
      </c>
      <c r="H6" s="558">
        <v>956.2954545454545</v>
      </c>
      <c r="I6" s="558">
        <v>843.11904761904759</v>
      </c>
      <c r="J6" s="558">
        <v>973.41666666666663</v>
      </c>
      <c r="K6" s="558">
        <v>889.5</v>
      </c>
      <c r="L6" s="558">
        <v>742.13636363636363</v>
      </c>
      <c r="M6" s="558">
        <v>847.89285714285711</v>
      </c>
      <c r="N6" s="558">
        <v>852.53750000000002</v>
      </c>
    </row>
    <row r="7" spans="1:14" ht="14.1" customHeight="1" x14ac:dyDescent="0.2">
      <c r="A7" s="804" t="s">
        <v>516</v>
      </c>
      <c r="B7" s="561" t="s">
        <v>311</v>
      </c>
      <c r="C7" s="559">
        <v>1142.6847826086957</v>
      </c>
      <c r="D7" s="559">
        <v>1187.5131578947369</v>
      </c>
      <c r="E7" s="559">
        <v>1230.3333333333333</v>
      </c>
      <c r="F7" s="559">
        <v>1359.675</v>
      </c>
      <c r="G7" s="559">
        <v>1149.3690476190477</v>
      </c>
      <c r="H7" s="559">
        <v>1090.2386363636363</v>
      </c>
      <c r="I7" s="559">
        <v>1043.797619047619</v>
      </c>
      <c r="J7" s="559">
        <v>1094.952380952381</v>
      </c>
      <c r="K7" s="559">
        <v>991.625</v>
      </c>
      <c r="L7" s="559">
        <v>911.35227272727275</v>
      </c>
      <c r="M7" s="559">
        <v>974.13095238095241</v>
      </c>
      <c r="N7" s="559">
        <v>859.98749999999995</v>
      </c>
    </row>
    <row r="8" spans="1:14" ht="14.1" customHeight="1" x14ac:dyDescent="0.2">
      <c r="A8" s="805"/>
      <c r="B8" s="562" t="s">
        <v>312</v>
      </c>
      <c r="C8" s="558">
        <v>1158.7282608695652</v>
      </c>
      <c r="D8" s="558">
        <v>1218.171052631579</v>
      </c>
      <c r="E8" s="558">
        <v>1254.0119047619048</v>
      </c>
      <c r="F8" s="558">
        <v>1388.4875</v>
      </c>
      <c r="G8" s="558">
        <v>1152.4285714285713</v>
      </c>
      <c r="H8" s="558">
        <v>1111.215909090909</v>
      </c>
      <c r="I8" s="558">
        <v>1049.8928571428571</v>
      </c>
      <c r="J8" s="558">
        <v>1096.047619047619</v>
      </c>
      <c r="K8" s="558">
        <v>1013.5454545454545</v>
      </c>
      <c r="L8" s="558">
        <v>931.01250000000005</v>
      </c>
      <c r="M8" s="558">
        <v>1006.8095238095239</v>
      </c>
      <c r="N8" s="558">
        <v>873.57500000000005</v>
      </c>
    </row>
    <row r="9" spans="1:14" ht="14.1" customHeight="1" x14ac:dyDescent="0.2">
      <c r="A9" s="804" t="s">
        <v>485</v>
      </c>
      <c r="B9" s="561" t="s">
        <v>311</v>
      </c>
      <c r="C9" s="557">
        <v>1114.358695652174</v>
      </c>
      <c r="D9" s="557">
        <v>1133.9047619047619</v>
      </c>
      <c r="E9" s="557">
        <v>1127.6818181818182</v>
      </c>
      <c r="F9" s="557">
        <v>1313.3068181818182</v>
      </c>
      <c r="G9" s="557">
        <v>1141.3333333333333</v>
      </c>
      <c r="H9" s="557">
        <v>1089.9347826086957</v>
      </c>
      <c r="I9" s="557">
        <v>1026.590909090909</v>
      </c>
      <c r="J9" s="557">
        <v>1161.2857142857142</v>
      </c>
      <c r="K9" s="557">
        <v>997.55681818181813</v>
      </c>
      <c r="L9" s="557">
        <v>890.80681818181813</v>
      </c>
      <c r="M9" s="557">
        <v>930.97727272727275</v>
      </c>
      <c r="N9" s="557">
        <v>808.8125</v>
      </c>
    </row>
    <row r="10" spans="1:14" ht="14.1" customHeight="1" x14ac:dyDescent="0.2">
      <c r="A10" s="805"/>
      <c r="B10" s="562" t="s">
        <v>312</v>
      </c>
      <c r="C10" s="558">
        <v>1170.8478260869565</v>
      </c>
      <c r="D10" s="558">
        <v>1168.078947368421</v>
      </c>
      <c r="E10" s="558">
        <v>1164.8214285714287</v>
      </c>
      <c r="F10" s="558">
        <v>1304.3375000000001</v>
      </c>
      <c r="G10" s="558">
        <v>1146.4404761904761</v>
      </c>
      <c r="H10" s="558">
        <v>1085.284090909091</v>
      </c>
      <c r="I10" s="558">
        <v>1050.6309523809523</v>
      </c>
      <c r="J10" s="558">
        <v>1202.7857142857142</v>
      </c>
      <c r="K10" s="558">
        <v>986.60227272727275</v>
      </c>
      <c r="L10" s="558">
        <v>942.98749999999995</v>
      </c>
      <c r="M10" s="558">
        <v>925.89285714285711</v>
      </c>
      <c r="N10" s="558">
        <v>816.72500000000002</v>
      </c>
    </row>
    <row r="11" spans="1:14" ht="14.1" customHeight="1" x14ac:dyDescent="0.2">
      <c r="A11" s="802" t="s">
        <v>313</v>
      </c>
      <c r="B11" s="561" t="s">
        <v>311</v>
      </c>
      <c r="C11" s="557">
        <v>710.07608695652175</v>
      </c>
      <c r="D11" s="557">
        <v>637.65476190476193</v>
      </c>
      <c r="E11" s="557">
        <v>647.875</v>
      </c>
      <c r="F11" s="557">
        <v>663.5795454545455</v>
      </c>
      <c r="G11" s="557">
        <v>591.34523809523807</v>
      </c>
      <c r="H11" s="557">
        <v>601.91304347826087</v>
      </c>
      <c r="I11" s="557">
        <v>554.31818181818187</v>
      </c>
      <c r="J11" s="557">
        <v>547.09523809523807</v>
      </c>
      <c r="K11" s="557">
        <v>499.10227272727275</v>
      </c>
      <c r="L11" s="557">
        <v>445.45454545454544</v>
      </c>
      <c r="M11" s="557">
        <v>458.54545454545456</v>
      </c>
      <c r="N11" s="557">
        <v>475.6</v>
      </c>
    </row>
    <row r="12" spans="1:14" ht="14.1" customHeight="1" x14ac:dyDescent="0.2">
      <c r="A12" s="803"/>
      <c r="B12" s="562" t="s">
        <v>312</v>
      </c>
      <c r="C12" s="558">
        <v>696.78260869565213</v>
      </c>
      <c r="D12" s="558">
        <v>627.18421052631584</v>
      </c>
      <c r="E12" s="558">
        <v>633.40476190476193</v>
      </c>
      <c r="F12" s="558">
        <v>649.17499999999995</v>
      </c>
      <c r="G12" s="558">
        <v>574.94047619047615</v>
      </c>
      <c r="H12" s="558">
        <v>580.69318181818187</v>
      </c>
      <c r="I12" s="558">
        <v>534.72619047619048</v>
      </c>
      <c r="J12" s="558">
        <v>525.80952380952385</v>
      </c>
      <c r="K12" s="558">
        <v>479.38636363636363</v>
      </c>
      <c r="L12" s="558">
        <v>417.57499999999999</v>
      </c>
      <c r="M12" s="558">
        <v>433.85714285714283</v>
      </c>
      <c r="N12" s="558">
        <v>459.23750000000001</v>
      </c>
    </row>
    <row r="13" spans="1:14" ht="14.1" customHeight="1" x14ac:dyDescent="0.2">
      <c r="B13" s="551"/>
      <c r="N13" s="161" t="s">
        <v>292</v>
      </c>
    </row>
    <row r="14" spans="1:14" ht="14.1" customHeight="1" x14ac:dyDescent="0.2">
      <c r="A14" s="551"/>
    </row>
    <row r="15" spans="1:14" ht="14.1" customHeight="1" x14ac:dyDescent="0.2">
      <c r="A15" s="551"/>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1:AW256"/>
  <sheetViews>
    <sheetView workbookViewId="0"/>
  </sheetViews>
  <sheetFormatPr baseColWidth="10" defaultRowHeight="14.25" x14ac:dyDescent="0.2"/>
  <cols>
    <col min="1" max="1" width="28.125" customWidth="1"/>
    <col min="9" max="49" width="11" style="1"/>
  </cols>
  <sheetData>
    <row r="1" spans="1:8" x14ac:dyDescent="0.2">
      <c r="A1" s="53" t="s">
        <v>314</v>
      </c>
      <c r="B1" s="53"/>
      <c r="C1" s="53"/>
      <c r="D1" s="6"/>
      <c r="E1" s="6"/>
      <c r="F1" s="6"/>
      <c r="G1" s="6"/>
      <c r="H1" s="3"/>
    </row>
    <row r="2" spans="1:8" x14ac:dyDescent="0.2">
      <c r="A2" s="54"/>
      <c r="B2" s="54"/>
      <c r="C2" s="54"/>
      <c r="D2" s="65"/>
      <c r="E2" s="65"/>
      <c r="F2" s="65"/>
      <c r="G2" s="108"/>
      <c r="H2" s="55" t="s">
        <v>466</v>
      </c>
    </row>
    <row r="3" spans="1:8" x14ac:dyDescent="0.2">
      <c r="A3" s="56"/>
      <c r="B3" s="780">
        <f>INDICE!A3</f>
        <v>44958</v>
      </c>
      <c r="C3" s="779">
        <v>41671</v>
      </c>
      <c r="D3" s="779" t="s">
        <v>115</v>
      </c>
      <c r="E3" s="779"/>
      <c r="F3" s="779" t="s">
        <v>116</v>
      </c>
      <c r="G3" s="779"/>
      <c r="H3" s="779"/>
    </row>
    <row r="4" spans="1:8" ht="25.5" x14ac:dyDescent="0.2">
      <c r="A4" s="66"/>
      <c r="B4" s="184" t="s">
        <v>54</v>
      </c>
      <c r="C4" s="185" t="s">
        <v>448</v>
      </c>
      <c r="D4" s="184" t="s">
        <v>54</v>
      </c>
      <c r="E4" s="185" t="s">
        <v>448</v>
      </c>
      <c r="F4" s="184" t="s">
        <v>54</v>
      </c>
      <c r="G4" s="186" t="s">
        <v>448</v>
      </c>
      <c r="H4" s="185" t="s">
        <v>106</v>
      </c>
    </row>
    <row r="5" spans="1:8" x14ac:dyDescent="0.2">
      <c r="A5" s="3" t="s">
        <v>315</v>
      </c>
      <c r="B5" s="71">
        <v>23574.491000000002</v>
      </c>
      <c r="C5" s="72">
        <v>-5.0163413696548487</v>
      </c>
      <c r="D5" s="71">
        <v>46161.8</v>
      </c>
      <c r="E5" s="336">
        <v>-15.789018196068612</v>
      </c>
      <c r="F5" s="71">
        <v>209520.33499999999</v>
      </c>
      <c r="G5" s="336">
        <v>-23.12768140029382</v>
      </c>
      <c r="H5" s="72">
        <v>59.937077897622814</v>
      </c>
    </row>
    <row r="6" spans="1:8" x14ac:dyDescent="0.2">
      <c r="A6" s="3" t="s">
        <v>316</v>
      </c>
      <c r="B6" s="58">
        <v>9092.6749999999993</v>
      </c>
      <c r="C6" s="187">
        <v>-3.0692529008572915</v>
      </c>
      <c r="D6" s="58">
        <v>14987.958000000001</v>
      </c>
      <c r="E6" s="59">
        <v>-25.670724652458336</v>
      </c>
      <c r="F6" s="58">
        <v>131238.41899999999</v>
      </c>
      <c r="G6" s="59">
        <v>29.006424664186547</v>
      </c>
      <c r="H6" s="59">
        <v>37.543121257246284</v>
      </c>
    </row>
    <row r="7" spans="1:8" x14ac:dyDescent="0.2">
      <c r="A7" s="3" t="s">
        <v>317</v>
      </c>
      <c r="B7" s="95">
        <v>826.49</v>
      </c>
      <c r="C7" s="73">
        <v>-6.4536976986086163</v>
      </c>
      <c r="D7" s="95">
        <v>1501.316</v>
      </c>
      <c r="E7" s="73">
        <v>-15.396700884062087</v>
      </c>
      <c r="F7" s="95">
        <v>8808.3960000000006</v>
      </c>
      <c r="G7" s="187">
        <v>-31.065035665275065</v>
      </c>
      <c r="H7" s="187">
        <v>2.5198008451309</v>
      </c>
    </row>
    <row r="8" spans="1:8" x14ac:dyDescent="0.2">
      <c r="A8" s="216" t="s">
        <v>186</v>
      </c>
      <c r="B8" s="217">
        <v>33493.656000000003</v>
      </c>
      <c r="C8" s="218">
        <v>-4.5319295861735593</v>
      </c>
      <c r="D8" s="217">
        <v>62651.074000000001</v>
      </c>
      <c r="E8" s="218">
        <v>-18.375944963009239</v>
      </c>
      <c r="F8" s="217">
        <v>349567.15</v>
      </c>
      <c r="G8" s="218">
        <v>-9.6875673571939522</v>
      </c>
      <c r="H8" s="219">
        <v>100</v>
      </c>
    </row>
    <row r="9" spans="1:8" x14ac:dyDescent="0.2">
      <c r="A9" s="220" t="s">
        <v>604</v>
      </c>
      <c r="B9" s="74">
        <v>5698.3410000000003</v>
      </c>
      <c r="C9" s="75">
        <v>-9.6490413033606401</v>
      </c>
      <c r="D9" s="74">
        <v>10494.48</v>
      </c>
      <c r="E9" s="75">
        <v>-18.941545809950792</v>
      </c>
      <c r="F9" s="74">
        <v>52606.911</v>
      </c>
      <c r="G9" s="190">
        <v>-41.519761967342255</v>
      </c>
      <c r="H9" s="190">
        <v>15.049157508078203</v>
      </c>
    </row>
    <row r="10" spans="1:8" x14ac:dyDescent="0.2">
      <c r="A10" s="3"/>
      <c r="B10" s="3"/>
      <c r="C10" s="3"/>
      <c r="D10" s="3"/>
      <c r="E10" s="3"/>
      <c r="F10" s="3"/>
      <c r="G10" s="108"/>
      <c r="H10" s="55" t="s">
        <v>220</v>
      </c>
    </row>
    <row r="11" spans="1:8" x14ac:dyDescent="0.2">
      <c r="A11" s="80" t="s">
        <v>570</v>
      </c>
      <c r="B11" s="80"/>
      <c r="C11" s="200"/>
      <c r="D11" s="200"/>
      <c r="E11" s="200"/>
      <c r="F11" s="80"/>
      <c r="G11" s="80"/>
      <c r="H11" s="80"/>
    </row>
    <row r="12" spans="1:8" x14ac:dyDescent="0.2">
      <c r="A12" s="80" t="s">
        <v>504</v>
      </c>
      <c r="B12" s="108"/>
      <c r="C12" s="108"/>
      <c r="D12" s="108"/>
      <c r="E12" s="108"/>
      <c r="F12" s="108"/>
      <c r="G12" s="108"/>
      <c r="H12" s="108"/>
    </row>
    <row r="13" spans="1:8" x14ac:dyDescent="0.2">
      <c r="A13" s="436" t="s">
        <v>531</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C7">
    <cfRule type="cellIs" dxfId="74" priority="3" operator="between">
      <formula>-0.5</formula>
      <formula>0.5</formula>
    </cfRule>
    <cfRule type="cellIs" dxfId="73" priority="4" operator="between">
      <formula>0</formula>
      <formula>0.49</formula>
    </cfRule>
  </conditionalFormatting>
  <conditionalFormatting sqref="E5">
    <cfRule type="cellIs" dxfId="72" priority="7" operator="equal">
      <formula>0</formula>
    </cfRule>
    <cfRule type="cellIs" dxfId="71" priority="8" operator="between">
      <formula>-0.5</formula>
      <formula>0.5</formula>
    </cfRule>
  </conditionalFormatting>
  <conditionalFormatting sqref="E7">
    <cfRule type="cellIs" dxfId="70" priority="1" operator="between">
      <formula>-0.5</formula>
      <formula>0.5</formula>
    </cfRule>
    <cfRule type="cellIs" dxfId="69" priority="2" operator="between">
      <formula>0</formula>
      <formula>0.49</formula>
    </cfRule>
  </conditionalFormatting>
  <conditionalFormatting sqref="G5">
    <cfRule type="cellIs" dxfId="68" priority="5" operator="equal">
      <formula>0</formula>
    </cfRule>
    <cfRule type="cellIs" dxfId="67" priority="6" operator="between">
      <formula>-0.5</formula>
      <formula>0.5</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dimension ref="A1:AO62"/>
  <sheetViews>
    <sheetView workbookViewId="0"/>
  </sheetViews>
  <sheetFormatPr baseColWidth="10" defaultRowHeight="14.25" x14ac:dyDescent="0.2"/>
  <cols>
    <col min="1" max="1" width="32.125" customWidth="1"/>
    <col min="9" max="41" width="11" style="1"/>
  </cols>
  <sheetData>
    <row r="1" spans="1:8" x14ac:dyDescent="0.2">
      <c r="A1" s="53" t="s">
        <v>641</v>
      </c>
      <c r="B1" s="53"/>
      <c r="C1" s="53"/>
      <c r="D1" s="6"/>
      <c r="E1" s="6"/>
      <c r="F1" s="6"/>
      <c r="G1" s="6"/>
      <c r="H1" s="3"/>
    </row>
    <row r="2" spans="1:8" x14ac:dyDescent="0.2">
      <c r="A2" s="54"/>
      <c r="B2" s="54"/>
      <c r="C2" s="54"/>
      <c r="D2" s="65"/>
      <c r="E2" s="65"/>
      <c r="F2" s="65"/>
      <c r="G2" s="108"/>
      <c r="H2" s="55" t="s">
        <v>466</v>
      </c>
    </row>
    <row r="3" spans="1:8" ht="14.1" customHeight="1" x14ac:dyDescent="0.2">
      <c r="A3" s="56"/>
      <c r="B3" s="780">
        <f>INDICE!A3</f>
        <v>44958</v>
      </c>
      <c r="C3" s="780">
        <v>41671</v>
      </c>
      <c r="D3" s="779" t="s">
        <v>115</v>
      </c>
      <c r="E3" s="779"/>
      <c r="F3" s="779" t="s">
        <v>116</v>
      </c>
      <c r="G3" s="779"/>
      <c r="H3" s="183"/>
    </row>
    <row r="4" spans="1:8" ht="25.5" x14ac:dyDescent="0.2">
      <c r="A4" s="66"/>
      <c r="B4" s="184" t="s">
        <v>54</v>
      </c>
      <c r="C4" s="185" t="s">
        <v>448</v>
      </c>
      <c r="D4" s="184" t="s">
        <v>54</v>
      </c>
      <c r="E4" s="185" t="s">
        <v>448</v>
      </c>
      <c r="F4" s="184" t="s">
        <v>54</v>
      </c>
      <c r="G4" s="186" t="s">
        <v>448</v>
      </c>
      <c r="H4" s="185" t="s">
        <v>106</v>
      </c>
    </row>
    <row r="5" spans="1:8" x14ac:dyDescent="0.2">
      <c r="A5" s="3" t="s">
        <v>643</v>
      </c>
      <c r="B5" s="71">
        <v>13079.291999999999</v>
      </c>
      <c r="C5" s="72">
        <v>-7.0758402365346278</v>
      </c>
      <c r="D5" s="71">
        <v>22406.705000000002</v>
      </c>
      <c r="E5" s="72">
        <v>-28.231683488044396</v>
      </c>
      <c r="F5" s="71">
        <v>171446.84099999999</v>
      </c>
      <c r="G5" s="59">
        <v>-0.12814241056100656</v>
      </c>
      <c r="H5" s="72">
        <v>49.045466943904763</v>
      </c>
    </row>
    <row r="6" spans="1:8" x14ac:dyDescent="0.2">
      <c r="A6" s="3" t="s">
        <v>642</v>
      </c>
      <c r="B6" s="58">
        <v>8752.1419999999998</v>
      </c>
      <c r="C6" s="187">
        <v>-10.588821086965671</v>
      </c>
      <c r="D6" s="58">
        <v>16823.971000000001</v>
      </c>
      <c r="E6" s="59">
        <v>-16.338567817643224</v>
      </c>
      <c r="F6" s="58">
        <v>95636.032999999996</v>
      </c>
      <c r="G6" s="59">
        <v>-26.279553930866857</v>
      </c>
      <c r="H6" s="59">
        <v>27.358415400302917</v>
      </c>
    </row>
    <row r="7" spans="1:8" x14ac:dyDescent="0.2">
      <c r="A7" s="3" t="s">
        <v>644</v>
      </c>
      <c r="B7" s="95">
        <v>10835.732</v>
      </c>
      <c r="C7" s="187">
        <v>4.832484942534685</v>
      </c>
      <c r="D7" s="95">
        <v>21919.081999999999</v>
      </c>
      <c r="E7" s="187">
        <v>-7.3213884260284416</v>
      </c>
      <c r="F7" s="95">
        <v>73675.88</v>
      </c>
      <c r="G7" s="187">
        <v>1.0758928691469767</v>
      </c>
      <c r="H7" s="187">
        <v>21.076316810661414</v>
      </c>
    </row>
    <row r="8" spans="1:8" x14ac:dyDescent="0.2">
      <c r="A8" s="701" t="s">
        <v>319</v>
      </c>
      <c r="B8" s="95">
        <v>826.49</v>
      </c>
      <c r="C8" s="73">
        <v>-6.4536976986086163</v>
      </c>
      <c r="D8" s="95">
        <v>1501.316</v>
      </c>
      <c r="E8" s="73">
        <v>-15.396700884062087</v>
      </c>
      <c r="F8" s="95">
        <v>8808.3960000000006</v>
      </c>
      <c r="G8" s="187">
        <v>-31.065035665275065</v>
      </c>
      <c r="H8" s="187">
        <v>2.5198008451309</v>
      </c>
    </row>
    <row r="9" spans="1:8" x14ac:dyDescent="0.2">
      <c r="A9" s="216" t="s">
        <v>186</v>
      </c>
      <c r="B9" s="217">
        <v>33493.656000000003</v>
      </c>
      <c r="C9" s="218">
        <v>-4.5319295861735593</v>
      </c>
      <c r="D9" s="217">
        <v>62651.074000000001</v>
      </c>
      <c r="E9" s="218">
        <v>-18.375944963009239</v>
      </c>
      <c r="F9" s="217">
        <v>349567.15</v>
      </c>
      <c r="G9" s="218">
        <v>-9.6875673571939522</v>
      </c>
      <c r="H9" s="219">
        <v>100</v>
      </c>
    </row>
    <row r="10" spans="1:8" x14ac:dyDescent="0.2">
      <c r="A10" s="80"/>
      <c r="B10" s="3"/>
      <c r="C10" s="3"/>
      <c r="D10" s="3"/>
      <c r="E10" s="3"/>
      <c r="F10" s="3"/>
      <c r="G10" s="108"/>
      <c r="H10" s="55" t="s">
        <v>220</v>
      </c>
    </row>
    <row r="11" spans="1:8" x14ac:dyDescent="0.2">
      <c r="A11" s="80" t="s">
        <v>570</v>
      </c>
      <c r="B11" s="80"/>
      <c r="C11" s="200"/>
      <c r="D11" s="200"/>
      <c r="E11" s="200"/>
      <c r="F11" s="80"/>
      <c r="G11" s="80"/>
      <c r="H11" s="80"/>
    </row>
    <row r="12" spans="1:8" x14ac:dyDescent="0.2">
      <c r="A12" s="80" t="s">
        <v>486</v>
      </c>
      <c r="B12" s="108"/>
      <c r="C12" s="108"/>
      <c r="D12" s="108"/>
      <c r="E12" s="108"/>
      <c r="F12" s="108"/>
      <c r="G12" s="108"/>
      <c r="H12" s="108"/>
    </row>
    <row r="13" spans="1:8" x14ac:dyDescent="0.2">
      <c r="A13" s="436" t="s">
        <v>531</v>
      </c>
      <c r="B13" s="1"/>
      <c r="C13" s="1"/>
      <c r="D13" s="1"/>
      <c r="E13" s="1"/>
      <c r="F13" s="1"/>
      <c r="G13" s="1"/>
      <c r="H13" s="1"/>
    </row>
    <row r="14" spans="1:8" s="1" customFormat="1" x14ac:dyDescent="0.2">
      <c r="A14" s="806" t="s">
        <v>645</v>
      </c>
      <c r="B14" s="806"/>
      <c r="C14" s="806"/>
      <c r="D14" s="806"/>
      <c r="E14" s="806"/>
      <c r="F14" s="806"/>
      <c r="G14" s="806"/>
      <c r="H14" s="806"/>
    </row>
    <row r="15" spans="1:8" s="1" customFormat="1" x14ac:dyDescent="0.2">
      <c r="A15" s="806"/>
      <c r="B15" s="806"/>
      <c r="C15" s="806"/>
      <c r="D15" s="806"/>
      <c r="E15" s="806"/>
      <c r="F15" s="806"/>
      <c r="G15" s="806"/>
      <c r="H15" s="806"/>
    </row>
    <row r="16" spans="1:8" s="1" customFormat="1" x14ac:dyDescent="0.2">
      <c r="A16" s="806"/>
      <c r="B16" s="806"/>
      <c r="C16" s="806"/>
      <c r="D16" s="806"/>
      <c r="E16" s="806"/>
      <c r="F16" s="806"/>
      <c r="G16" s="806"/>
      <c r="H16" s="806"/>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318</v>
      </c>
    </row>
  </sheetData>
  <mergeCells count="4">
    <mergeCell ref="B3:C3"/>
    <mergeCell ref="D3:E3"/>
    <mergeCell ref="F3:G3"/>
    <mergeCell ref="A14:H16"/>
  </mergeCells>
  <conditionalFormatting sqref="C8">
    <cfRule type="cellIs" dxfId="66" priority="3" operator="between">
      <formula>-0.5</formula>
      <formula>0.5</formula>
    </cfRule>
    <cfRule type="cellIs" dxfId="65" priority="4" operator="between">
      <formula>0</formula>
      <formula>0.49</formula>
    </cfRule>
  </conditionalFormatting>
  <conditionalFormatting sqref="E8">
    <cfRule type="cellIs" dxfId="64" priority="1" operator="between">
      <formula>-0.5</formula>
      <formula>0.5</formula>
    </cfRule>
    <cfRule type="cellIs" dxfId="63" priority="2" operator="between">
      <formula>0</formula>
      <formula>0.49</formula>
    </cfRule>
  </conditionalFormatting>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487</v>
      </c>
      <c r="B1" s="158"/>
      <c r="C1" s="158"/>
      <c r="D1" s="158"/>
    </row>
    <row r="2" spans="1:4" x14ac:dyDescent="0.2">
      <c r="A2" s="159"/>
      <c r="B2" s="159"/>
      <c r="C2" s="159"/>
      <c r="D2" s="159"/>
    </row>
    <row r="3" spans="1:4" x14ac:dyDescent="0.2">
      <c r="A3" s="162"/>
      <c r="B3" s="807">
        <v>2019</v>
      </c>
      <c r="C3" s="807">
        <v>2020</v>
      </c>
      <c r="D3" s="807">
        <v>2021</v>
      </c>
    </row>
    <row r="4" spans="1:4" x14ac:dyDescent="0.2">
      <c r="A4" s="641"/>
      <c r="B4" s="808"/>
      <c r="C4" s="808"/>
      <c r="D4" s="808"/>
    </row>
    <row r="5" spans="1:4" x14ac:dyDescent="0.2">
      <c r="A5" s="191" t="s">
        <v>320</v>
      </c>
      <c r="B5" s="214">
        <v>-9.7323432224055928</v>
      </c>
      <c r="C5" s="214">
        <v>6.3909574332612848</v>
      </c>
      <c r="D5" s="214">
        <v>-7.8256399037559055</v>
      </c>
    </row>
    <row r="6" spans="1:4" x14ac:dyDescent="0.2">
      <c r="A6" s="1" t="s">
        <v>127</v>
      </c>
      <c r="B6" s="167">
        <v>-10.471717381996809</v>
      </c>
      <c r="C6" s="167">
        <v>9.1311435514505064</v>
      </c>
      <c r="D6" s="167">
        <v>-9.6875673571939522</v>
      </c>
    </row>
    <row r="7" spans="1:4" x14ac:dyDescent="0.2">
      <c r="A7" s="1" t="s">
        <v>128</v>
      </c>
      <c r="B7" s="167">
        <v>-9.3042012633694959</v>
      </c>
      <c r="C7" s="167">
        <v>8.7038876642521821</v>
      </c>
      <c r="D7" s="167" t="s">
        <v>508</v>
      </c>
    </row>
    <row r="8" spans="1:4" x14ac:dyDescent="0.2">
      <c r="A8" s="1" t="s">
        <v>129</v>
      </c>
      <c r="B8" s="167">
        <v>-5.8895571882182836</v>
      </c>
      <c r="C8" s="167">
        <v>5.4813634674274425</v>
      </c>
      <c r="D8" s="167" t="s">
        <v>508</v>
      </c>
    </row>
    <row r="9" spans="1:4" x14ac:dyDescent="0.2">
      <c r="A9" s="1" t="s">
        <v>130</v>
      </c>
      <c r="B9" s="167">
        <v>-3.2832389269602436</v>
      </c>
      <c r="C9" s="167">
        <v>4.2045187230266281</v>
      </c>
      <c r="D9" s="167" t="s">
        <v>508</v>
      </c>
    </row>
    <row r="10" spans="1:4" x14ac:dyDescent="0.2">
      <c r="A10" s="1" t="s">
        <v>131</v>
      </c>
      <c r="B10" s="167">
        <v>-1.7620227935607085</v>
      </c>
      <c r="C10" s="167">
        <v>4.3715238676706631</v>
      </c>
      <c r="D10" s="167" t="s">
        <v>508</v>
      </c>
    </row>
    <row r="11" spans="1:4" x14ac:dyDescent="0.2">
      <c r="A11" s="1" t="s">
        <v>132</v>
      </c>
      <c r="B11" s="167">
        <v>-1.778133717466144</v>
      </c>
      <c r="C11" s="167">
        <v>6.1748432803925768</v>
      </c>
      <c r="D11" s="167" t="s">
        <v>508</v>
      </c>
    </row>
    <row r="12" spans="1:4" x14ac:dyDescent="0.2">
      <c r="A12" s="1" t="s">
        <v>133</v>
      </c>
      <c r="B12" s="167">
        <v>-1.1755717284100657</v>
      </c>
      <c r="C12" s="167">
        <v>6.9550508764876966</v>
      </c>
      <c r="D12" s="167" t="s">
        <v>508</v>
      </c>
    </row>
    <row r="13" spans="1:4" x14ac:dyDescent="0.2">
      <c r="A13" s="1" t="s">
        <v>134</v>
      </c>
      <c r="B13" s="167">
        <v>-0.32609034273905119</v>
      </c>
      <c r="C13" s="167">
        <v>6.2158302136519801</v>
      </c>
      <c r="D13" s="167" t="s">
        <v>508</v>
      </c>
    </row>
    <row r="14" spans="1:4" x14ac:dyDescent="0.2">
      <c r="A14" s="1" t="s">
        <v>135</v>
      </c>
      <c r="B14" s="167">
        <v>1.3301376003832588</v>
      </c>
      <c r="C14" s="167">
        <v>5.5059133273015686</v>
      </c>
      <c r="D14" s="167" t="s">
        <v>508</v>
      </c>
    </row>
    <row r="15" spans="1:4" x14ac:dyDescent="0.2">
      <c r="A15" s="1" t="s">
        <v>136</v>
      </c>
      <c r="B15" s="167">
        <v>4.6021787519190216</v>
      </c>
      <c r="C15" s="167">
        <v>5.2440484209820837E-2</v>
      </c>
      <c r="D15" s="167" t="s">
        <v>508</v>
      </c>
    </row>
    <row r="16" spans="1:4" x14ac:dyDescent="0.2">
      <c r="A16" s="212" t="s">
        <v>137</v>
      </c>
      <c r="B16" s="213">
        <v>5.2827223940290491</v>
      </c>
      <c r="C16" s="213">
        <v>-3.6420958153524348</v>
      </c>
      <c r="D16" s="213" t="s">
        <v>508</v>
      </c>
    </row>
    <row r="17" spans="4:4" x14ac:dyDescent="0.2">
      <c r="D17" s="55" t="s">
        <v>220</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13"/>
  <sheetViews>
    <sheetView workbookViewId="0"/>
  </sheetViews>
  <sheetFormatPr baseColWidth="10" defaultRowHeight="14.25" x14ac:dyDescent="0.2"/>
  <cols>
    <col min="1" max="1" width="21.625" customWidth="1"/>
    <col min="2" max="2" width="11.625" customWidth="1"/>
  </cols>
  <sheetData>
    <row r="1" spans="1:6" x14ac:dyDescent="0.2">
      <c r="A1" s="53" t="s">
        <v>23</v>
      </c>
      <c r="B1" s="53"/>
      <c r="C1" s="53"/>
      <c r="D1" s="53"/>
      <c r="E1" s="6"/>
      <c r="F1" s="3"/>
    </row>
    <row r="2" spans="1:6" x14ac:dyDescent="0.2">
      <c r="A2" s="54"/>
      <c r="B2" s="54"/>
      <c r="C2" s="54"/>
      <c r="D2" s="54"/>
      <c r="E2" s="65"/>
      <c r="F2" s="55" t="s">
        <v>105</v>
      </c>
    </row>
    <row r="3" spans="1:6" ht="14.85" customHeight="1" x14ac:dyDescent="0.2">
      <c r="A3" s="56"/>
      <c r="B3" s="775" t="s">
        <v>673</v>
      </c>
      <c r="C3" s="771" t="s">
        <v>419</v>
      </c>
      <c r="D3" s="775" t="s">
        <v>624</v>
      </c>
      <c r="E3" s="771" t="s">
        <v>419</v>
      </c>
      <c r="F3" s="773" t="s">
        <v>674</v>
      </c>
    </row>
    <row r="4" spans="1:6" x14ac:dyDescent="0.2">
      <c r="A4" s="66"/>
      <c r="B4" s="776"/>
      <c r="C4" s="772"/>
      <c r="D4" s="776"/>
      <c r="E4" s="772"/>
      <c r="F4" s="774"/>
    </row>
    <row r="5" spans="1:6" x14ac:dyDescent="0.2">
      <c r="A5" s="3" t="s">
        <v>107</v>
      </c>
      <c r="B5" s="58">
        <v>1469.2385291337034</v>
      </c>
      <c r="C5" s="59">
        <v>1.7197354998679824</v>
      </c>
      <c r="D5" s="58">
        <v>1107.9406945638673</v>
      </c>
      <c r="E5" s="59">
        <v>1.3947555254332555</v>
      </c>
      <c r="F5" s="59">
        <v>32.609853247791243</v>
      </c>
    </row>
    <row r="6" spans="1:6" x14ac:dyDescent="0.2">
      <c r="A6" s="3" t="s">
        <v>117</v>
      </c>
      <c r="B6" s="58">
        <v>43384.339442152559</v>
      </c>
      <c r="C6" s="59">
        <v>50.781127228526998</v>
      </c>
      <c r="D6" s="58">
        <v>39472.676029425806</v>
      </c>
      <c r="E6" s="59">
        <v>49.69104688166577</v>
      </c>
      <c r="F6" s="59">
        <v>9.909800414369462</v>
      </c>
    </row>
    <row r="7" spans="1:6" x14ac:dyDescent="0.2">
      <c r="A7" s="3" t="s">
        <v>118</v>
      </c>
      <c r="B7" s="58">
        <v>15150.225070270988</v>
      </c>
      <c r="C7" s="59">
        <v>17.733253905134909</v>
      </c>
      <c r="D7" s="58">
        <v>14259.731806198557</v>
      </c>
      <c r="E7" s="59">
        <v>17.951177193397406</v>
      </c>
      <c r="F7" s="59">
        <v>6.2448107452157187</v>
      </c>
    </row>
    <row r="8" spans="1:6" x14ac:dyDescent="0.2">
      <c r="A8" s="3" t="s">
        <v>119</v>
      </c>
      <c r="B8" s="58">
        <v>19501.655434988574</v>
      </c>
      <c r="C8" s="59">
        <v>22.826578865664395</v>
      </c>
      <c r="D8" s="58">
        <v>18886.930352536543</v>
      </c>
      <c r="E8" s="59">
        <v>23.776227912670901</v>
      </c>
      <c r="F8" s="59">
        <v>3.2547643845653935</v>
      </c>
    </row>
    <row r="9" spans="1:6" x14ac:dyDescent="0.2">
      <c r="A9" s="3" t="s">
        <v>120</v>
      </c>
      <c r="B9" s="58">
        <v>5711.3537351831719</v>
      </c>
      <c r="C9" s="59">
        <v>6.6851076771648419</v>
      </c>
      <c r="D9" s="58">
        <v>5515.5187440543614</v>
      </c>
      <c r="E9" s="59">
        <v>6.943332149135224</v>
      </c>
      <c r="F9" s="59">
        <v>3.5506178152312042</v>
      </c>
    </row>
    <row r="10" spans="1:6" x14ac:dyDescent="0.2">
      <c r="A10" s="3" t="s">
        <v>112</v>
      </c>
      <c r="B10" s="58">
        <v>217.17047028757048</v>
      </c>
      <c r="C10" s="73">
        <v>0.25419682364086227</v>
      </c>
      <c r="D10" s="58">
        <v>193.39562434317375</v>
      </c>
      <c r="E10" s="59">
        <v>0.24346033769744041</v>
      </c>
      <c r="F10" s="59">
        <v>12.293373247271148</v>
      </c>
    </row>
    <row r="11" spans="1:6" x14ac:dyDescent="0.2">
      <c r="A11" s="60" t="s">
        <v>114</v>
      </c>
      <c r="B11" s="61">
        <v>85433.982682016576</v>
      </c>
      <c r="C11" s="62">
        <v>100</v>
      </c>
      <c r="D11" s="61">
        <v>79436.193251122313</v>
      </c>
      <c r="E11" s="62">
        <v>100</v>
      </c>
      <c r="F11" s="62">
        <v>7.5504492164338739</v>
      </c>
    </row>
    <row r="12" spans="1:6" x14ac:dyDescent="0.2">
      <c r="A12" s="722" t="s">
        <v>675</v>
      </c>
      <c r="B12" s="3"/>
      <c r="C12" s="3"/>
      <c r="D12" s="3"/>
      <c r="E12" s="3"/>
      <c r="F12" s="55" t="s">
        <v>569</v>
      </c>
    </row>
    <row r="13" spans="1:6" x14ac:dyDescent="0.2">
      <c r="A13" s="436" t="s">
        <v>617</v>
      </c>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1:AS273"/>
  <sheetViews>
    <sheetView workbookViewId="0">
      <selection sqref="A1:F2"/>
    </sheetView>
  </sheetViews>
  <sheetFormatPr baseColWidth="10" defaultColWidth="11" defaultRowHeight="12.75" x14ac:dyDescent="0.2"/>
  <cols>
    <col min="1" max="1" width="17.125" style="543" customWidth="1"/>
    <col min="2" max="12" width="11" style="543"/>
    <col min="13" max="45" width="11" style="18"/>
    <col min="46" max="16384" width="11" style="543"/>
  </cols>
  <sheetData>
    <row r="1" spans="1:12" x14ac:dyDescent="0.2">
      <c r="A1" s="809" t="s">
        <v>646</v>
      </c>
      <c r="B1" s="809"/>
      <c r="C1" s="809"/>
      <c r="D1" s="809"/>
      <c r="E1" s="809"/>
      <c r="F1" s="809"/>
      <c r="G1" s="18"/>
      <c r="H1" s="18"/>
      <c r="I1" s="18"/>
      <c r="J1" s="18"/>
      <c r="K1" s="18"/>
      <c r="L1" s="18"/>
    </row>
    <row r="2" spans="1:12" x14ac:dyDescent="0.2">
      <c r="A2" s="810"/>
      <c r="B2" s="810"/>
      <c r="C2" s="810"/>
      <c r="D2" s="810"/>
      <c r="E2" s="810"/>
      <c r="F2" s="810"/>
      <c r="G2" s="18"/>
      <c r="H2" s="18"/>
      <c r="I2" s="18"/>
      <c r="J2" s="18"/>
      <c r="K2" s="572"/>
      <c r="L2" s="55" t="s">
        <v>466</v>
      </c>
    </row>
    <row r="3" spans="1:12" x14ac:dyDescent="0.2">
      <c r="A3" s="573"/>
      <c r="B3" s="811">
        <f>INDICE!A3</f>
        <v>44958</v>
      </c>
      <c r="C3" s="812">
        <v>41671</v>
      </c>
      <c r="D3" s="812">
        <v>41671</v>
      </c>
      <c r="E3" s="812">
        <v>41671</v>
      </c>
      <c r="F3" s="813">
        <v>41671</v>
      </c>
      <c r="G3" s="814" t="s">
        <v>116</v>
      </c>
      <c r="H3" s="812"/>
      <c r="I3" s="812"/>
      <c r="J3" s="812"/>
      <c r="K3" s="812"/>
      <c r="L3" s="815" t="s">
        <v>106</v>
      </c>
    </row>
    <row r="4" spans="1:12" ht="38.25" x14ac:dyDescent="0.2">
      <c r="A4" s="549"/>
      <c r="B4" s="702" t="s">
        <v>643</v>
      </c>
      <c r="C4" s="702" t="s">
        <v>642</v>
      </c>
      <c r="D4" s="702" t="s">
        <v>644</v>
      </c>
      <c r="E4" s="702" t="s">
        <v>319</v>
      </c>
      <c r="F4" s="223" t="s">
        <v>186</v>
      </c>
      <c r="G4" s="702" t="s">
        <v>643</v>
      </c>
      <c r="H4" s="702" t="s">
        <v>642</v>
      </c>
      <c r="I4" s="702" t="s">
        <v>644</v>
      </c>
      <c r="J4" s="702" t="s">
        <v>319</v>
      </c>
      <c r="K4" s="224" t="s">
        <v>186</v>
      </c>
      <c r="L4" s="816"/>
    </row>
    <row r="5" spans="1:12" x14ac:dyDescent="0.2">
      <c r="A5" s="546" t="s">
        <v>153</v>
      </c>
      <c r="B5" s="439">
        <v>3361.2629999999999</v>
      </c>
      <c r="C5" s="439">
        <v>545.94000000000005</v>
      </c>
      <c r="D5" s="439">
        <v>369.084</v>
      </c>
      <c r="E5" s="439">
        <v>207.19300000000001</v>
      </c>
      <c r="F5" s="574">
        <v>4483.4800000000005</v>
      </c>
      <c r="G5" s="439">
        <v>45061.936000000002</v>
      </c>
      <c r="H5" s="439">
        <v>5084.1049999999996</v>
      </c>
      <c r="I5" s="439">
        <v>2781.6680000000001</v>
      </c>
      <c r="J5" s="439">
        <v>2063.4920000000002</v>
      </c>
      <c r="K5" s="575">
        <v>54991.200999999994</v>
      </c>
      <c r="L5" s="72">
        <v>15.731258505258063</v>
      </c>
    </row>
    <row r="6" spans="1:12" x14ac:dyDescent="0.2">
      <c r="A6" s="548" t="s">
        <v>154</v>
      </c>
      <c r="B6" s="439">
        <v>949.60299999999995</v>
      </c>
      <c r="C6" s="439">
        <v>448.9</v>
      </c>
      <c r="D6" s="439">
        <v>501.80599999999998</v>
      </c>
      <c r="E6" s="439">
        <v>50.548000000000002</v>
      </c>
      <c r="F6" s="576">
        <v>1950.857</v>
      </c>
      <c r="G6" s="439">
        <v>8553.7510000000002</v>
      </c>
      <c r="H6" s="439">
        <v>6404.2619999999997</v>
      </c>
      <c r="I6" s="439">
        <v>3067.6419999999998</v>
      </c>
      <c r="J6" s="439">
        <v>648.15099999999995</v>
      </c>
      <c r="K6" s="577">
        <v>18673.806</v>
      </c>
      <c r="L6" s="59">
        <v>5.341990429760556</v>
      </c>
    </row>
    <row r="7" spans="1:12" x14ac:dyDescent="0.2">
      <c r="A7" s="548" t="s">
        <v>155</v>
      </c>
      <c r="B7" s="439">
        <v>670.08500000000004</v>
      </c>
      <c r="C7" s="439">
        <v>186.77500000000001</v>
      </c>
      <c r="D7" s="439">
        <v>271.327</v>
      </c>
      <c r="E7" s="439">
        <v>14.959</v>
      </c>
      <c r="F7" s="576">
        <v>1143.146</v>
      </c>
      <c r="G7" s="439">
        <v>7608.5410000000002</v>
      </c>
      <c r="H7" s="439">
        <v>3694.5059999999999</v>
      </c>
      <c r="I7" s="439">
        <v>1880.501</v>
      </c>
      <c r="J7" s="439">
        <v>122.608</v>
      </c>
      <c r="K7" s="577">
        <v>13306.156000000001</v>
      </c>
      <c r="L7" s="59">
        <v>3.8064740529542287</v>
      </c>
    </row>
    <row r="8" spans="1:12" x14ac:dyDescent="0.2">
      <c r="A8" s="548" t="s">
        <v>156</v>
      </c>
      <c r="B8" s="439">
        <v>706.84900000000005</v>
      </c>
      <c r="C8" s="96">
        <v>11.769</v>
      </c>
      <c r="D8" s="439">
        <v>121.515</v>
      </c>
      <c r="E8" s="96">
        <v>0.29099999999999998</v>
      </c>
      <c r="F8" s="576">
        <v>840.42400000000009</v>
      </c>
      <c r="G8" s="439">
        <v>9543.518</v>
      </c>
      <c r="H8" s="439">
        <v>205.73599999999999</v>
      </c>
      <c r="I8" s="96">
        <v>879.76599999999996</v>
      </c>
      <c r="J8" s="439">
        <v>5.0010000000000003</v>
      </c>
      <c r="K8" s="577">
        <v>10634.021000000001</v>
      </c>
      <c r="L8" s="59">
        <v>3.0420600070426338</v>
      </c>
    </row>
    <row r="9" spans="1:12" x14ac:dyDescent="0.2">
      <c r="A9" s="548" t="s">
        <v>567</v>
      </c>
      <c r="B9" s="439">
        <v>0</v>
      </c>
      <c r="C9" s="439">
        <v>0</v>
      </c>
      <c r="D9" s="439">
        <v>0</v>
      </c>
      <c r="E9" s="96">
        <v>2.1469999999999998</v>
      </c>
      <c r="F9" s="625">
        <v>2.1469999999999998</v>
      </c>
      <c r="G9" s="439">
        <v>0</v>
      </c>
      <c r="H9" s="439">
        <v>0</v>
      </c>
      <c r="I9" s="439">
        <v>0</v>
      </c>
      <c r="J9" s="439">
        <v>22.364999999999998</v>
      </c>
      <c r="K9" s="577">
        <v>22.364999999999998</v>
      </c>
      <c r="L9" s="96">
        <v>6.3979253057247576E-3</v>
      </c>
    </row>
    <row r="10" spans="1:12" x14ac:dyDescent="0.2">
      <c r="A10" s="548" t="s">
        <v>158</v>
      </c>
      <c r="B10" s="439">
        <v>196.32499999999999</v>
      </c>
      <c r="C10" s="439">
        <v>99.652000000000001</v>
      </c>
      <c r="D10" s="439">
        <v>206.38800000000001</v>
      </c>
      <c r="E10" s="439">
        <v>2.2669999999999999</v>
      </c>
      <c r="F10" s="576">
        <v>504.63200000000001</v>
      </c>
      <c r="G10" s="439">
        <v>1624.4649999999999</v>
      </c>
      <c r="H10" s="439">
        <v>1204.1569999999999</v>
      </c>
      <c r="I10" s="439">
        <v>1251.1980000000001</v>
      </c>
      <c r="J10" s="439">
        <v>22.547999999999998</v>
      </c>
      <c r="K10" s="577">
        <v>4102.3679999999995</v>
      </c>
      <c r="L10" s="59">
        <v>1.173558866112026</v>
      </c>
    </row>
    <row r="11" spans="1:12" x14ac:dyDescent="0.2">
      <c r="A11" s="548" t="s">
        <v>159</v>
      </c>
      <c r="B11" s="439">
        <v>131.667</v>
      </c>
      <c r="C11" s="439">
        <v>771.45</v>
      </c>
      <c r="D11" s="439">
        <v>1105.961</v>
      </c>
      <c r="E11" s="439">
        <v>53.825000000000003</v>
      </c>
      <c r="F11" s="576">
        <v>2062.9029999999998</v>
      </c>
      <c r="G11" s="439">
        <v>1529.845</v>
      </c>
      <c r="H11" s="439">
        <v>7990.2049999999999</v>
      </c>
      <c r="I11" s="439">
        <v>7440.3819999999996</v>
      </c>
      <c r="J11" s="439">
        <v>569.75099999999998</v>
      </c>
      <c r="K11" s="577">
        <v>17530.183000000001</v>
      </c>
      <c r="L11" s="59">
        <v>5.014835744676323</v>
      </c>
    </row>
    <row r="12" spans="1:12" x14ac:dyDescent="0.2">
      <c r="A12" s="548" t="s">
        <v>511</v>
      </c>
      <c r="B12" s="439">
        <v>715.53399999999999</v>
      </c>
      <c r="C12" s="439">
        <v>384.92099999999999</v>
      </c>
      <c r="D12" s="439">
        <v>479.33</v>
      </c>
      <c r="E12" s="439">
        <v>62.947000000000003</v>
      </c>
      <c r="F12" s="576">
        <v>1642.732</v>
      </c>
      <c r="G12" s="439">
        <v>7770.3220000000001</v>
      </c>
      <c r="H12" s="439">
        <v>3732.5259999999998</v>
      </c>
      <c r="I12" s="439">
        <v>2821.2779999999998</v>
      </c>
      <c r="J12" s="439">
        <v>664.51700000000005</v>
      </c>
      <c r="K12" s="577">
        <v>14988.643</v>
      </c>
      <c r="L12" s="59">
        <v>4.2877808338106087</v>
      </c>
    </row>
    <row r="13" spans="1:12" x14ac:dyDescent="0.2">
      <c r="A13" s="548" t="s">
        <v>160</v>
      </c>
      <c r="B13" s="439">
        <v>1879.867</v>
      </c>
      <c r="C13" s="439">
        <v>2216.337</v>
      </c>
      <c r="D13" s="439">
        <v>2353.011</v>
      </c>
      <c r="E13" s="439">
        <v>134.95699999999999</v>
      </c>
      <c r="F13" s="576">
        <v>6584.1720000000005</v>
      </c>
      <c r="G13" s="439">
        <v>22723.366999999998</v>
      </c>
      <c r="H13" s="439">
        <v>21298.723999999998</v>
      </c>
      <c r="I13" s="439">
        <v>15249.905000000001</v>
      </c>
      <c r="J13" s="439">
        <v>1454.6130000000001</v>
      </c>
      <c r="K13" s="577">
        <v>60726.608999999997</v>
      </c>
      <c r="L13" s="59">
        <v>17.371978915803837</v>
      </c>
    </row>
    <row r="14" spans="1:12" x14ac:dyDescent="0.2">
      <c r="A14" s="548" t="s">
        <v>322</v>
      </c>
      <c r="B14" s="439">
        <v>763.54399999999998</v>
      </c>
      <c r="C14" s="439">
        <v>1503.933</v>
      </c>
      <c r="D14" s="439">
        <v>491.685</v>
      </c>
      <c r="E14" s="439">
        <v>98.957999999999998</v>
      </c>
      <c r="F14" s="576">
        <v>2858.12</v>
      </c>
      <c r="G14" s="439">
        <v>12357.941999999999</v>
      </c>
      <c r="H14" s="439">
        <v>19205.481</v>
      </c>
      <c r="I14" s="439">
        <v>3589.8449999999998</v>
      </c>
      <c r="J14" s="439">
        <v>1065.4592970000001</v>
      </c>
      <c r="K14" s="577">
        <v>36218.727296999998</v>
      </c>
      <c r="L14" s="59">
        <v>10.361042339129011</v>
      </c>
    </row>
    <row r="15" spans="1:12" x14ac:dyDescent="0.2">
      <c r="A15" s="548" t="s">
        <v>163</v>
      </c>
      <c r="B15" s="439">
        <v>1.6379999999999999</v>
      </c>
      <c r="C15" s="439">
        <v>126.001</v>
      </c>
      <c r="D15" s="439">
        <v>87.622</v>
      </c>
      <c r="E15" s="439">
        <v>55.619</v>
      </c>
      <c r="F15" s="576">
        <v>270.88</v>
      </c>
      <c r="G15" s="96">
        <v>32.502000000000002</v>
      </c>
      <c r="H15" s="439">
        <v>1720.489</v>
      </c>
      <c r="I15" s="439">
        <v>510.25599999999997</v>
      </c>
      <c r="J15" s="439">
        <v>510.07400000000001</v>
      </c>
      <c r="K15" s="577">
        <v>2773.3209999999999</v>
      </c>
      <c r="L15" s="59">
        <v>0.7933601880973794</v>
      </c>
    </row>
    <row r="16" spans="1:12" x14ac:dyDescent="0.2">
      <c r="A16" s="548" t="s">
        <v>164</v>
      </c>
      <c r="B16" s="439">
        <v>767.03899999999999</v>
      </c>
      <c r="C16" s="439">
        <v>402.13600000000002</v>
      </c>
      <c r="D16" s="439">
        <v>321.02</v>
      </c>
      <c r="E16" s="439">
        <v>22.5</v>
      </c>
      <c r="F16" s="576">
        <v>1512.6949999999999</v>
      </c>
      <c r="G16" s="439">
        <v>12521.778</v>
      </c>
      <c r="H16" s="439">
        <v>5005.7299999999996</v>
      </c>
      <c r="I16" s="439">
        <v>2750.1979999999999</v>
      </c>
      <c r="J16" s="439">
        <v>429.02600000000001</v>
      </c>
      <c r="K16" s="577">
        <v>20706.732000000004</v>
      </c>
      <c r="L16" s="59">
        <v>5.9235468214469327</v>
      </c>
    </row>
    <row r="17" spans="1:12" x14ac:dyDescent="0.2">
      <c r="A17" s="548" t="s">
        <v>165</v>
      </c>
      <c r="B17" s="96">
        <v>333.52199999999999</v>
      </c>
      <c r="C17" s="439">
        <v>35.61</v>
      </c>
      <c r="D17" s="439">
        <v>183.38200000000001</v>
      </c>
      <c r="E17" s="439">
        <v>6.9859999999999998</v>
      </c>
      <c r="F17" s="576">
        <v>559.5</v>
      </c>
      <c r="G17" s="439">
        <v>2914.57</v>
      </c>
      <c r="H17" s="439">
        <v>393.262</v>
      </c>
      <c r="I17" s="439">
        <v>1029.575</v>
      </c>
      <c r="J17" s="439">
        <v>81.122</v>
      </c>
      <c r="K17" s="577">
        <v>4418.5290000000005</v>
      </c>
      <c r="L17" s="59">
        <v>1.2640026158362938</v>
      </c>
    </row>
    <row r="18" spans="1:12" x14ac:dyDescent="0.2">
      <c r="A18" s="548" t="s">
        <v>166</v>
      </c>
      <c r="B18" s="439">
        <v>44.774000000000001</v>
      </c>
      <c r="C18" s="439">
        <v>450.423</v>
      </c>
      <c r="D18" s="439">
        <v>2933.346</v>
      </c>
      <c r="E18" s="439">
        <v>21.548999999999999</v>
      </c>
      <c r="F18" s="576">
        <v>3450.0920000000001</v>
      </c>
      <c r="G18" s="439">
        <v>1368.2639999999999</v>
      </c>
      <c r="H18" s="439">
        <v>3985.8440000000001</v>
      </c>
      <c r="I18" s="439">
        <v>16711.830000000002</v>
      </c>
      <c r="J18" s="439">
        <v>268.846</v>
      </c>
      <c r="K18" s="577">
        <v>22334.784000000003</v>
      </c>
      <c r="L18" s="59">
        <v>6.389281455465972</v>
      </c>
    </row>
    <row r="19" spans="1:12" x14ac:dyDescent="0.2">
      <c r="A19" s="548" t="s">
        <v>168</v>
      </c>
      <c r="B19" s="439">
        <v>1398.43</v>
      </c>
      <c r="C19" s="439">
        <v>164.345</v>
      </c>
      <c r="D19" s="439">
        <v>170.88499999999999</v>
      </c>
      <c r="E19" s="439">
        <v>57.817999999999998</v>
      </c>
      <c r="F19" s="576">
        <v>1791.4780000000001</v>
      </c>
      <c r="G19" s="439">
        <v>21299.812999999998</v>
      </c>
      <c r="H19" s="439">
        <v>1666.45</v>
      </c>
      <c r="I19" s="439">
        <v>732.39499999999998</v>
      </c>
      <c r="J19" s="439">
        <v>517.36699999999996</v>
      </c>
      <c r="K19" s="577">
        <v>24216.024999999998</v>
      </c>
      <c r="L19" s="59">
        <v>6.9274455243265542</v>
      </c>
    </row>
    <row r="20" spans="1:12" x14ac:dyDescent="0.2">
      <c r="A20" s="548" t="s">
        <v>169</v>
      </c>
      <c r="B20" s="439">
        <v>632.76599999999996</v>
      </c>
      <c r="C20" s="439">
        <v>365.887</v>
      </c>
      <c r="D20" s="439">
        <v>390.233</v>
      </c>
      <c r="E20" s="439">
        <v>19.577000000000002</v>
      </c>
      <c r="F20" s="576">
        <v>1408.463</v>
      </c>
      <c r="G20" s="439">
        <v>7314.0780000000004</v>
      </c>
      <c r="H20" s="439">
        <v>4387.5219999999999</v>
      </c>
      <c r="I20" s="439">
        <v>2187.9969999999998</v>
      </c>
      <c r="J20" s="439">
        <v>206.166</v>
      </c>
      <c r="K20" s="577">
        <v>14095.762999999999</v>
      </c>
      <c r="L20" s="59">
        <v>4.032355859655655</v>
      </c>
    </row>
    <row r="21" spans="1:12" x14ac:dyDescent="0.2">
      <c r="A21" s="548" t="s">
        <v>170</v>
      </c>
      <c r="B21" s="439">
        <v>526.38699999999994</v>
      </c>
      <c r="C21" s="439">
        <v>1038.0640000000001</v>
      </c>
      <c r="D21" s="439">
        <v>849.11400000000003</v>
      </c>
      <c r="E21" s="439">
        <v>14.351000000000001</v>
      </c>
      <c r="F21" s="576">
        <v>2427.9160000000002</v>
      </c>
      <c r="G21" s="439">
        <v>9222.15</v>
      </c>
      <c r="H21" s="439">
        <v>9648.7510000000002</v>
      </c>
      <c r="I21" s="439">
        <v>10799.017</v>
      </c>
      <c r="J21" s="439">
        <v>157.29300000000001</v>
      </c>
      <c r="K21" s="577">
        <v>29827.210999999999</v>
      </c>
      <c r="L21" s="59">
        <v>8.5326299153182141</v>
      </c>
    </row>
    <row r="22" spans="1:12" x14ac:dyDescent="0.2">
      <c r="A22" s="225" t="s">
        <v>114</v>
      </c>
      <c r="B22" s="174">
        <v>13079.293000000001</v>
      </c>
      <c r="C22" s="174">
        <v>8752.143</v>
      </c>
      <c r="D22" s="174">
        <v>10835.709000000001</v>
      </c>
      <c r="E22" s="174">
        <v>826.49199999999996</v>
      </c>
      <c r="F22" s="578">
        <v>33493.637000000002</v>
      </c>
      <c r="G22" s="579">
        <v>171446.84199999998</v>
      </c>
      <c r="H22" s="174">
        <v>95627.749999999985</v>
      </c>
      <c r="I22" s="174">
        <v>73683.452999999994</v>
      </c>
      <c r="J22" s="174">
        <v>8808.3992969999999</v>
      </c>
      <c r="K22" s="174">
        <v>349566.44429699995</v>
      </c>
      <c r="L22" s="175">
        <v>100</v>
      </c>
    </row>
    <row r="23" spans="1:12" x14ac:dyDescent="0.2">
      <c r="A23" s="18"/>
      <c r="B23" s="18"/>
      <c r="C23" s="18"/>
      <c r="D23" s="18"/>
      <c r="E23" s="18"/>
      <c r="F23" s="18"/>
      <c r="G23" s="18"/>
      <c r="H23" s="18"/>
      <c r="I23" s="18"/>
      <c r="J23" s="18"/>
      <c r="L23" s="161" t="s">
        <v>220</v>
      </c>
    </row>
    <row r="24" spans="1:12" x14ac:dyDescent="0.2">
      <c r="A24" s="80" t="s">
        <v>488</v>
      </c>
      <c r="B24" s="551"/>
      <c r="C24" s="580"/>
      <c r="D24" s="580"/>
      <c r="E24" s="580"/>
      <c r="F24" s="580"/>
      <c r="G24" s="18"/>
      <c r="H24" s="18"/>
      <c r="I24" s="18"/>
      <c r="J24" s="18"/>
      <c r="K24" s="18"/>
      <c r="L24" s="18"/>
    </row>
    <row r="25" spans="1:12" x14ac:dyDescent="0.2">
      <c r="A25" s="80" t="s">
        <v>221</v>
      </c>
      <c r="B25" s="551"/>
      <c r="C25" s="551"/>
      <c r="D25" s="551"/>
      <c r="E25" s="551"/>
      <c r="F25" s="581"/>
      <c r="G25" s="18"/>
      <c r="H25" s="18"/>
      <c r="I25" s="18"/>
      <c r="J25" s="18"/>
      <c r="K25" s="18"/>
      <c r="L25" s="18"/>
    </row>
    <row r="26" spans="1:12" s="18" customFormat="1" x14ac:dyDescent="0.2">
      <c r="A26" s="806" t="s">
        <v>645</v>
      </c>
      <c r="B26" s="806"/>
      <c r="C26" s="806"/>
      <c r="D26" s="806"/>
      <c r="E26" s="806"/>
      <c r="F26" s="806"/>
      <c r="G26" s="806"/>
      <c r="H26" s="806"/>
    </row>
    <row r="27" spans="1:12" s="18" customFormat="1" x14ac:dyDescent="0.2">
      <c r="A27" s="806"/>
      <c r="B27" s="806"/>
      <c r="C27" s="806"/>
      <c r="D27" s="806"/>
      <c r="E27" s="806"/>
      <c r="F27" s="806"/>
      <c r="G27" s="806"/>
      <c r="H27" s="806"/>
    </row>
    <row r="28" spans="1:12" s="18" customFormat="1" x14ac:dyDescent="0.2">
      <c r="A28" s="806"/>
      <c r="B28" s="806"/>
      <c r="C28" s="806"/>
      <c r="D28" s="806"/>
      <c r="E28" s="806"/>
      <c r="F28" s="806"/>
      <c r="G28" s="806"/>
      <c r="H28" s="806"/>
    </row>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5">
    <mergeCell ref="A1:F2"/>
    <mergeCell ref="B3:F3"/>
    <mergeCell ref="G3:K3"/>
    <mergeCell ref="L3:L4"/>
    <mergeCell ref="A26:H28"/>
  </mergeCells>
  <conditionalFormatting sqref="B17">
    <cfRule type="cellIs" dxfId="62" priority="41" operator="between">
      <formula>0</formula>
      <formula>0.5</formula>
    </cfRule>
    <cfRule type="cellIs" dxfId="61" priority="42" operator="between">
      <formula>0</formula>
      <formula>0.49</formula>
    </cfRule>
  </conditionalFormatting>
  <conditionalFormatting sqref="C8">
    <cfRule type="cellIs" dxfId="60" priority="43" operator="between">
      <formula>0</formula>
      <formula>0.5</formula>
    </cfRule>
    <cfRule type="cellIs" dxfId="59" priority="44" operator="between">
      <formula>0</formula>
      <formula>0.49</formula>
    </cfRule>
  </conditionalFormatting>
  <conditionalFormatting sqref="E8:E9">
    <cfRule type="cellIs" dxfId="58" priority="27" operator="between">
      <formula>0</formula>
      <formula>0.5</formula>
    </cfRule>
    <cfRule type="cellIs" dxfId="57" priority="28" operator="between">
      <formula>0</formula>
      <formula>0.49</formula>
    </cfRule>
  </conditionalFormatting>
  <conditionalFormatting sqref="F9">
    <cfRule type="cellIs" dxfId="56" priority="25" operator="between">
      <formula>0</formula>
      <formula>0.5</formula>
    </cfRule>
    <cfRule type="cellIs" dxfId="55" priority="26" operator="between">
      <formula>0</formula>
      <formula>0.49</formula>
    </cfRule>
  </conditionalFormatting>
  <conditionalFormatting sqref="G15">
    <cfRule type="cellIs" dxfId="54" priority="33" operator="between">
      <formula>0</formula>
      <formula>0.5</formula>
    </cfRule>
    <cfRule type="cellIs" dxfId="53" priority="34" operator="between">
      <formula>0</formula>
      <formula>0.49</formula>
    </cfRule>
  </conditionalFormatting>
  <conditionalFormatting sqref="I8">
    <cfRule type="cellIs" dxfId="52" priority="9" operator="between">
      <formula>0</formula>
      <formula>0.5</formula>
    </cfRule>
    <cfRule type="cellIs" dxfId="51" priority="10" operator="between">
      <formula>0</formula>
      <formula>0.49</formula>
    </cfRule>
  </conditionalFormatting>
  <conditionalFormatting sqref="L9">
    <cfRule type="cellIs" dxfId="50" priority="39" operator="between">
      <formula>0</formula>
      <formula>0.5</formula>
    </cfRule>
    <cfRule type="cellIs" dxfId="49" priority="40"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1:AS196"/>
  <sheetViews>
    <sheetView workbookViewId="0"/>
  </sheetViews>
  <sheetFormatPr baseColWidth="10" defaultRowHeight="14.25" x14ac:dyDescent="0.2"/>
  <cols>
    <col min="1" max="1" width="5.5" customWidth="1"/>
    <col min="2" max="2" width="16.625" customWidth="1"/>
    <col min="3" max="3" width="9.625" customWidth="1"/>
    <col min="4" max="4" width="8.625" customWidth="1"/>
    <col min="5" max="5" width="8" customWidth="1"/>
    <col min="6" max="7" width="9.125" customWidth="1"/>
    <col min="8" max="8" width="8.625" customWidth="1"/>
    <col min="9" max="9" width="9.625" customWidth="1"/>
    <col min="11" max="45" width="11" style="1"/>
  </cols>
  <sheetData>
    <row r="1" spans="1:45" x14ac:dyDescent="0.2">
      <c r="A1" s="158" t="s">
        <v>489</v>
      </c>
      <c r="B1" s="158"/>
      <c r="C1" s="158"/>
      <c r="D1" s="158"/>
      <c r="E1" s="158"/>
      <c r="F1" s="158"/>
      <c r="G1" s="158"/>
      <c r="H1" s="1"/>
      <c r="I1" s="1"/>
    </row>
    <row r="2" spans="1:45" x14ac:dyDescent="0.2">
      <c r="A2" s="159"/>
      <c r="B2" s="159"/>
      <c r="C2" s="159"/>
      <c r="D2" s="159"/>
      <c r="E2" s="159"/>
      <c r="F2" s="159"/>
      <c r="G2" s="159"/>
      <c r="H2" s="1"/>
      <c r="I2" s="55" t="s">
        <v>466</v>
      </c>
      <c r="J2" s="55"/>
    </row>
    <row r="3" spans="1:45" x14ac:dyDescent="0.2">
      <c r="A3" s="795" t="s">
        <v>450</v>
      </c>
      <c r="B3" s="795" t="s">
        <v>451</v>
      </c>
      <c r="C3" s="780">
        <f>INDICE!A3</f>
        <v>44958</v>
      </c>
      <c r="D3" s="780">
        <v>41671</v>
      </c>
      <c r="E3" s="779" t="s">
        <v>115</v>
      </c>
      <c r="F3" s="779"/>
      <c r="G3" s="779" t="s">
        <v>116</v>
      </c>
      <c r="H3" s="779"/>
      <c r="I3" s="779"/>
      <c r="J3" s="161"/>
    </row>
    <row r="4" spans="1:45" x14ac:dyDescent="0.2">
      <c r="A4" s="796"/>
      <c r="B4" s="796"/>
      <c r="C4" s="184" t="s">
        <v>54</v>
      </c>
      <c r="D4" s="185" t="s">
        <v>420</v>
      </c>
      <c r="E4" s="184" t="s">
        <v>54</v>
      </c>
      <c r="F4" s="185" t="s">
        <v>420</v>
      </c>
      <c r="G4" s="184" t="s">
        <v>54</v>
      </c>
      <c r="H4" s="186" t="s">
        <v>420</v>
      </c>
      <c r="I4" s="185" t="s">
        <v>470</v>
      </c>
      <c r="J4" s="10"/>
    </row>
    <row r="5" spans="1:45" x14ac:dyDescent="0.2">
      <c r="A5" s="1"/>
      <c r="B5" s="11" t="s">
        <v>323</v>
      </c>
      <c r="C5" s="459">
        <v>0</v>
      </c>
      <c r="D5" s="142" t="s">
        <v>142</v>
      </c>
      <c r="E5" s="462">
        <v>0</v>
      </c>
      <c r="F5" s="142" t="s">
        <v>142</v>
      </c>
      <c r="G5" s="462">
        <v>1919.51361</v>
      </c>
      <c r="H5" s="142">
        <v>121.96743321998986</v>
      </c>
      <c r="I5" s="502">
        <v>0.44068455737805445</v>
      </c>
      <c r="J5" s="1"/>
    </row>
    <row r="6" spans="1:45" x14ac:dyDescent="0.2">
      <c r="A6" s="1"/>
      <c r="B6" s="11" t="s">
        <v>469</v>
      </c>
      <c r="C6" s="459">
        <v>997.27103</v>
      </c>
      <c r="D6" s="142">
        <v>-49.805621618610417</v>
      </c>
      <c r="E6" s="462">
        <v>1423.53982</v>
      </c>
      <c r="F6" s="142">
        <v>-49.636257826093441</v>
      </c>
      <c r="G6" s="462">
        <v>12166.380509999999</v>
      </c>
      <c r="H6" s="142">
        <v>16.72832726537553</v>
      </c>
      <c r="I6" s="410">
        <v>2.7931742614434172</v>
      </c>
      <c r="J6" s="1"/>
    </row>
    <row r="7" spans="1:45" x14ac:dyDescent="0.2">
      <c r="A7" s="160" t="s">
        <v>457</v>
      </c>
      <c r="B7" s="145"/>
      <c r="C7" s="460">
        <v>997.27103</v>
      </c>
      <c r="D7" s="148">
        <v>-49.805621618610417</v>
      </c>
      <c r="E7" s="460">
        <v>1423.53982</v>
      </c>
      <c r="F7" s="148">
        <v>-49.636257826093441</v>
      </c>
      <c r="G7" s="460">
        <v>14085.894119999999</v>
      </c>
      <c r="H7" s="231">
        <v>24.790978147246882</v>
      </c>
      <c r="I7" s="148">
        <v>3.2338588188214716</v>
      </c>
      <c r="J7" s="1"/>
    </row>
    <row r="8" spans="1:45" x14ac:dyDescent="0.2">
      <c r="A8" s="191"/>
      <c r="B8" s="11" t="s">
        <v>231</v>
      </c>
      <c r="C8" s="459">
        <v>7188.5661</v>
      </c>
      <c r="D8" s="142">
        <v>-43.153088661795195</v>
      </c>
      <c r="E8" s="462">
        <v>14290.320149999998</v>
      </c>
      <c r="F8" s="149">
        <v>-44.501017444247061</v>
      </c>
      <c r="G8" s="462">
        <v>117458.66984999999</v>
      </c>
      <c r="H8" s="149">
        <v>44.299480718949219</v>
      </c>
      <c r="I8" s="697">
        <v>26.96632191790621</v>
      </c>
      <c r="J8" s="1"/>
    </row>
    <row r="9" spans="1:45" x14ac:dyDescent="0.2">
      <c r="A9" s="160" t="s">
        <v>302</v>
      </c>
      <c r="B9" s="145"/>
      <c r="C9" s="460">
        <v>7188.5661</v>
      </c>
      <c r="D9" s="148">
        <v>-43.153088661795195</v>
      </c>
      <c r="E9" s="460">
        <v>14290.320149999998</v>
      </c>
      <c r="F9" s="148">
        <v>-44.501017444247061</v>
      </c>
      <c r="G9" s="460">
        <v>117458.66984999999</v>
      </c>
      <c r="H9" s="231">
        <v>44.299480718949219</v>
      </c>
      <c r="I9" s="148">
        <v>26.96632191790621</v>
      </c>
      <c r="J9" s="1"/>
    </row>
    <row r="10" spans="1:45" s="435" customFormat="1" x14ac:dyDescent="0.2">
      <c r="A10" s="663"/>
      <c r="B10" s="11" t="s">
        <v>680</v>
      </c>
      <c r="C10" s="459">
        <v>0</v>
      </c>
      <c r="D10" s="142" t="s">
        <v>142</v>
      </c>
      <c r="E10" s="462">
        <v>0</v>
      </c>
      <c r="F10" s="149" t="s">
        <v>142</v>
      </c>
      <c r="G10" s="462">
        <v>29.86627</v>
      </c>
      <c r="H10" s="149">
        <v>1595.5117542535013</v>
      </c>
      <c r="I10" s="697">
        <v>6.8567390754178956E-3</v>
      </c>
      <c r="J10" s="433"/>
      <c r="K10" s="433"/>
      <c r="L10" s="433"/>
      <c r="M10" s="433"/>
      <c r="N10" s="433"/>
      <c r="O10" s="433"/>
      <c r="P10" s="433"/>
      <c r="Q10" s="433"/>
      <c r="R10" s="433"/>
      <c r="S10" s="433"/>
      <c r="T10" s="433"/>
      <c r="U10" s="433"/>
      <c r="V10" s="433"/>
      <c r="W10" s="433"/>
      <c r="X10" s="433"/>
      <c r="Y10" s="433"/>
      <c r="Z10" s="433"/>
      <c r="AA10" s="433"/>
      <c r="AB10" s="433"/>
      <c r="AC10" s="433"/>
      <c r="AD10" s="433"/>
      <c r="AE10" s="433"/>
      <c r="AF10" s="433"/>
      <c r="AG10" s="433"/>
      <c r="AH10" s="433"/>
      <c r="AI10" s="433"/>
      <c r="AJ10" s="433"/>
      <c r="AK10" s="433"/>
      <c r="AL10" s="433"/>
      <c r="AM10" s="433"/>
      <c r="AN10" s="433"/>
      <c r="AO10" s="433"/>
      <c r="AP10" s="433"/>
      <c r="AQ10" s="433"/>
      <c r="AR10" s="433"/>
      <c r="AS10" s="433"/>
    </row>
    <row r="11" spans="1:45" s="435" customFormat="1" x14ac:dyDescent="0.2">
      <c r="A11" s="433"/>
      <c r="B11" s="11" t="s">
        <v>234</v>
      </c>
      <c r="C11" s="459">
        <v>2406.6947799999998</v>
      </c>
      <c r="D11" s="142">
        <v>68.296085672242796</v>
      </c>
      <c r="E11" s="462">
        <v>3481.1603999999993</v>
      </c>
      <c r="F11" s="149">
        <v>14.280258800261079</v>
      </c>
      <c r="G11" s="462">
        <v>19492.9107</v>
      </c>
      <c r="H11" s="149">
        <v>0.46106852895030376</v>
      </c>
      <c r="I11" s="502">
        <v>4.4752090733232368</v>
      </c>
      <c r="J11" s="433"/>
      <c r="K11" s="433"/>
      <c r="L11" s="433"/>
      <c r="M11" s="433"/>
      <c r="N11" s="433"/>
      <c r="O11" s="433"/>
      <c r="P11" s="433"/>
      <c r="Q11" s="433"/>
      <c r="R11" s="433"/>
      <c r="S11" s="433"/>
      <c r="T11" s="433"/>
      <c r="U11" s="433"/>
      <c r="V11" s="433"/>
      <c r="W11" s="433"/>
      <c r="X11" s="433"/>
      <c r="Y11" s="433"/>
      <c r="Z11" s="433"/>
      <c r="AA11" s="433"/>
      <c r="AB11" s="433"/>
      <c r="AC11" s="433"/>
      <c r="AD11" s="433"/>
      <c r="AE11" s="433"/>
      <c r="AF11" s="433"/>
      <c r="AG11" s="433"/>
      <c r="AH11" s="433"/>
      <c r="AI11" s="433"/>
      <c r="AJ11" s="433"/>
      <c r="AK11" s="433"/>
      <c r="AL11" s="433"/>
      <c r="AM11" s="433"/>
      <c r="AN11" s="433"/>
      <c r="AO11" s="433"/>
      <c r="AP11" s="433"/>
      <c r="AQ11" s="433"/>
      <c r="AR11" s="433"/>
      <c r="AS11" s="433"/>
    </row>
    <row r="12" spans="1:45" s="435" customFormat="1" x14ac:dyDescent="0.2">
      <c r="A12" s="433"/>
      <c r="B12" s="434" t="s">
        <v>324</v>
      </c>
      <c r="C12" s="461">
        <v>2406.6947799999998</v>
      </c>
      <c r="D12" s="419">
        <v>68.296085672242796</v>
      </c>
      <c r="E12" s="463">
        <v>3481.1603999999993</v>
      </c>
      <c r="F12" s="582">
        <v>14.43815370420073</v>
      </c>
      <c r="G12" s="463">
        <v>19480.419770000004</v>
      </c>
      <c r="H12" s="582">
        <v>6.2172576512153466</v>
      </c>
      <c r="I12" s="649">
        <v>4.4723413885464209</v>
      </c>
      <c r="J12" s="433"/>
      <c r="K12" s="433"/>
      <c r="L12" s="433"/>
      <c r="M12" s="433"/>
      <c r="N12" s="433"/>
      <c r="O12" s="433"/>
      <c r="P12" s="433"/>
      <c r="Q12" s="433"/>
      <c r="R12" s="433"/>
      <c r="S12" s="433"/>
      <c r="T12" s="433"/>
      <c r="U12" s="433"/>
      <c r="V12" s="433"/>
      <c r="W12" s="433"/>
      <c r="X12" s="433"/>
      <c r="Y12" s="433"/>
      <c r="Z12" s="433"/>
      <c r="AA12" s="433"/>
      <c r="AB12" s="433"/>
      <c r="AC12" s="433"/>
      <c r="AD12" s="433"/>
      <c r="AE12" s="433"/>
      <c r="AF12" s="433"/>
      <c r="AG12" s="433"/>
      <c r="AH12" s="433"/>
      <c r="AI12" s="433"/>
      <c r="AJ12" s="433"/>
      <c r="AK12" s="433"/>
      <c r="AL12" s="433"/>
      <c r="AM12" s="433"/>
      <c r="AN12" s="433"/>
      <c r="AO12" s="433"/>
      <c r="AP12" s="433"/>
      <c r="AQ12" s="433"/>
      <c r="AR12" s="433"/>
      <c r="AS12" s="433"/>
    </row>
    <row r="13" spans="1:45" s="435" customFormat="1" x14ac:dyDescent="0.2">
      <c r="A13" s="433"/>
      <c r="B13" s="434" t="s">
        <v>321</v>
      </c>
      <c r="C13" s="461">
        <v>0</v>
      </c>
      <c r="D13" s="419" t="s">
        <v>142</v>
      </c>
      <c r="E13" s="463">
        <v>0</v>
      </c>
      <c r="F13" s="582">
        <v>-100</v>
      </c>
      <c r="G13" s="463">
        <v>12.490930000000001</v>
      </c>
      <c r="H13" s="582">
        <v>-98.825248803465342</v>
      </c>
      <c r="I13" s="677">
        <v>2.8676847768171134E-3</v>
      </c>
      <c r="J13" s="433"/>
      <c r="K13" s="433"/>
      <c r="L13" s="433"/>
      <c r="M13" s="433"/>
      <c r="N13" s="433"/>
      <c r="O13" s="433"/>
      <c r="P13" s="433"/>
      <c r="Q13" s="433"/>
      <c r="R13" s="433"/>
      <c r="S13" s="433"/>
      <c r="T13" s="433"/>
      <c r="U13" s="433"/>
      <c r="V13" s="433"/>
      <c r="W13" s="433"/>
      <c r="X13" s="433"/>
      <c r="Y13" s="433"/>
      <c r="Z13" s="433"/>
      <c r="AA13" s="433"/>
      <c r="AB13" s="433"/>
      <c r="AC13" s="433"/>
      <c r="AD13" s="433"/>
      <c r="AE13" s="433"/>
      <c r="AF13" s="433"/>
      <c r="AG13" s="433"/>
      <c r="AH13" s="433"/>
      <c r="AI13" s="433"/>
      <c r="AJ13" s="433"/>
      <c r="AK13" s="433"/>
      <c r="AL13" s="433"/>
      <c r="AM13" s="433"/>
      <c r="AN13" s="433"/>
      <c r="AO13" s="433"/>
      <c r="AP13" s="433"/>
      <c r="AQ13" s="433"/>
      <c r="AR13" s="433"/>
      <c r="AS13" s="433"/>
    </row>
    <row r="14" spans="1:45" s="435" customFormat="1" x14ac:dyDescent="0.2">
      <c r="A14" s="433"/>
      <c r="B14" s="11" t="s">
        <v>593</v>
      </c>
      <c r="C14" s="459">
        <v>0</v>
      </c>
      <c r="D14" s="142">
        <v>-100</v>
      </c>
      <c r="E14" s="462">
        <v>0</v>
      </c>
      <c r="F14" s="149">
        <v>-100</v>
      </c>
      <c r="G14" s="462">
        <v>93.293999999999997</v>
      </c>
      <c r="H14" s="149">
        <v>-77.092331453294079</v>
      </c>
      <c r="I14" s="697">
        <v>2.1418563995505197E-2</v>
      </c>
      <c r="J14" s="433"/>
      <c r="K14" s="433"/>
      <c r="L14" s="433"/>
      <c r="M14" s="433"/>
      <c r="N14" s="433"/>
      <c r="O14" s="433"/>
      <c r="P14" s="433"/>
      <c r="Q14" s="433"/>
      <c r="R14" s="433"/>
      <c r="S14" s="433"/>
      <c r="T14" s="433"/>
      <c r="U14" s="433"/>
      <c r="V14" s="433"/>
      <c r="W14" s="433"/>
      <c r="X14" s="433"/>
      <c r="Y14" s="433"/>
      <c r="Z14" s="433"/>
      <c r="AA14" s="433"/>
      <c r="AB14" s="433"/>
      <c r="AC14" s="433"/>
      <c r="AD14" s="433"/>
      <c r="AE14" s="433"/>
      <c r="AF14" s="433"/>
      <c r="AG14" s="433"/>
      <c r="AH14" s="433"/>
      <c r="AI14" s="433"/>
      <c r="AJ14" s="433"/>
      <c r="AK14" s="433"/>
      <c r="AL14" s="433"/>
      <c r="AM14" s="433"/>
      <c r="AN14" s="433"/>
      <c r="AO14" s="433"/>
      <c r="AP14" s="433"/>
      <c r="AQ14" s="433"/>
      <c r="AR14" s="433"/>
      <c r="AS14" s="433"/>
    </row>
    <row r="15" spans="1:45" x14ac:dyDescent="0.2">
      <c r="A15" s="1"/>
      <c r="B15" s="11" t="s">
        <v>207</v>
      </c>
      <c r="C15" s="459">
        <v>168.44807999999998</v>
      </c>
      <c r="D15" s="142">
        <v>-64.491343715147053</v>
      </c>
      <c r="E15" s="462">
        <v>354.94416999999999</v>
      </c>
      <c r="F15" s="149">
        <v>-50.295096814684683</v>
      </c>
      <c r="G15" s="462">
        <v>3662.7600600000005</v>
      </c>
      <c r="H15" s="149">
        <v>-61.79887974712944</v>
      </c>
      <c r="I15" s="502">
        <v>0.84090145931453764</v>
      </c>
      <c r="J15" s="1"/>
    </row>
    <row r="16" spans="1:45" x14ac:dyDescent="0.2">
      <c r="A16" s="1"/>
      <c r="B16" s="434" t="s">
        <v>324</v>
      </c>
      <c r="C16" s="461">
        <v>168.44807999999998</v>
      </c>
      <c r="D16" s="419">
        <v>-64.491343715147053</v>
      </c>
      <c r="E16" s="463">
        <v>354.94416999999999</v>
      </c>
      <c r="F16" s="582">
        <v>-50.295096814684683</v>
      </c>
      <c r="G16" s="463">
        <v>2105.9670300000002</v>
      </c>
      <c r="H16" s="582">
        <v>-78.035607453464834</v>
      </c>
      <c r="I16" s="649">
        <v>0.48349078830877679</v>
      </c>
      <c r="J16" s="1"/>
    </row>
    <row r="17" spans="1:45" s="435" customFormat="1" x14ac:dyDescent="0.2">
      <c r="A17" s="433"/>
      <c r="B17" s="434" t="s">
        <v>321</v>
      </c>
      <c r="C17" s="461">
        <v>0</v>
      </c>
      <c r="D17" s="419" t="s">
        <v>142</v>
      </c>
      <c r="E17" s="463">
        <v>0</v>
      </c>
      <c r="F17" s="582" t="s">
        <v>142</v>
      </c>
      <c r="G17" s="463">
        <v>1556.79303</v>
      </c>
      <c r="H17" s="582" t="s">
        <v>142</v>
      </c>
      <c r="I17" s="649">
        <v>0.35741067100576079</v>
      </c>
      <c r="J17" s="433"/>
      <c r="K17" s="433"/>
      <c r="L17" s="433"/>
      <c r="M17" s="433"/>
      <c r="N17" s="433"/>
      <c r="O17" s="433"/>
      <c r="P17" s="433"/>
      <c r="Q17" s="433"/>
      <c r="R17" s="433"/>
      <c r="S17" s="433"/>
      <c r="T17" s="433"/>
      <c r="U17" s="433"/>
      <c r="V17" s="433"/>
      <c r="W17" s="433"/>
      <c r="X17" s="433"/>
      <c r="Y17" s="433"/>
      <c r="Z17" s="433"/>
      <c r="AA17" s="433"/>
      <c r="AB17" s="433"/>
      <c r="AC17" s="433"/>
      <c r="AD17" s="433"/>
      <c r="AE17" s="433"/>
      <c r="AF17" s="433"/>
      <c r="AG17" s="433"/>
      <c r="AH17" s="433"/>
      <c r="AI17" s="433"/>
      <c r="AJ17" s="433"/>
      <c r="AK17" s="433"/>
      <c r="AL17" s="433"/>
      <c r="AM17" s="433"/>
      <c r="AN17" s="433"/>
      <c r="AO17" s="433"/>
      <c r="AP17" s="433"/>
      <c r="AQ17" s="433"/>
      <c r="AR17" s="433"/>
      <c r="AS17" s="433"/>
    </row>
    <row r="18" spans="1:45" s="435" customFormat="1" x14ac:dyDescent="0.2">
      <c r="A18" s="433"/>
      <c r="B18" s="11" t="s">
        <v>544</v>
      </c>
      <c r="C18" s="459">
        <v>0</v>
      </c>
      <c r="D18" s="142" t="s">
        <v>142</v>
      </c>
      <c r="E18" s="463">
        <v>0</v>
      </c>
      <c r="F18" s="149" t="s">
        <v>142</v>
      </c>
      <c r="G18" s="96">
        <v>0.19594</v>
      </c>
      <c r="H18" s="149" t="s">
        <v>142</v>
      </c>
      <c r="I18" s="697">
        <v>4.4984172929441215E-5</v>
      </c>
      <c r="J18" s="433"/>
      <c r="K18" s="433"/>
      <c r="L18" s="433"/>
      <c r="M18" s="433"/>
      <c r="N18" s="433"/>
      <c r="O18" s="433"/>
      <c r="P18" s="433"/>
      <c r="Q18" s="433"/>
      <c r="R18" s="433"/>
      <c r="S18" s="433"/>
      <c r="T18" s="433"/>
      <c r="U18" s="433"/>
      <c r="V18" s="433"/>
      <c r="W18" s="433"/>
      <c r="X18" s="433"/>
      <c r="Y18" s="433"/>
      <c r="Z18" s="433"/>
      <c r="AA18" s="433"/>
      <c r="AB18" s="433"/>
      <c r="AC18" s="433"/>
      <c r="AD18" s="433"/>
      <c r="AE18" s="433"/>
      <c r="AF18" s="433"/>
      <c r="AG18" s="433"/>
      <c r="AH18" s="433"/>
      <c r="AI18" s="433"/>
      <c r="AJ18" s="433"/>
      <c r="AK18" s="433"/>
      <c r="AL18" s="433"/>
      <c r="AM18" s="433"/>
      <c r="AN18" s="433"/>
      <c r="AO18" s="433"/>
      <c r="AP18" s="433"/>
      <c r="AQ18" s="433"/>
      <c r="AR18" s="433"/>
      <c r="AS18" s="433"/>
    </row>
    <row r="19" spans="1:45" x14ac:dyDescent="0.2">
      <c r="A19" s="1"/>
      <c r="B19" s="11" t="s">
        <v>236</v>
      </c>
      <c r="C19" s="459">
        <v>364.40760999999998</v>
      </c>
      <c r="D19" s="142">
        <v>-48.504055687263467</v>
      </c>
      <c r="E19" s="462">
        <v>1451.9261200000001</v>
      </c>
      <c r="F19" s="149">
        <v>38.848582764378222</v>
      </c>
      <c r="G19" s="462">
        <v>5091.64678</v>
      </c>
      <c r="H19" s="149">
        <v>26.055231673218564</v>
      </c>
      <c r="I19" s="502">
        <v>1.1689472249012582</v>
      </c>
      <c r="J19" s="1"/>
    </row>
    <row r="20" spans="1:45" x14ac:dyDescent="0.2">
      <c r="A20" s="1"/>
      <c r="B20" s="434" t="s">
        <v>324</v>
      </c>
      <c r="C20" s="461">
        <v>364.40760999999998</v>
      </c>
      <c r="D20" s="419">
        <v>-48.504055687263467</v>
      </c>
      <c r="E20" s="463">
        <v>1451.9261200000001</v>
      </c>
      <c r="F20" s="582">
        <v>38.848582764378222</v>
      </c>
      <c r="G20" s="463">
        <v>5091.64678</v>
      </c>
      <c r="H20" s="582">
        <v>26.061438902887947</v>
      </c>
      <c r="I20" s="649">
        <v>1.1689472249012582</v>
      </c>
      <c r="J20" s="1"/>
    </row>
    <row r="21" spans="1:45" s="435" customFormat="1" x14ac:dyDescent="0.2">
      <c r="A21" s="1"/>
      <c r="B21" s="434" t="s">
        <v>321</v>
      </c>
      <c r="C21" s="461">
        <v>0</v>
      </c>
      <c r="D21" s="419" t="s">
        <v>142</v>
      </c>
      <c r="E21" s="463">
        <v>0</v>
      </c>
      <c r="F21" s="582" t="s">
        <v>142</v>
      </c>
      <c r="G21" s="463">
        <v>0</v>
      </c>
      <c r="H21" s="582">
        <v>-100</v>
      </c>
      <c r="I21" s="649">
        <v>0</v>
      </c>
      <c r="J21" s="433"/>
      <c r="K21" s="433"/>
      <c r="L21" s="433"/>
      <c r="M21" s="433"/>
      <c r="N21" s="433"/>
      <c r="O21" s="433"/>
      <c r="P21" s="433"/>
      <c r="Q21" s="433"/>
      <c r="R21" s="433"/>
      <c r="S21" s="433"/>
      <c r="T21" s="433"/>
      <c r="U21" s="433"/>
      <c r="V21" s="433"/>
      <c r="W21" s="433"/>
      <c r="X21" s="433"/>
      <c r="Y21" s="433"/>
      <c r="Z21" s="433"/>
      <c r="AA21" s="433"/>
      <c r="AB21" s="433"/>
      <c r="AC21" s="433"/>
      <c r="AD21" s="433"/>
      <c r="AE21" s="433"/>
      <c r="AF21" s="433"/>
      <c r="AG21" s="433"/>
      <c r="AH21" s="433"/>
      <c r="AI21" s="433"/>
      <c r="AJ21" s="433"/>
      <c r="AK21" s="433"/>
      <c r="AL21" s="433"/>
      <c r="AM21" s="433"/>
      <c r="AN21" s="433"/>
      <c r="AO21" s="433"/>
      <c r="AP21" s="433"/>
      <c r="AQ21" s="433"/>
      <c r="AR21" s="433"/>
      <c r="AS21" s="433"/>
    </row>
    <row r="22" spans="1:45" s="435" customFormat="1" x14ac:dyDescent="0.2">
      <c r="A22" s="1"/>
      <c r="B22" s="11" t="s">
        <v>208</v>
      </c>
      <c r="C22" s="459">
        <v>74.692499999999995</v>
      </c>
      <c r="D22" s="142" t="s">
        <v>142</v>
      </c>
      <c r="E22" s="462">
        <v>74.692499999999995</v>
      </c>
      <c r="F22" s="149" t="s">
        <v>142</v>
      </c>
      <c r="G22" s="462">
        <v>74.692499999999995</v>
      </c>
      <c r="H22" s="149" t="s">
        <v>142</v>
      </c>
      <c r="I22" s="697">
        <v>1.7148006208698011E-2</v>
      </c>
      <c r="J22" s="433"/>
      <c r="K22" s="433"/>
      <c r="L22" s="433"/>
      <c r="M22" s="433"/>
      <c r="N22" s="433"/>
      <c r="O22" s="433"/>
      <c r="P22" s="433"/>
      <c r="Q22" s="433"/>
      <c r="R22" s="433"/>
      <c r="S22" s="433"/>
      <c r="T22" s="433"/>
      <c r="U22" s="433"/>
      <c r="V22" s="433"/>
      <c r="W22" s="433"/>
      <c r="X22" s="433"/>
      <c r="Y22" s="433"/>
      <c r="Z22" s="433"/>
      <c r="AA22" s="433"/>
      <c r="AB22" s="433"/>
      <c r="AC22" s="433"/>
      <c r="AD22" s="433"/>
      <c r="AE22" s="433"/>
      <c r="AF22" s="433"/>
      <c r="AG22" s="433"/>
      <c r="AH22" s="433"/>
      <c r="AI22" s="433"/>
      <c r="AJ22" s="433"/>
      <c r="AK22" s="433"/>
      <c r="AL22" s="433"/>
      <c r="AM22" s="433"/>
      <c r="AN22" s="433"/>
      <c r="AO22" s="433"/>
      <c r="AP22" s="433"/>
      <c r="AQ22" s="433"/>
      <c r="AR22" s="433"/>
      <c r="AS22" s="433"/>
    </row>
    <row r="23" spans="1:45" s="435" customFormat="1" x14ac:dyDescent="0.2">
      <c r="A23" s="1"/>
      <c r="B23" s="11" t="s">
        <v>209</v>
      </c>
      <c r="C23" s="459">
        <v>5465.2987599999997</v>
      </c>
      <c r="D23" s="142">
        <v>151.44721400927844</v>
      </c>
      <c r="E23" s="462">
        <v>11837.25043</v>
      </c>
      <c r="F23" s="149">
        <v>171.99781717925165</v>
      </c>
      <c r="G23" s="462">
        <v>63506.317509999993</v>
      </c>
      <c r="H23" s="149">
        <v>90.68062966342039</v>
      </c>
      <c r="I23" s="502">
        <v>14.579867148013884</v>
      </c>
      <c r="J23" s="433"/>
      <c r="K23" s="433"/>
      <c r="L23" s="433"/>
      <c r="M23" s="433"/>
      <c r="N23" s="433"/>
      <c r="O23" s="433"/>
      <c r="P23" s="433"/>
      <c r="Q23" s="433"/>
      <c r="R23" s="433"/>
      <c r="S23" s="433"/>
      <c r="T23" s="433"/>
      <c r="U23" s="433"/>
      <c r="V23" s="433"/>
      <c r="W23" s="433"/>
      <c r="X23" s="433"/>
      <c r="Y23" s="433"/>
      <c r="Z23" s="433"/>
      <c r="AA23" s="433"/>
      <c r="AB23" s="433"/>
      <c r="AC23" s="433"/>
      <c r="AD23" s="433"/>
      <c r="AE23" s="433"/>
      <c r="AF23" s="433"/>
      <c r="AG23" s="433"/>
      <c r="AH23" s="433"/>
      <c r="AI23" s="433"/>
      <c r="AJ23" s="433"/>
      <c r="AK23" s="433"/>
      <c r="AL23" s="433"/>
      <c r="AM23" s="433"/>
      <c r="AN23" s="433"/>
      <c r="AO23" s="433"/>
      <c r="AP23" s="433"/>
      <c r="AQ23" s="433"/>
      <c r="AR23" s="433"/>
      <c r="AS23" s="433"/>
    </row>
    <row r="24" spans="1:45" x14ac:dyDescent="0.2">
      <c r="A24" s="160" t="s">
        <v>441</v>
      </c>
      <c r="B24" s="145"/>
      <c r="C24" s="460">
        <v>8479.5417300000008</v>
      </c>
      <c r="D24" s="148">
        <v>76.007593054115134</v>
      </c>
      <c r="E24" s="460">
        <v>17199.973619999997</v>
      </c>
      <c r="F24" s="148">
        <v>85.67160565301775</v>
      </c>
      <c r="G24" s="460">
        <v>91951.683759999985</v>
      </c>
      <c r="H24" s="231">
        <v>37.765950206789157</v>
      </c>
      <c r="I24" s="148">
        <v>21.110393199005465</v>
      </c>
      <c r="J24" s="1"/>
    </row>
    <row r="25" spans="1:45" x14ac:dyDescent="0.2">
      <c r="A25" s="15"/>
      <c r="B25" s="11" t="s">
        <v>635</v>
      </c>
      <c r="C25" s="459">
        <v>0</v>
      </c>
      <c r="D25" s="142" t="s">
        <v>142</v>
      </c>
      <c r="E25" s="462">
        <v>0</v>
      </c>
      <c r="F25" s="149">
        <v>-100</v>
      </c>
      <c r="G25" s="462">
        <v>3971.1898300000003</v>
      </c>
      <c r="H25" s="149">
        <v>106.29222346974019</v>
      </c>
      <c r="I25" s="502">
        <v>0.91171118734489265</v>
      </c>
      <c r="J25" s="1"/>
    </row>
    <row r="26" spans="1:45" x14ac:dyDescent="0.2">
      <c r="A26" s="15"/>
      <c r="B26" s="11" t="s">
        <v>325</v>
      </c>
      <c r="C26" s="459">
        <v>1761.7663</v>
      </c>
      <c r="D26" s="142">
        <v>100.44595698186831</v>
      </c>
      <c r="E26" s="462">
        <v>2641.1420400000002</v>
      </c>
      <c r="F26" s="149">
        <v>50.483937666489545</v>
      </c>
      <c r="G26" s="462">
        <v>16315.194020000001</v>
      </c>
      <c r="H26" s="149">
        <v>-32.959865974645595</v>
      </c>
      <c r="I26" s="502">
        <v>3.7456645359450098</v>
      </c>
      <c r="J26" s="1"/>
    </row>
    <row r="27" spans="1:45" x14ac:dyDescent="0.2">
      <c r="A27" s="160" t="s">
        <v>339</v>
      </c>
      <c r="B27" s="145"/>
      <c r="C27" s="460">
        <v>1761.7663</v>
      </c>
      <c r="D27" s="148">
        <v>100.44595698186831</v>
      </c>
      <c r="E27" s="460">
        <v>2641.1420400000002</v>
      </c>
      <c r="F27" s="148">
        <v>-28.232376014408729</v>
      </c>
      <c r="G27" s="460">
        <v>20286.383850000002</v>
      </c>
      <c r="H27" s="231">
        <v>-22.752347819824049</v>
      </c>
      <c r="I27" s="148">
        <v>4.6573757232899027</v>
      </c>
      <c r="J27" s="1"/>
    </row>
    <row r="28" spans="1:45" x14ac:dyDescent="0.2">
      <c r="A28" s="15"/>
      <c r="B28" s="11" t="s">
        <v>212</v>
      </c>
      <c r="C28" s="459">
        <v>0</v>
      </c>
      <c r="D28" s="142" t="s">
        <v>142</v>
      </c>
      <c r="E28" s="462">
        <v>0</v>
      </c>
      <c r="F28" s="142" t="s">
        <v>142</v>
      </c>
      <c r="G28" s="462">
        <v>3102.5244600000001</v>
      </c>
      <c r="H28" s="142">
        <v>-24.835936737538969</v>
      </c>
      <c r="I28" s="502">
        <v>0.71228180476911929</v>
      </c>
      <c r="J28" s="1"/>
    </row>
    <row r="29" spans="1:45" x14ac:dyDescent="0.2">
      <c r="A29" s="15"/>
      <c r="B29" s="11" t="s">
        <v>213</v>
      </c>
      <c r="C29" s="459">
        <v>7481.3936399999993</v>
      </c>
      <c r="D29" s="142">
        <v>-14.99843900080263</v>
      </c>
      <c r="E29" s="462">
        <v>16026.32993</v>
      </c>
      <c r="F29" s="149">
        <v>-13.002126058110228</v>
      </c>
      <c r="G29" s="462">
        <v>103034.72046</v>
      </c>
      <c r="H29" s="149">
        <v>-38.171954221167773</v>
      </c>
      <c r="I29" s="502">
        <v>23.654851908284552</v>
      </c>
      <c r="J29" s="1"/>
    </row>
    <row r="30" spans="1:45" x14ac:dyDescent="0.2">
      <c r="A30" s="1"/>
      <c r="B30" s="434" t="s">
        <v>324</v>
      </c>
      <c r="C30" s="461">
        <v>7406.1105399999988</v>
      </c>
      <c r="D30" s="419">
        <v>-15.853785120093141</v>
      </c>
      <c r="E30" s="463">
        <v>15951.046829999997</v>
      </c>
      <c r="F30" s="582">
        <v>-13.410795396153416</v>
      </c>
      <c r="G30" s="463">
        <v>98481.044410000002</v>
      </c>
      <c r="H30" s="582">
        <v>-32.824364339806081</v>
      </c>
      <c r="I30" s="649">
        <v>22.609412738651731</v>
      </c>
      <c r="J30" s="1"/>
    </row>
    <row r="31" spans="1:45" x14ac:dyDescent="0.2">
      <c r="A31" s="1"/>
      <c r="B31" s="434" t="s">
        <v>321</v>
      </c>
      <c r="C31" s="461">
        <v>75.283100000000005</v>
      </c>
      <c r="D31" s="419" t="s">
        <v>142</v>
      </c>
      <c r="E31" s="463">
        <v>75.283100000000005</v>
      </c>
      <c r="F31" s="149" t="s">
        <v>142</v>
      </c>
      <c r="G31" s="463">
        <v>4553.67605</v>
      </c>
      <c r="H31" s="582">
        <v>-77.282615235536795</v>
      </c>
      <c r="I31" s="649">
        <v>1.0454391696328205</v>
      </c>
      <c r="J31" s="1"/>
    </row>
    <row r="32" spans="1:45" x14ac:dyDescent="0.2">
      <c r="A32" s="433"/>
      <c r="B32" s="11" t="s">
        <v>214</v>
      </c>
      <c r="C32" s="459">
        <v>1108.1599899999999</v>
      </c>
      <c r="D32" s="142" t="s">
        <v>142</v>
      </c>
      <c r="E32" s="462">
        <v>1108.1599899999999</v>
      </c>
      <c r="F32" s="149" t="s">
        <v>142</v>
      </c>
      <c r="G32" s="462">
        <v>4287.2028600000003</v>
      </c>
      <c r="H32" s="149" t="s">
        <v>142</v>
      </c>
      <c r="I32" s="502">
        <v>0.9842618905676993</v>
      </c>
      <c r="J32" s="1"/>
    </row>
    <row r="33" spans="1:10" x14ac:dyDescent="0.2">
      <c r="A33" s="1"/>
      <c r="B33" s="11" t="s">
        <v>215</v>
      </c>
      <c r="C33" s="459">
        <v>1045.2418700000001</v>
      </c>
      <c r="D33" s="142" t="s">
        <v>142</v>
      </c>
      <c r="E33" s="462">
        <v>1641.28495</v>
      </c>
      <c r="F33" s="149">
        <v>62.272840163593237</v>
      </c>
      <c r="G33" s="462">
        <v>15682.652459999999</v>
      </c>
      <c r="H33" s="149">
        <v>291.67788356367515</v>
      </c>
      <c r="I33" s="502">
        <v>3.6004447803050255</v>
      </c>
      <c r="J33" s="1"/>
    </row>
    <row r="34" spans="1:10" x14ac:dyDescent="0.2">
      <c r="A34" s="1"/>
      <c r="B34" s="11" t="s">
        <v>600</v>
      </c>
      <c r="C34" s="459">
        <v>970.51423999999997</v>
      </c>
      <c r="D34" s="142">
        <v>3.8048369349410986</v>
      </c>
      <c r="E34" s="462">
        <v>970.51423999999997</v>
      </c>
      <c r="F34" s="149">
        <v>-49.759576050552354</v>
      </c>
      <c r="G34" s="462">
        <v>4981.6444599999995</v>
      </c>
      <c r="H34" s="149">
        <v>-49.295094513544093</v>
      </c>
      <c r="I34" s="502">
        <v>1.1436927419701581</v>
      </c>
      <c r="J34" s="1"/>
    </row>
    <row r="35" spans="1:10" x14ac:dyDescent="0.2">
      <c r="A35" s="1"/>
      <c r="B35" s="11" t="s">
        <v>684</v>
      </c>
      <c r="C35" s="459">
        <v>0</v>
      </c>
      <c r="D35" s="142" t="s">
        <v>142</v>
      </c>
      <c r="E35" s="462">
        <v>0</v>
      </c>
      <c r="F35" s="142" t="s">
        <v>142</v>
      </c>
      <c r="G35" s="462">
        <v>541.85708</v>
      </c>
      <c r="H35" s="142" t="s">
        <v>142</v>
      </c>
      <c r="I35" s="502">
        <v>0.12440028881168758</v>
      </c>
      <c r="J35" s="1"/>
    </row>
    <row r="36" spans="1:10" x14ac:dyDescent="0.2">
      <c r="A36" s="15"/>
      <c r="B36" s="11" t="s">
        <v>217</v>
      </c>
      <c r="C36" s="459">
        <v>2792.0584900000003</v>
      </c>
      <c r="D36" s="142">
        <v>-64.390501648438445</v>
      </c>
      <c r="E36" s="462">
        <v>9723.6935799999992</v>
      </c>
      <c r="F36" s="142">
        <v>-24.537818297351961</v>
      </c>
      <c r="G36" s="462">
        <v>59633.34979</v>
      </c>
      <c r="H36" s="142">
        <v>8.4633778303005514</v>
      </c>
      <c r="I36" s="502">
        <v>13.690705926891994</v>
      </c>
      <c r="J36" s="1"/>
    </row>
    <row r="37" spans="1:10" x14ac:dyDescent="0.2">
      <c r="A37" s="160" t="s">
        <v>442</v>
      </c>
      <c r="B37" s="145"/>
      <c r="C37" s="460">
        <v>13397.368229999998</v>
      </c>
      <c r="D37" s="148">
        <v>-23.779798433675989</v>
      </c>
      <c r="E37" s="460">
        <v>29469.982689999997</v>
      </c>
      <c r="F37" s="148">
        <v>-13.956789945180892</v>
      </c>
      <c r="G37" s="460">
        <v>191263.95157</v>
      </c>
      <c r="H37" s="231">
        <v>-20.168247523689061</v>
      </c>
      <c r="I37" s="148">
        <v>43.910639341600231</v>
      </c>
      <c r="J37" s="166"/>
    </row>
    <row r="38" spans="1:10" x14ac:dyDescent="0.2">
      <c r="A38" s="1"/>
      <c r="B38" s="11" t="s">
        <v>655</v>
      </c>
      <c r="C38" s="459">
        <v>0</v>
      </c>
      <c r="D38" s="142" t="s">
        <v>142</v>
      </c>
      <c r="E38" s="462">
        <v>70.424530000000004</v>
      </c>
      <c r="F38" s="149" t="s">
        <v>142</v>
      </c>
      <c r="G38" s="462">
        <v>128.72604999999999</v>
      </c>
      <c r="H38" s="149">
        <v>-84.714242198811334</v>
      </c>
      <c r="I38" s="677">
        <v>2.9553102448320386E-2</v>
      </c>
      <c r="J38" s="1"/>
    </row>
    <row r="39" spans="1:10" x14ac:dyDescent="0.2">
      <c r="A39" s="15"/>
      <c r="B39" s="11" t="s">
        <v>668</v>
      </c>
      <c r="C39" s="459">
        <v>0</v>
      </c>
      <c r="D39" s="142" t="s">
        <v>142</v>
      </c>
      <c r="E39" s="462">
        <v>0</v>
      </c>
      <c r="F39" s="142" t="s">
        <v>142</v>
      </c>
      <c r="G39" s="462">
        <v>167.39046999999999</v>
      </c>
      <c r="H39" s="142" t="s">
        <v>142</v>
      </c>
      <c r="I39" s="677">
        <v>3.8429732822396867E-2</v>
      </c>
      <c r="J39" s="1"/>
    </row>
    <row r="40" spans="1:10" ht="14.25" customHeight="1" x14ac:dyDescent="0.2">
      <c r="A40" s="15"/>
      <c r="B40" s="11" t="s">
        <v>679</v>
      </c>
      <c r="C40" s="459">
        <v>0</v>
      </c>
      <c r="D40" s="142" t="s">
        <v>142</v>
      </c>
      <c r="E40" s="462">
        <v>0</v>
      </c>
      <c r="F40" s="142" t="s">
        <v>142</v>
      </c>
      <c r="G40" s="462">
        <v>154.28510999999997</v>
      </c>
      <c r="H40" s="142" t="s">
        <v>142</v>
      </c>
      <c r="I40" s="677">
        <v>3.5420986366631928E-2</v>
      </c>
      <c r="J40" s="1"/>
    </row>
    <row r="41" spans="1:10" ht="14.25" customHeight="1" x14ac:dyDescent="0.2">
      <c r="A41" s="15"/>
      <c r="B41" s="11" t="s">
        <v>575</v>
      </c>
      <c r="C41" s="459">
        <v>0</v>
      </c>
      <c r="D41" s="142" t="s">
        <v>142</v>
      </c>
      <c r="E41" s="462">
        <v>0</v>
      </c>
      <c r="F41" s="142" t="s">
        <v>142</v>
      </c>
      <c r="G41" s="462">
        <v>78.434839999999994</v>
      </c>
      <c r="H41" s="142" t="s">
        <v>142</v>
      </c>
      <c r="I41" s="677">
        <v>1.8007177739374568E-2</v>
      </c>
      <c r="J41" s="1"/>
    </row>
    <row r="42" spans="1:10" ht="14.25" customHeight="1" x14ac:dyDescent="0.2">
      <c r="A42" s="15"/>
      <c r="B42" s="11" t="s">
        <v>634</v>
      </c>
      <c r="C42" s="459">
        <v>0</v>
      </c>
      <c r="D42" s="142" t="s">
        <v>142</v>
      </c>
      <c r="E42" s="462">
        <v>0</v>
      </c>
      <c r="F42" s="142" t="s">
        <v>142</v>
      </c>
      <c r="G42" s="462">
        <v>0</v>
      </c>
      <c r="H42" s="142">
        <v>-100</v>
      </c>
      <c r="I42" s="502">
        <v>0</v>
      </c>
      <c r="J42" s="1"/>
    </row>
    <row r="43" spans="1:10" ht="14.25" customHeight="1" x14ac:dyDescent="0.2">
      <c r="A43" s="160" t="s">
        <v>458</v>
      </c>
      <c r="B43" s="145"/>
      <c r="C43" s="460">
        <v>0</v>
      </c>
      <c r="D43" s="148" t="s">
        <v>142</v>
      </c>
      <c r="E43" s="460">
        <v>70.424530000000004</v>
      </c>
      <c r="F43" s="148" t="s">
        <v>142</v>
      </c>
      <c r="G43" s="460">
        <v>528.83646999999996</v>
      </c>
      <c r="H43" s="231">
        <v>-47.662402149272189</v>
      </c>
      <c r="I43" s="148">
        <v>0.12141099937672374</v>
      </c>
      <c r="J43" s="1"/>
    </row>
    <row r="44" spans="1:10" ht="14.25" customHeight="1" x14ac:dyDescent="0.2">
      <c r="A44" s="670"/>
      <c r="B44" s="671" t="s">
        <v>114</v>
      </c>
      <c r="C44" s="671">
        <v>31824.513389999989</v>
      </c>
      <c r="D44" s="672">
        <v>-16.043876936964285</v>
      </c>
      <c r="E44" s="150">
        <v>65095.382849999995</v>
      </c>
      <c r="F44" s="672">
        <v>-14.087402050271368</v>
      </c>
      <c r="G44" s="150">
        <v>435575.41961999994</v>
      </c>
      <c r="H44" s="673">
        <v>2.1788147176138217</v>
      </c>
      <c r="I44" s="674">
        <v>100</v>
      </c>
    </row>
    <row r="45" spans="1:10" s="1" customFormat="1" ht="15" customHeight="1" x14ac:dyDescent="0.2">
      <c r="A45" s="687"/>
      <c r="B45" s="712" t="s">
        <v>326</v>
      </c>
      <c r="C45" s="181">
        <v>10345.661009999998</v>
      </c>
      <c r="D45" s="155">
        <v>-9.3562733330038501</v>
      </c>
      <c r="E45" s="523">
        <v>21239.077519999995</v>
      </c>
      <c r="F45" s="524">
        <v>-8.5439844630046533</v>
      </c>
      <c r="G45" s="523">
        <v>125188.94425999999</v>
      </c>
      <c r="H45" s="524">
        <v>-29.89416743450159</v>
      </c>
      <c r="I45" s="524">
        <v>28.7410488794836</v>
      </c>
    </row>
    <row r="46" spans="1:10" s="1" customFormat="1" ht="13.5" customHeight="1" x14ac:dyDescent="0.2">
      <c r="A46" s="687"/>
      <c r="B46" s="712" t="s">
        <v>327</v>
      </c>
      <c r="C46" s="181">
        <v>21478.852380000004</v>
      </c>
      <c r="D46" s="155">
        <v>-18.925032607806724</v>
      </c>
      <c r="E46" s="523">
        <v>43856.305329999996</v>
      </c>
      <c r="F46" s="524">
        <v>-16.537373232050641</v>
      </c>
      <c r="G46" s="523">
        <v>310386.47535999998</v>
      </c>
      <c r="H46" s="524">
        <v>25.29930511904357</v>
      </c>
      <c r="I46" s="524">
        <v>71.2589511205164</v>
      </c>
    </row>
    <row r="47" spans="1:10" s="1" customFormat="1" x14ac:dyDescent="0.2">
      <c r="A47" s="477"/>
      <c r="B47" s="153" t="s">
        <v>445</v>
      </c>
      <c r="C47" s="412">
        <v>10202.809069999999</v>
      </c>
      <c r="D47" s="413">
        <v>-33.269870198658843</v>
      </c>
      <c r="E47" s="414">
        <v>19723.46787</v>
      </c>
      <c r="F47" s="415">
        <v>-35.671375929808789</v>
      </c>
      <c r="G47" s="414">
        <v>146200.15262000001</v>
      </c>
      <c r="H47" s="415">
        <v>26.382003547758025</v>
      </c>
      <c r="I47" s="415">
        <v>33.564830804168515</v>
      </c>
    </row>
    <row r="48" spans="1:10" s="1" customFormat="1" ht="12.75" customHeight="1" x14ac:dyDescent="0.2">
      <c r="A48" s="477"/>
      <c r="B48" s="153" t="s">
        <v>446</v>
      </c>
      <c r="C48" s="412">
        <v>21621.704319999993</v>
      </c>
      <c r="D48" s="413">
        <v>-4.3983993881881256</v>
      </c>
      <c r="E48" s="414">
        <v>45371.914979999987</v>
      </c>
      <c r="F48" s="415">
        <v>0.58323256343725993</v>
      </c>
      <c r="G48" s="414">
        <v>289375.26699999993</v>
      </c>
      <c r="H48" s="415">
        <v>-6.8353393459156306</v>
      </c>
      <c r="I48" s="415">
        <v>66.435169195831492</v>
      </c>
    </row>
    <row r="49" spans="1:9" s="1" customFormat="1" ht="12.75" customHeight="1" x14ac:dyDescent="0.2">
      <c r="A49" s="687"/>
      <c r="B49" s="712" t="s">
        <v>447</v>
      </c>
      <c r="C49" s="181">
        <v>2771.1023899999996</v>
      </c>
      <c r="D49" s="155">
        <v>29.631335927816515</v>
      </c>
      <c r="E49" s="523">
        <v>4933.0865199999998</v>
      </c>
      <c r="F49" s="735">
        <v>20.558800499635975</v>
      </c>
      <c r="G49" s="523">
        <v>24614.61969</v>
      </c>
      <c r="H49" s="735">
        <v>4.9913427766032319</v>
      </c>
      <c r="I49" s="524">
        <v>5.6510580214728421</v>
      </c>
    </row>
    <row r="50" spans="1:9" s="1" customFormat="1" x14ac:dyDescent="0.2">
      <c r="A50" s="161"/>
      <c r="B50" s="161"/>
      <c r="C50" s="161"/>
      <c r="D50" s="161"/>
      <c r="E50" s="161"/>
      <c r="F50" s="161"/>
      <c r="G50" s="161"/>
      <c r="H50" s="161"/>
      <c r="I50" s="161" t="s">
        <v>220</v>
      </c>
    </row>
    <row r="51" spans="1:9" s="1" customFormat="1" ht="15" customHeight="1" x14ac:dyDescent="0.2">
      <c r="A51" s="817" t="s">
        <v>690</v>
      </c>
      <c r="B51" s="817"/>
      <c r="C51" s="817"/>
      <c r="D51" s="817"/>
      <c r="E51" s="817"/>
      <c r="F51" s="817"/>
      <c r="G51" s="817"/>
      <c r="H51" s="817"/>
      <c r="I51" s="817"/>
    </row>
    <row r="52" spans="1:9" s="1" customFormat="1" x14ac:dyDescent="0.2">
      <c r="A52" s="436" t="s">
        <v>471</v>
      </c>
      <c r="I52" s="666"/>
    </row>
    <row r="53" spans="1:9" s="1" customFormat="1" x14ac:dyDescent="0.2"/>
    <row r="54" spans="1:9" s="1" customFormat="1" x14ac:dyDescent="0.2"/>
    <row r="55" spans="1:9" s="1" customFormat="1" x14ac:dyDescent="0.2"/>
    <row r="56" spans="1:9" s="1" customFormat="1" x14ac:dyDescent="0.2"/>
    <row r="57" spans="1:9" s="1" customFormat="1" x14ac:dyDescent="0.2"/>
    <row r="58" spans="1:9" s="1" customFormat="1" x14ac:dyDescent="0.2"/>
    <row r="59" spans="1:9" s="1" customFormat="1" x14ac:dyDescent="0.2"/>
    <row r="60" spans="1:9" s="1" customFormat="1" x14ac:dyDescent="0.2"/>
    <row r="61" spans="1:9" s="1" customFormat="1" x14ac:dyDescent="0.2"/>
    <row r="62" spans="1:9" s="1" customFormat="1" x14ac:dyDescent="0.2"/>
    <row r="63" spans="1:9" s="1" customFormat="1" x14ac:dyDescent="0.2"/>
    <row r="64" spans="1:9"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sheetData>
  <mergeCells count="6">
    <mergeCell ref="A51:I51"/>
    <mergeCell ref="A3:A4"/>
    <mergeCell ref="B3:B4"/>
    <mergeCell ref="C3:D3"/>
    <mergeCell ref="E3:F3"/>
    <mergeCell ref="G3:I3"/>
  </mergeCells>
  <conditionalFormatting sqref="F49">
    <cfRule type="cellIs" dxfId="48" priority="3" operator="between">
      <formula>0</formula>
      <formula>0.5</formula>
    </cfRule>
    <cfRule type="cellIs" dxfId="47" priority="4" operator="between">
      <formula>-0.49</formula>
      <formula>0.49</formula>
    </cfRule>
  </conditionalFormatting>
  <conditionalFormatting sqref="G18">
    <cfRule type="cellIs" dxfId="46" priority="7" operator="between">
      <formula>0</formula>
      <formula>0.5</formula>
    </cfRule>
    <cfRule type="cellIs" dxfId="45" priority="8" operator="between">
      <formula>0</formula>
      <formula>0.49</formula>
    </cfRule>
  </conditionalFormatting>
  <conditionalFormatting sqref="H49">
    <cfRule type="cellIs" dxfId="44" priority="5" operator="between">
      <formula>0</formula>
      <formula>0.5</formula>
    </cfRule>
    <cfRule type="cellIs" dxfId="43" priority="6" operator="between">
      <formula>-0.49</formula>
      <formula>0.49</formula>
    </cfRule>
  </conditionalFormatting>
  <conditionalFormatting sqref="I8">
    <cfRule type="cellIs" dxfId="42" priority="19" operator="between">
      <formula>0</formula>
      <formula>0.5</formula>
    </cfRule>
    <cfRule type="cellIs" dxfId="41" priority="20" operator="between">
      <formula>0</formula>
      <formula>0.49</formula>
    </cfRule>
  </conditionalFormatting>
  <conditionalFormatting sqref="I10">
    <cfRule type="cellIs" dxfId="40" priority="21" operator="between">
      <formula>0</formula>
      <formula>0.5</formula>
    </cfRule>
    <cfRule type="cellIs" dxfId="39" priority="22" operator="between">
      <formula>0</formula>
      <formula>0.49</formula>
    </cfRule>
  </conditionalFormatting>
  <conditionalFormatting sqref="I13:I14">
    <cfRule type="cellIs" dxfId="38" priority="13" operator="between">
      <formula>0</formula>
      <formula>0.5</formula>
    </cfRule>
    <cfRule type="cellIs" dxfId="37" priority="14" operator="between">
      <formula>0</formula>
      <formula>0.49</formula>
    </cfRule>
  </conditionalFormatting>
  <conditionalFormatting sqref="I18">
    <cfRule type="cellIs" dxfId="36" priority="11" operator="between">
      <formula>0</formula>
      <formula>0.5</formula>
    </cfRule>
    <cfRule type="cellIs" dxfId="35" priority="12" operator="between">
      <formula>0</formula>
      <formula>0.49</formula>
    </cfRule>
  </conditionalFormatting>
  <conditionalFormatting sqref="I22">
    <cfRule type="cellIs" dxfId="34" priority="1" operator="between">
      <formula>0</formula>
      <formula>0.5</formula>
    </cfRule>
    <cfRule type="cellIs" dxfId="33" priority="2" operator="between">
      <formula>0</formula>
      <formula>0.49</formula>
    </cfRule>
  </conditionalFormatting>
  <conditionalFormatting sqref="I38:I41">
    <cfRule type="cellIs" dxfId="32" priority="33" operator="between">
      <formula>0</formula>
      <formula>0.5</formula>
    </cfRule>
    <cfRule type="cellIs" dxfId="31" priority="34"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1:AE50"/>
  <sheetViews>
    <sheetView workbookViewId="0">
      <selection sqref="A1:F2"/>
    </sheetView>
  </sheetViews>
  <sheetFormatPr baseColWidth="10" defaultRowHeight="14.25" x14ac:dyDescent="0.2"/>
  <cols>
    <col min="1" max="1" width="25.125" customWidth="1"/>
    <col min="3" max="3" width="11.625" bestFit="1" customWidth="1"/>
    <col min="8" max="8" width="10.125" customWidth="1"/>
    <col min="9" max="31" width="11" style="1"/>
    <col min="40" max="40" width="10.625" bestFit="1" customWidth="1"/>
  </cols>
  <sheetData>
    <row r="1" spans="1:9" x14ac:dyDescent="0.2">
      <c r="A1" s="809" t="s">
        <v>18</v>
      </c>
      <c r="B1" s="809"/>
      <c r="C1" s="809"/>
      <c r="D1" s="809"/>
      <c r="E1" s="809"/>
      <c r="F1" s="809"/>
      <c r="G1" s="1"/>
      <c r="H1" s="1"/>
    </row>
    <row r="2" spans="1:9" x14ac:dyDescent="0.2">
      <c r="A2" s="810"/>
      <c r="B2" s="810"/>
      <c r="C2" s="810"/>
      <c r="D2" s="810"/>
      <c r="E2" s="810"/>
      <c r="F2" s="810"/>
      <c r="G2" s="10"/>
      <c r="H2" s="55" t="s">
        <v>466</v>
      </c>
    </row>
    <row r="3" spans="1:9" x14ac:dyDescent="0.2">
      <c r="A3" s="11"/>
      <c r="B3" s="780">
        <f>INDICE!A3</f>
        <v>44958</v>
      </c>
      <c r="C3" s="780">
        <v>41671</v>
      </c>
      <c r="D3" s="779" t="s">
        <v>115</v>
      </c>
      <c r="E3" s="779"/>
      <c r="F3" s="779" t="s">
        <v>116</v>
      </c>
      <c r="G3" s="779"/>
      <c r="H3" s="779"/>
    </row>
    <row r="4" spans="1:9" x14ac:dyDescent="0.2">
      <c r="A4" s="260"/>
      <c r="B4" s="184" t="s">
        <v>54</v>
      </c>
      <c r="C4" s="185" t="s">
        <v>420</v>
      </c>
      <c r="D4" s="184" t="s">
        <v>54</v>
      </c>
      <c r="E4" s="185" t="s">
        <v>420</v>
      </c>
      <c r="F4" s="184" t="s">
        <v>54</v>
      </c>
      <c r="G4" s="186" t="s">
        <v>420</v>
      </c>
      <c r="H4" s="185" t="s">
        <v>470</v>
      </c>
      <c r="I4" s="55"/>
    </row>
    <row r="5" spans="1:9" ht="14.1" customHeight="1" x14ac:dyDescent="0.2">
      <c r="A5" s="416" t="s">
        <v>328</v>
      </c>
      <c r="B5" s="233">
        <v>10345.661009999998</v>
      </c>
      <c r="C5" s="234">
        <v>-9.3562733330038501</v>
      </c>
      <c r="D5" s="233">
        <v>21239.077519999995</v>
      </c>
      <c r="E5" s="234">
        <v>-8.5439844630046533</v>
      </c>
      <c r="F5" s="233">
        <v>125188.94425999999</v>
      </c>
      <c r="G5" s="234">
        <v>-29.89416743450159</v>
      </c>
      <c r="H5" s="234">
        <v>28.7410488794836</v>
      </c>
    </row>
    <row r="6" spans="1:9" x14ac:dyDescent="0.2">
      <c r="A6" s="409" t="s">
        <v>329</v>
      </c>
      <c r="B6" s="437">
        <v>7406.1105399999988</v>
      </c>
      <c r="C6" s="510">
        <v>-15.853785120093141</v>
      </c>
      <c r="D6" s="437">
        <v>15951.046829999997</v>
      </c>
      <c r="E6" s="438">
        <v>-13.410795396153416</v>
      </c>
      <c r="F6" s="437">
        <v>98481.044410000002</v>
      </c>
      <c r="G6" s="438">
        <v>5.2031792916087536</v>
      </c>
      <c r="H6" s="438">
        <v>22.609412738651731</v>
      </c>
    </row>
    <row r="7" spans="1:9" x14ac:dyDescent="0.2">
      <c r="A7" s="409" t="s">
        <v>330</v>
      </c>
      <c r="B7" s="439">
        <v>0</v>
      </c>
      <c r="C7" s="438" t="s">
        <v>142</v>
      </c>
      <c r="D7" s="437">
        <v>0</v>
      </c>
      <c r="E7" s="437" t="s">
        <v>142</v>
      </c>
      <c r="F7" s="437">
        <v>0</v>
      </c>
      <c r="G7" s="438">
        <v>-100</v>
      </c>
      <c r="H7" s="729">
        <v>0</v>
      </c>
    </row>
    <row r="8" spans="1:9" x14ac:dyDescent="0.2">
      <c r="A8" s="409" t="s">
        <v>518</v>
      </c>
      <c r="B8" s="439">
        <v>364.40760999999998</v>
      </c>
      <c r="C8" s="476">
        <v>-48.504055687263467</v>
      </c>
      <c r="D8" s="437">
        <v>1451.9261200000001</v>
      </c>
      <c r="E8" s="476">
        <v>38.848582764378222</v>
      </c>
      <c r="F8" s="437">
        <v>5091.64678</v>
      </c>
      <c r="G8" s="476">
        <v>26.061438902887947</v>
      </c>
      <c r="H8" s="438">
        <v>1.168947224901258</v>
      </c>
    </row>
    <row r="9" spans="1:9" x14ac:dyDescent="0.2">
      <c r="A9" s="409" t="s">
        <v>519</v>
      </c>
      <c r="B9" s="437">
        <v>2575.1428599999999</v>
      </c>
      <c r="C9" s="438">
        <v>35.219125743586474</v>
      </c>
      <c r="D9" s="437">
        <v>3836.10457</v>
      </c>
      <c r="E9" s="438">
        <v>2.1310568355605928</v>
      </c>
      <c r="F9" s="437">
        <v>21616.253070000002</v>
      </c>
      <c r="G9" s="438">
        <v>-22.605670944636316</v>
      </c>
      <c r="H9" s="438">
        <v>4.9626889159306149</v>
      </c>
    </row>
    <row r="10" spans="1:9" x14ac:dyDescent="0.2">
      <c r="A10" s="416" t="s">
        <v>331</v>
      </c>
      <c r="B10" s="418">
        <v>21478.852380000004</v>
      </c>
      <c r="C10" s="234">
        <v>-18.826644402311313</v>
      </c>
      <c r="D10" s="418">
        <v>43856.305330000003</v>
      </c>
      <c r="E10" s="234">
        <v>-16.362386481908196</v>
      </c>
      <c r="F10" s="418">
        <v>310280.49448999995</v>
      </c>
      <c r="G10" s="234">
        <v>25.46502388405812</v>
      </c>
      <c r="H10" s="234">
        <v>71.234619887571142</v>
      </c>
    </row>
    <row r="11" spans="1:9" x14ac:dyDescent="0.2">
      <c r="A11" s="409" t="s">
        <v>332</v>
      </c>
      <c r="B11" s="437">
        <v>2498.6456899999998</v>
      </c>
      <c r="C11" s="440">
        <v>-52.699813688832506</v>
      </c>
      <c r="D11" s="437">
        <v>4973.6663599999993</v>
      </c>
      <c r="E11" s="438">
        <v>-56.870309958096676</v>
      </c>
      <c r="F11" s="437">
        <v>46622.592950000006</v>
      </c>
      <c r="G11" s="438">
        <v>0.65626512620627075</v>
      </c>
      <c r="H11" s="438">
        <v>10.703678593864177</v>
      </c>
    </row>
    <row r="12" spans="1:9" x14ac:dyDescent="0.2">
      <c r="A12" s="409" t="s">
        <v>333</v>
      </c>
      <c r="B12" s="437">
        <v>6333.1459999999997</v>
      </c>
      <c r="C12" s="438">
        <v>54.384557601954157</v>
      </c>
      <c r="D12" s="437">
        <v>9413.5031500000005</v>
      </c>
      <c r="E12" s="438">
        <v>15.403238862440025</v>
      </c>
      <c r="F12" s="437">
        <v>65838.006669999988</v>
      </c>
      <c r="G12" s="438">
        <v>41.797838196872746</v>
      </c>
      <c r="H12" s="438">
        <v>15.11517953135135</v>
      </c>
    </row>
    <row r="13" spans="1:9" x14ac:dyDescent="0.2">
      <c r="A13" s="409" t="s">
        <v>334</v>
      </c>
      <c r="B13" s="437">
        <v>3066.5716899999998</v>
      </c>
      <c r="C13" s="446">
        <v>-31.303676652610037</v>
      </c>
      <c r="D13" s="437">
        <v>7437.8475099999996</v>
      </c>
      <c r="E13" s="438">
        <v>-24.300627626613689</v>
      </c>
      <c r="F13" s="437">
        <v>53726.352089999993</v>
      </c>
      <c r="G13" s="438">
        <v>26.959098255952075</v>
      </c>
      <c r="H13" s="438">
        <v>12.334569323694012</v>
      </c>
    </row>
    <row r="14" spans="1:9" x14ac:dyDescent="0.2">
      <c r="A14" s="409" t="s">
        <v>335</v>
      </c>
      <c r="B14" s="437">
        <v>5270.57251</v>
      </c>
      <c r="C14" s="438">
        <v>-17.35534329900916</v>
      </c>
      <c r="D14" s="437">
        <v>12308.224259999999</v>
      </c>
      <c r="E14" s="438">
        <v>15.916838040282247</v>
      </c>
      <c r="F14" s="437">
        <v>64310.653149999998</v>
      </c>
      <c r="G14" s="438">
        <v>20.529391237356798</v>
      </c>
      <c r="H14" s="438">
        <v>14.76452762327709</v>
      </c>
    </row>
    <row r="15" spans="1:9" x14ac:dyDescent="0.2">
      <c r="A15" s="409" t="s">
        <v>336</v>
      </c>
      <c r="B15" s="437">
        <v>2205.9315499999998</v>
      </c>
      <c r="C15" s="446">
        <v>9.6904560111486671</v>
      </c>
      <c r="D15" s="437">
        <v>5416.5807799999993</v>
      </c>
      <c r="E15" s="438">
        <v>33.2618534939974</v>
      </c>
      <c r="F15" s="437">
        <v>27944.853290000003</v>
      </c>
      <c r="G15" s="438">
        <v>11.932617930998914</v>
      </c>
      <c r="H15" s="438">
        <v>6.4156176017414728</v>
      </c>
    </row>
    <row r="16" spans="1:9" x14ac:dyDescent="0.2">
      <c r="A16" s="409" t="s">
        <v>337</v>
      </c>
      <c r="B16" s="437">
        <v>2103.9849399999998</v>
      </c>
      <c r="C16" s="438">
        <v>-50.182190880418709</v>
      </c>
      <c r="D16" s="437">
        <v>4306.4832699999997</v>
      </c>
      <c r="E16" s="438">
        <v>-47.729828509864689</v>
      </c>
      <c r="F16" s="437">
        <v>51838.036340000013</v>
      </c>
      <c r="G16" s="438">
        <v>52.849576913696758</v>
      </c>
      <c r="H16" s="679">
        <v>11.901047213643047</v>
      </c>
    </row>
    <row r="17" spans="1:8" x14ac:dyDescent="0.2">
      <c r="A17" s="416" t="s">
        <v>538</v>
      </c>
      <c r="B17" s="525">
        <v>0</v>
      </c>
      <c r="C17" s="669">
        <v>-100</v>
      </c>
      <c r="D17" s="418">
        <v>0</v>
      </c>
      <c r="E17" s="659">
        <v>-100</v>
      </c>
      <c r="F17" s="418">
        <v>105.98087</v>
      </c>
      <c r="G17" s="420">
        <v>-74.255417297846691</v>
      </c>
      <c r="H17" s="728">
        <v>2.433123294525175E-2</v>
      </c>
    </row>
    <row r="18" spans="1:8" x14ac:dyDescent="0.2">
      <c r="A18" s="417" t="s">
        <v>114</v>
      </c>
      <c r="B18" s="61">
        <v>31824.51339</v>
      </c>
      <c r="C18" s="62">
        <v>-16.043876936964239</v>
      </c>
      <c r="D18" s="61">
        <v>65095.382850000002</v>
      </c>
      <c r="E18" s="62">
        <v>-14.087402050271342</v>
      </c>
      <c r="F18" s="61">
        <v>435575.41962</v>
      </c>
      <c r="G18" s="62">
        <v>2.1788147176138355</v>
      </c>
      <c r="H18" s="62">
        <v>100</v>
      </c>
    </row>
    <row r="19" spans="1:8" x14ac:dyDescent="0.2">
      <c r="A19" s="156"/>
      <c r="B19" s="1"/>
      <c r="C19" s="1"/>
      <c r="D19" s="1"/>
      <c r="E19" s="1"/>
      <c r="F19" s="1"/>
      <c r="G19" s="1"/>
      <c r="H19" s="161" t="s">
        <v>220</v>
      </c>
    </row>
    <row r="20" spans="1:8" x14ac:dyDescent="0.2">
      <c r="A20" s="133" t="s">
        <v>573</v>
      </c>
      <c r="B20" s="1"/>
      <c r="C20" s="1"/>
      <c r="D20" s="1"/>
      <c r="E20" s="1"/>
      <c r="F20" s="1"/>
      <c r="G20" s="1"/>
      <c r="H20" s="1"/>
    </row>
    <row r="21" spans="1:8" x14ac:dyDescent="0.2">
      <c r="A21" s="436" t="s">
        <v>530</v>
      </c>
      <c r="B21" s="1"/>
      <c r="C21" s="1"/>
      <c r="D21" s="1"/>
      <c r="E21" s="1"/>
      <c r="F21" s="1"/>
      <c r="G21" s="1"/>
      <c r="H21" s="1"/>
    </row>
    <row r="22" spans="1:8" x14ac:dyDescent="0.2">
      <c r="A22" s="817"/>
      <c r="B22" s="817"/>
      <c r="C22" s="817"/>
      <c r="D22" s="817"/>
      <c r="E22" s="817"/>
      <c r="F22" s="817"/>
      <c r="G22" s="817"/>
      <c r="H22" s="817"/>
    </row>
    <row r="23" spans="1:8" s="1" customFormat="1" x14ac:dyDescent="0.2">
      <c r="A23" s="817"/>
      <c r="B23" s="817"/>
      <c r="C23" s="817"/>
      <c r="D23" s="817"/>
      <c r="E23" s="817"/>
      <c r="F23" s="817"/>
      <c r="G23" s="817"/>
      <c r="H23" s="817"/>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5">
    <mergeCell ref="A1:F2"/>
    <mergeCell ref="B3:C3"/>
    <mergeCell ref="D3:E3"/>
    <mergeCell ref="F3:H3"/>
    <mergeCell ref="A22:H23"/>
  </mergeCells>
  <conditionalFormatting sqref="C6">
    <cfRule type="cellIs" dxfId="30" priority="7" operator="between">
      <formula>0.0001</formula>
      <formula>0.44999</formula>
    </cfRule>
  </conditionalFormatting>
  <conditionalFormatting sqref="C17">
    <cfRule type="cellIs" dxfId="29" priority="5" operator="between">
      <formula>0</formula>
      <formula>0.5</formula>
    </cfRule>
    <cfRule type="cellIs" dxfId="28" priority="6" operator="between">
      <formula>0</formula>
      <formula>0.49</formula>
    </cfRule>
  </conditionalFormatting>
  <conditionalFormatting sqref="E18">
    <cfRule type="cellIs" dxfId="27" priority="10" operator="between">
      <formula>0.00001</formula>
      <formula>0.049999</formula>
    </cfRule>
  </conditionalFormatting>
  <conditionalFormatting sqref="G18">
    <cfRule type="cellIs" dxfId="26" priority="9" operator="between">
      <formula>0.00001</formula>
      <formula>0.049999</formula>
    </cfRule>
  </conditionalFormatting>
  <conditionalFormatting sqref="H17">
    <cfRule type="cellIs" dxfId="25" priority="1" operator="between">
      <formula>0</formula>
      <formula>0.5</formula>
    </cfRule>
    <cfRule type="cellIs" dxfId="24" priority="2" operator="between">
      <formula>0</formula>
      <formula>0.49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dimension ref="A1:AK408"/>
  <sheetViews>
    <sheetView workbookViewId="0">
      <selection activeCell="F15" sqref="F15"/>
    </sheetView>
  </sheetViews>
  <sheetFormatPr baseColWidth="10" defaultRowHeight="14.25" x14ac:dyDescent="0.2"/>
  <cols>
    <col min="1" max="1" width="16.125" customWidth="1"/>
    <col min="9" max="37" width="11" style="1"/>
  </cols>
  <sheetData>
    <row r="1" spans="1:8" ht="15" x14ac:dyDescent="0.25">
      <c r="A1" s="282" t="s">
        <v>500</v>
      </c>
      <c r="B1" s="1"/>
      <c r="C1" s="1"/>
      <c r="D1" s="1"/>
      <c r="E1" s="1"/>
      <c r="F1" s="1"/>
      <c r="G1" s="1"/>
      <c r="H1" s="1"/>
    </row>
    <row r="2" spans="1:8" x14ac:dyDescent="0.2">
      <c r="A2" s="1"/>
      <c r="B2" s="1"/>
      <c r="C2" s="1"/>
      <c r="D2" s="1"/>
      <c r="E2" s="1"/>
      <c r="F2" s="1"/>
      <c r="G2" s="55" t="s">
        <v>468</v>
      </c>
      <c r="H2" s="1"/>
    </row>
    <row r="3" spans="1:8" x14ac:dyDescent="0.2">
      <c r="A3" s="56"/>
      <c r="B3" s="780">
        <f>INDICE!A3</f>
        <v>44958</v>
      </c>
      <c r="C3" s="779">
        <v>41671</v>
      </c>
      <c r="D3" s="779" t="s">
        <v>115</v>
      </c>
      <c r="E3" s="779"/>
      <c r="F3" s="779" t="s">
        <v>116</v>
      </c>
      <c r="G3" s="779"/>
      <c r="H3" s="1"/>
    </row>
    <row r="4" spans="1:8" x14ac:dyDescent="0.2">
      <c r="A4" s="66"/>
      <c r="B4" s="184" t="s">
        <v>341</v>
      </c>
      <c r="C4" s="185" t="s">
        <v>420</v>
      </c>
      <c r="D4" s="184" t="s">
        <v>341</v>
      </c>
      <c r="E4" s="185" t="s">
        <v>420</v>
      </c>
      <c r="F4" s="184" t="s">
        <v>341</v>
      </c>
      <c r="G4" s="186" t="s">
        <v>420</v>
      </c>
      <c r="H4" s="1"/>
    </row>
    <row r="5" spans="1:8" x14ac:dyDescent="0.2">
      <c r="A5" s="441" t="s">
        <v>467</v>
      </c>
      <c r="B5" s="442">
        <v>48.347051357267894</v>
      </c>
      <c r="C5" s="423">
        <v>12.661571550928494</v>
      </c>
      <c r="D5" s="443">
        <v>52.101269464781652</v>
      </c>
      <c r="E5" s="423">
        <v>8.838095410647826</v>
      </c>
      <c r="F5" s="443">
        <v>61.757683828917493</v>
      </c>
      <c r="G5" s="423">
        <v>103.29862801764713</v>
      </c>
      <c r="H5" s="1"/>
    </row>
    <row r="6" spans="1:8" x14ac:dyDescent="0.2">
      <c r="A6" s="3"/>
      <c r="B6" s="3"/>
      <c r="C6" s="3"/>
      <c r="D6" s="3"/>
      <c r="E6" s="3"/>
      <c r="F6" s="3"/>
      <c r="G6" s="55" t="s">
        <v>342</v>
      </c>
      <c r="H6" s="1"/>
    </row>
    <row r="7" spans="1:8" x14ac:dyDescent="0.2">
      <c r="A7" s="80" t="s">
        <v>570</v>
      </c>
      <c r="B7" s="80"/>
      <c r="C7" s="200"/>
      <c r="D7" s="200"/>
      <c r="E7" s="200"/>
      <c r="F7" s="80"/>
      <c r="G7" s="80"/>
      <c r="H7" s="1"/>
    </row>
    <row r="8" spans="1:8" x14ac:dyDescent="0.2">
      <c r="A8" s="133" t="s">
        <v>343</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1:AH339"/>
  <sheetViews>
    <sheetView workbookViewId="0">
      <selection sqref="A1:G2"/>
    </sheetView>
  </sheetViews>
  <sheetFormatPr baseColWidth="10" defaultRowHeight="14.25" x14ac:dyDescent="0.2"/>
  <cols>
    <col min="1" max="1" width="6.5" customWidth="1"/>
    <col min="2" max="2" width="15.625" customWidth="1"/>
    <col min="7" max="7" width="11" style="444"/>
    <col min="9" max="9" width="11.125" customWidth="1"/>
    <col min="10" max="34" width="11" style="1"/>
  </cols>
  <sheetData>
    <row r="1" spans="1:9" x14ac:dyDescent="0.2">
      <c r="A1" s="809" t="s">
        <v>338</v>
      </c>
      <c r="B1" s="809"/>
      <c r="C1" s="809"/>
      <c r="D1" s="809"/>
      <c r="E1" s="809"/>
      <c r="F1" s="809"/>
      <c r="G1" s="809"/>
      <c r="H1" s="1"/>
      <c r="I1" s="1"/>
    </row>
    <row r="2" spans="1:9" x14ac:dyDescent="0.2">
      <c r="A2" s="810"/>
      <c r="B2" s="810"/>
      <c r="C2" s="810"/>
      <c r="D2" s="810"/>
      <c r="E2" s="810"/>
      <c r="F2" s="810"/>
      <c r="G2" s="810"/>
      <c r="H2" s="10"/>
      <c r="I2" s="55" t="s">
        <v>466</v>
      </c>
    </row>
    <row r="3" spans="1:9" x14ac:dyDescent="0.2">
      <c r="A3" s="795" t="s">
        <v>450</v>
      </c>
      <c r="B3" s="795" t="s">
        <v>451</v>
      </c>
      <c r="C3" s="777">
        <f>INDICE!A3</f>
        <v>44958</v>
      </c>
      <c r="D3" s="778">
        <v>41671</v>
      </c>
      <c r="E3" s="778" t="s">
        <v>115</v>
      </c>
      <c r="F3" s="778"/>
      <c r="G3" s="778" t="s">
        <v>116</v>
      </c>
      <c r="H3" s="778"/>
      <c r="I3" s="778"/>
    </row>
    <row r="4" spans="1:9" x14ac:dyDescent="0.2">
      <c r="A4" s="796"/>
      <c r="B4" s="796"/>
      <c r="C4" s="82" t="s">
        <v>54</v>
      </c>
      <c r="D4" s="82" t="s">
        <v>420</v>
      </c>
      <c r="E4" s="82" t="s">
        <v>54</v>
      </c>
      <c r="F4" s="82" t="s">
        <v>420</v>
      </c>
      <c r="G4" s="82" t="s">
        <v>54</v>
      </c>
      <c r="H4" s="83" t="s">
        <v>420</v>
      </c>
      <c r="I4" s="83" t="s">
        <v>106</v>
      </c>
    </row>
    <row r="5" spans="1:9" x14ac:dyDescent="0.2">
      <c r="A5" s="11"/>
      <c r="B5" s="11" t="s">
        <v>268</v>
      </c>
      <c r="C5" s="736">
        <v>2.7742799999999996</v>
      </c>
      <c r="D5" s="142" t="s">
        <v>142</v>
      </c>
      <c r="E5" s="737">
        <v>292.29669999999999</v>
      </c>
      <c r="F5" s="142" t="s">
        <v>142</v>
      </c>
      <c r="G5" s="737">
        <v>1468.1703500000001</v>
      </c>
      <c r="H5" s="142" t="s">
        <v>142</v>
      </c>
      <c r="I5" s="738">
        <v>2.0060648226165569</v>
      </c>
    </row>
    <row r="6" spans="1:9" x14ac:dyDescent="0.2">
      <c r="A6" s="11"/>
      <c r="B6" s="11" t="s">
        <v>597</v>
      </c>
      <c r="C6" s="736">
        <v>6.2059600000000001</v>
      </c>
      <c r="D6" s="142">
        <v>85.425785883526999</v>
      </c>
      <c r="E6" s="737">
        <v>11.343579999999999</v>
      </c>
      <c r="F6" s="142">
        <v>27.958587891312376</v>
      </c>
      <c r="G6" s="737">
        <v>41.240159999999996</v>
      </c>
      <c r="H6" s="142">
        <v>2.7656665326863958</v>
      </c>
      <c r="I6" s="738">
        <v>5.6349342741513896E-2</v>
      </c>
    </row>
    <row r="7" spans="1:9" x14ac:dyDescent="0.2">
      <c r="A7" s="11"/>
      <c r="B7" s="11" t="s">
        <v>233</v>
      </c>
      <c r="C7" s="736">
        <v>0</v>
      </c>
      <c r="D7" s="142" t="s">
        <v>142</v>
      </c>
      <c r="E7" s="737">
        <v>0</v>
      </c>
      <c r="F7" s="142" t="s">
        <v>142</v>
      </c>
      <c r="G7" s="737">
        <v>1065.18002</v>
      </c>
      <c r="H7" s="142" t="s">
        <v>142</v>
      </c>
      <c r="I7" s="738">
        <v>1.455430677970033</v>
      </c>
    </row>
    <row r="8" spans="1:9" x14ac:dyDescent="0.2">
      <c r="A8" s="11"/>
      <c r="B8" s="11" t="s">
        <v>272</v>
      </c>
      <c r="C8" s="736">
        <v>0</v>
      </c>
      <c r="D8" s="142" t="s">
        <v>142</v>
      </c>
      <c r="E8" s="737">
        <v>0</v>
      </c>
      <c r="F8" s="142" t="s">
        <v>142</v>
      </c>
      <c r="G8" s="737">
        <v>170.02153000000001</v>
      </c>
      <c r="H8" s="142" t="s">
        <v>142</v>
      </c>
      <c r="I8" s="738">
        <v>0.23231242234284707</v>
      </c>
    </row>
    <row r="9" spans="1:9" x14ac:dyDescent="0.2">
      <c r="A9" s="11"/>
      <c r="B9" s="11" t="s">
        <v>276</v>
      </c>
      <c r="C9" s="736">
        <v>48.033999999999999</v>
      </c>
      <c r="D9" s="142" t="s">
        <v>142</v>
      </c>
      <c r="E9" s="737">
        <v>96.150310000000005</v>
      </c>
      <c r="F9" s="142" t="s">
        <v>142</v>
      </c>
      <c r="G9" s="737">
        <v>143.43317999999999</v>
      </c>
      <c r="H9" s="142" t="s">
        <v>142</v>
      </c>
      <c r="I9" s="738">
        <v>0.1959828822275485</v>
      </c>
    </row>
    <row r="10" spans="1:9" x14ac:dyDescent="0.2">
      <c r="A10" s="11"/>
      <c r="B10" s="11" t="s">
        <v>234</v>
      </c>
      <c r="C10" s="736">
        <v>1415.4302800000005</v>
      </c>
      <c r="D10" s="142">
        <v>-12.858311581622628</v>
      </c>
      <c r="E10" s="737">
        <v>4526.234110000004</v>
      </c>
      <c r="F10" s="142">
        <v>39.851194099338919</v>
      </c>
      <c r="G10" s="737">
        <v>38044.075330000007</v>
      </c>
      <c r="H10" s="142">
        <v>158.56938215690951</v>
      </c>
      <c r="I10" s="739">
        <v>51.982306568503709</v>
      </c>
    </row>
    <row r="11" spans="1:9" x14ac:dyDescent="0.2">
      <c r="A11" s="11"/>
      <c r="B11" s="762" t="s">
        <v>324</v>
      </c>
      <c r="C11" s="740">
        <v>1367.4540700000011</v>
      </c>
      <c r="D11" s="419">
        <v>-14.336482039537445</v>
      </c>
      <c r="E11" s="741">
        <v>4427.1580900000054</v>
      </c>
      <c r="F11" s="419">
        <v>39.32051008153568</v>
      </c>
      <c r="G11" s="741">
        <v>36494.245910000005</v>
      </c>
      <c r="H11" s="419">
        <v>153.33345635479608</v>
      </c>
      <c r="I11" s="742">
        <v>49.864665192270891</v>
      </c>
    </row>
    <row r="12" spans="1:9" x14ac:dyDescent="0.2">
      <c r="A12" s="11"/>
      <c r="B12" s="762" t="s">
        <v>321</v>
      </c>
      <c r="C12" s="740">
        <v>47.976210000000002</v>
      </c>
      <c r="D12" s="419">
        <v>71.481527285516776</v>
      </c>
      <c r="E12" s="741">
        <v>99.07602</v>
      </c>
      <c r="F12" s="419">
        <v>68.537448524948914</v>
      </c>
      <c r="G12" s="741">
        <v>1549.82942</v>
      </c>
      <c r="H12" s="419">
        <v>403.71739500951583</v>
      </c>
      <c r="I12" s="742">
        <v>2.1176413762328203</v>
      </c>
    </row>
    <row r="13" spans="1:9" x14ac:dyDescent="0.2">
      <c r="A13" s="11"/>
      <c r="B13" s="11" t="s">
        <v>593</v>
      </c>
      <c r="C13" s="736">
        <v>20.008430000000001</v>
      </c>
      <c r="D13" s="142">
        <v>-62.403575266488623</v>
      </c>
      <c r="E13" s="737">
        <v>92.132230000000007</v>
      </c>
      <c r="F13" s="142">
        <v>-34.756602981125461</v>
      </c>
      <c r="G13" s="737">
        <v>512.75058999999999</v>
      </c>
      <c r="H13" s="142">
        <v>-45.961237088821214</v>
      </c>
      <c r="I13" s="738">
        <v>0.70060733849780088</v>
      </c>
    </row>
    <row r="14" spans="1:9" x14ac:dyDescent="0.2">
      <c r="A14" s="11"/>
      <c r="B14" s="11" t="s">
        <v>235</v>
      </c>
      <c r="C14" s="736">
        <v>0</v>
      </c>
      <c r="D14" s="142" t="s">
        <v>142</v>
      </c>
      <c r="E14" s="737">
        <v>0</v>
      </c>
      <c r="F14" s="142" t="s">
        <v>142</v>
      </c>
      <c r="G14" s="737">
        <v>528.08041000000003</v>
      </c>
      <c r="H14" s="142" t="s">
        <v>142</v>
      </c>
      <c r="I14" s="738">
        <v>0.72155355406402855</v>
      </c>
    </row>
    <row r="15" spans="1:9" x14ac:dyDescent="0.2">
      <c r="A15" s="11"/>
      <c r="B15" s="11" t="s">
        <v>277</v>
      </c>
      <c r="C15" s="736">
        <v>0</v>
      </c>
      <c r="D15" s="142" t="s">
        <v>142</v>
      </c>
      <c r="E15" s="737">
        <v>0</v>
      </c>
      <c r="F15" s="142" t="s">
        <v>142</v>
      </c>
      <c r="G15" s="737">
        <v>0.53871999999999998</v>
      </c>
      <c r="H15" s="142" t="s">
        <v>142</v>
      </c>
      <c r="I15" s="738">
        <v>7.3609117718525748E-4</v>
      </c>
    </row>
    <row r="16" spans="1:9" x14ac:dyDescent="0.2">
      <c r="A16" s="11"/>
      <c r="B16" s="11" t="s">
        <v>206</v>
      </c>
      <c r="C16" s="736">
        <v>1453.5928499999998</v>
      </c>
      <c r="D16" s="142">
        <v>1613.14149574158</v>
      </c>
      <c r="E16" s="737">
        <v>3283.03181</v>
      </c>
      <c r="F16" s="142">
        <v>3641.5787485856677</v>
      </c>
      <c r="G16" s="737">
        <v>12183.031660000001</v>
      </c>
      <c r="H16" s="142">
        <v>830.41955015725421</v>
      </c>
      <c r="I16" s="738">
        <v>16.646536449908417</v>
      </c>
    </row>
    <row r="17" spans="1:10" x14ac:dyDescent="0.2">
      <c r="A17" s="11"/>
      <c r="B17" s="11" t="s">
        <v>207</v>
      </c>
      <c r="C17" s="736">
        <v>0</v>
      </c>
      <c r="D17" s="142" t="s">
        <v>142</v>
      </c>
      <c r="E17" s="737">
        <v>0</v>
      </c>
      <c r="F17" s="142" t="s">
        <v>142</v>
      </c>
      <c r="G17" s="737">
        <v>30.076550000000001</v>
      </c>
      <c r="H17" s="142" t="s">
        <v>142</v>
      </c>
      <c r="I17" s="738">
        <v>4.1095714091125737E-2</v>
      </c>
    </row>
    <row r="18" spans="1:10" x14ac:dyDescent="0.2">
      <c r="A18" s="11"/>
      <c r="B18" s="11" t="s">
        <v>544</v>
      </c>
      <c r="C18" s="736">
        <v>0</v>
      </c>
      <c r="D18" s="419">
        <v>-100</v>
      </c>
      <c r="E18" s="737">
        <v>0</v>
      </c>
      <c r="F18" s="419">
        <v>-100</v>
      </c>
      <c r="G18" s="737">
        <v>4044.4977799999997</v>
      </c>
      <c r="H18" s="419">
        <v>7.77562337739906</v>
      </c>
      <c r="I18" s="738">
        <v>5.5262829150641535</v>
      </c>
    </row>
    <row r="19" spans="1:10" x14ac:dyDescent="0.2">
      <c r="A19" s="11"/>
      <c r="B19" s="11" t="s">
        <v>236</v>
      </c>
      <c r="C19" s="736">
        <v>1334.4978500000002</v>
      </c>
      <c r="D19" s="142">
        <v>895.00962167279852</v>
      </c>
      <c r="E19" s="737">
        <v>1897.2744900000002</v>
      </c>
      <c r="F19" s="142">
        <v>539.62545621503784</v>
      </c>
      <c r="G19" s="737">
        <v>7477.6456400000006</v>
      </c>
      <c r="H19" s="142">
        <v>49.190537934788679</v>
      </c>
      <c r="I19" s="739">
        <v>10.217235264556372</v>
      </c>
    </row>
    <row r="20" spans="1:10" x14ac:dyDescent="0.2">
      <c r="A20" s="11"/>
      <c r="B20" s="762" t="s">
        <v>324</v>
      </c>
      <c r="C20" s="740">
        <v>1334.4978500000002</v>
      </c>
      <c r="D20" s="419">
        <v>908.46366490871037</v>
      </c>
      <c r="E20" s="741">
        <v>1897.2744900000002</v>
      </c>
      <c r="F20" s="419">
        <v>546.0993944639506</v>
      </c>
      <c r="G20" s="741">
        <v>7474.3930799999998</v>
      </c>
      <c r="H20" s="419">
        <v>51.502016981923468</v>
      </c>
      <c r="I20" s="742">
        <v>10.212791062152032</v>
      </c>
    </row>
    <row r="21" spans="1:10" x14ac:dyDescent="0.2">
      <c r="A21" s="11"/>
      <c r="B21" s="762" t="s">
        <v>321</v>
      </c>
      <c r="C21" s="740">
        <v>0</v>
      </c>
      <c r="D21" s="419">
        <v>-100</v>
      </c>
      <c r="E21" s="741">
        <v>0</v>
      </c>
      <c r="F21" s="419">
        <v>-100</v>
      </c>
      <c r="G21" s="741">
        <v>3.2525599999999999</v>
      </c>
      <c r="H21" s="419">
        <v>-95.862808819247704</v>
      </c>
      <c r="I21" s="742">
        <v>4.4442024043393254E-3</v>
      </c>
    </row>
    <row r="22" spans="1:10" x14ac:dyDescent="0.2">
      <c r="A22" s="11"/>
      <c r="B22" s="11" t="s">
        <v>208</v>
      </c>
      <c r="C22" s="736">
        <v>0</v>
      </c>
      <c r="D22" s="142">
        <v>-100</v>
      </c>
      <c r="E22" s="737">
        <v>0</v>
      </c>
      <c r="F22" s="142">
        <v>-100</v>
      </c>
      <c r="G22" s="737">
        <v>109.85817</v>
      </c>
      <c r="H22" s="142">
        <v>-88.435055570609975</v>
      </c>
      <c r="I22" s="738">
        <v>0.15010697519809577</v>
      </c>
    </row>
    <row r="23" spans="1:10" x14ac:dyDescent="0.2">
      <c r="A23" s="11"/>
      <c r="B23" s="11" t="s">
        <v>237</v>
      </c>
      <c r="C23" s="736">
        <v>0</v>
      </c>
      <c r="D23" s="142" t="s">
        <v>142</v>
      </c>
      <c r="E23" s="737">
        <v>0</v>
      </c>
      <c r="F23" s="142" t="s">
        <v>142</v>
      </c>
      <c r="G23" s="737">
        <v>96.456649999999996</v>
      </c>
      <c r="H23" s="142" t="s">
        <v>142</v>
      </c>
      <c r="I23" s="738">
        <v>0.13179553208688441</v>
      </c>
    </row>
    <row r="24" spans="1:10" x14ac:dyDescent="0.2">
      <c r="A24" s="11"/>
      <c r="B24" s="11" t="s">
        <v>598</v>
      </c>
      <c r="C24" s="736">
        <v>0</v>
      </c>
      <c r="D24" s="142" t="s">
        <v>142</v>
      </c>
      <c r="E24" s="737">
        <v>0</v>
      </c>
      <c r="F24" s="142" t="s">
        <v>142</v>
      </c>
      <c r="G24" s="737">
        <v>0</v>
      </c>
      <c r="H24" s="142">
        <v>-100</v>
      </c>
      <c r="I24" s="738">
        <v>0</v>
      </c>
    </row>
    <row r="25" spans="1:10" x14ac:dyDescent="0.2">
      <c r="A25" s="11"/>
      <c r="B25" s="11" t="s">
        <v>238</v>
      </c>
      <c r="C25" s="736">
        <v>0</v>
      </c>
      <c r="D25" s="142" t="s">
        <v>142</v>
      </c>
      <c r="E25" s="737">
        <v>0</v>
      </c>
      <c r="F25" s="142" t="s">
        <v>142</v>
      </c>
      <c r="G25" s="737">
        <v>0</v>
      </c>
      <c r="H25" s="142">
        <v>-100</v>
      </c>
      <c r="I25" s="738">
        <v>0</v>
      </c>
    </row>
    <row r="26" spans="1:10" ht="14.25" customHeight="1" x14ac:dyDescent="0.2">
      <c r="A26" s="160" t="s">
        <v>441</v>
      </c>
      <c r="B26" s="732"/>
      <c r="C26" s="743">
        <v>4280.5436500000005</v>
      </c>
      <c r="D26" s="759">
        <v>12.898755862594848</v>
      </c>
      <c r="E26" s="743">
        <v>10198.463230000005</v>
      </c>
      <c r="F26" s="759">
        <v>54.556248633458239</v>
      </c>
      <c r="G26" s="743">
        <v>65915.05674</v>
      </c>
      <c r="H26" s="759">
        <v>143.40986333243845</v>
      </c>
      <c r="I26" s="733">
        <v>90.064396551046272</v>
      </c>
    </row>
    <row r="27" spans="1:10" x14ac:dyDescent="0.2">
      <c r="B27" s="11" t="s">
        <v>677</v>
      </c>
      <c r="C27" s="736">
        <v>680</v>
      </c>
      <c r="D27" s="142" t="s">
        <v>142</v>
      </c>
      <c r="E27" s="737">
        <v>1216</v>
      </c>
      <c r="F27" s="142" t="s">
        <v>142</v>
      </c>
      <c r="G27" s="737">
        <v>3097.77</v>
      </c>
      <c r="H27" s="142" t="s">
        <v>142</v>
      </c>
      <c r="I27" s="738">
        <v>4.2327018969950538</v>
      </c>
    </row>
    <row r="28" spans="1:10" x14ac:dyDescent="0.2">
      <c r="A28" s="160" t="s">
        <v>442</v>
      </c>
      <c r="B28" s="732"/>
      <c r="C28" s="743">
        <v>680</v>
      </c>
      <c r="D28" s="759" t="s">
        <v>142</v>
      </c>
      <c r="E28" s="743">
        <v>1216</v>
      </c>
      <c r="F28" s="759" t="s">
        <v>142</v>
      </c>
      <c r="G28" s="743">
        <v>3097.77</v>
      </c>
      <c r="H28" s="759" t="s">
        <v>142</v>
      </c>
      <c r="I28" s="733">
        <v>4.2327018969950538</v>
      </c>
    </row>
    <row r="29" spans="1:10" ht="14.25" customHeight="1" x14ac:dyDescent="0.2">
      <c r="A29" s="11"/>
      <c r="B29" s="229" t="s">
        <v>231</v>
      </c>
      <c r="C29" s="736">
        <v>0</v>
      </c>
      <c r="D29" s="760" t="s">
        <v>142</v>
      </c>
      <c r="E29" s="737">
        <v>39.684249999999999</v>
      </c>
      <c r="F29" s="760">
        <v>69.928635903514163</v>
      </c>
      <c r="G29" s="737">
        <v>85.987229999999997</v>
      </c>
      <c r="H29" s="142">
        <v>-91.403908349615108</v>
      </c>
      <c r="I29" s="738">
        <v>0.1174904242530433</v>
      </c>
    </row>
    <row r="30" spans="1:10" ht="14.25" customHeight="1" x14ac:dyDescent="0.2">
      <c r="A30" s="160" t="s">
        <v>302</v>
      </c>
      <c r="B30" s="732"/>
      <c r="C30" s="743">
        <v>0</v>
      </c>
      <c r="D30" s="759" t="s">
        <v>142</v>
      </c>
      <c r="E30" s="743">
        <v>39.684249999999999</v>
      </c>
      <c r="F30" s="759">
        <v>69.928635903514163</v>
      </c>
      <c r="G30" s="743">
        <v>85.987229999999997</v>
      </c>
      <c r="H30" s="147">
        <v>-91.403908349615108</v>
      </c>
      <c r="I30" s="733">
        <v>0.1174904242530433</v>
      </c>
    </row>
    <row r="31" spans="1:10" ht="14.25" customHeight="1" x14ac:dyDescent="0.2">
      <c r="A31" s="15"/>
      <c r="B31" s="229" t="s">
        <v>202</v>
      </c>
      <c r="C31" s="736">
        <v>0</v>
      </c>
      <c r="D31" s="760" t="s">
        <v>142</v>
      </c>
      <c r="E31" s="737">
        <v>0</v>
      </c>
      <c r="F31" s="760" t="s">
        <v>142</v>
      </c>
      <c r="G31" s="737">
        <v>786.53949</v>
      </c>
      <c r="H31" s="760" t="s">
        <v>142</v>
      </c>
      <c r="I31" s="738">
        <v>1.0747044459028663</v>
      </c>
      <c r="J31" s="436"/>
    </row>
    <row r="32" spans="1:10" ht="14.25" customHeight="1" x14ac:dyDescent="0.2">
      <c r="A32" s="11"/>
      <c r="B32" s="229" t="s">
        <v>629</v>
      </c>
      <c r="C32" s="736">
        <v>0</v>
      </c>
      <c r="D32" s="760" t="s">
        <v>142</v>
      </c>
      <c r="E32" s="737">
        <v>911.31912999999997</v>
      </c>
      <c r="F32" s="760">
        <v>24.411600635158884</v>
      </c>
      <c r="G32" s="737">
        <v>2797.4309299999995</v>
      </c>
      <c r="H32" s="142">
        <v>-5.9612922953900567</v>
      </c>
      <c r="I32" s="738">
        <v>3.8223274175047326</v>
      </c>
      <c r="J32" s="436"/>
    </row>
    <row r="33" spans="1:9" ht="14.25" customHeight="1" x14ac:dyDescent="0.2">
      <c r="A33" s="160" t="s">
        <v>630</v>
      </c>
      <c r="B33" s="732"/>
      <c r="C33" s="743">
        <v>0</v>
      </c>
      <c r="D33" s="759" t="s">
        <v>142</v>
      </c>
      <c r="E33" s="743">
        <v>911.31912999999997</v>
      </c>
      <c r="F33" s="759">
        <v>24.411600635158884</v>
      </c>
      <c r="G33" s="743">
        <v>3583.9704200000001</v>
      </c>
      <c r="H33" s="759">
        <v>20.479094991756654</v>
      </c>
      <c r="I33" s="733">
        <v>4.8970318634075989</v>
      </c>
    </row>
    <row r="34" spans="1:9" ht="14.25" customHeight="1" x14ac:dyDescent="0.2">
      <c r="A34" s="15"/>
      <c r="B34" s="229" t="s">
        <v>537</v>
      </c>
      <c r="C34" s="736">
        <v>0</v>
      </c>
      <c r="D34" s="760" t="s">
        <v>142</v>
      </c>
      <c r="E34" s="737">
        <v>0</v>
      </c>
      <c r="F34" s="760" t="s">
        <v>142</v>
      </c>
      <c r="G34" s="737">
        <v>219.03405000000001</v>
      </c>
      <c r="H34" s="142">
        <v>-90.300708908400992</v>
      </c>
      <c r="I34" s="739">
        <v>0.29928168938995131</v>
      </c>
    </row>
    <row r="35" spans="1:9" ht="15.75" customHeight="1" x14ac:dyDescent="0.2">
      <c r="A35" s="15"/>
      <c r="B35" s="229" t="s">
        <v>633</v>
      </c>
      <c r="C35" s="736">
        <v>0</v>
      </c>
      <c r="D35" s="760" t="s">
        <v>142</v>
      </c>
      <c r="E35" s="737">
        <v>0</v>
      </c>
      <c r="F35" s="760" t="s">
        <v>142</v>
      </c>
      <c r="G35" s="737">
        <v>0</v>
      </c>
      <c r="H35" s="142">
        <v>-100</v>
      </c>
      <c r="I35" s="739">
        <v>0</v>
      </c>
    </row>
    <row r="36" spans="1:9" ht="14.25" customHeight="1" x14ac:dyDescent="0.2">
      <c r="A36" s="15"/>
      <c r="B36" s="229" t="s">
        <v>638</v>
      </c>
      <c r="C36" s="736">
        <v>0</v>
      </c>
      <c r="D36" s="760" t="s">
        <v>142</v>
      </c>
      <c r="E36" s="737">
        <v>0</v>
      </c>
      <c r="F36" s="760" t="s">
        <v>142</v>
      </c>
      <c r="G36" s="737">
        <v>0</v>
      </c>
      <c r="H36" s="142">
        <v>-100</v>
      </c>
      <c r="I36" s="739">
        <v>0</v>
      </c>
    </row>
    <row r="37" spans="1:9" s="1" customFormat="1" ht="14.25" customHeight="1" x14ac:dyDescent="0.2">
      <c r="A37" s="15"/>
      <c r="B37" s="229" t="s">
        <v>626</v>
      </c>
      <c r="C37" s="736">
        <v>13.841749999999999</v>
      </c>
      <c r="D37" s="760" t="s">
        <v>142</v>
      </c>
      <c r="E37" s="737">
        <v>13.841749999999999</v>
      </c>
      <c r="F37" s="760" t="s">
        <v>142</v>
      </c>
      <c r="G37" s="737">
        <v>145.31117</v>
      </c>
      <c r="H37" s="760" t="s">
        <v>142</v>
      </c>
      <c r="I37" s="739">
        <v>0.19854891257697335</v>
      </c>
    </row>
    <row r="38" spans="1:9" s="1" customFormat="1" x14ac:dyDescent="0.2">
      <c r="A38" s="160" t="s">
        <v>458</v>
      </c>
      <c r="B38" s="732"/>
      <c r="C38" s="743">
        <v>13.841749999999999</v>
      </c>
      <c r="D38" s="759" t="s">
        <v>142</v>
      </c>
      <c r="E38" s="743">
        <v>13.841749999999999</v>
      </c>
      <c r="F38" s="759" t="s">
        <v>142</v>
      </c>
      <c r="G38" s="743">
        <v>364.34522000000004</v>
      </c>
      <c r="H38" s="761">
        <v>-93.041533905390864</v>
      </c>
      <c r="I38" s="733">
        <v>0.49783060196692475</v>
      </c>
    </row>
    <row r="39" spans="1:9" s="1" customFormat="1" x14ac:dyDescent="0.2">
      <c r="A39" s="15"/>
      <c r="B39" s="229" t="s">
        <v>628</v>
      </c>
      <c r="C39" s="736">
        <v>0</v>
      </c>
      <c r="D39" s="760" t="s">
        <v>142</v>
      </c>
      <c r="E39" s="737">
        <v>0</v>
      </c>
      <c r="F39" s="760" t="s">
        <v>142</v>
      </c>
      <c r="G39" s="737">
        <v>0</v>
      </c>
      <c r="H39" s="142">
        <v>-100</v>
      </c>
      <c r="I39" s="738">
        <v>0</v>
      </c>
    </row>
    <row r="40" spans="1:9" s="1" customFormat="1" x14ac:dyDescent="0.2">
      <c r="A40" s="160" t="s">
        <v>339</v>
      </c>
      <c r="B40" s="732"/>
      <c r="C40" s="743">
        <v>0</v>
      </c>
      <c r="D40" s="759" t="s">
        <v>142</v>
      </c>
      <c r="E40" s="743">
        <v>0</v>
      </c>
      <c r="F40" s="759" t="s">
        <v>142</v>
      </c>
      <c r="G40" s="743">
        <v>0</v>
      </c>
      <c r="H40" s="761">
        <v>-100</v>
      </c>
      <c r="I40" s="733">
        <v>0</v>
      </c>
    </row>
    <row r="41" spans="1:9" s="1" customFormat="1" x14ac:dyDescent="0.2">
      <c r="A41" s="744" t="s">
        <v>636</v>
      </c>
      <c r="B41" s="745"/>
      <c r="C41" s="746">
        <v>19.43899</v>
      </c>
      <c r="D41" s="745">
        <v>-57.887374503163272</v>
      </c>
      <c r="E41" s="747">
        <v>23.586280000000002</v>
      </c>
      <c r="F41" s="745">
        <v>-80.547691527624778</v>
      </c>
      <c r="G41" s="748">
        <v>139.45606000000001</v>
      </c>
      <c r="H41" s="745">
        <v>-76.931285279994057</v>
      </c>
      <c r="I41" s="749">
        <v>0.19054866233111431</v>
      </c>
    </row>
    <row r="42" spans="1:9" s="1" customFormat="1" x14ac:dyDescent="0.2">
      <c r="A42" s="750" t="s">
        <v>114</v>
      </c>
      <c r="B42" s="671"/>
      <c r="C42" s="751">
        <v>4993.8243900000007</v>
      </c>
      <c r="D42" s="751">
        <v>30.127202901839638</v>
      </c>
      <c r="E42" s="751">
        <v>12402.894640000004</v>
      </c>
      <c r="F42" s="751">
        <v>65.910509441221592</v>
      </c>
      <c r="G42" s="751">
        <v>73186.58567</v>
      </c>
      <c r="H42" s="751">
        <v>88.314846917540905</v>
      </c>
      <c r="I42" s="751">
        <v>100</v>
      </c>
    </row>
    <row r="43" spans="1:9" s="1" customFormat="1" ht="14.25" customHeight="1" x14ac:dyDescent="0.2">
      <c r="A43" s="752"/>
      <c r="B43" s="730" t="s">
        <v>324</v>
      </c>
      <c r="C43" s="753">
        <v>3381.9519200000013</v>
      </c>
      <c r="D43" s="537">
        <v>95.642536797821307</v>
      </c>
      <c r="E43" s="753">
        <v>7540.4325800000061</v>
      </c>
      <c r="F43" s="537">
        <v>117.22032528634867</v>
      </c>
      <c r="G43" s="753">
        <v>47066.408990000011</v>
      </c>
      <c r="H43" s="537">
        <v>143.37380292979367</v>
      </c>
      <c r="I43" s="753">
        <v>64.31015815141798</v>
      </c>
    </row>
    <row r="44" spans="1:9" s="1" customFormat="1" ht="14.25" customHeight="1" x14ac:dyDescent="0.2">
      <c r="A44" s="730"/>
      <c r="B44" s="730" t="s">
        <v>321</v>
      </c>
      <c r="C44" s="753">
        <v>1611.8724699999998</v>
      </c>
      <c r="D44" s="537">
        <v>-23.572078453209784</v>
      </c>
      <c r="E44" s="753">
        <v>4862.4620600000007</v>
      </c>
      <c r="F44" s="537">
        <v>21.430279296566454</v>
      </c>
      <c r="G44" s="753">
        <v>26120.176679999997</v>
      </c>
      <c r="H44" s="537">
        <v>33.779447692510111</v>
      </c>
      <c r="I44" s="753">
        <v>35.689841848582027</v>
      </c>
    </row>
    <row r="45" spans="1:9" s="1" customFormat="1" x14ac:dyDescent="0.2">
      <c r="A45" s="754"/>
      <c r="B45" s="754" t="s">
        <v>445</v>
      </c>
      <c r="C45" s="755">
        <v>4274.3376900000003</v>
      </c>
      <c r="D45" s="539">
        <v>12.834677338776579</v>
      </c>
      <c r="E45" s="755">
        <v>10226.803900000004</v>
      </c>
      <c r="F45" s="539">
        <v>54.646190426877396</v>
      </c>
      <c r="G45" s="755">
        <v>65789.782280000014</v>
      </c>
      <c r="H45" s="539">
        <v>134.62800266839864</v>
      </c>
      <c r="I45" s="755">
        <v>89.893225210214965</v>
      </c>
    </row>
    <row r="46" spans="1:9" s="1" customFormat="1" x14ac:dyDescent="0.2">
      <c r="A46" s="754"/>
      <c r="B46" s="754" t="s">
        <v>446</v>
      </c>
      <c r="C46" s="755">
        <v>719.48670000000016</v>
      </c>
      <c r="D46" s="539">
        <v>1353.3205807733707</v>
      </c>
      <c r="E46" s="755">
        <v>2176.0907400000001</v>
      </c>
      <c r="F46" s="539">
        <v>152.26521646183062</v>
      </c>
      <c r="G46" s="755">
        <v>7396.8033899999928</v>
      </c>
      <c r="H46" s="539">
        <v>-31.662373469283544</v>
      </c>
      <c r="I46" s="755">
        <v>10.106774789785042</v>
      </c>
    </row>
    <row r="47" spans="1:9" s="1" customFormat="1" ht="14.25" customHeight="1" x14ac:dyDescent="0.2">
      <c r="A47" s="730"/>
      <c r="B47" s="730" t="s">
        <v>447</v>
      </c>
      <c r="C47" s="731">
        <v>4254.3292599999995</v>
      </c>
      <c r="D47" s="155">
        <v>52.758733446457505</v>
      </c>
      <c r="E47" s="731">
        <v>10094.987420000003</v>
      </c>
      <c r="F47" s="155">
        <v>83.593871184097864</v>
      </c>
      <c r="G47" s="731">
        <v>65221.131270000005</v>
      </c>
      <c r="H47" s="155">
        <v>163.12048125139009</v>
      </c>
      <c r="I47" s="731">
        <v>89.116237180517729</v>
      </c>
    </row>
    <row r="48" spans="1:9" s="1" customFormat="1" x14ac:dyDescent="0.2">
      <c r="A48" s="806" t="s">
        <v>682</v>
      </c>
      <c r="B48" s="806"/>
      <c r="C48" s="806"/>
      <c r="D48" s="806"/>
      <c r="E48" s="806"/>
      <c r="F48" s="806"/>
      <c r="G48" s="806"/>
      <c r="I48" s="161" t="s">
        <v>220</v>
      </c>
    </row>
    <row r="49" spans="1:9" s="1" customFormat="1" x14ac:dyDescent="0.2">
      <c r="A49" s="806" t="s">
        <v>691</v>
      </c>
      <c r="B49" s="806"/>
      <c r="C49" s="806"/>
      <c r="D49" s="806"/>
      <c r="E49" s="806"/>
      <c r="F49" s="806"/>
      <c r="G49" s="806"/>
      <c r="H49" s="806"/>
      <c r="I49" s="806"/>
    </row>
    <row r="50" spans="1:9" s="1" customFormat="1" x14ac:dyDescent="0.2">
      <c r="A50" s="806"/>
      <c r="B50" s="806"/>
      <c r="C50" s="806"/>
      <c r="D50" s="806"/>
      <c r="E50" s="806"/>
      <c r="F50" s="806"/>
      <c r="G50" s="806"/>
      <c r="H50" s="806"/>
      <c r="I50" s="806"/>
    </row>
    <row r="51" spans="1:9" s="1" customFormat="1" x14ac:dyDescent="0.2">
      <c r="A51" s="806"/>
      <c r="B51" s="806"/>
      <c r="C51" s="806"/>
      <c r="D51" s="806"/>
      <c r="E51" s="806"/>
      <c r="F51" s="806"/>
      <c r="G51" s="806"/>
      <c r="H51" s="806"/>
      <c r="I51" s="806"/>
    </row>
    <row r="52" spans="1:9" s="1" customFormat="1" x14ac:dyDescent="0.2">
      <c r="G52" s="624"/>
    </row>
    <row r="53" spans="1:9" s="1" customFormat="1" x14ac:dyDescent="0.2">
      <c r="G53" s="624"/>
    </row>
    <row r="54" spans="1:9" s="1" customFormat="1" x14ac:dyDescent="0.2">
      <c r="G54" s="624"/>
    </row>
    <row r="55" spans="1:9" s="1" customFormat="1" x14ac:dyDescent="0.2">
      <c r="G55" s="624"/>
    </row>
    <row r="56" spans="1:9" s="1" customFormat="1" x14ac:dyDescent="0.2">
      <c r="G56" s="624"/>
    </row>
    <row r="57" spans="1:9" s="1" customFormat="1" x14ac:dyDescent="0.2">
      <c r="G57" s="624"/>
    </row>
    <row r="58" spans="1:9" s="1" customFormat="1" x14ac:dyDescent="0.2">
      <c r="G58" s="624"/>
    </row>
    <row r="59" spans="1:9" s="1" customFormat="1" x14ac:dyDescent="0.2">
      <c r="G59" s="624"/>
    </row>
    <row r="60" spans="1:9" s="1" customFormat="1" x14ac:dyDescent="0.2">
      <c r="G60" s="624"/>
    </row>
    <row r="61" spans="1:9" s="1" customFormat="1" x14ac:dyDescent="0.2">
      <c r="G61" s="624"/>
    </row>
    <row r="62" spans="1:9" s="1" customFormat="1" x14ac:dyDescent="0.2">
      <c r="G62" s="624"/>
    </row>
    <row r="63" spans="1:9" s="1" customFormat="1" x14ac:dyDescent="0.2">
      <c r="G63" s="624"/>
    </row>
    <row r="64" spans="1:9" s="1" customFormat="1" x14ac:dyDescent="0.2">
      <c r="G64" s="624"/>
    </row>
    <row r="65" spans="7:7" s="1" customFormat="1" x14ac:dyDescent="0.2">
      <c r="G65" s="624"/>
    </row>
    <row r="66" spans="7:7" s="1" customFormat="1" x14ac:dyDescent="0.2">
      <c r="G66" s="624"/>
    </row>
    <row r="67" spans="7:7" s="1" customFormat="1" x14ac:dyDescent="0.2">
      <c r="G67" s="624"/>
    </row>
    <row r="68" spans="7:7" s="1" customFormat="1" x14ac:dyDescent="0.2">
      <c r="G68" s="624"/>
    </row>
    <row r="69" spans="7:7" s="1" customFormat="1" x14ac:dyDescent="0.2">
      <c r="G69" s="624"/>
    </row>
    <row r="70" spans="7:7" s="1" customFormat="1" x14ac:dyDescent="0.2">
      <c r="G70" s="624"/>
    </row>
    <row r="71" spans="7:7" s="1" customFormat="1" x14ac:dyDescent="0.2">
      <c r="G71" s="624"/>
    </row>
    <row r="72" spans="7:7" s="1" customFormat="1" x14ac:dyDescent="0.2">
      <c r="G72" s="624"/>
    </row>
    <row r="73" spans="7:7" s="1" customFormat="1" x14ac:dyDescent="0.2">
      <c r="G73" s="624"/>
    </row>
    <row r="74" spans="7:7" s="1" customFormat="1" x14ac:dyDescent="0.2">
      <c r="G74" s="624"/>
    </row>
    <row r="75" spans="7:7" s="1" customFormat="1" x14ac:dyDescent="0.2">
      <c r="G75" s="624"/>
    </row>
    <row r="76" spans="7:7" s="1" customFormat="1" x14ac:dyDescent="0.2">
      <c r="G76" s="624"/>
    </row>
    <row r="77" spans="7:7" s="1" customFormat="1" x14ac:dyDescent="0.2">
      <c r="G77" s="624"/>
    </row>
    <row r="78" spans="7:7" s="1" customFormat="1" x14ac:dyDescent="0.2">
      <c r="G78" s="624"/>
    </row>
    <row r="79" spans="7:7" s="1" customFormat="1" x14ac:dyDescent="0.2">
      <c r="G79" s="624"/>
    </row>
    <row r="80" spans="7:7" s="1" customFormat="1" x14ac:dyDescent="0.2">
      <c r="G80" s="624"/>
    </row>
    <row r="81" spans="7:7" s="1" customFormat="1" x14ac:dyDescent="0.2">
      <c r="G81" s="624"/>
    </row>
    <row r="82" spans="7:7" s="1" customFormat="1" x14ac:dyDescent="0.2">
      <c r="G82" s="624"/>
    </row>
    <row r="83" spans="7:7" s="1" customFormat="1" x14ac:dyDescent="0.2">
      <c r="G83" s="624"/>
    </row>
    <row r="84" spans="7:7" s="1" customFormat="1" x14ac:dyDescent="0.2">
      <c r="G84" s="624"/>
    </row>
    <row r="85" spans="7:7" s="1" customFormat="1" x14ac:dyDescent="0.2">
      <c r="G85" s="624"/>
    </row>
    <row r="86" spans="7:7" s="1" customFormat="1" x14ac:dyDescent="0.2">
      <c r="G86" s="624"/>
    </row>
    <row r="87" spans="7:7" s="1" customFormat="1" x14ac:dyDescent="0.2">
      <c r="G87" s="624"/>
    </row>
    <row r="88" spans="7:7" s="1" customFormat="1" x14ac:dyDescent="0.2">
      <c r="G88" s="624"/>
    </row>
    <row r="89" spans="7:7" s="1" customFormat="1" x14ac:dyDescent="0.2">
      <c r="G89" s="624"/>
    </row>
    <row r="90" spans="7:7" s="1" customFormat="1" x14ac:dyDescent="0.2">
      <c r="G90" s="624"/>
    </row>
    <row r="91" spans="7:7" s="1" customFormat="1" x14ac:dyDescent="0.2">
      <c r="G91" s="624"/>
    </row>
    <row r="92" spans="7:7" s="1" customFormat="1" x14ac:dyDescent="0.2">
      <c r="G92" s="624"/>
    </row>
    <row r="93" spans="7:7" s="1" customFormat="1" x14ac:dyDescent="0.2">
      <c r="G93" s="624"/>
    </row>
    <row r="94" spans="7:7" s="1" customFormat="1" x14ac:dyDescent="0.2">
      <c r="G94" s="624"/>
    </row>
    <row r="95" spans="7:7" s="1" customFormat="1" x14ac:dyDescent="0.2">
      <c r="G95" s="624"/>
    </row>
    <row r="96" spans="7:7" s="1" customFormat="1" x14ac:dyDescent="0.2">
      <c r="G96" s="624"/>
    </row>
    <row r="97" spans="7:7" s="1" customFormat="1" x14ac:dyDescent="0.2">
      <c r="G97" s="624"/>
    </row>
    <row r="98" spans="7:7" s="1" customFormat="1" x14ac:dyDescent="0.2">
      <c r="G98" s="624"/>
    </row>
    <row r="99" spans="7:7" s="1" customFormat="1" x14ac:dyDescent="0.2">
      <c r="G99" s="624"/>
    </row>
    <row r="100" spans="7:7" s="1" customFormat="1" x14ac:dyDescent="0.2">
      <c r="G100" s="624"/>
    </row>
    <row r="101" spans="7:7" s="1" customFormat="1" x14ac:dyDescent="0.2">
      <c r="G101" s="624"/>
    </row>
    <row r="102" spans="7:7" s="1" customFormat="1" x14ac:dyDescent="0.2">
      <c r="G102" s="624"/>
    </row>
    <row r="103" spans="7:7" s="1" customFormat="1" x14ac:dyDescent="0.2">
      <c r="G103" s="624"/>
    </row>
    <row r="104" spans="7:7" s="1" customFormat="1" x14ac:dyDescent="0.2">
      <c r="G104" s="624"/>
    </row>
    <row r="105" spans="7:7" s="1" customFormat="1" x14ac:dyDescent="0.2">
      <c r="G105" s="624"/>
    </row>
    <row r="106" spans="7:7" s="1" customFormat="1" x14ac:dyDescent="0.2">
      <c r="G106" s="624"/>
    </row>
    <row r="107" spans="7:7" s="1" customFormat="1" x14ac:dyDescent="0.2">
      <c r="G107" s="624"/>
    </row>
    <row r="108" spans="7:7" s="1" customFormat="1" x14ac:dyDescent="0.2">
      <c r="G108" s="624"/>
    </row>
    <row r="109" spans="7:7" s="1" customFormat="1" x14ac:dyDescent="0.2">
      <c r="G109" s="624"/>
    </row>
    <row r="110" spans="7:7" s="1" customFormat="1" x14ac:dyDescent="0.2">
      <c r="G110" s="624"/>
    </row>
    <row r="111" spans="7:7" s="1" customFormat="1" x14ac:dyDescent="0.2">
      <c r="G111" s="624"/>
    </row>
    <row r="112" spans="7:7" s="1" customFormat="1" x14ac:dyDescent="0.2">
      <c r="G112" s="624"/>
    </row>
    <row r="113" spans="7:7" s="1" customFormat="1" x14ac:dyDescent="0.2">
      <c r="G113" s="624"/>
    </row>
    <row r="114" spans="7:7" s="1" customFormat="1" x14ac:dyDescent="0.2">
      <c r="G114" s="624"/>
    </row>
    <row r="115" spans="7:7" s="1" customFormat="1" x14ac:dyDescent="0.2">
      <c r="G115" s="624"/>
    </row>
    <row r="116" spans="7:7" s="1" customFormat="1" x14ac:dyDescent="0.2">
      <c r="G116" s="624"/>
    </row>
    <row r="117" spans="7:7" s="1" customFormat="1" x14ac:dyDescent="0.2">
      <c r="G117" s="624"/>
    </row>
    <row r="118" spans="7:7" s="1" customFormat="1" x14ac:dyDescent="0.2">
      <c r="G118" s="624"/>
    </row>
    <row r="119" spans="7:7" s="1" customFormat="1" x14ac:dyDescent="0.2">
      <c r="G119" s="624"/>
    </row>
    <row r="120" spans="7:7" s="1" customFormat="1" x14ac:dyDescent="0.2">
      <c r="G120" s="624"/>
    </row>
    <row r="121" spans="7:7" s="1" customFormat="1" x14ac:dyDescent="0.2">
      <c r="G121" s="624"/>
    </row>
    <row r="122" spans="7:7" s="1" customFormat="1" x14ac:dyDescent="0.2">
      <c r="G122" s="624"/>
    </row>
    <row r="123" spans="7:7" s="1" customFormat="1" x14ac:dyDescent="0.2">
      <c r="G123" s="624"/>
    </row>
    <row r="124" spans="7:7" s="1" customFormat="1" x14ac:dyDescent="0.2">
      <c r="G124" s="624"/>
    </row>
    <row r="125" spans="7:7" s="1" customFormat="1" x14ac:dyDescent="0.2">
      <c r="G125" s="624"/>
    </row>
    <row r="126" spans="7:7" s="1" customFormat="1" x14ac:dyDescent="0.2">
      <c r="G126" s="624"/>
    </row>
    <row r="127" spans="7:7" s="1" customFormat="1" x14ac:dyDescent="0.2">
      <c r="G127" s="624"/>
    </row>
    <row r="128" spans="7:7" s="1" customFormat="1" x14ac:dyDescent="0.2">
      <c r="G128" s="624"/>
    </row>
    <row r="129" spans="7:7" s="1" customFormat="1" x14ac:dyDescent="0.2">
      <c r="G129" s="624"/>
    </row>
    <row r="130" spans="7:7" s="1" customFormat="1" x14ac:dyDescent="0.2">
      <c r="G130" s="624"/>
    </row>
    <row r="131" spans="7:7" s="1" customFormat="1" x14ac:dyDescent="0.2">
      <c r="G131" s="624"/>
    </row>
    <row r="132" spans="7:7" s="1" customFormat="1" x14ac:dyDescent="0.2">
      <c r="G132" s="624"/>
    </row>
    <row r="133" spans="7:7" s="1" customFormat="1" x14ac:dyDescent="0.2">
      <c r="G133" s="624"/>
    </row>
    <row r="134" spans="7:7" s="1" customFormat="1" x14ac:dyDescent="0.2">
      <c r="G134" s="624"/>
    </row>
    <row r="135" spans="7:7" s="1" customFormat="1" x14ac:dyDescent="0.2">
      <c r="G135" s="624"/>
    </row>
    <row r="136" spans="7:7" s="1" customFormat="1" x14ac:dyDescent="0.2">
      <c r="G136" s="624"/>
    </row>
    <row r="137" spans="7:7" s="1" customFormat="1" x14ac:dyDescent="0.2">
      <c r="G137" s="624"/>
    </row>
    <row r="138" spans="7:7" s="1" customFormat="1" x14ac:dyDescent="0.2">
      <c r="G138" s="624"/>
    </row>
    <row r="139" spans="7:7" s="1" customFormat="1" x14ac:dyDescent="0.2">
      <c r="G139" s="624"/>
    </row>
    <row r="140" spans="7:7" s="1" customFormat="1" x14ac:dyDescent="0.2">
      <c r="G140" s="624"/>
    </row>
    <row r="141" spans="7:7" s="1" customFormat="1" x14ac:dyDescent="0.2">
      <c r="G141" s="624"/>
    </row>
    <row r="142" spans="7:7" s="1" customFormat="1" x14ac:dyDescent="0.2">
      <c r="G142" s="624"/>
    </row>
    <row r="143" spans="7:7" s="1" customFormat="1" x14ac:dyDescent="0.2">
      <c r="G143" s="624"/>
    </row>
    <row r="144" spans="7:7" s="1" customFormat="1" x14ac:dyDescent="0.2">
      <c r="G144" s="624"/>
    </row>
    <row r="145" spans="7:7" s="1" customFormat="1" x14ac:dyDescent="0.2">
      <c r="G145" s="624"/>
    </row>
    <row r="146" spans="7:7" s="1" customFormat="1" x14ac:dyDescent="0.2">
      <c r="G146" s="624"/>
    </row>
    <row r="147" spans="7:7" s="1" customFormat="1" x14ac:dyDescent="0.2">
      <c r="G147" s="624"/>
    </row>
    <row r="148" spans="7:7" s="1" customFormat="1" x14ac:dyDescent="0.2">
      <c r="G148" s="624"/>
    </row>
    <row r="149" spans="7:7" s="1" customFormat="1" x14ac:dyDescent="0.2">
      <c r="G149" s="624"/>
    </row>
    <row r="150" spans="7:7" s="1" customFormat="1" x14ac:dyDescent="0.2">
      <c r="G150" s="624"/>
    </row>
    <row r="151" spans="7:7" s="1" customFormat="1" x14ac:dyDescent="0.2">
      <c r="G151" s="624"/>
    </row>
    <row r="152" spans="7:7" s="1" customFormat="1" x14ac:dyDescent="0.2">
      <c r="G152" s="624"/>
    </row>
    <row r="153" spans="7:7" s="1" customFormat="1" x14ac:dyDescent="0.2">
      <c r="G153" s="624"/>
    </row>
    <row r="154" spans="7:7" s="1" customFormat="1" x14ac:dyDescent="0.2">
      <c r="G154" s="624"/>
    </row>
    <row r="155" spans="7:7" s="1" customFormat="1" x14ac:dyDescent="0.2">
      <c r="G155" s="624"/>
    </row>
    <row r="156" spans="7:7" s="1" customFormat="1" x14ac:dyDescent="0.2">
      <c r="G156" s="624"/>
    </row>
    <row r="157" spans="7:7" s="1" customFormat="1" x14ac:dyDescent="0.2">
      <c r="G157" s="624"/>
    </row>
    <row r="158" spans="7:7" s="1" customFormat="1" x14ac:dyDescent="0.2">
      <c r="G158" s="624"/>
    </row>
    <row r="159" spans="7:7" s="1" customFormat="1" x14ac:dyDescent="0.2">
      <c r="G159" s="624"/>
    </row>
    <row r="160" spans="7:7" s="1" customFormat="1" x14ac:dyDescent="0.2">
      <c r="G160" s="624"/>
    </row>
    <row r="161" spans="7:7" s="1" customFormat="1" x14ac:dyDescent="0.2">
      <c r="G161" s="624"/>
    </row>
    <row r="162" spans="7:7" s="1" customFormat="1" x14ac:dyDescent="0.2">
      <c r="G162" s="624"/>
    </row>
    <row r="163" spans="7:7" s="1" customFormat="1" x14ac:dyDescent="0.2">
      <c r="G163" s="624"/>
    </row>
    <row r="164" spans="7:7" s="1" customFormat="1" x14ac:dyDescent="0.2">
      <c r="G164" s="624"/>
    </row>
    <row r="165" spans="7:7" s="1" customFormat="1" x14ac:dyDescent="0.2">
      <c r="G165" s="624"/>
    </row>
    <row r="166" spans="7:7" s="1" customFormat="1" x14ac:dyDescent="0.2">
      <c r="G166" s="624"/>
    </row>
    <row r="167" spans="7:7" s="1" customFormat="1" x14ac:dyDescent="0.2">
      <c r="G167" s="624"/>
    </row>
    <row r="168" spans="7:7" s="1" customFormat="1" x14ac:dyDescent="0.2">
      <c r="G168" s="624"/>
    </row>
    <row r="169" spans="7:7" s="1" customFormat="1" x14ac:dyDescent="0.2">
      <c r="G169" s="624"/>
    </row>
    <row r="170" spans="7:7" s="1" customFormat="1" x14ac:dyDescent="0.2">
      <c r="G170" s="624"/>
    </row>
    <row r="171" spans="7:7" s="1" customFormat="1" x14ac:dyDescent="0.2">
      <c r="G171" s="624"/>
    </row>
    <row r="172" spans="7:7" s="1" customFormat="1" x14ac:dyDescent="0.2">
      <c r="G172" s="624"/>
    </row>
    <row r="173" spans="7:7" s="1" customFormat="1" x14ac:dyDescent="0.2">
      <c r="G173" s="624"/>
    </row>
    <row r="174" spans="7:7" s="1" customFormat="1" x14ac:dyDescent="0.2">
      <c r="G174" s="624"/>
    </row>
    <row r="175" spans="7:7" s="1" customFormat="1" x14ac:dyDescent="0.2">
      <c r="G175" s="624"/>
    </row>
    <row r="176" spans="7:7" s="1" customFormat="1" x14ac:dyDescent="0.2">
      <c r="G176" s="624"/>
    </row>
    <row r="177" spans="7:7" s="1" customFormat="1" x14ac:dyDescent="0.2">
      <c r="G177" s="624"/>
    </row>
    <row r="178" spans="7:7" s="1" customFormat="1" x14ac:dyDescent="0.2">
      <c r="G178" s="624"/>
    </row>
    <row r="179" spans="7:7" s="1" customFormat="1" x14ac:dyDescent="0.2">
      <c r="G179" s="624"/>
    </row>
    <row r="180" spans="7:7" s="1" customFormat="1" x14ac:dyDescent="0.2">
      <c r="G180" s="624"/>
    </row>
    <row r="181" spans="7:7" s="1" customFormat="1" x14ac:dyDescent="0.2">
      <c r="G181" s="624"/>
    </row>
    <row r="182" spans="7:7" s="1" customFormat="1" x14ac:dyDescent="0.2">
      <c r="G182" s="624"/>
    </row>
    <row r="183" spans="7:7" s="1" customFormat="1" x14ac:dyDescent="0.2">
      <c r="G183" s="624"/>
    </row>
    <row r="184" spans="7:7" s="1" customFormat="1" x14ac:dyDescent="0.2">
      <c r="G184" s="624"/>
    </row>
    <row r="185" spans="7:7" s="1" customFormat="1" x14ac:dyDescent="0.2">
      <c r="G185" s="624"/>
    </row>
    <row r="186" spans="7:7" s="1" customFormat="1" x14ac:dyDescent="0.2">
      <c r="G186" s="624"/>
    </row>
    <row r="187" spans="7:7" s="1" customFormat="1" x14ac:dyDescent="0.2">
      <c r="G187" s="624"/>
    </row>
    <row r="188" spans="7:7" s="1" customFormat="1" x14ac:dyDescent="0.2">
      <c r="G188" s="624"/>
    </row>
    <row r="189" spans="7:7" s="1" customFormat="1" x14ac:dyDescent="0.2">
      <c r="G189" s="624"/>
    </row>
    <row r="190" spans="7:7" s="1" customFormat="1" x14ac:dyDescent="0.2">
      <c r="G190" s="624"/>
    </row>
    <row r="191" spans="7:7" s="1" customFormat="1" x14ac:dyDescent="0.2">
      <c r="G191" s="624"/>
    </row>
    <row r="192" spans="7:7" s="1" customFormat="1" x14ac:dyDescent="0.2">
      <c r="G192" s="624"/>
    </row>
    <row r="193" spans="7:7" s="1" customFormat="1" x14ac:dyDescent="0.2">
      <c r="G193" s="624"/>
    </row>
    <row r="194" spans="7:7" s="1" customFormat="1" x14ac:dyDescent="0.2">
      <c r="G194" s="624"/>
    </row>
    <row r="195" spans="7:7" s="1" customFormat="1" x14ac:dyDescent="0.2">
      <c r="G195" s="624"/>
    </row>
    <row r="196" spans="7:7" s="1" customFormat="1" x14ac:dyDescent="0.2">
      <c r="G196" s="624"/>
    </row>
    <row r="197" spans="7:7" s="1" customFormat="1" x14ac:dyDescent="0.2">
      <c r="G197" s="624"/>
    </row>
    <row r="198" spans="7:7" s="1" customFormat="1" x14ac:dyDescent="0.2">
      <c r="G198" s="624"/>
    </row>
    <row r="199" spans="7:7" s="1" customFormat="1" x14ac:dyDescent="0.2">
      <c r="G199" s="624"/>
    </row>
    <row r="200" spans="7:7" s="1" customFormat="1" x14ac:dyDescent="0.2">
      <c r="G200" s="624"/>
    </row>
    <row r="201" spans="7:7" s="1" customFormat="1" x14ac:dyDescent="0.2">
      <c r="G201" s="624"/>
    </row>
    <row r="202" spans="7:7" s="1" customFormat="1" x14ac:dyDescent="0.2">
      <c r="G202" s="624"/>
    </row>
    <row r="203" spans="7:7" s="1" customFormat="1" x14ac:dyDescent="0.2">
      <c r="G203" s="624"/>
    </row>
    <row r="204" spans="7:7" s="1" customFormat="1" x14ac:dyDescent="0.2">
      <c r="G204" s="624"/>
    </row>
    <row r="205" spans="7:7" s="1" customFormat="1" x14ac:dyDescent="0.2">
      <c r="G205" s="624"/>
    </row>
    <row r="206" spans="7:7" s="1" customFormat="1" x14ac:dyDescent="0.2">
      <c r="G206" s="624"/>
    </row>
    <row r="207" spans="7:7" s="1" customFormat="1" x14ac:dyDescent="0.2">
      <c r="G207" s="624"/>
    </row>
    <row r="208" spans="7:7" s="1" customFormat="1" x14ac:dyDescent="0.2">
      <c r="G208" s="624"/>
    </row>
    <row r="209" spans="7:7" s="1" customFormat="1" x14ac:dyDescent="0.2">
      <c r="G209" s="624"/>
    </row>
    <row r="210" spans="7:7" s="1" customFormat="1" x14ac:dyDescent="0.2">
      <c r="G210" s="624"/>
    </row>
    <row r="211" spans="7:7" s="1" customFormat="1" x14ac:dyDescent="0.2">
      <c r="G211" s="624"/>
    </row>
    <row r="212" spans="7:7" s="1" customFormat="1" x14ac:dyDescent="0.2">
      <c r="G212" s="624"/>
    </row>
    <row r="213" spans="7:7" s="1" customFormat="1" x14ac:dyDescent="0.2">
      <c r="G213" s="624"/>
    </row>
    <row r="214" spans="7:7" s="1" customFormat="1" x14ac:dyDescent="0.2">
      <c r="G214" s="624"/>
    </row>
    <row r="215" spans="7:7" s="1" customFormat="1" x14ac:dyDescent="0.2">
      <c r="G215" s="624"/>
    </row>
    <row r="216" spans="7:7" s="1" customFormat="1" x14ac:dyDescent="0.2">
      <c r="G216" s="624"/>
    </row>
    <row r="217" spans="7:7" s="1" customFormat="1" x14ac:dyDescent="0.2">
      <c r="G217" s="624"/>
    </row>
    <row r="218" spans="7:7" s="1" customFormat="1" x14ac:dyDescent="0.2">
      <c r="G218" s="624"/>
    </row>
    <row r="219" spans="7:7" s="1" customFormat="1" x14ac:dyDescent="0.2">
      <c r="G219" s="624"/>
    </row>
    <row r="220" spans="7:7" s="1" customFormat="1" x14ac:dyDescent="0.2">
      <c r="G220" s="624"/>
    </row>
    <row r="221" spans="7:7" s="1" customFormat="1" x14ac:dyDescent="0.2">
      <c r="G221" s="624"/>
    </row>
    <row r="222" spans="7:7" s="1" customFormat="1" x14ac:dyDescent="0.2">
      <c r="G222" s="624"/>
    </row>
    <row r="223" spans="7:7" s="1" customFormat="1" x14ac:dyDescent="0.2">
      <c r="G223" s="624"/>
    </row>
    <row r="224" spans="7:7" s="1" customFormat="1" x14ac:dyDescent="0.2">
      <c r="G224" s="624"/>
    </row>
    <row r="225" spans="7:7" s="1" customFormat="1" x14ac:dyDescent="0.2">
      <c r="G225" s="624"/>
    </row>
    <row r="226" spans="7:7" s="1" customFormat="1" x14ac:dyDescent="0.2">
      <c r="G226" s="624"/>
    </row>
    <row r="227" spans="7:7" s="1" customFormat="1" x14ac:dyDescent="0.2">
      <c r="G227" s="624"/>
    </row>
    <row r="228" spans="7:7" s="1" customFormat="1" x14ac:dyDescent="0.2">
      <c r="G228" s="624"/>
    </row>
    <row r="229" spans="7:7" s="1" customFormat="1" x14ac:dyDescent="0.2">
      <c r="G229" s="624"/>
    </row>
    <row r="230" spans="7:7" s="1" customFormat="1" x14ac:dyDescent="0.2">
      <c r="G230" s="624"/>
    </row>
    <row r="231" spans="7:7" s="1" customFormat="1" x14ac:dyDescent="0.2">
      <c r="G231" s="624"/>
    </row>
    <row r="232" spans="7:7" s="1" customFormat="1" x14ac:dyDescent="0.2">
      <c r="G232" s="624"/>
    </row>
    <row r="233" spans="7:7" s="1" customFormat="1" x14ac:dyDescent="0.2">
      <c r="G233" s="624"/>
    </row>
    <row r="234" spans="7:7" s="1" customFormat="1" x14ac:dyDescent="0.2">
      <c r="G234" s="624"/>
    </row>
    <row r="235" spans="7:7" s="1" customFormat="1" x14ac:dyDescent="0.2">
      <c r="G235" s="624"/>
    </row>
    <row r="236" spans="7:7" s="1" customFormat="1" x14ac:dyDescent="0.2">
      <c r="G236" s="624"/>
    </row>
    <row r="237" spans="7:7" s="1" customFormat="1" x14ac:dyDescent="0.2">
      <c r="G237" s="624"/>
    </row>
    <row r="238" spans="7:7" s="1" customFormat="1" x14ac:dyDescent="0.2">
      <c r="G238" s="624"/>
    </row>
    <row r="239" spans="7:7" s="1" customFormat="1" x14ac:dyDescent="0.2">
      <c r="G239" s="624"/>
    </row>
    <row r="240" spans="7:7" s="1" customFormat="1" x14ac:dyDescent="0.2">
      <c r="G240" s="624"/>
    </row>
    <row r="241" spans="7:7" s="1" customFormat="1" x14ac:dyDescent="0.2">
      <c r="G241" s="624"/>
    </row>
    <row r="242" spans="7:7" s="1" customFormat="1" x14ac:dyDescent="0.2">
      <c r="G242" s="624"/>
    </row>
    <row r="243" spans="7:7" s="1" customFormat="1" x14ac:dyDescent="0.2">
      <c r="G243" s="624"/>
    </row>
    <row r="244" spans="7:7" s="1" customFormat="1" x14ac:dyDescent="0.2">
      <c r="G244" s="624"/>
    </row>
    <row r="245" spans="7:7" s="1" customFormat="1" x14ac:dyDescent="0.2">
      <c r="G245" s="624"/>
    </row>
    <row r="246" spans="7:7" s="1" customFormat="1" x14ac:dyDescent="0.2">
      <c r="G246" s="624"/>
    </row>
    <row r="247" spans="7:7" s="1" customFormat="1" x14ac:dyDescent="0.2">
      <c r="G247" s="624"/>
    </row>
    <row r="248" spans="7:7" s="1" customFormat="1" x14ac:dyDescent="0.2">
      <c r="G248" s="624"/>
    </row>
    <row r="249" spans="7:7" s="1" customFormat="1" x14ac:dyDescent="0.2">
      <c r="G249" s="624"/>
    </row>
    <row r="250" spans="7:7" s="1" customFormat="1" x14ac:dyDescent="0.2">
      <c r="G250" s="624"/>
    </row>
    <row r="251" spans="7:7" s="1" customFormat="1" x14ac:dyDescent="0.2">
      <c r="G251" s="624"/>
    </row>
    <row r="252" spans="7:7" s="1" customFormat="1" x14ac:dyDescent="0.2">
      <c r="G252" s="624"/>
    </row>
    <row r="253" spans="7:7" s="1" customFormat="1" x14ac:dyDescent="0.2">
      <c r="G253" s="624"/>
    </row>
    <row r="254" spans="7:7" s="1" customFormat="1" x14ac:dyDescent="0.2">
      <c r="G254" s="624"/>
    </row>
    <row r="255" spans="7:7" s="1" customFormat="1" x14ac:dyDescent="0.2">
      <c r="G255" s="624"/>
    </row>
    <row r="256" spans="7:7" s="1" customFormat="1" x14ac:dyDescent="0.2">
      <c r="G256" s="624"/>
    </row>
    <row r="257" spans="7:7" s="1" customFormat="1" x14ac:dyDescent="0.2">
      <c r="G257" s="624"/>
    </row>
    <row r="258" spans="7:7" s="1" customFormat="1" x14ac:dyDescent="0.2">
      <c r="G258" s="624"/>
    </row>
    <row r="259" spans="7:7" s="1" customFormat="1" x14ac:dyDescent="0.2">
      <c r="G259" s="624"/>
    </row>
    <row r="260" spans="7:7" s="1" customFormat="1" x14ac:dyDescent="0.2">
      <c r="G260" s="624"/>
    </row>
    <row r="261" spans="7:7" s="1" customFormat="1" x14ac:dyDescent="0.2">
      <c r="G261" s="624"/>
    </row>
    <row r="262" spans="7:7" s="1" customFormat="1" x14ac:dyDescent="0.2">
      <c r="G262" s="624"/>
    </row>
    <row r="263" spans="7:7" s="1" customFormat="1" x14ac:dyDescent="0.2">
      <c r="G263" s="624"/>
    </row>
    <row r="264" spans="7:7" s="1" customFormat="1" x14ac:dyDescent="0.2">
      <c r="G264" s="624"/>
    </row>
    <row r="265" spans="7:7" s="1" customFormat="1" x14ac:dyDescent="0.2">
      <c r="G265" s="624"/>
    </row>
    <row r="266" spans="7:7" s="1" customFormat="1" x14ac:dyDescent="0.2">
      <c r="G266" s="624"/>
    </row>
    <row r="267" spans="7:7" s="1" customFormat="1" x14ac:dyDescent="0.2">
      <c r="G267" s="624"/>
    </row>
    <row r="268" spans="7:7" s="1" customFormat="1" x14ac:dyDescent="0.2">
      <c r="G268" s="624"/>
    </row>
    <row r="269" spans="7:7" s="1" customFormat="1" x14ac:dyDescent="0.2">
      <c r="G269" s="624"/>
    </row>
    <row r="270" spans="7:7" s="1" customFormat="1" x14ac:dyDescent="0.2">
      <c r="G270" s="624"/>
    </row>
    <row r="271" spans="7:7" s="1" customFormat="1" x14ac:dyDescent="0.2">
      <c r="G271" s="624"/>
    </row>
    <row r="272" spans="7:7" s="1" customFormat="1" x14ac:dyDescent="0.2">
      <c r="G272" s="624"/>
    </row>
    <row r="273" spans="7:7" s="1" customFormat="1" x14ac:dyDescent="0.2">
      <c r="G273" s="624"/>
    </row>
    <row r="274" spans="7:7" s="1" customFormat="1" x14ac:dyDescent="0.2">
      <c r="G274" s="624"/>
    </row>
    <row r="275" spans="7:7" s="1" customFormat="1" x14ac:dyDescent="0.2">
      <c r="G275" s="624"/>
    </row>
    <row r="276" spans="7:7" s="1" customFormat="1" x14ac:dyDescent="0.2">
      <c r="G276" s="624"/>
    </row>
    <row r="277" spans="7:7" s="1" customFormat="1" x14ac:dyDescent="0.2">
      <c r="G277" s="624"/>
    </row>
    <row r="278" spans="7:7" s="1" customFormat="1" x14ac:dyDescent="0.2">
      <c r="G278" s="624"/>
    </row>
    <row r="279" spans="7:7" s="1" customFormat="1" x14ac:dyDescent="0.2">
      <c r="G279" s="624"/>
    </row>
    <row r="280" spans="7:7" s="1" customFormat="1" x14ac:dyDescent="0.2">
      <c r="G280" s="624"/>
    </row>
    <row r="281" spans="7:7" s="1" customFormat="1" x14ac:dyDescent="0.2">
      <c r="G281" s="624"/>
    </row>
    <row r="282" spans="7:7" s="1" customFormat="1" x14ac:dyDescent="0.2">
      <c r="G282" s="624"/>
    </row>
    <row r="283" spans="7:7" s="1" customFormat="1" x14ac:dyDescent="0.2">
      <c r="G283" s="624"/>
    </row>
    <row r="284" spans="7:7" s="1" customFormat="1" x14ac:dyDescent="0.2">
      <c r="G284" s="624"/>
    </row>
    <row r="285" spans="7:7" s="1" customFormat="1" x14ac:dyDescent="0.2">
      <c r="G285" s="624"/>
    </row>
    <row r="286" spans="7:7" s="1" customFormat="1" x14ac:dyDescent="0.2">
      <c r="G286" s="624"/>
    </row>
    <row r="287" spans="7:7" s="1" customFormat="1" x14ac:dyDescent="0.2">
      <c r="G287" s="624"/>
    </row>
    <row r="288" spans="7:7" s="1" customFormat="1" x14ac:dyDescent="0.2">
      <c r="G288" s="624"/>
    </row>
    <row r="289" spans="7:7" s="1" customFormat="1" x14ac:dyDescent="0.2">
      <c r="G289" s="624"/>
    </row>
    <row r="290" spans="7:7" s="1" customFormat="1" x14ac:dyDescent="0.2">
      <c r="G290" s="624"/>
    </row>
    <row r="291" spans="7:7" s="1" customFormat="1" x14ac:dyDescent="0.2">
      <c r="G291" s="624"/>
    </row>
    <row r="292" spans="7:7" s="1" customFormat="1" x14ac:dyDescent="0.2">
      <c r="G292" s="624"/>
    </row>
    <row r="293" spans="7:7" s="1" customFormat="1" x14ac:dyDescent="0.2">
      <c r="G293" s="624"/>
    </row>
    <row r="294" spans="7:7" s="1" customFormat="1" x14ac:dyDescent="0.2">
      <c r="G294" s="624"/>
    </row>
    <row r="295" spans="7:7" s="1" customFormat="1" x14ac:dyDescent="0.2">
      <c r="G295" s="624"/>
    </row>
    <row r="296" spans="7:7" s="1" customFormat="1" x14ac:dyDescent="0.2">
      <c r="G296" s="624"/>
    </row>
    <row r="297" spans="7:7" s="1" customFormat="1" x14ac:dyDescent="0.2">
      <c r="G297" s="624"/>
    </row>
    <row r="298" spans="7:7" s="1" customFormat="1" x14ac:dyDescent="0.2">
      <c r="G298" s="624"/>
    </row>
    <row r="299" spans="7:7" s="1" customFormat="1" x14ac:dyDescent="0.2">
      <c r="G299" s="624"/>
    </row>
    <row r="300" spans="7:7" s="1" customFormat="1" x14ac:dyDescent="0.2">
      <c r="G300" s="624"/>
    </row>
    <row r="301" spans="7:7" s="1" customFormat="1" x14ac:dyDescent="0.2">
      <c r="G301" s="624"/>
    </row>
    <row r="302" spans="7:7" s="1" customFormat="1" x14ac:dyDescent="0.2">
      <c r="G302" s="624"/>
    </row>
    <row r="303" spans="7:7" s="1" customFormat="1" x14ac:dyDescent="0.2">
      <c r="G303" s="624"/>
    </row>
    <row r="304" spans="7:7" s="1" customFormat="1" x14ac:dyDescent="0.2">
      <c r="G304" s="624"/>
    </row>
    <row r="305" spans="7:7" s="1" customFormat="1" x14ac:dyDescent="0.2">
      <c r="G305" s="624"/>
    </row>
    <row r="306" spans="7:7" s="1" customFormat="1" x14ac:dyDescent="0.2">
      <c r="G306" s="624"/>
    </row>
    <row r="307" spans="7:7" s="1" customFormat="1" x14ac:dyDescent="0.2">
      <c r="G307" s="624"/>
    </row>
    <row r="308" spans="7:7" s="1" customFormat="1" x14ac:dyDescent="0.2">
      <c r="G308" s="624"/>
    </row>
    <row r="309" spans="7:7" s="1" customFormat="1" x14ac:dyDescent="0.2">
      <c r="G309" s="624"/>
    </row>
    <row r="310" spans="7:7" s="1" customFormat="1" x14ac:dyDescent="0.2">
      <c r="G310" s="624"/>
    </row>
    <row r="311" spans="7:7" s="1" customFormat="1" x14ac:dyDescent="0.2">
      <c r="G311" s="624"/>
    </row>
    <row r="312" spans="7:7" s="1" customFormat="1" x14ac:dyDescent="0.2">
      <c r="G312" s="624"/>
    </row>
    <row r="313" spans="7:7" s="1" customFormat="1" x14ac:dyDescent="0.2">
      <c r="G313" s="624"/>
    </row>
    <row r="314" spans="7:7" s="1" customFormat="1" x14ac:dyDescent="0.2">
      <c r="G314" s="624"/>
    </row>
    <row r="315" spans="7:7" s="1" customFormat="1" x14ac:dyDescent="0.2">
      <c r="G315" s="624"/>
    </row>
    <row r="316" spans="7:7" s="1" customFormat="1" x14ac:dyDescent="0.2">
      <c r="G316" s="624"/>
    </row>
    <row r="317" spans="7:7" s="1" customFormat="1" x14ac:dyDescent="0.2">
      <c r="G317" s="624"/>
    </row>
    <row r="318" spans="7:7" s="1" customFormat="1" x14ac:dyDescent="0.2">
      <c r="G318" s="624"/>
    </row>
    <row r="319" spans="7:7" s="1" customFormat="1" x14ac:dyDescent="0.2">
      <c r="G319" s="624"/>
    </row>
    <row r="320" spans="7:7" s="1" customFormat="1" x14ac:dyDescent="0.2">
      <c r="G320" s="624"/>
    </row>
    <row r="321" spans="7:7" s="1" customFormat="1" x14ac:dyDescent="0.2">
      <c r="G321" s="624"/>
    </row>
    <row r="322" spans="7:7" s="1" customFormat="1" x14ac:dyDescent="0.2">
      <c r="G322" s="624"/>
    </row>
    <row r="323" spans="7:7" s="1" customFormat="1" x14ac:dyDescent="0.2">
      <c r="G323" s="624"/>
    </row>
    <row r="324" spans="7:7" s="1" customFormat="1" x14ac:dyDescent="0.2">
      <c r="G324" s="624"/>
    </row>
    <row r="325" spans="7:7" s="1" customFormat="1" x14ac:dyDescent="0.2">
      <c r="G325" s="624"/>
    </row>
    <row r="326" spans="7:7" s="1" customFormat="1" x14ac:dyDescent="0.2">
      <c r="G326" s="624"/>
    </row>
    <row r="327" spans="7:7" s="1" customFormat="1" x14ac:dyDescent="0.2">
      <c r="G327" s="624"/>
    </row>
    <row r="328" spans="7:7" s="1" customFormat="1" x14ac:dyDescent="0.2">
      <c r="G328" s="624"/>
    </row>
    <row r="329" spans="7:7" s="1" customFormat="1" x14ac:dyDescent="0.2">
      <c r="G329" s="624"/>
    </row>
    <row r="330" spans="7:7" s="1" customFormat="1" x14ac:dyDescent="0.2">
      <c r="G330" s="624"/>
    </row>
    <row r="331" spans="7:7" s="1" customFormat="1" x14ac:dyDescent="0.2">
      <c r="G331" s="624"/>
    </row>
    <row r="332" spans="7:7" s="1" customFormat="1" x14ac:dyDescent="0.2">
      <c r="G332" s="624"/>
    </row>
    <row r="333" spans="7:7" s="1" customFormat="1" x14ac:dyDescent="0.2">
      <c r="G333" s="624"/>
    </row>
    <row r="334" spans="7:7" s="1" customFormat="1" x14ac:dyDescent="0.2">
      <c r="G334" s="624"/>
    </row>
    <row r="335" spans="7:7" s="1" customFormat="1" x14ac:dyDescent="0.2">
      <c r="G335" s="624"/>
    </row>
    <row r="336" spans="7:7" s="1" customFormat="1" x14ac:dyDescent="0.2">
      <c r="G336" s="624"/>
    </row>
    <row r="337" spans="7:7" s="1" customFormat="1" x14ac:dyDescent="0.2">
      <c r="G337" s="624"/>
    </row>
    <row r="338" spans="7:7" s="1" customFormat="1" x14ac:dyDescent="0.2">
      <c r="G338" s="624"/>
    </row>
    <row r="339" spans="7:7" s="1" customFormat="1" x14ac:dyDescent="0.2">
      <c r="G339" s="624"/>
    </row>
  </sheetData>
  <mergeCells count="8">
    <mergeCell ref="A48:G48"/>
    <mergeCell ref="A49:I51"/>
    <mergeCell ref="A1:G2"/>
    <mergeCell ref="C3:D3"/>
    <mergeCell ref="E3:F3"/>
    <mergeCell ref="A3:A4"/>
    <mergeCell ref="B3:B4"/>
    <mergeCell ref="G3:I3"/>
  </mergeCells>
  <conditionalFormatting sqref="D40:F40">
    <cfRule type="cellIs" dxfId="23" priority="17" operator="between">
      <formula>0.00000001</formula>
      <formula>1</formula>
    </cfRule>
  </conditionalFormatting>
  <conditionalFormatting sqref="D30:G30">
    <cfRule type="cellIs" dxfId="22" priority="16" operator="between">
      <formula>0.00000001</formula>
      <formula>1</formula>
    </cfRule>
  </conditionalFormatting>
  <conditionalFormatting sqref="D38:G38">
    <cfRule type="cellIs" dxfId="21" priority="15" operator="between">
      <formula>0.00000001</formula>
      <formula>1</formula>
    </cfRule>
  </conditionalFormatting>
  <conditionalFormatting sqref="D26:H26 D28:H28">
    <cfRule type="cellIs" dxfId="20" priority="9" operator="between">
      <formula>0.00000001</formula>
      <formula>1</formula>
    </cfRule>
  </conditionalFormatting>
  <conditionalFormatting sqref="D33:H33">
    <cfRule type="cellIs" dxfId="19" priority="8" operator="between">
      <formula>0.00000001</formula>
      <formula>1</formula>
    </cfRule>
  </conditionalFormatting>
  <conditionalFormatting sqref="G40:G41">
    <cfRule type="cellIs" dxfId="18" priority="20" operator="between">
      <formula>0.00000001</formula>
      <formula>1</formula>
    </cfRule>
  </conditionalFormatting>
  <conditionalFormatting sqref="I5 I7:I8">
    <cfRule type="cellIs" dxfId="17" priority="24" operator="between">
      <formula>0.000001</formula>
      <formula>0.0999999999</formula>
    </cfRule>
  </conditionalFormatting>
  <conditionalFormatting sqref="I10:I41">
    <cfRule type="cellIs" dxfId="16" priority="4" operator="between">
      <formula>0.000001</formula>
      <formula>0.0999999999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1:AE67"/>
  <sheetViews>
    <sheetView workbookViewId="0">
      <selection sqref="A1:F2"/>
    </sheetView>
  </sheetViews>
  <sheetFormatPr baseColWidth="10" defaultRowHeight="14.25" x14ac:dyDescent="0.2"/>
  <cols>
    <col min="1" max="1" width="25.125" customWidth="1"/>
    <col min="8" max="8" width="11.875" customWidth="1"/>
    <col min="10" max="31" width="11" style="1"/>
  </cols>
  <sheetData>
    <row r="1" spans="1:12" x14ac:dyDescent="0.2">
      <c r="A1" s="809" t="s">
        <v>340</v>
      </c>
      <c r="B1" s="809"/>
      <c r="C1" s="809"/>
      <c r="D1" s="809"/>
      <c r="E1" s="809"/>
      <c r="F1" s="809"/>
      <c r="G1" s="1"/>
      <c r="H1" s="1"/>
      <c r="I1" s="1"/>
    </row>
    <row r="2" spans="1:12" x14ac:dyDescent="0.2">
      <c r="A2" s="810"/>
      <c r="B2" s="810"/>
      <c r="C2" s="810"/>
      <c r="D2" s="810"/>
      <c r="E2" s="810"/>
      <c r="F2" s="810"/>
      <c r="G2" s="10"/>
      <c r="H2" s="55" t="s">
        <v>466</v>
      </c>
      <c r="I2" s="1"/>
    </row>
    <row r="3" spans="1:12" x14ac:dyDescent="0.2">
      <c r="A3" s="11"/>
      <c r="B3" s="777">
        <f>INDICE!A3</f>
        <v>44958</v>
      </c>
      <c r="C3" s="778">
        <v>41671</v>
      </c>
      <c r="D3" s="778" t="s">
        <v>115</v>
      </c>
      <c r="E3" s="778"/>
      <c r="F3" s="778" t="s">
        <v>116</v>
      </c>
      <c r="G3" s="778"/>
      <c r="H3" s="778"/>
      <c r="I3" s="1"/>
    </row>
    <row r="4" spans="1:12" x14ac:dyDescent="0.2">
      <c r="A4" s="260"/>
      <c r="B4" s="82" t="s">
        <v>54</v>
      </c>
      <c r="C4" s="82" t="s">
        <v>420</v>
      </c>
      <c r="D4" s="82" t="s">
        <v>54</v>
      </c>
      <c r="E4" s="82" t="s">
        <v>420</v>
      </c>
      <c r="F4" s="82" t="s">
        <v>54</v>
      </c>
      <c r="G4" s="83" t="s">
        <v>420</v>
      </c>
      <c r="H4" s="83" t="s">
        <v>106</v>
      </c>
      <c r="I4" s="55"/>
    </row>
    <row r="5" spans="1:12" ht="14.1" customHeight="1" x14ac:dyDescent="0.2">
      <c r="A5" s="490" t="s">
        <v>328</v>
      </c>
      <c r="B5" s="233">
        <v>3381.9519200000013</v>
      </c>
      <c r="C5" s="678">
        <v>95.642536797821307</v>
      </c>
      <c r="D5" s="233">
        <v>7540.4325800000061</v>
      </c>
      <c r="E5" s="234">
        <v>117.22032528634867</v>
      </c>
      <c r="F5" s="233">
        <v>47066.408990000011</v>
      </c>
      <c r="G5" s="234">
        <v>143.37380292979373</v>
      </c>
      <c r="H5" s="234">
        <v>64.31015815141798</v>
      </c>
      <c r="I5" s="1"/>
    </row>
    <row r="6" spans="1:12" x14ac:dyDescent="0.2">
      <c r="A6" s="3" t="s">
        <v>330</v>
      </c>
      <c r="B6" s="437">
        <v>680</v>
      </c>
      <c r="C6" s="445" t="s">
        <v>142</v>
      </c>
      <c r="D6" s="437">
        <v>1216</v>
      </c>
      <c r="E6" s="445" t="s">
        <v>142</v>
      </c>
      <c r="F6" s="437">
        <v>3097.77</v>
      </c>
      <c r="G6" s="445" t="s">
        <v>142</v>
      </c>
      <c r="H6" s="725">
        <v>4.2327018969950521</v>
      </c>
      <c r="I6" s="1"/>
    </row>
    <row r="7" spans="1:12" x14ac:dyDescent="0.2">
      <c r="A7" s="3" t="s">
        <v>518</v>
      </c>
      <c r="B7" s="439">
        <v>1334.4978500000002</v>
      </c>
      <c r="C7" s="445">
        <v>908.46366490871014</v>
      </c>
      <c r="D7" s="439">
        <v>1897.2744900000002</v>
      </c>
      <c r="E7" s="445">
        <v>546.09939446395083</v>
      </c>
      <c r="F7" s="439">
        <v>7483.1287300000004</v>
      </c>
      <c r="G7" s="445">
        <v>51.679084013384525</v>
      </c>
      <c r="H7" s="445">
        <v>10.2247271976064</v>
      </c>
      <c r="I7" s="166"/>
      <c r="J7" s="166"/>
    </row>
    <row r="8" spans="1:12" x14ac:dyDescent="0.2">
      <c r="A8" s="3" t="s">
        <v>519</v>
      </c>
      <c r="B8" s="439">
        <v>1367.4540700000011</v>
      </c>
      <c r="C8" s="445">
        <v>-14.336482039537445</v>
      </c>
      <c r="D8" s="439">
        <v>4427.1580900000054</v>
      </c>
      <c r="E8" s="445">
        <v>39.320510081535659</v>
      </c>
      <c r="F8" s="439">
        <v>36485.51026000001</v>
      </c>
      <c r="G8" s="445">
        <v>153.2728157701554</v>
      </c>
      <c r="H8" s="445">
        <v>49.852729056816514</v>
      </c>
      <c r="I8" s="166"/>
      <c r="J8" s="166"/>
    </row>
    <row r="9" spans="1:12" x14ac:dyDescent="0.2">
      <c r="A9" s="490" t="s">
        <v>664</v>
      </c>
      <c r="B9" s="418">
        <v>1600.8275300000003</v>
      </c>
      <c r="C9" s="420">
        <v>-22.62293707491078</v>
      </c>
      <c r="D9" s="418">
        <v>4848.3809499999988</v>
      </c>
      <c r="E9" s="420">
        <v>24.800259018441665</v>
      </c>
      <c r="F9" s="418">
        <v>25980.848590000001</v>
      </c>
      <c r="G9" s="420">
        <v>36.423523412982867</v>
      </c>
      <c r="H9" s="420">
        <v>35.499468040698389</v>
      </c>
      <c r="I9" s="166"/>
      <c r="J9" s="166"/>
    </row>
    <row r="10" spans="1:12" x14ac:dyDescent="0.2">
      <c r="A10" s="3" t="s">
        <v>332</v>
      </c>
      <c r="B10" s="437">
        <v>491.97464000000008</v>
      </c>
      <c r="C10" s="445">
        <v>334.83962650300299</v>
      </c>
      <c r="D10" s="437">
        <v>1461.8387599999999</v>
      </c>
      <c r="E10" s="445">
        <v>991.3251432615557</v>
      </c>
      <c r="F10" s="437">
        <v>6504.4364699999996</v>
      </c>
      <c r="G10" s="445">
        <v>52.614318667454974</v>
      </c>
      <c r="H10" s="445">
        <v>8.8874708533728466</v>
      </c>
      <c r="I10" s="166"/>
      <c r="J10" s="166"/>
    </row>
    <row r="11" spans="1:12" x14ac:dyDescent="0.2">
      <c r="A11" s="3" t="s">
        <v>333</v>
      </c>
      <c r="B11" s="439">
        <v>28.051870000000001</v>
      </c>
      <c r="C11" s="446">
        <v>209.96986697046475</v>
      </c>
      <c r="D11" s="439">
        <v>63.13626</v>
      </c>
      <c r="E11" s="445">
        <v>-91.597013843149298</v>
      </c>
      <c r="F11" s="439">
        <v>547.44136000000015</v>
      </c>
      <c r="G11" s="446">
        <v>-68.927414344379685</v>
      </c>
      <c r="H11" s="495">
        <v>0.74800778720355354</v>
      </c>
      <c r="I11" s="1"/>
      <c r="J11" s="445"/>
      <c r="L11" s="445"/>
    </row>
    <row r="12" spans="1:12" x14ac:dyDescent="0.2">
      <c r="A12" s="3" t="s">
        <v>334</v>
      </c>
      <c r="B12" s="437">
        <v>427.51597999999996</v>
      </c>
      <c r="C12" s="445">
        <v>-54.603818386552369</v>
      </c>
      <c r="D12" s="437">
        <v>855.27833999999996</v>
      </c>
      <c r="E12" s="445">
        <v>-11.758328695704932</v>
      </c>
      <c r="F12" s="437">
        <v>3116.56801</v>
      </c>
      <c r="G12" s="445">
        <v>29.953412311788213</v>
      </c>
      <c r="H12" s="445">
        <v>4.2583869454611207</v>
      </c>
      <c r="I12" s="166"/>
      <c r="J12" s="166"/>
    </row>
    <row r="13" spans="1:12" x14ac:dyDescent="0.2">
      <c r="A13" s="3" t="s">
        <v>335</v>
      </c>
      <c r="B13" s="497">
        <v>39.447420000000001</v>
      </c>
      <c r="C13" s="438">
        <v>-96.074618609081028</v>
      </c>
      <c r="D13" s="437">
        <v>547.49324000000001</v>
      </c>
      <c r="E13" s="445">
        <v>-47.900344642286008</v>
      </c>
      <c r="F13" s="437">
        <v>6492.3187300000009</v>
      </c>
      <c r="G13" s="445">
        <v>24.702450397329535</v>
      </c>
      <c r="H13" s="495">
        <v>8.8709135295285044</v>
      </c>
      <c r="I13" s="166"/>
      <c r="J13" s="166"/>
    </row>
    <row r="14" spans="1:12" x14ac:dyDescent="0.2">
      <c r="A14" s="3" t="s">
        <v>336</v>
      </c>
      <c r="B14" s="437">
        <v>61.875749999999996</v>
      </c>
      <c r="C14" s="438" t="s">
        <v>142</v>
      </c>
      <c r="D14" s="437">
        <v>365.74306000000001</v>
      </c>
      <c r="E14" s="446" t="s">
        <v>142</v>
      </c>
      <c r="F14" s="437">
        <v>1614.8343</v>
      </c>
      <c r="G14" s="446">
        <v>38.06888904691251</v>
      </c>
      <c r="H14" s="445">
        <v>2.2064621340327646</v>
      </c>
      <c r="I14" s="1"/>
      <c r="J14" s="166"/>
    </row>
    <row r="15" spans="1:12" x14ac:dyDescent="0.2">
      <c r="A15" s="66" t="s">
        <v>337</v>
      </c>
      <c r="B15" s="437">
        <v>551.96186999999998</v>
      </c>
      <c r="C15" s="505" t="s">
        <v>142</v>
      </c>
      <c r="D15" s="437">
        <v>1554.89129</v>
      </c>
      <c r="E15" s="505">
        <v>58.742779748554895</v>
      </c>
      <c r="F15" s="437">
        <v>7705.2497199999989</v>
      </c>
      <c r="G15" s="445">
        <v>81.454491878232957</v>
      </c>
      <c r="H15" s="445">
        <v>10.528226791099597</v>
      </c>
      <c r="I15" s="166"/>
      <c r="J15" s="166"/>
    </row>
    <row r="16" spans="1:12" x14ac:dyDescent="0.2">
      <c r="A16" s="490" t="s">
        <v>693</v>
      </c>
      <c r="B16" s="420">
        <v>11.044939999999999</v>
      </c>
      <c r="C16" s="669">
        <v>-72.486855520706214</v>
      </c>
      <c r="D16" s="418">
        <v>14.081109999999999</v>
      </c>
      <c r="E16" s="659">
        <v>-88.207924136032645</v>
      </c>
      <c r="F16" s="418">
        <v>139.32808999999997</v>
      </c>
      <c r="G16" s="420">
        <v>-71.006336553894485</v>
      </c>
      <c r="H16" s="420">
        <v>0.190373807883638</v>
      </c>
      <c r="I16" s="10"/>
      <c r="J16" s="166"/>
      <c r="L16" s="166"/>
    </row>
    <row r="17" spans="1:9" x14ac:dyDescent="0.2">
      <c r="A17" s="646" t="s">
        <v>114</v>
      </c>
      <c r="B17" s="61">
        <v>4993.8243900000016</v>
      </c>
      <c r="C17" s="62">
        <v>30.127202901839677</v>
      </c>
      <c r="D17" s="61">
        <v>12402.894640000004</v>
      </c>
      <c r="E17" s="62">
        <v>65.910509441221592</v>
      </c>
      <c r="F17" s="61">
        <v>73186.585670000015</v>
      </c>
      <c r="G17" s="62">
        <v>88.314846917540976</v>
      </c>
      <c r="H17" s="62">
        <v>100</v>
      </c>
      <c r="I17" s="1"/>
    </row>
    <row r="18" spans="1:9" x14ac:dyDescent="0.2">
      <c r="A18" s="133" t="s">
        <v>573</v>
      </c>
      <c r="B18" s="1"/>
      <c r="C18" s="10"/>
      <c r="D18" s="10"/>
      <c r="E18" s="10"/>
      <c r="F18" s="10"/>
      <c r="G18" s="10"/>
      <c r="H18" s="161" t="s">
        <v>220</v>
      </c>
      <c r="I18" s="1"/>
    </row>
    <row r="19" spans="1:9" x14ac:dyDescent="0.2">
      <c r="A19" s="133" t="s">
        <v>605</v>
      </c>
      <c r="B19" s="1"/>
      <c r="C19" s="1"/>
      <c r="D19" s="1"/>
      <c r="E19" s="1"/>
      <c r="F19" s="1"/>
      <c r="G19" s="1"/>
      <c r="H19" s="1"/>
      <c r="I19" s="1"/>
    </row>
    <row r="20" spans="1:9" ht="14.25" customHeight="1" x14ac:dyDescent="0.2">
      <c r="A20" s="133" t="s">
        <v>683</v>
      </c>
      <c r="B20" s="591"/>
      <c r="C20" s="591"/>
      <c r="D20" s="591"/>
      <c r="E20" s="591"/>
      <c r="F20" s="591"/>
      <c r="G20" s="591"/>
      <c r="H20" s="591"/>
      <c r="I20" s="1"/>
    </row>
    <row r="21" spans="1:9" x14ac:dyDescent="0.2">
      <c r="A21" s="436" t="s">
        <v>530</v>
      </c>
      <c r="B21" s="591"/>
      <c r="C21" s="591"/>
      <c r="D21" s="591"/>
      <c r="E21" s="591"/>
      <c r="F21" s="591"/>
      <c r="G21" s="591"/>
      <c r="H21" s="591"/>
      <c r="I21" s="1"/>
    </row>
    <row r="22" spans="1:9" s="1" customFormat="1" x14ac:dyDescent="0.2">
      <c r="A22" s="591"/>
      <c r="B22" s="591"/>
      <c r="C22" s="591"/>
      <c r="D22" s="591"/>
      <c r="E22" s="591"/>
      <c r="F22" s="591"/>
      <c r="G22" s="591"/>
      <c r="H22" s="591"/>
    </row>
    <row r="23" spans="1:9" s="1" customFormat="1" x14ac:dyDescent="0.2"/>
    <row r="24" spans="1:9" s="1" customFormat="1" x14ac:dyDescent="0.2"/>
    <row r="25" spans="1:9" s="1" customFormat="1" x14ac:dyDescent="0.2"/>
    <row r="26" spans="1:9" s="1" customFormat="1" x14ac:dyDescent="0.2"/>
    <row r="27" spans="1:9" s="1" customFormat="1" x14ac:dyDescent="0.2"/>
    <row r="28" spans="1:9" s="1" customFormat="1" x14ac:dyDescent="0.2"/>
    <row r="29" spans="1:9" s="1" customFormat="1" x14ac:dyDescent="0.2"/>
    <row r="30" spans="1:9" s="1" customFormat="1" x14ac:dyDescent="0.2"/>
    <row r="31" spans="1:9" s="1" customFormat="1" x14ac:dyDescent="0.2"/>
    <row r="32" spans="1:9"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sheetData>
  <mergeCells count="4">
    <mergeCell ref="A1:F2"/>
    <mergeCell ref="B3:C3"/>
    <mergeCell ref="D3:E3"/>
    <mergeCell ref="F3:H3"/>
  </mergeCells>
  <conditionalFormatting sqref="B7:B8">
    <cfRule type="cellIs" dxfId="15" priority="27" operator="between">
      <formula>0.0001</formula>
      <formula>0.4999999</formula>
    </cfRule>
  </conditionalFormatting>
  <conditionalFormatting sqref="B12:B13">
    <cfRule type="cellIs" dxfId="14" priority="20" operator="between">
      <formula>0.0001</formula>
      <formula>0.44999</formula>
    </cfRule>
  </conditionalFormatting>
  <conditionalFormatting sqref="C15:C16">
    <cfRule type="cellIs" dxfId="13" priority="3" operator="between">
      <formula>0</formula>
      <formula>0.5</formula>
    </cfRule>
    <cfRule type="cellIs" dxfId="12" priority="4" operator="between">
      <formula>0</formula>
      <formula>0.49</formula>
    </cfRule>
  </conditionalFormatting>
  <conditionalFormatting sqref="D7:D8">
    <cfRule type="cellIs" dxfId="11" priority="26" operator="between">
      <formula>0.0001</formula>
      <formula>0.4999999</formula>
    </cfRule>
  </conditionalFormatting>
  <conditionalFormatting sqref="H6">
    <cfRule type="cellIs" dxfId="10" priority="1" operator="between">
      <formula>0</formula>
      <formula>0.5</formula>
    </cfRule>
    <cfRule type="cellIs" dxfId="9" priority="2" operator="between">
      <formula>0</formula>
      <formula>0.49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09" t="s">
        <v>522</v>
      </c>
      <c r="B1" s="809"/>
      <c r="C1" s="809"/>
      <c r="D1" s="809"/>
      <c r="E1" s="809"/>
      <c r="F1" s="809"/>
      <c r="G1" s="1"/>
      <c r="H1" s="1"/>
    </row>
    <row r="2" spans="1:8" x14ac:dyDescent="0.2">
      <c r="A2" s="810"/>
      <c r="B2" s="810"/>
      <c r="C2" s="810"/>
      <c r="D2" s="810"/>
      <c r="E2" s="810"/>
      <c r="F2" s="810"/>
      <c r="G2" s="10"/>
      <c r="H2" s="55" t="s">
        <v>466</v>
      </c>
    </row>
    <row r="3" spans="1:8" x14ac:dyDescent="0.2">
      <c r="A3" s="11"/>
      <c r="B3" s="780">
        <f>INDICE!A3</f>
        <v>44958</v>
      </c>
      <c r="C3" s="780">
        <v>41671</v>
      </c>
      <c r="D3" s="779" t="s">
        <v>115</v>
      </c>
      <c r="E3" s="779"/>
      <c r="F3" s="779" t="s">
        <v>116</v>
      </c>
      <c r="G3" s="779"/>
      <c r="H3" s="779"/>
    </row>
    <row r="4" spans="1:8" x14ac:dyDescent="0.2">
      <c r="A4" s="260"/>
      <c r="B4" s="184" t="s">
        <v>54</v>
      </c>
      <c r="C4" s="185" t="s">
        <v>420</v>
      </c>
      <c r="D4" s="184" t="s">
        <v>54</v>
      </c>
      <c r="E4" s="185" t="s">
        <v>420</v>
      </c>
      <c r="F4" s="184" t="s">
        <v>54</v>
      </c>
      <c r="G4" s="186" t="s">
        <v>420</v>
      </c>
      <c r="H4" s="185" t="s">
        <v>470</v>
      </c>
    </row>
    <row r="5" spans="1:8" x14ac:dyDescent="0.2">
      <c r="A5" s="417" t="s">
        <v>114</v>
      </c>
      <c r="B5" s="61">
        <v>26830.688999999988</v>
      </c>
      <c r="C5" s="685">
        <v>-21.244824572760908</v>
      </c>
      <c r="D5" s="61">
        <v>52692.488209999989</v>
      </c>
      <c r="E5" s="62">
        <v>-22.844242538372317</v>
      </c>
      <c r="F5" s="61">
        <v>362388.83394999994</v>
      </c>
      <c r="G5" s="62">
        <v>-6.4618245484445396</v>
      </c>
      <c r="H5" s="62">
        <v>100</v>
      </c>
    </row>
    <row r="6" spans="1:8" x14ac:dyDescent="0.2">
      <c r="A6" s="648" t="s">
        <v>326</v>
      </c>
      <c r="B6" s="181">
        <v>6963.7090899999966</v>
      </c>
      <c r="C6" s="680">
        <v>-28.097290457977547</v>
      </c>
      <c r="D6" s="181">
        <v>13698.644939999989</v>
      </c>
      <c r="E6" s="155">
        <v>-30.646588087631176</v>
      </c>
      <c r="F6" s="181">
        <v>78122.535269999978</v>
      </c>
      <c r="G6" s="155">
        <v>-50.937986632222177</v>
      </c>
      <c r="H6" s="155">
        <v>21.557655189999263</v>
      </c>
    </row>
    <row r="7" spans="1:8" x14ac:dyDescent="0.2">
      <c r="A7" s="648" t="s">
        <v>327</v>
      </c>
      <c r="B7" s="181">
        <v>19866.979910000005</v>
      </c>
      <c r="C7" s="155">
        <v>-18.523095359827757</v>
      </c>
      <c r="D7" s="181">
        <v>38993.843269999998</v>
      </c>
      <c r="E7" s="155">
        <v>-19.669417227997073</v>
      </c>
      <c r="F7" s="181">
        <v>284266.29868000001</v>
      </c>
      <c r="G7" s="155">
        <v>24.573715752668647</v>
      </c>
      <c r="H7" s="155">
        <v>78.442344810000748</v>
      </c>
    </row>
    <row r="8" spans="1:8" x14ac:dyDescent="0.2">
      <c r="A8" s="477" t="s">
        <v>606</v>
      </c>
      <c r="B8" s="412">
        <v>5928.471379999999</v>
      </c>
      <c r="C8" s="413">
        <v>-48.454873355329539</v>
      </c>
      <c r="D8" s="412">
        <v>9496.663969999996</v>
      </c>
      <c r="E8" s="415">
        <v>-60.508646791568111</v>
      </c>
      <c r="F8" s="414">
        <v>80410.370339999994</v>
      </c>
      <c r="G8" s="415">
        <v>-8.2503966893525451</v>
      </c>
      <c r="H8" s="415">
        <v>22.188975709746757</v>
      </c>
    </row>
    <row r="9" spans="1:8" x14ac:dyDescent="0.2">
      <c r="A9" s="688" t="s">
        <v>607</v>
      </c>
      <c r="B9" s="689">
        <v>20902.217619999992</v>
      </c>
      <c r="C9" s="690">
        <v>-7.3769032517727453</v>
      </c>
      <c r="D9" s="689">
        <v>43195.824239999987</v>
      </c>
      <c r="E9" s="691">
        <v>-2.3739463311415054</v>
      </c>
      <c r="F9" s="692">
        <v>281978.46360999992</v>
      </c>
      <c r="G9" s="691">
        <v>-5.9389370345860462</v>
      </c>
      <c r="H9" s="691">
        <v>77.811024290253243</v>
      </c>
    </row>
    <row r="10" spans="1:8" x14ac:dyDescent="0.2">
      <c r="A10" s="15"/>
      <c r="B10" s="15"/>
      <c r="C10" s="432"/>
      <c r="D10" s="1"/>
      <c r="E10" s="1"/>
      <c r="F10" s="1"/>
      <c r="G10" s="1"/>
      <c r="H10" s="161" t="s">
        <v>220</v>
      </c>
    </row>
    <row r="11" spans="1:8" x14ac:dyDescent="0.2">
      <c r="A11" s="133" t="s">
        <v>573</v>
      </c>
      <c r="B11" s="1"/>
      <c r="C11" s="1"/>
      <c r="D11" s="1"/>
      <c r="E11" s="1"/>
      <c r="F11" s="1"/>
      <c r="G11" s="1"/>
      <c r="H11" s="1"/>
    </row>
    <row r="12" spans="1:8" x14ac:dyDescent="0.2">
      <c r="A12" s="436" t="s">
        <v>531</v>
      </c>
      <c r="B12" s="1"/>
      <c r="C12" s="1"/>
      <c r="D12" s="1"/>
      <c r="E12" s="1"/>
      <c r="F12" s="1"/>
      <c r="G12" s="1"/>
      <c r="H12" s="1"/>
    </row>
    <row r="13" spans="1:8" x14ac:dyDescent="0.2">
      <c r="A13" s="817"/>
      <c r="B13" s="817"/>
      <c r="C13" s="817"/>
      <c r="D13" s="817"/>
      <c r="E13" s="817"/>
      <c r="F13" s="817"/>
      <c r="G13" s="817"/>
      <c r="H13" s="817"/>
    </row>
    <row r="14" spans="1:8" s="1" customFormat="1" x14ac:dyDescent="0.2">
      <c r="A14" s="817"/>
      <c r="B14" s="817"/>
      <c r="C14" s="817"/>
      <c r="D14" s="817"/>
      <c r="E14" s="817"/>
      <c r="F14" s="817"/>
      <c r="G14" s="817"/>
      <c r="H14" s="817"/>
    </row>
    <row r="15" spans="1:8" s="1" customFormat="1" x14ac:dyDescent="0.2">
      <c r="D15" s="166"/>
    </row>
    <row r="16" spans="1:8" s="1" customFormat="1" x14ac:dyDescent="0.2">
      <c r="D16" s="166"/>
    </row>
    <row r="17" spans="4:4" s="1" customFormat="1" x14ac:dyDescent="0.2">
      <c r="D17" s="166"/>
    </row>
    <row r="18" spans="4:4" s="1" customFormat="1" x14ac:dyDescent="0.2">
      <c r="D18" s="650"/>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1:AQ275"/>
  <sheetViews>
    <sheetView workbookViewId="0"/>
  </sheetViews>
  <sheetFormatPr baseColWidth="10" defaultRowHeight="14.25" x14ac:dyDescent="0.2"/>
  <cols>
    <col min="1" max="1" width="28.125" customWidth="1"/>
    <col min="2" max="2" width="11.125" bestFit="1" customWidth="1"/>
    <col min="9" max="43" width="11" style="1"/>
  </cols>
  <sheetData>
    <row r="1" spans="1:8" x14ac:dyDescent="0.2">
      <c r="A1" s="53" t="s">
        <v>344</v>
      </c>
      <c r="B1" s="53"/>
      <c r="C1" s="53"/>
      <c r="D1" s="6"/>
      <c r="E1" s="6"/>
      <c r="F1" s="6"/>
      <c r="G1" s="6"/>
      <c r="H1" s="3"/>
    </row>
    <row r="2" spans="1:8" x14ac:dyDescent="0.2">
      <c r="A2" s="54"/>
      <c r="B2" s="54"/>
      <c r="C2" s="54"/>
      <c r="D2" s="65"/>
      <c r="E2" s="65"/>
      <c r="F2" s="65"/>
      <c r="G2" s="108"/>
      <c r="H2" s="55" t="s">
        <v>466</v>
      </c>
    </row>
    <row r="3" spans="1:8" x14ac:dyDescent="0.2">
      <c r="A3" s="56"/>
      <c r="B3" s="780">
        <f>INDICE!A3</f>
        <v>44958</v>
      </c>
      <c r="C3" s="779">
        <v>41671</v>
      </c>
      <c r="D3" s="779" t="s">
        <v>115</v>
      </c>
      <c r="E3" s="779"/>
      <c r="F3" s="779" t="s">
        <v>116</v>
      </c>
      <c r="G3" s="779"/>
      <c r="H3" s="779"/>
    </row>
    <row r="4" spans="1:8" ht="25.5" x14ac:dyDescent="0.2">
      <c r="A4" s="66"/>
      <c r="B4" s="184" t="s">
        <v>54</v>
      </c>
      <c r="C4" s="185" t="s">
        <v>420</v>
      </c>
      <c r="D4" s="184" t="s">
        <v>54</v>
      </c>
      <c r="E4" s="185" t="s">
        <v>420</v>
      </c>
      <c r="F4" s="184" t="s">
        <v>54</v>
      </c>
      <c r="G4" s="186" t="s">
        <v>420</v>
      </c>
      <c r="H4" s="185" t="s">
        <v>106</v>
      </c>
    </row>
    <row r="5" spans="1:8" x14ac:dyDescent="0.2">
      <c r="A5" s="763" t="s">
        <v>345</v>
      </c>
      <c r="B5" s="583">
        <v>4.9640754126500006</v>
      </c>
      <c r="C5" s="445">
        <v>49.242723587022837</v>
      </c>
      <c r="D5" s="511">
        <v>8.8417691562440002</v>
      </c>
      <c r="E5" s="512">
        <v>21.991431190061835</v>
      </c>
      <c r="F5" s="513">
        <v>58.370265788482001</v>
      </c>
      <c r="G5" s="512">
        <v>77.710937813549435</v>
      </c>
      <c r="H5" s="584">
        <v>11.046687979538996</v>
      </c>
    </row>
    <row r="6" spans="1:8" x14ac:dyDescent="0.2">
      <c r="A6" s="763" t="s">
        <v>346</v>
      </c>
      <c r="B6" s="583">
        <v>0</v>
      </c>
      <c r="C6" s="526" t="s">
        <v>142</v>
      </c>
      <c r="D6" s="514">
        <v>0</v>
      </c>
      <c r="E6" s="517" t="s">
        <v>142</v>
      </c>
      <c r="F6" s="514">
        <v>0</v>
      </c>
      <c r="G6" s="517">
        <v>-100</v>
      </c>
      <c r="H6" s="585">
        <v>0</v>
      </c>
    </row>
    <row r="7" spans="1:8" x14ac:dyDescent="0.2">
      <c r="A7" s="763" t="s">
        <v>524</v>
      </c>
      <c r="B7" s="583">
        <v>27.984000000000002</v>
      </c>
      <c r="C7" s="526">
        <v>14.28571428571429</v>
      </c>
      <c r="D7" s="514">
        <v>44.308000000000007</v>
      </c>
      <c r="E7" s="526">
        <v>-13.636363636363628</v>
      </c>
      <c r="F7" s="516">
        <v>317.15199999999999</v>
      </c>
      <c r="G7" s="515">
        <v>-8.1081081081081035</v>
      </c>
      <c r="H7" s="586">
        <v>60.021641819867824</v>
      </c>
    </row>
    <row r="8" spans="1:8" x14ac:dyDescent="0.2">
      <c r="A8" s="763" t="s">
        <v>534</v>
      </c>
      <c r="B8" s="583">
        <v>2.9102599999999996</v>
      </c>
      <c r="C8" s="526">
        <v>-49.569210508075138</v>
      </c>
      <c r="D8" s="595">
        <v>20.235840000000003</v>
      </c>
      <c r="E8" s="517">
        <v>27.632665289581997</v>
      </c>
      <c r="F8" s="516">
        <v>152.87380999999999</v>
      </c>
      <c r="G8" s="517">
        <v>47.909909078357607</v>
      </c>
      <c r="H8" s="586">
        <v>28.931670200593178</v>
      </c>
    </row>
    <row r="9" spans="1:8" x14ac:dyDescent="0.2">
      <c r="A9" s="518" t="s">
        <v>186</v>
      </c>
      <c r="B9" s="519">
        <v>35.85833541265</v>
      </c>
      <c r="C9" s="520">
        <v>6.7753363641957067</v>
      </c>
      <c r="D9" s="521">
        <v>73.385609156244016</v>
      </c>
      <c r="E9" s="520">
        <v>-1.3721921501454264</v>
      </c>
      <c r="F9" s="521">
        <v>528.39607578848199</v>
      </c>
      <c r="G9" s="520">
        <v>2.4340657245361781</v>
      </c>
      <c r="H9" s="520">
        <v>100</v>
      </c>
    </row>
    <row r="10" spans="1:8" x14ac:dyDescent="0.2">
      <c r="A10" s="566" t="s">
        <v>247</v>
      </c>
      <c r="B10" s="507">
        <f>B9/'Consumo de gas natural'!B8*100</f>
        <v>0.10706008150513638</v>
      </c>
      <c r="C10" s="75"/>
      <c r="D10" s="97">
        <f>D9/'Consumo de gas natural'!D8*100</f>
        <v>0.11713384060462238</v>
      </c>
      <c r="E10" s="75"/>
      <c r="F10" s="97">
        <f>F9/'Consumo de gas natural'!F8*100</f>
        <v>0.15115724569327579</v>
      </c>
      <c r="G10" s="190"/>
      <c r="H10" s="508"/>
    </row>
    <row r="11" spans="1:8" x14ac:dyDescent="0.2">
      <c r="A11" s="80"/>
      <c r="B11" s="59"/>
      <c r="C11" s="59"/>
      <c r="D11" s="59"/>
      <c r="E11" s="59"/>
      <c r="F11" s="59"/>
      <c r="G11" s="73"/>
      <c r="H11" s="161" t="s">
        <v>220</v>
      </c>
    </row>
    <row r="12" spans="1:8" x14ac:dyDescent="0.2">
      <c r="A12" s="80" t="s">
        <v>570</v>
      </c>
      <c r="B12" s="108"/>
      <c r="C12" s="108"/>
      <c r="D12" s="108"/>
      <c r="E12" s="108"/>
      <c r="F12" s="108"/>
      <c r="G12" s="108"/>
      <c r="H12" s="1"/>
    </row>
    <row r="13" spans="1:8" x14ac:dyDescent="0.2">
      <c r="A13" s="436" t="s">
        <v>531</v>
      </c>
      <c r="B13" s="1"/>
      <c r="C13" s="1"/>
      <c r="D13" s="1"/>
      <c r="E13" s="1"/>
      <c r="F13" s="1"/>
      <c r="G13" s="1"/>
      <c r="H13" s="1"/>
    </row>
    <row r="14" spans="1:8" x14ac:dyDescent="0.2">
      <c r="A14" s="80" t="s">
        <v>535</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sheetData>
  <mergeCells count="3">
    <mergeCell ref="B3:C3"/>
    <mergeCell ref="D3:E3"/>
    <mergeCell ref="F3:H3"/>
  </mergeCells>
  <conditionalFormatting sqref="B5:B6">
    <cfRule type="cellIs" dxfId="8" priority="1" operator="equal">
      <formula>0</formula>
    </cfRule>
    <cfRule type="cellIs" dxfId="7" priority="2" operator="between">
      <formula>-0.49</formula>
      <formula>0.49</formula>
    </cfRule>
  </conditionalFormatting>
  <conditionalFormatting sqref="B19:B24">
    <cfRule type="cellIs" dxfId="6" priority="29" operator="between">
      <formula>0.00001</formula>
      <formula>0.499</formula>
    </cfRule>
  </conditionalFormatting>
  <conditionalFormatting sqref="B7:E7">
    <cfRule type="cellIs" dxfId="5" priority="14" operator="equal">
      <formula>0</formula>
    </cfRule>
    <cfRule type="cellIs" dxfId="4" priority="15"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dimension ref="A1:AL277"/>
  <sheetViews>
    <sheetView workbookViewId="0"/>
  </sheetViews>
  <sheetFormatPr baseColWidth="10" defaultRowHeight="14.25" x14ac:dyDescent="0.2"/>
  <cols>
    <col min="1" max="1" width="23.625" bestFit="1" customWidth="1"/>
    <col min="3" max="3" width="5.5" customWidth="1"/>
    <col min="4" max="4" width="28.5" bestFit="1" customWidth="1"/>
    <col min="6" max="38" width="11" style="1"/>
  </cols>
  <sheetData>
    <row r="1" spans="1:5" x14ac:dyDescent="0.2">
      <c r="A1" s="158" t="s">
        <v>347</v>
      </c>
      <c r="B1" s="158"/>
      <c r="C1" s="158"/>
      <c r="D1" s="158"/>
      <c r="E1" s="15"/>
    </row>
    <row r="2" spans="1:5" x14ac:dyDescent="0.2">
      <c r="A2" s="159"/>
      <c r="B2" s="159"/>
      <c r="C2" s="159"/>
      <c r="D2" s="159"/>
      <c r="E2" s="55" t="s">
        <v>466</v>
      </c>
    </row>
    <row r="3" spans="1:5" x14ac:dyDescent="0.2">
      <c r="A3" s="236" t="s">
        <v>348</v>
      </c>
      <c r="B3" s="237"/>
      <c r="C3" s="238"/>
      <c r="D3" s="236" t="s">
        <v>349</v>
      </c>
      <c r="E3" s="237"/>
    </row>
    <row r="4" spans="1:5" x14ac:dyDescent="0.2">
      <c r="A4" s="145" t="s">
        <v>350</v>
      </c>
      <c r="B4" s="171">
        <v>31860.371725412653</v>
      </c>
      <c r="C4" s="239"/>
      <c r="D4" s="145" t="s">
        <v>351</v>
      </c>
      <c r="E4" s="171">
        <v>4993.8243900000007</v>
      </c>
    </row>
    <row r="5" spans="1:5" x14ac:dyDescent="0.2">
      <c r="A5" s="18" t="s">
        <v>352</v>
      </c>
      <c r="B5" s="240">
        <v>35.85833541265</v>
      </c>
      <c r="C5" s="239"/>
      <c r="D5" s="18" t="s">
        <v>353</v>
      </c>
      <c r="E5" s="241">
        <v>4993.8243900000007</v>
      </c>
    </row>
    <row r="6" spans="1:5" x14ac:dyDescent="0.2">
      <c r="A6" s="18" t="s">
        <v>354</v>
      </c>
      <c r="B6" s="240">
        <v>21478.852380000004</v>
      </c>
      <c r="C6" s="239"/>
      <c r="D6" s="145" t="s">
        <v>356</v>
      </c>
      <c r="E6" s="171">
        <v>33493.656000000003</v>
      </c>
    </row>
    <row r="7" spans="1:5" x14ac:dyDescent="0.2">
      <c r="A7" s="18" t="s">
        <v>355</v>
      </c>
      <c r="B7" s="240">
        <v>10345.661009999998</v>
      </c>
      <c r="C7" s="239"/>
      <c r="D7" s="18" t="s">
        <v>357</v>
      </c>
      <c r="E7" s="241">
        <v>23574.491000000002</v>
      </c>
    </row>
    <row r="8" spans="1:5" x14ac:dyDescent="0.2">
      <c r="A8" s="447"/>
      <c r="B8" s="448"/>
      <c r="C8" s="239"/>
      <c r="D8" s="18" t="s">
        <v>358</v>
      </c>
      <c r="E8" s="241">
        <v>9092.6749999999993</v>
      </c>
    </row>
    <row r="9" spans="1:5" x14ac:dyDescent="0.2">
      <c r="A9" s="145" t="s">
        <v>255</v>
      </c>
      <c r="B9" s="171">
        <v>6645</v>
      </c>
      <c r="C9" s="239"/>
      <c r="D9" s="18" t="s">
        <v>359</v>
      </c>
      <c r="E9" s="241">
        <v>826.49</v>
      </c>
    </row>
    <row r="10" spans="1:5" x14ac:dyDescent="0.2">
      <c r="A10" s="18"/>
      <c r="B10" s="240"/>
      <c r="C10" s="239"/>
      <c r="D10" s="145" t="s">
        <v>360</v>
      </c>
      <c r="E10" s="171">
        <v>17.891335412649823</v>
      </c>
    </row>
    <row r="11" spans="1:5" x14ac:dyDescent="0.2">
      <c r="A11" s="173" t="s">
        <v>114</v>
      </c>
      <c r="B11" s="174">
        <v>38505.371725412653</v>
      </c>
      <c r="C11" s="239"/>
      <c r="D11" s="173" t="s">
        <v>114</v>
      </c>
      <c r="E11" s="174">
        <v>38505.371725412653</v>
      </c>
    </row>
    <row r="12" spans="1:5" x14ac:dyDescent="0.2">
      <c r="A12" s="1"/>
      <c r="B12" s="1"/>
      <c r="C12" s="239"/>
      <c r="D12" s="1"/>
      <c r="E12" s="161" t="s">
        <v>220</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9"/>
  <dimension ref="A1:AG263"/>
  <sheetViews>
    <sheetView workbookViewId="0">
      <selection sqref="A1:E2"/>
    </sheetView>
  </sheetViews>
  <sheetFormatPr baseColWidth="10" defaultRowHeight="14.25" x14ac:dyDescent="0.2"/>
  <cols>
    <col min="1" max="1" width="7.5" customWidth="1"/>
    <col min="2" max="2" width="9.875" customWidth="1"/>
    <col min="3" max="6" width="9.5" customWidth="1"/>
    <col min="7" max="8" width="9.5" style="1" customWidth="1"/>
    <col min="9" max="9" width="10.375" style="1" customWidth="1"/>
    <col min="10" max="33" width="11" style="1"/>
  </cols>
  <sheetData>
    <row r="1" spans="1:8" x14ac:dyDescent="0.2">
      <c r="A1" s="767" t="s">
        <v>491</v>
      </c>
      <c r="B1" s="767"/>
      <c r="C1" s="767"/>
      <c r="D1" s="767"/>
      <c r="E1" s="767"/>
      <c r="F1" s="192"/>
    </row>
    <row r="2" spans="1:8" x14ac:dyDescent="0.2">
      <c r="A2" s="768"/>
      <c r="B2" s="768"/>
      <c r="C2" s="768"/>
      <c r="D2" s="768"/>
      <c r="E2" s="768"/>
      <c r="H2" s="55" t="s">
        <v>361</v>
      </c>
    </row>
    <row r="3" spans="1:8" x14ac:dyDescent="0.2">
      <c r="A3" s="56"/>
      <c r="B3" s="56"/>
      <c r="C3" s="632" t="s">
        <v>490</v>
      </c>
      <c r="D3" s="632" t="s">
        <v>582</v>
      </c>
      <c r="E3" s="632" t="s">
        <v>640</v>
      </c>
      <c r="F3" s="632" t="s">
        <v>582</v>
      </c>
      <c r="G3" s="632" t="s">
        <v>639</v>
      </c>
      <c r="H3" s="632" t="s">
        <v>582</v>
      </c>
    </row>
    <row r="4" spans="1:8" ht="15" x14ac:dyDescent="0.25">
      <c r="A4" s="647">
        <v>2018</v>
      </c>
      <c r="B4" s="566" t="s">
        <v>508</v>
      </c>
      <c r="C4" s="636" t="s">
        <v>508</v>
      </c>
      <c r="D4" s="636" t="s">
        <v>508</v>
      </c>
      <c r="E4" s="636" t="s">
        <v>508</v>
      </c>
      <c r="F4" s="636" t="s">
        <v>508</v>
      </c>
      <c r="G4" s="636" t="s">
        <v>508</v>
      </c>
      <c r="H4" s="636" t="s">
        <v>508</v>
      </c>
    </row>
    <row r="5" spans="1:8" ht="15" x14ac:dyDescent="0.25">
      <c r="A5" s="675" t="s">
        <v>508</v>
      </c>
      <c r="B5" s="18" t="s">
        <v>658</v>
      </c>
      <c r="C5" s="242">
        <v>8.8541459599999985</v>
      </c>
      <c r="D5" s="449">
        <v>4.9340608976620333</v>
      </c>
      <c r="E5" s="242">
        <v>6.9721119600000003</v>
      </c>
      <c r="F5" s="449">
        <v>6.5668899079786245</v>
      </c>
      <c r="G5" s="242" t="s">
        <v>142</v>
      </c>
      <c r="H5" s="449" t="s">
        <v>142</v>
      </c>
    </row>
    <row r="6" spans="1:8" ht="15" x14ac:dyDescent="0.25">
      <c r="A6" s="675" t="s">
        <v>508</v>
      </c>
      <c r="B6" s="18" t="s">
        <v>659</v>
      </c>
      <c r="C6" s="242">
        <v>8.6007973699999987</v>
      </c>
      <c r="D6" s="449">
        <v>-2.8613554728433672</v>
      </c>
      <c r="E6" s="242">
        <v>6.7187633700000005</v>
      </c>
      <c r="F6" s="449">
        <v>-3.6337424220020682</v>
      </c>
      <c r="G6" s="242" t="s">
        <v>142</v>
      </c>
      <c r="H6" s="449" t="s">
        <v>142</v>
      </c>
    </row>
    <row r="7" spans="1:8" ht="15" x14ac:dyDescent="0.25">
      <c r="A7" s="675" t="s">
        <v>508</v>
      </c>
      <c r="B7" s="18" t="s">
        <v>661</v>
      </c>
      <c r="C7" s="242">
        <v>8.8592170699999997</v>
      </c>
      <c r="D7" s="449">
        <v>3.0046016535790225</v>
      </c>
      <c r="E7" s="242">
        <v>6.9771830700000006</v>
      </c>
      <c r="F7" s="449">
        <v>3.8462390438376182</v>
      </c>
      <c r="G7" s="242" t="s">
        <v>142</v>
      </c>
      <c r="H7" s="449" t="s">
        <v>142</v>
      </c>
    </row>
    <row r="8" spans="1:8" ht="15" x14ac:dyDescent="0.25">
      <c r="A8" s="675" t="s">
        <v>508</v>
      </c>
      <c r="B8" s="18" t="s">
        <v>660</v>
      </c>
      <c r="C8" s="242">
        <v>9.4778791799999986</v>
      </c>
      <c r="D8" s="449">
        <v>6.9832594134641628</v>
      </c>
      <c r="E8" s="242">
        <v>7.5958451799999995</v>
      </c>
      <c r="F8" s="449">
        <v>8.8669324538735204</v>
      </c>
      <c r="G8" s="242" t="s">
        <v>142</v>
      </c>
      <c r="H8" s="449" t="s">
        <v>142</v>
      </c>
    </row>
    <row r="9" spans="1:8" ht="15" x14ac:dyDescent="0.25">
      <c r="A9" s="647">
        <v>2019</v>
      </c>
      <c r="B9" s="566" t="s">
        <v>508</v>
      </c>
      <c r="C9" s="636" t="s">
        <v>508</v>
      </c>
      <c r="D9" s="636" t="s">
        <v>508</v>
      </c>
      <c r="E9" s="636" t="s">
        <v>508</v>
      </c>
      <c r="F9" s="636" t="s">
        <v>508</v>
      </c>
      <c r="G9" s="636" t="s">
        <v>508</v>
      </c>
      <c r="H9" s="636" t="s">
        <v>508</v>
      </c>
    </row>
    <row r="10" spans="1:8" ht="15" x14ac:dyDescent="0.25">
      <c r="A10" s="675" t="s">
        <v>508</v>
      </c>
      <c r="B10" s="18" t="s">
        <v>658</v>
      </c>
      <c r="C10" s="242">
        <v>9.1141193000000005</v>
      </c>
      <c r="D10" s="449">
        <v>-3.8379881521131418</v>
      </c>
      <c r="E10" s="242">
        <v>7.2296652999999997</v>
      </c>
      <c r="F10" s="449">
        <v>-4.8207917792237023</v>
      </c>
      <c r="G10" s="242" t="s">
        <v>142</v>
      </c>
      <c r="H10" s="449" t="s">
        <v>142</v>
      </c>
    </row>
    <row r="11" spans="1:8" ht="15" x14ac:dyDescent="0.25">
      <c r="A11" s="675" t="s">
        <v>508</v>
      </c>
      <c r="B11" s="18" t="s">
        <v>659</v>
      </c>
      <c r="C11" s="242">
        <v>8.6282825199999991</v>
      </c>
      <c r="D11" s="449">
        <v>-5.3305949155175245</v>
      </c>
      <c r="E11" s="242">
        <v>6.7438285199999992</v>
      </c>
      <c r="F11" s="449">
        <v>-6.7200452557603256</v>
      </c>
      <c r="G11" s="242" t="s">
        <v>142</v>
      </c>
      <c r="H11" s="449" t="s">
        <v>142</v>
      </c>
    </row>
    <row r="12" spans="1:8" ht="15" x14ac:dyDescent="0.25">
      <c r="A12" s="647">
        <v>2020</v>
      </c>
      <c r="B12" s="566" t="s">
        <v>508</v>
      </c>
      <c r="C12" s="636" t="s">
        <v>508</v>
      </c>
      <c r="D12" s="636" t="s">
        <v>508</v>
      </c>
      <c r="E12" s="636" t="s">
        <v>508</v>
      </c>
      <c r="F12" s="636" t="s">
        <v>508</v>
      </c>
      <c r="G12" s="636" t="s">
        <v>508</v>
      </c>
      <c r="H12" s="636" t="s">
        <v>508</v>
      </c>
    </row>
    <row r="13" spans="1:8" ht="15" x14ac:dyDescent="0.25">
      <c r="A13" s="675" t="s">
        <v>508</v>
      </c>
      <c r="B13" s="18" t="s">
        <v>658</v>
      </c>
      <c r="C13" s="242">
        <v>8.3495372399999983</v>
      </c>
      <c r="D13" s="449">
        <v>-3.2305998250970669</v>
      </c>
      <c r="E13" s="242">
        <v>6.4662932399999997</v>
      </c>
      <c r="F13" s="449">
        <v>-4.1153964573227242</v>
      </c>
      <c r="G13" s="242" t="s">
        <v>142</v>
      </c>
      <c r="H13" s="449" t="s">
        <v>142</v>
      </c>
    </row>
    <row r="14" spans="1:8" ht="15" x14ac:dyDescent="0.25">
      <c r="A14" s="675" t="s">
        <v>508</v>
      </c>
      <c r="B14" s="18" t="s">
        <v>661</v>
      </c>
      <c r="C14" s="242">
        <v>7.9797079999999987</v>
      </c>
      <c r="D14" s="449">
        <v>-4.4293381701235424</v>
      </c>
      <c r="E14" s="242">
        <v>6.0964640000000001</v>
      </c>
      <c r="F14" s="449">
        <v>-5.7193391371777569</v>
      </c>
      <c r="G14" s="242" t="s">
        <v>142</v>
      </c>
      <c r="H14" s="449" t="s">
        <v>142</v>
      </c>
    </row>
    <row r="15" spans="1:8" ht="15" x14ac:dyDescent="0.25">
      <c r="A15" s="675" t="s">
        <v>508</v>
      </c>
      <c r="B15" s="18" t="s">
        <v>660</v>
      </c>
      <c r="C15" s="242">
        <v>7.7840267999999995</v>
      </c>
      <c r="D15" s="449">
        <v>-2.452235094316725</v>
      </c>
      <c r="E15" s="242">
        <v>5.7697397999999991</v>
      </c>
      <c r="F15" s="449">
        <v>-5.3592410288980794</v>
      </c>
      <c r="G15" s="242" t="s">
        <v>142</v>
      </c>
      <c r="H15" s="449" t="s">
        <v>142</v>
      </c>
    </row>
    <row r="16" spans="1:8" ht="15" x14ac:dyDescent="0.25">
      <c r="A16" s="647">
        <v>2021</v>
      </c>
      <c r="B16" s="566" t="s">
        <v>508</v>
      </c>
      <c r="C16" s="636" t="s">
        <v>508</v>
      </c>
      <c r="D16" s="636" t="s">
        <v>508</v>
      </c>
      <c r="E16" s="636" t="s">
        <v>508</v>
      </c>
      <c r="F16" s="636" t="s">
        <v>508</v>
      </c>
      <c r="G16" s="636" t="s">
        <v>508</v>
      </c>
      <c r="H16" s="636" t="s">
        <v>508</v>
      </c>
    </row>
    <row r="17" spans="1:8" ht="15" x14ac:dyDescent="0.25">
      <c r="A17" s="675" t="s">
        <v>508</v>
      </c>
      <c r="B17" s="18" t="s">
        <v>658</v>
      </c>
      <c r="C17" s="242">
        <v>8.1517022399999988</v>
      </c>
      <c r="D17" s="449">
        <v>4.7234606129567709</v>
      </c>
      <c r="E17" s="242">
        <v>6.1374152400000002</v>
      </c>
      <c r="F17" s="449">
        <v>6.3724787034590564</v>
      </c>
      <c r="G17" s="242" t="s">
        <v>142</v>
      </c>
      <c r="H17" s="449" t="s">
        <v>142</v>
      </c>
    </row>
    <row r="18" spans="1:8" ht="15" x14ac:dyDescent="0.25">
      <c r="A18" s="675" t="s">
        <v>508</v>
      </c>
      <c r="B18" s="18" t="s">
        <v>661</v>
      </c>
      <c r="C18" s="242">
        <v>8.3919162799999985</v>
      </c>
      <c r="D18" s="449">
        <v>2.9467960547096692</v>
      </c>
      <c r="E18" s="242">
        <v>6.3776292799999998</v>
      </c>
      <c r="F18" s="449">
        <v>3.9139284308877831</v>
      </c>
      <c r="G18" s="242" t="s">
        <v>142</v>
      </c>
      <c r="H18" s="449" t="s">
        <v>142</v>
      </c>
    </row>
    <row r="19" spans="1:8" s="1" customFormat="1" ht="15" x14ac:dyDescent="0.25">
      <c r="A19" s="675" t="s">
        <v>508</v>
      </c>
      <c r="B19" s="18" t="s">
        <v>660</v>
      </c>
      <c r="C19" s="242">
        <v>8.3238000000000003</v>
      </c>
      <c r="D19" s="449">
        <v>-0.81</v>
      </c>
      <c r="E19" s="242">
        <v>7.1341999999999999</v>
      </c>
      <c r="F19" s="449">
        <v>11.86</v>
      </c>
      <c r="G19" s="242">
        <v>6.7427999999999999</v>
      </c>
      <c r="H19" s="449" t="s">
        <v>142</v>
      </c>
    </row>
    <row r="20" spans="1:8" s="1" customFormat="1" ht="15" x14ac:dyDescent="0.25">
      <c r="A20" s="647">
        <v>2022</v>
      </c>
      <c r="B20" s="566" t="s">
        <v>508</v>
      </c>
      <c r="C20" s="636" t="s">
        <v>508</v>
      </c>
      <c r="D20" s="636" t="s">
        <v>508</v>
      </c>
      <c r="E20" s="636" t="s">
        <v>508</v>
      </c>
      <c r="F20" s="636" t="s">
        <v>508</v>
      </c>
      <c r="G20" s="636" t="s">
        <v>508</v>
      </c>
      <c r="H20" s="636" t="s">
        <v>508</v>
      </c>
    </row>
    <row r="21" spans="1:8" s="1" customFormat="1" ht="15" x14ac:dyDescent="0.25">
      <c r="A21" s="675" t="s">
        <v>508</v>
      </c>
      <c r="B21" s="18" t="s">
        <v>658</v>
      </c>
      <c r="C21" s="242">
        <v>8.7993390099999989</v>
      </c>
      <c r="D21" s="449">
        <v>5.712735698136596</v>
      </c>
      <c r="E21" s="242">
        <v>7.6110379399999983</v>
      </c>
      <c r="F21" s="449">
        <v>6.6834530348602481</v>
      </c>
      <c r="G21" s="242">
        <v>7.2198340499999993</v>
      </c>
      <c r="H21" s="449">
        <v>7.0746595149630291</v>
      </c>
    </row>
    <row r="22" spans="1:8" s="1" customFormat="1" ht="15" x14ac:dyDescent="0.25">
      <c r="A22" s="675" t="s">
        <v>508</v>
      </c>
      <c r="B22" s="18" t="s">
        <v>659</v>
      </c>
      <c r="C22" s="242">
        <v>9.3430694499999998</v>
      </c>
      <c r="D22" s="449">
        <v>6.1792191365974087</v>
      </c>
      <c r="E22" s="242">
        <v>8.154769589999999</v>
      </c>
      <c r="F22" s="449">
        <v>7.1439881693718217</v>
      </c>
      <c r="G22" s="242">
        <v>7.7635644899999985</v>
      </c>
      <c r="H22" s="449">
        <v>7.5310656205456574</v>
      </c>
    </row>
    <row r="23" spans="1:8" s="1" customFormat="1" ht="15" x14ac:dyDescent="0.25">
      <c r="A23" s="675" t="s">
        <v>508</v>
      </c>
      <c r="B23" s="18" t="s">
        <v>661</v>
      </c>
      <c r="C23" s="242">
        <v>9.9683611499999998</v>
      </c>
      <c r="D23" s="449">
        <v>6.692572535677769</v>
      </c>
      <c r="E23" s="242">
        <v>8.780061289999999</v>
      </c>
      <c r="F23" s="449">
        <v>7.6678034014201994</v>
      </c>
      <c r="G23" s="242">
        <v>8.3888561899999985</v>
      </c>
      <c r="H23" s="449">
        <v>8.0541831114485927</v>
      </c>
    </row>
    <row r="24" spans="1:8" s="1" customFormat="1" ht="15" x14ac:dyDescent="0.25">
      <c r="A24" s="713" t="s">
        <v>508</v>
      </c>
      <c r="B24" s="447" t="s">
        <v>660</v>
      </c>
      <c r="C24" s="714">
        <v>9.0315361499999991</v>
      </c>
      <c r="D24" s="715">
        <v>-9.3979841410541258</v>
      </c>
      <c r="E24" s="714">
        <v>8.1181600500000002</v>
      </c>
      <c r="F24" s="715">
        <v>-7.5386858717474725</v>
      </c>
      <c r="G24" s="714">
        <v>7.8286649000000006</v>
      </c>
      <c r="H24" s="715">
        <v>-6.6778029961674434</v>
      </c>
    </row>
    <row r="25" spans="1:8" s="1" customFormat="1" ht="15" x14ac:dyDescent="0.25">
      <c r="A25" s="647">
        <v>2023</v>
      </c>
      <c r="B25" s="566" t="s">
        <v>508</v>
      </c>
      <c r="C25" s="636" t="s">
        <v>508</v>
      </c>
      <c r="D25" s="636" t="s">
        <v>508</v>
      </c>
      <c r="E25" s="636" t="s">
        <v>508</v>
      </c>
      <c r="F25" s="636" t="s">
        <v>508</v>
      </c>
      <c r="G25" s="636" t="s">
        <v>508</v>
      </c>
      <c r="H25" s="636" t="s">
        <v>508</v>
      </c>
    </row>
    <row r="26" spans="1:8" s="1" customFormat="1" ht="15" x14ac:dyDescent="0.25">
      <c r="A26" s="713" t="s">
        <v>508</v>
      </c>
      <c r="B26" s="447" t="s">
        <v>658</v>
      </c>
      <c r="C26" s="714">
        <v>9.7491355500000001</v>
      </c>
      <c r="D26" s="715">
        <v>7.9454855528646817</v>
      </c>
      <c r="E26" s="714">
        <v>8.8357594499999994</v>
      </c>
      <c r="F26" s="715">
        <v>8.839434004506959</v>
      </c>
      <c r="G26" s="714">
        <v>8.5462643000000007</v>
      </c>
      <c r="H26" s="715">
        <v>9.1663062497412557</v>
      </c>
    </row>
    <row r="27" spans="1:8" s="1" customFormat="1" x14ac:dyDescent="0.2">
      <c r="A27" s="80" t="s">
        <v>257</v>
      </c>
      <c r="H27" s="161" t="s">
        <v>569</v>
      </c>
    </row>
    <row r="28" spans="1:8" s="1" customFormat="1" x14ac:dyDescent="0.2">
      <c r="A28" s="80" t="s">
        <v>698</v>
      </c>
      <c r="H28" s="161"/>
    </row>
    <row r="29" spans="1:8" s="1" customFormat="1" x14ac:dyDescent="0.2"/>
    <row r="30" spans="1:8" s="1" customFormat="1" x14ac:dyDescent="0.2"/>
    <row r="31" spans="1:8" s="1" customFormat="1" x14ac:dyDescent="0.2">
      <c r="B31" s="1" t="s">
        <v>678</v>
      </c>
    </row>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I17"/>
  <sheetViews>
    <sheetView zoomScaleNormal="100" zoomScaleSheetLayoutView="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9" width="11" style="69"/>
    <col min="10" max="10" width="10" style="69"/>
    <col min="11" max="12" width="10.125" style="69" bestFit="1" customWidth="1"/>
    <col min="13" max="256" width="10" style="69"/>
    <col min="257" max="257" width="28.125" style="69" customWidth="1"/>
    <col min="258" max="258" width="10.625" style="69" customWidth="1"/>
    <col min="259" max="259" width="11.125" style="69" customWidth="1"/>
    <col min="260" max="260" width="10" style="69"/>
    <col min="261" max="261" width="11.125" style="69" customWidth="1"/>
    <col min="262" max="262" width="11.625" style="69" customWidth="1"/>
    <col min="263" max="263" width="10" style="69"/>
    <col min="264" max="264" width="10.625" style="69" bestFit="1" customWidth="1"/>
    <col min="265" max="266" width="10" style="69"/>
    <col min="267" max="268" width="10.125" style="69" bestFit="1" customWidth="1"/>
    <col min="269" max="512" width="10" style="69"/>
    <col min="513" max="513" width="28.125" style="69" customWidth="1"/>
    <col min="514" max="514" width="10.625" style="69" customWidth="1"/>
    <col min="515" max="515" width="11.125" style="69" customWidth="1"/>
    <col min="516" max="516" width="10" style="69"/>
    <col min="517" max="517" width="11.125" style="69" customWidth="1"/>
    <col min="518" max="518" width="11.625" style="69" customWidth="1"/>
    <col min="519" max="519" width="10" style="69"/>
    <col min="520" max="520" width="10.625" style="69" bestFit="1" customWidth="1"/>
    <col min="521" max="522" width="10" style="69"/>
    <col min="523" max="524" width="10.125" style="69" bestFit="1" customWidth="1"/>
    <col min="525" max="768" width="10" style="69"/>
    <col min="769" max="769" width="28.125" style="69" customWidth="1"/>
    <col min="770" max="770" width="10.625" style="69" customWidth="1"/>
    <col min="771" max="771" width="11.125" style="69" customWidth="1"/>
    <col min="772" max="772" width="10" style="69"/>
    <col min="773" max="773" width="11.125" style="69" customWidth="1"/>
    <col min="774" max="774" width="11.625" style="69" customWidth="1"/>
    <col min="775" max="775" width="10" style="69"/>
    <col min="776" max="776" width="10.625" style="69" bestFit="1" customWidth="1"/>
    <col min="777" max="778" width="10" style="69"/>
    <col min="779" max="780" width="10.125" style="69" bestFit="1" customWidth="1"/>
    <col min="781" max="1024" width="11" style="69"/>
    <col min="1025" max="1025" width="28.125" style="69" customWidth="1"/>
    <col min="1026" max="1026" width="10.625" style="69" customWidth="1"/>
    <col min="1027" max="1027" width="11.125" style="69" customWidth="1"/>
    <col min="1028" max="1028" width="10" style="69"/>
    <col min="1029" max="1029" width="11.125" style="69" customWidth="1"/>
    <col min="1030" max="1030" width="11.625" style="69" customWidth="1"/>
    <col min="1031" max="1031" width="10" style="69"/>
    <col min="1032" max="1032" width="10.625" style="69" bestFit="1" customWidth="1"/>
    <col min="1033" max="1034" width="10" style="69"/>
    <col min="1035" max="1036" width="10.125" style="69" bestFit="1" customWidth="1"/>
    <col min="1037" max="1280" width="10" style="69"/>
    <col min="1281" max="1281" width="28.125" style="69" customWidth="1"/>
    <col min="1282" max="1282" width="10.625" style="69" customWidth="1"/>
    <col min="1283" max="1283" width="11.125" style="69" customWidth="1"/>
    <col min="1284" max="1284" width="10" style="69"/>
    <col min="1285" max="1285" width="11.125" style="69" customWidth="1"/>
    <col min="1286" max="1286" width="11.625" style="69" customWidth="1"/>
    <col min="1287" max="1287" width="10" style="69"/>
    <col min="1288" max="1288" width="10.625" style="69" bestFit="1" customWidth="1"/>
    <col min="1289" max="1290" width="10" style="69"/>
    <col min="1291" max="1292" width="10.125" style="69" bestFit="1" customWidth="1"/>
    <col min="1293" max="1536" width="10" style="69"/>
    <col min="1537" max="1537" width="28.125" style="69" customWidth="1"/>
    <col min="1538" max="1538" width="10.625" style="69" customWidth="1"/>
    <col min="1539" max="1539" width="11.125" style="69" customWidth="1"/>
    <col min="1540" max="1540" width="10" style="69"/>
    <col min="1541" max="1541" width="11.125" style="69" customWidth="1"/>
    <col min="1542" max="1542" width="11.625" style="69" customWidth="1"/>
    <col min="1543" max="1543" width="10" style="69"/>
    <col min="1544" max="1544" width="10.625" style="69" bestFit="1" customWidth="1"/>
    <col min="1545" max="1546" width="10" style="69"/>
    <col min="1547" max="1548" width="10.125" style="69" bestFit="1" customWidth="1"/>
    <col min="1549" max="1792" width="10" style="69"/>
    <col min="1793" max="1793" width="28.125" style="69" customWidth="1"/>
    <col min="1794" max="1794" width="10.625" style="69" customWidth="1"/>
    <col min="1795" max="1795" width="11.125" style="69" customWidth="1"/>
    <col min="1796" max="1796" width="10" style="69"/>
    <col min="1797" max="1797" width="11.125" style="69" customWidth="1"/>
    <col min="1798" max="1798" width="11.625" style="69" customWidth="1"/>
    <col min="1799" max="1799" width="10" style="69"/>
    <col min="1800" max="1800" width="10.625" style="69" bestFit="1" customWidth="1"/>
    <col min="1801" max="1802" width="10" style="69"/>
    <col min="1803" max="1804" width="10.125" style="69" bestFit="1" customWidth="1"/>
    <col min="1805" max="2048" width="11" style="69"/>
    <col min="2049" max="2049" width="28.125" style="69" customWidth="1"/>
    <col min="2050" max="2050" width="10.625" style="69" customWidth="1"/>
    <col min="2051" max="2051" width="11.125" style="69" customWidth="1"/>
    <col min="2052" max="2052" width="10" style="69"/>
    <col min="2053" max="2053" width="11.125" style="69" customWidth="1"/>
    <col min="2054" max="2054" width="11.625" style="69" customWidth="1"/>
    <col min="2055" max="2055" width="10" style="69"/>
    <col min="2056" max="2056" width="10.625" style="69" bestFit="1" customWidth="1"/>
    <col min="2057" max="2058" width="10" style="69"/>
    <col min="2059" max="2060" width="10.125" style="69" bestFit="1" customWidth="1"/>
    <col min="2061" max="2304" width="10" style="69"/>
    <col min="2305" max="2305" width="28.125" style="69" customWidth="1"/>
    <col min="2306" max="2306" width="10.625" style="69" customWidth="1"/>
    <col min="2307" max="2307" width="11.125" style="69" customWidth="1"/>
    <col min="2308" max="2308" width="10" style="69"/>
    <col min="2309" max="2309" width="11.125" style="69" customWidth="1"/>
    <col min="2310" max="2310" width="11.625" style="69" customWidth="1"/>
    <col min="2311" max="2311" width="10" style="69"/>
    <col min="2312" max="2312" width="10.625" style="69" bestFit="1" customWidth="1"/>
    <col min="2313" max="2314" width="10" style="69"/>
    <col min="2315" max="2316" width="10.125" style="69" bestFit="1" customWidth="1"/>
    <col min="2317" max="2560" width="10" style="69"/>
    <col min="2561" max="2561" width="28.125" style="69" customWidth="1"/>
    <col min="2562" max="2562" width="10.625" style="69" customWidth="1"/>
    <col min="2563" max="2563" width="11.125" style="69" customWidth="1"/>
    <col min="2564" max="2564" width="10" style="69"/>
    <col min="2565" max="2565" width="11.125" style="69" customWidth="1"/>
    <col min="2566" max="2566" width="11.625" style="69" customWidth="1"/>
    <col min="2567" max="2567" width="10" style="69"/>
    <col min="2568" max="2568" width="10.625" style="69" bestFit="1" customWidth="1"/>
    <col min="2569" max="2570" width="10" style="69"/>
    <col min="2571" max="2572" width="10.125" style="69" bestFit="1" customWidth="1"/>
    <col min="2573" max="2816" width="10" style="69"/>
    <col min="2817" max="2817" width="28.125" style="69" customWidth="1"/>
    <col min="2818" max="2818" width="10.625" style="69" customWidth="1"/>
    <col min="2819" max="2819" width="11.125" style="69" customWidth="1"/>
    <col min="2820" max="2820" width="10" style="69"/>
    <col min="2821" max="2821" width="11.125" style="69" customWidth="1"/>
    <col min="2822" max="2822" width="11.625" style="69" customWidth="1"/>
    <col min="2823" max="2823" width="10" style="69"/>
    <col min="2824" max="2824" width="10.625" style="69" bestFit="1" customWidth="1"/>
    <col min="2825" max="2826" width="10" style="69"/>
    <col min="2827" max="2828" width="10.125" style="69" bestFit="1" customWidth="1"/>
    <col min="2829" max="3072" width="11" style="69"/>
    <col min="3073" max="3073" width="28.125" style="69" customWidth="1"/>
    <col min="3074" max="3074" width="10.625" style="69" customWidth="1"/>
    <col min="3075" max="3075" width="11.125" style="69" customWidth="1"/>
    <col min="3076" max="3076" width="10" style="69"/>
    <col min="3077" max="3077" width="11.125" style="69" customWidth="1"/>
    <col min="3078" max="3078" width="11.625" style="69" customWidth="1"/>
    <col min="3079" max="3079" width="10" style="69"/>
    <col min="3080" max="3080" width="10.625" style="69" bestFit="1" customWidth="1"/>
    <col min="3081" max="3082" width="10" style="69"/>
    <col min="3083" max="3084" width="10.125" style="69" bestFit="1" customWidth="1"/>
    <col min="3085" max="3328" width="10" style="69"/>
    <col min="3329" max="3329" width="28.125" style="69" customWidth="1"/>
    <col min="3330" max="3330" width="10.625" style="69" customWidth="1"/>
    <col min="3331" max="3331" width="11.125" style="69" customWidth="1"/>
    <col min="3332" max="3332" width="10" style="69"/>
    <col min="3333" max="3333" width="11.125" style="69" customWidth="1"/>
    <col min="3334" max="3334" width="11.625" style="69" customWidth="1"/>
    <col min="3335" max="3335" width="10" style="69"/>
    <col min="3336" max="3336" width="10.625" style="69" bestFit="1" customWidth="1"/>
    <col min="3337" max="3338" width="10" style="69"/>
    <col min="3339" max="3340" width="10.125" style="69" bestFit="1" customWidth="1"/>
    <col min="3341" max="3584" width="10" style="69"/>
    <col min="3585" max="3585" width="28.125" style="69" customWidth="1"/>
    <col min="3586" max="3586" width="10.625" style="69" customWidth="1"/>
    <col min="3587" max="3587" width="11.125" style="69" customWidth="1"/>
    <col min="3588" max="3588" width="10" style="69"/>
    <col min="3589" max="3589" width="11.125" style="69" customWidth="1"/>
    <col min="3590" max="3590" width="11.625" style="69" customWidth="1"/>
    <col min="3591" max="3591" width="10" style="69"/>
    <col min="3592" max="3592" width="10.625" style="69" bestFit="1" customWidth="1"/>
    <col min="3593" max="3594" width="10" style="69"/>
    <col min="3595" max="3596" width="10.125" style="69" bestFit="1" customWidth="1"/>
    <col min="3597" max="3840" width="10" style="69"/>
    <col min="3841" max="3841" width="28.125" style="69" customWidth="1"/>
    <col min="3842" max="3842" width="10.625" style="69" customWidth="1"/>
    <col min="3843" max="3843" width="11.125" style="69" customWidth="1"/>
    <col min="3844" max="3844" width="10" style="69"/>
    <col min="3845" max="3845" width="11.125" style="69" customWidth="1"/>
    <col min="3846" max="3846" width="11.625" style="69" customWidth="1"/>
    <col min="3847" max="3847" width="10" style="69"/>
    <col min="3848" max="3848" width="10.625" style="69" bestFit="1" customWidth="1"/>
    <col min="3849" max="3850" width="10" style="69"/>
    <col min="3851" max="3852" width="10.125" style="69" bestFit="1" customWidth="1"/>
    <col min="3853" max="4096" width="11" style="69"/>
    <col min="4097" max="4097" width="28.125" style="69" customWidth="1"/>
    <col min="4098" max="4098" width="10.625" style="69" customWidth="1"/>
    <col min="4099" max="4099" width="11.125" style="69" customWidth="1"/>
    <col min="4100" max="4100" width="10" style="69"/>
    <col min="4101" max="4101" width="11.125" style="69" customWidth="1"/>
    <col min="4102" max="4102" width="11.625" style="69" customWidth="1"/>
    <col min="4103" max="4103" width="10" style="69"/>
    <col min="4104" max="4104" width="10.625" style="69" bestFit="1" customWidth="1"/>
    <col min="4105" max="4106" width="10" style="69"/>
    <col min="4107" max="4108" width="10.125" style="69" bestFit="1" customWidth="1"/>
    <col min="4109" max="4352" width="10" style="69"/>
    <col min="4353" max="4353" width="28.125" style="69" customWidth="1"/>
    <col min="4354" max="4354" width="10.625" style="69" customWidth="1"/>
    <col min="4355" max="4355" width="11.125" style="69" customWidth="1"/>
    <col min="4356" max="4356" width="10" style="69"/>
    <col min="4357" max="4357" width="11.125" style="69" customWidth="1"/>
    <col min="4358" max="4358" width="11.625" style="69" customWidth="1"/>
    <col min="4359" max="4359" width="10" style="69"/>
    <col min="4360" max="4360" width="10.625" style="69" bestFit="1" customWidth="1"/>
    <col min="4361" max="4362" width="10" style="69"/>
    <col min="4363" max="4364" width="10.125" style="69" bestFit="1" customWidth="1"/>
    <col min="4365" max="4608" width="10" style="69"/>
    <col min="4609" max="4609" width="28.125" style="69" customWidth="1"/>
    <col min="4610" max="4610" width="10.625" style="69" customWidth="1"/>
    <col min="4611" max="4611" width="11.125" style="69" customWidth="1"/>
    <col min="4612" max="4612" width="10" style="69"/>
    <col min="4613" max="4613" width="11.125" style="69" customWidth="1"/>
    <col min="4614" max="4614" width="11.625" style="69" customWidth="1"/>
    <col min="4615" max="4615" width="10" style="69"/>
    <col min="4616" max="4616" width="10.625" style="69" bestFit="1" customWidth="1"/>
    <col min="4617" max="4618" width="10" style="69"/>
    <col min="4619" max="4620" width="10.125" style="69" bestFit="1" customWidth="1"/>
    <col min="4621" max="4864" width="10" style="69"/>
    <col min="4865" max="4865" width="28.125" style="69" customWidth="1"/>
    <col min="4866" max="4866" width="10.625" style="69" customWidth="1"/>
    <col min="4867" max="4867" width="11.125" style="69" customWidth="1"/>
    <col min="4868" max="4868" width="10" style="69"/>
    <col min="4869" max="4869" width="11.125" style="69" customWidth="1"/>
    <col min="4870" max="4870" width="11.625" style="69" customWidth="1"/>
    <col min="4871" max="4871" width="10" style="69"/>
    <col min="4872" max="4872" width="10.625" style="69" bestFit="1" customWidth="1"/>
    <col min="4873" max="4874" width="10" style="69"/>
    <col min="4875" max="4876" width="10.125" style="69" bestFit="1" customWidth="1"/>
    <col min="4877" max="5120" width="11" style="69"/>
    <col min="5121" max="5121" width="28.125" style="69" customWidth="1"/>
    <col min="5122" max="5122" width="10.625" style="69" customWidth="1"/>
    <col min="5123" max="5123" width="11.125" style="69" customWidth="1"/>
    <col min="5124" max="5124" width="10" style="69"/>
    <col min="5125" max="5125" width="11.125" style="69" customWidth="1"/>
    <col min="5126" max="5126" width="11.625" style="69" customWidth="1"/>
    <col min="5127" max="5127" width="10" style="69"/>
    <col min="5128" max="5128" width="10.625" style="69" bestFit="1" customWidth="1"/>
    <col min="5129" max="5130" width="10" style="69"/>
    <col min="5131" max="5132" width="10.125" style="69" bestFit="1" customWidth="1"/>
    <col min="5133" max="5376" width="10" style="69"/>
    <col min="5377" max="5377" width="28.125" style="69" customWidth="1"/>
    <col min="5378" max="5378" width="10.625" style="69" customWidth="1"/>
    <col min="5379" max="5379" width="11.125" style="69" customWidth="1"/>
    <col min="5380" max="5380" width="10" style="69"/>
    <col min="5381" max="5381" width="11.125" style="69" customWidth="1"/>
    <col min="5382" max="5382" width="11.625" style="69" customWidth="1"/>
    <col min="5383" max="5383" width="10" style="69"/>
    <col min="5384" max="5384" width="10.625" style="69" bestFit="1" customWidth="1"/>
    <col min="5385" max="5386" width="10" style="69"/>
    <col min="5387" max="5388" width="10.125" style="69" bestFit="1" customWidth="1"/>
    <col min="5389" max="5632" width="10" style="69"/>
    <col min="5633" max="5633" width="28.125" style="69" customWidth="1"/>
    <col min="5634" max="5634" width="10.625" style="69" customWidth="1"/>
    <col min="5635" max="5635" width="11.125" style="69" customWidth="1"/>
    <col min="5636" max="5636" width="10" style="69"/>
    <col min="5637" max="5637" width="11.125" style="69" customWidth="1"/>
    <col min="5638" max="5638" width="11.625" style="69" customWidth="1"/>
    <col min="5639" max="5639" width="10" style="69"/>
    <col min="5640" max="5640" width="10.625" style="69" bestFit="1" customWidth="1"/>
    <col min="5641" max="5642" width="10" style="69"/>
    <col min="5643" max="5644" width="10.125" style="69" bestFit="1" customWidth="1"/>
    <col min="5645" max="5888" width="10" style="69"/>
    <col min="5889" max="5889" width="28.125" style="69" customWidth="1"/>
    <col min="5890" max="5890" width="10.625" style="69" customWidth="1"/>
    <col min="5891" max="5891" width="11.125" style="69" customWidth="1"/>
    <col min="5892" max="5892" width="10" style="69"/>
    <col min="5893" max="5893" width="11.125" style="69" customWidth="1"/>
    <col min="5894" max="5894" width="11.625" style="69" customWidth="1"/>
    <col min="5895" max="5895" width="10" style="69"/>
    <col min="5896" max="5896" width="10.625" style="69" bestFit="1" customWidth="1"/>
    <col min="5897" max="5898" width="10" style="69"/>
    <col min="5899" max="5900" width="10.125" style="69" bestFit="1" customWidth="1"/>
    <col min="5901" max="6144" width="11" style="69"/>
    <col min="6145" max="6145" width="28.125" style="69" customWidth="1"/>
    <col min="6146" max="6146" width="10.625" style="69" customWidth="1"/>
    <col min="6147" max="6147" width="11.125" style="69" customWidth="1"/>
    <col min="6148" max="6148" width="10" style="69"/>
    <col min="6149" max="6149" width="11.125" style="69" customWidth="1"/>
    <col min="6150" max="6150" width="11.625" style="69" customWidth="1"/>
    <col min="6151" max="6151" width="10" style="69"/>
    <col min="6152" max="6152" width="10.625" style="69" bestFit="1" customWidth="1"/>
    <col min="6153" max="6154" width="10" style="69"/>
    <col min="6155" max="6156" width="10.125" style="69" bestFit="1" customWidth="1"/>
    <col min="6157" max="6400" width="10" style="69"/>
    <col min="6401" max="6401" width="28.125" style="69" customWidth="1"/>
    <col min="6402" max="6402" width="10.625" style="69" customWidth="1"/>
    <col min="6403" max="6403" width="11.125" style="69" customWidth="1"/>
    <col min="6404" max="6404" width="10" style="69"/>
    <col min="6405" max="6405" width="11.125" style="69" customWidth="1"/>
    <col min="6406" max="6406" width="11.625" style="69" customWidth="1"/>
    <col min="6407" max="6407" width="10" style="69"/>
    <col min="6408" max="6408" width="10.625" style="69" bestFit="1" customWidth="1"/>
    <col min="6409" max="6410" width="10" style="69"/>
    <col min="6411" max="6412" width="10.125" style="69" bestFit="1" customWidth="1"/>
    <col min="6413" max="6656" width="10" style="69"/>
    <col min="6657" max="6657" width="28.125" style="69" customWidth="1"/>
    <col min="6658" max="6658" width="10.625" style="69" customWidth="1"/>
    <col min="6659" max="6659" width="11.125" style="69" customWidth="1"/>
    <col min="6660" max="6660" width="10" style="69"/>
    <col min="6661" max="6661" width="11.125" style="69" customWidth="1"/>
    <col min="6662" max="6662" width="11.625" style="69" customWidth="1"/>
    <col min="6663" max="6663" width="10" style="69"/>
    <col min="6664" max="6664" width="10.625" style="69" bestFit="1" customWidth="1"/>
    <col min="6665" max="6666" width="10" style="69"/>
    <col min="6667" max="6668" width="10.125" style="69" bestFit="1" customWidth="1"/>
    <col min="6669" max="6912" width="10" style="69"/>
    <col min="6913" max="6913" width="28.125" style="69" customWidth="1"/>
    <col min="6914" max="6914" width="10.625" style="69" customWidth="1"/>
    <col min="6915" max="6915" width="11.125" style="69" customWidth="1"/>
    <col min="6916" max="6916" width="10" style="69"/>
    <col min="6917" max="6917" width="11.125" style="69" customWidth="1"/>
    <col min="6918" max="6918" width="11.625" style="69" customWidth="1"/>
    <col min="6919" max="6919" width="10" style="69"/>
    <col min="6920" max="6920" width="10.625" style="69" bestFit="1" customWidth="1"/>
    <col min="6921" max="6922" width="10" style="69"/>
    <col min="6923" max="6924" width="10.125" style="69" bestFit="1" customWidth="1"/>
    <col min="6925" max="7168" width="11" style="69"/>
    <col min="7169" max="7169" width="28.125" style="69" customWidth="1"/>
    <col min="7170" max="7170" width="10.625" style="69" customWidth="1"/>
    <col min="7171" max="7171" width="11.125" style="69" customWidth="1"/>
    <col min="7172" max="7172" width="10" style="69"/>
    <col min="7173" max="7173" width="11.125" style="69" customWidth="1"/>
    <col min="7174" max="7174" width="11.625" style="69" customWidth="1"/>
    <col min="7175" max="7175" width="10" style="69"/>
    <col min="7176" max="7176" width="10.625" style="69" bestFit="1" customWidth="1"/>
    <col min="7177" max="7178" width="10" style="69"/>
    <col min="7179" max="7180" width="10.125" style="69" bestFit="1" customWidth="1"/>
    <col min="7181" max="7424" width="10" style="69"/>
    <col min="7425" max="7425" width="28.125" style="69" customWidth="1"/>
    <col min="7426" max="7426" width="10.625" style="69" customWidth="1"/>
    <col min="7427" max="7427" width="11.125" style="69" customWidth="1"/>
    <col min="7428" max="7428" width="10" style="69"/>
    <col min="7429" max="7429" width="11.125" style="69" customWidth="1"/>
    <col min="7430" max="7430" width="11.625" style="69" customWidth="1"/>
    <col min="7431" max="7431" width="10" style="69"/>
    <col min="7432" max="7432" width="10.625" style="69" bestFit="1" customWidth="1"/>
    <col min="7433" max="7434" width="10" style="69"/>
    <col min="7435" max="7436" width="10.125" style="69" bestFit="1" customWidth="1"/>
    <col min="7437" max="7680" width="10" style="69"/>
    <col min="7681" max="7681" width="28.125" style="69" customWidth="1"/>
    <col min="7682" max="7682" width="10.625" style="69" customWidth="1"/>
    <col min="7683" max="7683" width="11.125" style="69" customWidth="1"/>
    <col min="7684" max="7684" width="10" style="69"/>
    <col min="7685" max="7685" width="11.125" style="69" customWidth="1"/>
    <col min="7686" max="7686" width="11.625" style="69" customWidth="1"/>
    <col min="7687" max="7687" width="10" style="69"/>
    <col min="7688" max="7688" width="10.625" style="69" bestFit="1" customWidth="1"/>
    <col min="7689" max="7690" width="10" style="69"/>
    <col min="7691" max="7692" width="10.125" style="69" bestFit="1" customWidth="1"/>
    <col min="7693" max="7936" width="10" style="69"/>
    <col min="7937" max="7937" width="28.125" style="69" customWidth="1"/>
    <col min="7938" max="7938" width="10.625" style="69" customWidth="1"/>
    <col min="7939" max="7939" width="11.125" style="69" customWidth="1"/>
    <col min="7940" max="7940" width="10" style="69"/>
    <col min="7941" max="7941" width="11.125" style="69" customWidth="1"/>
    <col min="7942" max="7942" width="11.625" style="69" customWidth="1"/>
    <col min="7943" max="7943" width="10" style="69"/>
    <col min="7944" max="7944" width="10.625" style="69" bestFit="1" customWidth="1"/>
    <col min="7945" max="7946" width="10" style="69"/>
    <col min="7947" max="7948" width="10.125" style="69" bestFit="1" customWidth="1"/>
    <col min="7949" max="8192" width="11" style="69"/>
    <col min="8193" max="8193" width="28.125" style="69" customWidth="1"/>
    <col min="8194" max="8194" width="10.625" style="69" customWidth="1"/>
    <col min="8195" max="8195" width="11.125" style="69" customWidth="1"/>
    <col min="8196" max="8196" width="10" style="69"/>
    <col min="8197" max="8197" width="11.125" style="69" customWidth="1"/>
    <col min="8198" max="8198" width="11.625" style="69" customWidth="1"/>
    <col min="8199" max="8199" width="10" style="69"/>
    <col min="8200" max="8200" width="10.625" style="69" bestFit="1" customWidth="1"/>
    <col min="8201" max="8202" width="10" style="69"/>
    <col min="8203" max="8204" width="10.125" style="69" bestFit="1" customWidth="1"/>
    <col min="8205" max="8448" width="10" style="69"/>
    <col min="8449" max="8449" width="28.125" style="69" customWidth="1"/>
    <col min="8450" max="8450" width="10.625" style="69" customWidth="1"/>
    <col min="8451" max="8451" width="11.125" style="69" customWidth="1"/>
    <col min="8452" max="8452" width="10" style="69"/>
    <col min="8453" max="8453" width="11.125" style="69" customWidth="1"/>
    <col min="8454" max="8454" width="11.625" style="69" customWidth="1"/>
    <col min="8455" max="8455" width="10" style="69"/>
    <col min="8456" max="8456" width="10.625" style="69" bestFit="1" customWidth="1"/>
    <col min="8457" max="8458" width="10" style="69"/>
    <col min="8459" max="8460" width="10.125" style="69" bestFit="1" customWidth="1"/>
    <col min="8461" max="8704" width="10" style="69"/>
    <col min="8705" max="8705" width="28.125" style="69" customWidth="1"/>
    <col min="8706" max="8706" width="10.625" style="69" customWidth="1"/>
    <col min="8707" max="8707" width="11.125" style="69" customWidth="1"/>
    <col min="8708" max="8708" width="10" style="69"/>
    <col min="8709" max="8709" width="11.125" style="69" customWidth="1"/>
    <col min="8710" max="8710" width="11.625" style="69" customWidth="1"/>
    <col min="8711" max="8711" width="10" style="69"/>
    <col min="8712" max="8712" width="10.625" style="69" bestFit="1" customWidth="1"/>
    <col min="8713" max="8714" width="10" style="69"/>
    <col min="8715" max="8716" width="10.125" style="69" bestFit="1" customWidth="1"/>
    <col min="8717" max="8960" width="10" style="69"/>
    <col min="8961" max="8961" width="28.125" style="69" customWidth="1"/>
    <col min="8962" max="8962" width="10.625" style="69" customWidth="1"/>
    <col min="8963" max="8963" width="11.125" style="69" customWidth="1"/>
    <col min="8964" max="8964" width="10" style="69"/>
    <col min="8965" max="8965" width="11.125" style="69" customWidth="1"/>
    <col min="8966" max="8966" width="11.625" style="69" customWidth="1"/>
    <col min="8967" max="8967" width="10" style="69"/>
    <col min="8968" max="8968" width="10.625" style="69" bestFit="1" customWidth="1"/>
    <col min="8969" max="8970" width="10" style="69"/>
    <col min="8971" max="8972" width="10.125" style="69" bestFit="1" customWidth="1"/>
    <col min="8973" max="9216" width="11" style="69"/>
    <col min="9217" max="9217" width="28.125" style="69" customWidth="1"/>
    <col min="9218" max="9218" width="10.625" style="69" customWidth="1"/>
    <col min="9219" max="9219" width="11.125" style="69" customWidth="1"/>
    <col min="9220" max="9220" width="10" style="69"/>
    <col min="9221" max="9221" width="11.125" style="69" customWidth="1"/>
    <col min="9222" max="9222" width="11.625" style="69" customWidth="1"/>
    <col min="9223" max="9223" width="10" style="69"/>
    <col min="9224" max="9224" width="10.625" style="69" bestFit="1" customWidth="1"/>
    <col min="9225" max="9226" width="10" style="69"/>
    <col min="9227" max="9228" width="10.125" style="69" bestFit="1" customWidth="1"/>
    <col min="9229" max="9472" width="10" style="69"/>
    <col min="9473" max="9473" width="28.125" style="69" customWidth="1"/>
    <col min="9474" max="9474" width="10.625" style="69" customWidth="1"/>
    <col min="9475" max="9475" width="11.125" style="69" customWidth="1"/>
    <col min="9476" max="9476" width="10" style="69"/>
    <col min="9477" max="9477" width="11.125" style="69" customWidth="1"/>
    <col min="9478" max="9478" width="11.625" style="69" customWidth="1"/>
    <col min="9479" max="9479" width="10" style="69"/>
    <col min="9480" max="9480" width="10.625" style="69" bestFit="1" customWidth="1"/>
    <col min="9481" max="9482" width="10" style="69"/>
    <col min="9483" max="9484" width="10.125" style="69" bestFit="1" customWidth="1"/>
    <col min="9485" max="9728" width="10" style="69"/>
    <col min="9729" max="9729" width="28.125" style="69" customWidth="1"/>
    <col min="9730" max="9730" width="10.625" style="69" customWidth="1"/>
    <col min="9731" max="9731" width="11.125" style="69" customWidth="1"/>
    <col min="9732" max="9732" width="10" style="69"/>
    <col min="9733" max="9733" width="11.125" style="69" customWidth="1"/>
    <col min="9734" max="9734" width="11.625" style="69" customWidth="1"/>
    <col min="9735" max="9735" width="10" style="69"/>
    <col min="9736" max="9736" width="10.625" style="69" bestFit="1" customWidth="1"/>
    <col min="9737" max="9738" width="10" style="69"/>
    <col min="9739" max="9740" width="10.125" style="69" bestFit="1" customWidth="1"/>
    <col min="9741" max="9984" width="10" style="69"/>
    <col min="9985" max="9985" width="28.125" style="69" customWidth="1"/>
    <col min="9986" max="9986" width="10.625" style="69" customWidth="1"/>
    <col min="9987" max="9987" width="11.125" style="69" customWidth="1"/>
    <col min="9988" max="9988" width="10" style="69"/>
    <col min="9989" max="9989" width="11.125" style="69" customWidth="1"/>
    <col min="9990" max="9990" width="11.625" style="69" customWidth="1"/>
    <col min="9991" max="9991" width="10" style="69"/>
    <col min="9992" max="9992" width="10.625" style="69" bestFit="1" customWidth="1"/>
    <col min="9993" max="9994" width="10" style="69"/>
    <col min="9995" max="9996" width="10.125" style="69" bestFit="1" customWidth="1"/>
    <col min="9997" max="10240" width="11" style="69"/>
    <col min="10241" max="10241" width="28.125" style="69" customWidth="1"/>
    <col min="10242" max="10242" width="10.625" style="69" customWidth="1"/>
    <col min="10243" max="10243" width="11.125" style="69" customWidth="1"/>
    <col min="10244" max="10244" width="10" style="69"/>
    <col min="10245" max="10245" width="11.125" style="69" customWidth="1"/>
    <col min="10246" max="10246" width="11.625" style="69" customWidth="1"/>
    <col min="10247" max="10247" width="10" style="69"/>
    <col min="10248" max="10248" width="10.625" style="69" bestFit="1" customWidth="1"/>
    <col min="10249" max="10250" width="10" style="69"/>
    <col min="10251" max="10252" width="10.125" style="69" bestFit="1" customWidth="1"/>
    <col min="10253" max="10496" width="10" style="69"/>
    <col min="10497" max="10497" width="28.125" style="69" customWidth="1"/>
    <col min="10498" max="10498" width="10.625" style="69" customWidth="1"/>
    <col min="10499" max="10499" width="11.125" style="69" customWidth="1"/>
    <col min="10500" max="10500" width="10" style="69"/>
    <col min="10501" max="10501" width="11.125" style="69" customWidth="1"/>
    <col min="10502" max="10502" width="11.625" style="69" customWidth="1"/>
    <col min="10503" max="10503" width="10" style="69"/>
    <col min="10504" max="10504" width="10.625" style="69" bestFit="1" customWidth="1"/>
    <col min="10505" max="10506" width="10" style="69"/>
    <col min="10507" max="10508" width="10.125" style="69" bestFit="1" customWidth="1"/>
    <col min="10509" max="10752" width="10" style="69"/>
    <col min="10753" max="10753" width="28.125" style="69" customWidth="1"/>
    <col min="10754" max="10754" width="10.625" style="69" customWidth="1"/>
    <col min="10755" max="10755" width="11.125" style="69" customWidth="1"/>
    <col min="10756" max="10756" width="10" style="69"/>
    <col min="10757" max="10757" width="11.125" style="69" customWidth="1"/>
    <col min="10758" max="10758" width="11.625" style="69" customWidth="1"/>
    <col min="10759" max="10759" width="10" style="69"/>
    <col min="10760" max="10760" width="10.625" style="69" bestFit="1" customWidth="1"/>
    <col min="10761" max="10762" width="10" style="69"/>
    <col min="10763" max="10764" width="10.125" style="69" bestFit="1" customWidth="1"/>
    <col min="10765" max="11008" width="10" style="69"/>
    <col min="11009" max="11009" width="28.125" style="69" customWidth="1"/>
    <col min="11010" max="11010" width="10.625" style="69" customWidth="1"/>
    <col min="11011" max="11011" width="11.125" style="69" customWidth="1"/>
    <col min="11012" max="11012" width="10" style="69"/>
    <col min="11013" max="11013" width="11.125" style="69" customWidth="1"/>
    <col min="11014" max="11014" width="11.625" style="69" customWidth="1"/>
    <col min="11015" max="11015" width="10" style="69"/>
    <col min="11016" max="11016" width="10.625" style="69" bestFit="1" customWidth="1"/>
    <col min="11017" max="11018" width="10" style="69"/>
    <col min="11019" max="11020" width="10.125" style="69" bestFit="1" customWidth="1"/>
    <col min="11021" max="11264" width="11" style="69"/>
    <col min="11265" max="11265" width="28.125" style="69" customWidth="1"/>
    <col min="11266" max="11266" width="10.625" style="69" customWidth="1"/>
    <col min="11267" max="11267" width="11.125" style="69" customWidth="1"/>
    <col min="11268" max="11268" width="10" style="69"/>
    <col min="11269" max="11269" width="11.125" style="69" customWidth="1"/>
    <col min="11270" max="11270" width="11.625" style="69" customWidth="1"/>
    <col min="11271" max="11271" width="10" style="69"/>
    <col min="11272" max="11272" width="10.625" style="69" bestFit="1" customWidth="1"/>
    <col min="11273" max="11274" width="10" style="69"/>
    <col min="11275" max="11276" width="10.125" style="69" bestFit="1" customWidth="1"/>
    <col min="11277" max="11520" width="10" style="69"/>
    <col min="11521" max="11521" width="28.125" style="69" customWidth="1"/>
    <col min="11522" max="11522" width="10.625" style="69" customWidth="1"/>
    <col min="11523" max="11523" width="11.125" style="69" customWidth="1"/>
    <col min="11524" max="11524" width="10" style="69"/>
    <col min="11525" max="11525" width="11.125" style="69" customWidth="1"/>
    <col min="11526" max="11526" width="11.625" style="69" customWidth="1"/>
    <col min="11527" max="11527" width="10" style="69"/>
    <col min="11528" max="11528" width="10.625" style="69" bestFit="1" customWidth="1"/>
    <col min="11529" max="11530" width="10" style="69"/>
    <col min="11531" max="11532" width="10.125" style="69" bestFit="1" customWidth="1"/>
    <col min="11533" max="11776" width="10" style="69"/>
    <col min="11777" max="11777" width="28.125" style="69" customWidth="1"/>
    <col min="11778" max="11778" width="10.625" style="69" customWidth="1"/>
    <col min="11779" max="11779" width="11.125" style="69" customWidth="1"/>
    <col min="11780" max="11780" width="10" style="69"/>
    <col min="11781" max="11781" width="11.125" style="69" customWidth="1"/>
    <col min="11782" max="11782" width="11.625" style="69" customWidth="1"/>
    <col min="11783" max="11783" width="10" style="69"/>
    <col min="11784" max="11784" width="10.625" style="69" bestFit="1" customWidth="1"/>
    <col min="11785" max="11786" width="10" style="69"/>
    <col min="11787" max="11788" width="10.125" style="69" bestFit="1" customWidth="1"/>
    <col min="11789" max="12032" width="10" style="69"/>
    <col min="12033" max="12033" width="28.125" style="69" customWidth="1"/>
    <col min="12034" max="12034" width="10.625" style="69" customWidth="1"/>
    <col min="12035" max="12035" width="11.125" style="69" customWidth="1"/>
    <col min="12036" max="12036" width="10" style="69"/>
    <col min="12037" max="12037" width="11.125" style="69" customWidth="1"/>
    <col min="12038" max="12038" width="11.625" style="69" customWidth="1"/>
    <col min="12039" max="12039" width="10" style="69"/>
    <col min="12040" max="12040" width="10.625" style="69" bestFit="1" customWidth="1"/>
    <col min="12041" max="12042" width="10" style="69"/>
    <col min="12043" max="12044" width="10.125" style="69" bestFit="1" customWidth="1"/>
    <col min="12045" max="12288" width="11" style="69"/>
    <col min="12289" max="12289" width="28.125" style="69" customWidth="1"/>
    <col min="12290" max="12290" width="10.625" style="69" customWidth="1"/>
    <col min="12291" max="12291" width="11.125" style="69" customWidth="1"/>
    <col min="12292" max="12292" width="10" style="69"/>
    <col min="12293" max="12293" width="11.125" style="69" customWidth="1"/>
    <col min="12294" max="12294" width="11.625" style="69" customWidth="1"/>
    <col min="12295" max="12295" width="10" style="69"/>
    <col min="12296" max="12296" width="10.625" style="69" bestFit="1" customWidth="1"/>
    <col min="12297" max="12298" width="10" style="69"/>
    <col min="12299" max="12300" width="10.125" style="69" bestFit="1" customWidth="1"/>
    <col min="12301" max="12544" width="10" style="69"/>
    <col min="12545" max="12545" width="28.125" style="69" customWidth="1"/>
    <col min="12546" max="12546" width="10.625" style="69" customWidth="1"/>
    <col min="12547" max="12547" width="11.125" style="69" customWidth="1"/>
    <col min="12548" max="12548" width="10" style="69"/>
    <col min="12549" max="12549" width="11.125" style="69" customWidth="1"/>
    <col min="12550" max="12550" width="11.625" style="69" customWidth="1"/>
    <col min="12551" max="12551" width="10" style="69"/>
    <col min="12552" max="12552" width="10.625" style="69" bestFit="1" customWidth="1"/>
    <col min="12553" max="12554" width="10" style="69"/>
    <col min="12555" max="12556" width="10.125" style="69" bestFit="1" customWidth="1"/>
    <col min="12557" max="12800" width="10" style="69"/>
    <col min="12801" max="12801" width="28.125" style="69" customWidth="1"/>
    <col min="12802" max="12802" width="10.625" style="69" customWidth="1"/>
    <col min="12803" max="12803" width="11.125" style="69" customWidth="1"/>
    <col min="12804" max="12804" width="10" style="69"/>
    <col min="12805" max="12805" width="11.125" style="69" customWidth="1"/>
    <col min="12806" max="12806" width="11.625" style="69" customWidth="1"/>
    <col min="12807" max="12807" width="10" style="69"/>
    <col min="12808" max="12808" width="10.625" style="69" bestFit="1" customWidth="1"/>
    <col min="12809" max="12810" width="10" style="69"/>
    <col min="12811" max="12812" width="10.125" style="69" bestFit="1" customWidth="1"/>
    <col min="12813" max="13056" width="10" style="69"/>
    <col min="13057" max="13057" width="28.125" style="69" customWidth="1"/>
    <col min="13058" max="13058" width="10.625" style="69" customWidth="1"/>
    <col min="13059" max="13059" width="11.125" style="69" customWidth="1"/>
    <col min="13060" max="13060" width="10" style="69"/>
    <col min="13061" max="13061" width="11.125" style="69" customWidth="1"/>
    <col min="13062" max="13062" width="11.625" style="69" customWidth="1"/>
    <col min="13063" max="13063" width="10" style="69"/>
    <col min="13064" max="13064" width="10.625" style="69" bestFit="1" customWidth="1"/>
    <col min="13065" max="13066" width="10" style="69"/>
    <col min="13067" max="13068" width="10.125" style="69" bestFit="1" customWidth="1"/>
    <col min="13069" max="13312" width="11" style="69"/>
    <col min="13313" max="13313" width="28.125" style="69" customWidth="1"/>
    <col min="13314" max="13314" width="10.625" style="69" customWidth="1"/>
    <col min="13315" max="13315" width="11.125" style="69" customWidth="1"/>
    <col min="13316" max="13316" width="10" style="69"/>
    <col min="13317" max="13317" width="11.125" style="69" customWidth="1"/>
    <col min="13318" max="13318" width="11.625" style="69" customWidth="1"/>
    <col min="13319" max="13319" width="10" style="69"/>
    <col min="13320" max="13320" width="10.625" style="69" bestFit="1" customWidth="1"/>
    <col min="13321" max="13322" width="10" style="69"/>
    <col min="13323" max="13324" width="10.125" style="69" bestFit="1" customWidth="1"/>
    <col min="13325" max="13568" width="10" style="69"/>
    <col min="13569" max="13569" width="28.125" style="69" customWidth="1"/>
    <col min="13570" max="13570" width="10.625" style="69" customWidth="1"/>
    <col min="13571" max="13571" width="11.125" style="69" customWidth="1"/>
    <col min="13572" max="13572" width="10" style="69"/>
    <col min="13573" max="13573" width="11.125" style="69" customWidth="1"/>
    <col min="13574" max="13574" width="11.625" style="69" customWidth="1"/>
    <col min="13575" max="13575" width="10" style="69"/>
    <col min="13576" max="13576" width="10.625" style="69" bestFit="1" customWidth="1"/>
    <col min="13577" max="13578" width="10" style="69"/>
    <col min="13579" max="13580" width="10.125" style="69" bestFit="1" customWidth="1"/>
    <col min="13581" max="13824" width="10" style="69"/>
    <col min="13825" max="13825" width="28.125" style="69" customWidth="1"/>
    <col min="13826" max="13826" width="10.625" style="69" customWidth="1"/>
    <col min="13827" max="13827" width="11.125" style="69" customWidth="1"/>
    <col min="13828" max="13828" width="10" style="69"/>
    <col min="13829" max="13829" width="11.125" style="69" customWidth="1"/>
    <col min="13830" max="13830" width="11.625" style="69" customWidth="1"/>
    <col min="13831" max="13831" width="10" style="69"/>
    <col min="13832" max="13832" width="10.625" style="69" bestFit="1" customWidth="1"/>
    <col min="13833" max="13834" width="10" style="69"/>
    <col min="13835" max="13836" width="10.125" style="69" bestFit="1" customWidth="1"/>
    <col min="13837" max="14080" width="10" style="69"/>
    <col min="14081" max="14081" width="28.125" style="69" customWidth="1"/>
    <col min="14082" max="14082" width="10.625" style="69" customWidth="1"/>
    <col min="14083" max="14083" width="11.125" style="69" customWidth="1"/>
    <col min="14084" max="14084" width="10" style="69"/>
    <col min="14085" max="14085" width="11.125" style="69" customWidth="1"/>
    <col min="14086" max="14086" width="11.625" style="69" customWidth="1"/>
    <col min="14087" max="14087" width="10" style="69"/>
    <col min="14088" max="14088" width="10.625" style="69" bestFit="1" customWidth="1"/>
    <col min="14089" max="14090" width="10" style="69"/>
    <col min="14091" max="14092" width="10.125" style="69" bestFit="1" customWidth="1"/>
    <col min="14093" max="14336" width="11" style="69"/>
    <col min="14337" max="14337" width="28.125" style="69" customWidth="1"/>
    <col min="14338" max="14338" width="10.625" style="69" customWidth="1"/>
    <col min="14339" max="14339" width="11.125" style="69" customWidth="1"/>
    <col min="14340" max="14340" width="10" style="69"/>
    <col min="14341" max="14341" width="11.125" style="69" customWidth="1"/>
    <col min="14342" max="14342" width="11.625" style="69" customWidth="1"/>
    <col min="14343" max="14343" width="10" style="69"/>
    <col min="14344" max="14344" width="10.625" style="69" bestFit="1" customWidth="1"/>
    <col min="14345" max="14346" width="10" style="69"/>
    <col min="14347" max="14348" width="10.125" style="69" bestFit="1" customWidth="1"/>
    <col min="14349" max="14592" width="10" style="69"/>
    <col min="14593" max="14593" width="28.125" style="69" customWidth="1"/>
    <col min="14594" max="14594" width="10.625" style="69" customWidth="1"/>
    <col min="14595" max="14595" width="11.125" style="69" customWidth="1"/>
    <col min="14596" max="14596" width="10" style="69"/>
    <col min="14597" max="14597" width="11.125" style="69" customWidth="1"/>
    <col min="14598" max="14598" width="11.625" style="69" customWidth="1"/>
    <col min="14599" max="14599" width="10" style="69"/>
    <col min="14600" max="14600" width="10.625" style="69" bestFit="1" customWidth="1"/>
    <col min="14601" max="14602" width="10" style="69"/>
    <col min="14603" max="14604" width="10.125" style="69" bestFit="1" customWidth="1"/>
    <col min="14605" max="14848" width="10" style="69"/>
    <col min="14849" max="14849" width="28.125" style="69" customWidth="1"/>
    <col min="14850" max="14850" width="10.625" style="69" customWidth="1"/>
    <col min="14851" max="14851" width="11.125" style="69" customWidth="1"/>
    <col min="14852" max="14852" width="10" style="69"/>
    <col min="14853" max="14853" width="11.125" style="69" customWidth="1"/>
    <col min="14854" max="14854" width="11.625" style="69" customWidth="1"/>
    <col min="14855" max="14855" width="10" style="69"/>
    <col min="14856" max="14856" width="10.625" style="69" bestFit="1" customWidth="1"/>
    <col min="14857" max="14858" width="10" style="69"/>
    <col min="14859" max="14860" width="10.125" style="69" bestFit="1" customWidth="1"/>
    <col min="14861" max="15104" width="10" style="69"/>
    <col min="15105" max="15105" width="28.125" style="69" customWidth="1"/>
    <col min="15106" max="15106" width="10.625" style="69" customWidth="1"/>
    <col min="15107" max="15107" width="11.125" style="69" customWidth="1"/>
    <col min="15108" max="15108" width="10" style="69"/>
    <col min="15109" max="15109" width="11.125" style="69" customWidth="1"/>
    <col min="15110" max="15110" width="11.625" style="69" customWidth="1"/>
    <col min="15111" max="15111" width="10" style="69"/>
    <col min="15112" max="15112" width="10.625" style="69" bestFit="1" customWidth="1"/>
    <col min="15113" max="15114" width="10" style="69"/>
    <col min="15115" max="15116" width="10.125" style="69" bestFit="1" customWidth="1"/>
    <col min="15117" max="15360" width="11" style="69"/>
    <col min="15361" max="15361" width="28.125" style="69" customWidth="1"/>
    <col min="15362" max="15362" width="10.625" style="69" customWidth="1"/>
    <col min="15363" max="15363" width="11.125" style="69" customWidth="1"/>
    <col min="15364" max="15364" width="10" style="69"/>
    <col min="15365" max="15365" width="11.125" style="69" customWidth="1"/>
    <col min="15366" max="15366" width="11.625" style="69" customWidth="1"/>
    <col min="15367" max="15367" width="10" style="69"/>
    <col min="15368" max="15368" width="10.625" style="69" bestFit="1" customWidth="1"/>
    <col min="15369" max="15370" width="10" style="69"/>
    <col min="15371" max="15372" width="10.125" style="69" bestFit="1" customWidth="1"/>
    <col min="15373" max="15616" width="10" style="69"/>
    <col min="15617" max="15617" width="28.125" style="69" customWidth="1"/>
    <col min="15618" max="15618" width="10.625" style="69" customWidth="1"/>
    <col min="15619" max="15619" width="11.125" style="69" customWidth="1"/>
    <col min="15620" max="15620" width="10" style="69"/>
    <col min="15621" max="15621" width="11.125" style="69" customWidth="1"/>
    <col min="15622" max="15622" width="11.625" style="69" customWidth="1"/>
    <col min="15623" max="15623" width="10" style="69"/>
    <col min="15624" max="15624" width="10.625" style="69" bestFit="1" customWidth="1"/>
    <col min="15625" max="15626" width="10" style="69"/>
    <col min="15627" max="15628" width="10.125" style="69" bestFit="1" customWidth="1"/>
    <col min="15629" max="15872" width="10" style="69"/>
    <col min="15873" max="15873" width="28.125" style="69" customWidth="1"/>
    <col min="15874" max="15874" width="10.625" style="69" customWidth="1"/>
    <col min="15875" max="15875" width="11.125" style="69" customWidth="1"/>
    <col min="15876" max="15876" width="10" style="69"/>
    <col min="15877" max="15877" width="11.125" style="69" customWidth="1"/>
    <col min="15878" max="15878" width="11.625" style="69" customWidth="1"/>
    <col min="15879" max="15879" width="10" style="69"/>
    <col min="15880" max="15880" width="10.625" style="69" bestFit="1" customWidth="1"/>
    <col min="15881" max="15882" width="10" style="69"/>
    <col min="15883" max="15884" width="10.125" style="69" bestFit="1" customWidth="1"/>
    <col min="15885" max="16128" width="10" style="69"/>
    <col min="16129" max="16129" width="28.125" style="69" customWidth="1"/>
    <col min="16130" max="16130" width="10.625" style="69" customWidth="1"/>
    <col min="16131" max="16131" width="11.125" style="69" customWidth="1"/>
    <col min="16132" max="16132" width="10" style="69"/>
    <col min="16133" max="16133" width="11.125" style="69" customWidth="1"/>
    <col min="16134" max="16134" width="11.625" style="69" customWidth="1"/>
    <col min="16135" max="16135" width="10" style="69"/>
    <col min="16136" max="16136" width="10.62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151</v>
      </c>
      <c r="I2"/>
    </row>
    <row r="3" spans="1:9" ht="14.25" x14ac:dyDescent="0.2">
      <c r="A3" s="56"/>
      <c r="B3" s="777">
        <f>INDICE!A3</f>
        <v>44958</v>
      </c>
      <c r="C3" s="778"/>
      <c r="D3" s="778" t="s">
        <v>115</v>
      </c>
      <c r="E3" s="778"/>
      <c r="F3" s="778" t="s">
        <v>116</v>
      </c>
      <c r="G3" s="778"/>
      <c r="H3" s="778"/>
      <c r="I3"/>
    </row>
    <row r="4" spans="1:9" ht="14.25" x14ac:dyDescent="0.2">
      <c r="A4" s="66"/>
      <c r="B4" s="63" t="s">
        <v>47</v>
      </c>
      <c r="C4" s="63" t="s">
        <v>420</v>
      </c>
      <c r="D4" s="63" t="s">
        <v>47</v>
      </c>
      <c r="E4" s="63" t="s">
        <v>420</v>
      </c>
      <c r="F4" s="63" t="s">
        <v>47</v>
      </c>
      <c r="G4" s="64" t="s">
        <v>420</v>
      </c>
      <c r="H4" s="64" t="s">
        <v>121</v>
      </c>
      <c r="I4"/>
    </row>
    <row r="5" spans="1:9" ht="14.25" x14ac:dyDescent="0.2">
      <c r="A5" s="3" t="s">
        <v>510</v>
      </c>
      <c r="B5" s="307">
        <v>191.62982999999997</v>
      </c>
      <c r="C5" s="72">
        <v>19.132120828413733</v>
      </c>
      <c r="D5" s="71">
        <v>400.47108999999995</v>
      </c>
      <c r="E5" s="72">
        <v>10.08036474222949</v>
      </c>
      <c r="F5" s="71">
        <v>2032.8578000000002</v>
      </c>
      <c r="G5" s="72">
        <v>14.345137417510992</v>
      </c>
      <c r="H5" s="310">
        <v>3.5455927966002374</v>
      </c>
      <c r="I5"/>
    </row>
    <row r="6" spans="1:9" ht="14.25" x14ac:dyDescent="0.2">
      <c r="A6" s="3" t="s">
        <v>48</v>
      </c>
      <c r="B6" s="308">
        <v>423.8131000000003</v>
      </c>
      <c r="C6" s="59">
        <v>1.7457621487119874</v>
      </c>
      <c r="D6" s="58">
        <v>822.47524999999996</v>
      </c>
      <c r="E6" s="59">
        <v>1.3530490847438996</v>
      </c>
      <c r="F6" s="58">
        <v>5765.88393</v>
      </c>
      <c r="G6" s="59">
        <v>5.4707863436369113</v>
      </c>
      <c r="H6" s="311">
        <v>10.056520691334663</v>
      </c>
      <c r="I6"/>
    </row>
    <row r="7" spans="1:9" ht="14.25" x14ac:dyDescent="0.2">
      <c r="A7" s="3" t="s">
        <v>49</v>
      </c>
      <c r="B7" s="308">
        <v>410.08248999999984</v>
      </c>
      <c r="C7" s="59">
        <v>24.638454784322551</v>
      </c>
      <c r="D7" s="58">
        <v>853.00997999999947</v>
      </c>
      <c r="E7" s="59">
        <v>25.575931889118003</v>
      </c>
      <c r="F7" s="58">
        <v>6044.7406300000011</v>
      </c>
      <c r="G7" s="59">
        <v>59.528763692298689</v>
      </c>
      <c r="H7" s="311">
        <v>10.542886391288549</v>
      </c>
      <c r="I7"/>
    </row>
    <row r="8" spans="1:9" ht="14.25" x14ac:dyDescent="0.2">
      <c r="A8" s="3" t="s">
        <v>122</v>
      </c>
      <c r="B8" s="308">
        <v>2536.3649499999997</v>
      </c>
      <c r="C8" s="59">
        <v>-4.7869542059801615</v>
      </c>
      <c r="D8" s="58">
        <v>4862.3711299999986</v>
      </c>
      <c r="E8" s="59">
        <v>-7.3696622934520821</v>
      </c>
      <c r="F8" s="58">
        <v>31356.898140000001</v>
      </c>
      <c r="G8" s="59">
        <v>-1.7465725374153795</v>
      </c>
      <c r="H8" s="311">
        <v>54.690885003816483</v>
      </c>
      <c r="I8"/>
    </row>
    <row r="9" spans="1:9" ht="14.25" x14ac:dyDescent="0.2">
      <c r="A9" s="3" t="s">
        <v>123</v>
      </c>
      <c r="B9" s="308">
        <v>518.68702999999982</v>
      </c>
      <c r="C9" s="59">
        <v>-9.8444845388984668</v>
      </c>
      <c r="D9" s="58">
        <v>1088.3190299999999</v>
      </c>
      <c r="E9" s="59">
        <v>-0.16277137502871225</v>
      </c>
      <c r="F9" s="58">
        <v>7551.1502399999999</v>
      </c>
      <c r="G9" s="73">
        <v>16.989138023317885</v>
      </c>
      <c r="H9" s="311">
        <v>13.170278755843205</v>
      </c>
      <c r="I9"/>
    </row>
    <row r="10" spans="1:9" ht="14.25" x14ac:dyDescent="0.2">
      <c r="A10" s="3" t="s">
        <v>601</v>
      </c>
      <c r="B10" s="308">
        <v>395.40499999999997</v>
      </c>
      <c r="C10" s="336">
        <v>-5.38984958270904</v>
      </c>
      <c r="D10" s="58">
        <v>763.26872244847584</v>
      </c>
      <c r="E10" s="336">
        <v>-12.329708231144391</v>
      </c>
      <c r="F10" s="58">
        <v>4583.2484244107118</v>
      </c>
      <c r="G10" s="59">
        <v>-13.566028144899445</v>
      </c>
      <c r="H10" s="311">
        <v>7.9938363611168501</v>
      </c>
      <c r="I10"/>
    </row>
    <row r="11" spans="1:9" ht="14.25" x14ac:dyDescent="0.2">
      <c r="A11" s="60" t="s">
        <v>602</v>
      </c>
      <c r="B11" s="61">
        <v>4475.9824000000008</v>
      </c>
      <c r="C11" s="62">
        <v>-1.918918627395283</v>
      </c>
      <c r="D11" s="61">
        <v>8789.9152024484738</v>
      </c>
      <c r="E11" s="62">
        <v>-3.0292274750392103</v>
      </c>
      <c r="F11" s="61">
        <v>57334.77916441072</v>
      </c>
      <c r="G11" s="62">
        <v>4.8067511418691655</v>
      </c>
      <c r="H11" s="62">
        <v>100</v>
      </c>
      <c r="I11"/>
    </row>
    <row r="12" spans="1:9" ht="14.25" x14ac:dyDescent="0.2">
      <c r="A12" s="3"/>
      <c r="B12" s="3"/>
      <c r="C12" s="3"/>
      <c r="D12" s="3"/>
      <c r="E12" s="3"/>
      <c r="F12" s="3"/>
      <c r="G12" s="3"/>
      <c r="H12" s="79" t="s">
        <v>220</v>
      </c>
      <c r="I12"/>
    </row>
    <row r="13" spans="1:9" ht="14.25" x14ac:dyDescent="0.2">
      <c r="A13" s="80" t="s">
        <v>478</v>
      </c>
      <c r="B13" s="3"/>
      <c r="C13" s="3"/>
      <c r="D13" s="3"/>
      <c r="E13" s="3"/>
      <c r="F13" s="3"/>
      <c r="G13" s="3"/>
      <c r="H13" s="3"/>
      <c r="I13"/>
    </row>
    <row r="14" spans="1:9" ht="14.25" x14ac:dyDescent="0.2">
      <c r="A14" s="80" t="s">
        <v>421</v>
      </c>
      <c r="B14" s="58"/>
      <c r="C14" s="3"/>
      <c r="D14" s="3"/>
      <c r="E14" s="3"/>
      <c r="F14" s="3"/>
      <c r="G14" s="3"/>
      <c r="H14" s="3"/>
      <c r="I14"/>
    </row>
    <row r="15" spans="1:9" ht="14.25" x14ac:dyDescent="0.2">
      <c r="A15" s="80" t="s">
        <v>422</v>
      </c>
      <c r="B15" s="3"/>
      <c r="C15" s="3"/>
      <c r="D15" s="3"/>
      <c r="E15" s="3"/>
      <c r="F15" s="3"/>
      <c r="G15" s="3"/>
      <c r="H15" s="3"/>
      <c r="I15"/>
    </row>
    <row r="16" spans="1:9" ht="14.25" x14ac:dyDescent="0.2">
      <c r="A16" s="133" t="s">
        <v>531</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C10">
    <cfRule type="cellIs" dxfId="196" priority="6" operator="equal">
      <formula>0</formula>
    </cfRule>
    <cfRule type="cellIs" dxfId="195" priority="7" operator="between">
      <formula>0</formula>
      <formula>0.5</formula>
    </cfRule>
  </conditionalFormatting>
  <conditionalFormatting sqref="E10">
    <cfRule type="cellIs" dxfId="194" priority="8" operator="equal">
      <formula>0</formula>
    </cfRule>
    <cfRule type="cellIs" dxfId="193" priority="9" operator="between">
      <formula>0</formula>
      <formula>0.5</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0"/>
  <dimension ref="A1:M10"/>
  <sheetViews>
    <sheetView workbookViewId="0"/>
  </sheetViews>
  <sheetFormatPr baseColWidth="10" defaultColWidth="11" defaultRowHeight="14.25" x14ac:dyDescent="0.2"/>
  <cols>
    <col min="1" max="1" width="26.625" style="1" customWidth="1"/>
    <col min="2" max="13" width="8.625" style="1" customWidth="1"/>
    <col min="14" max="16384" width="11" style="1"/>
  </cols>
  <sheetData>
    <row r="1" spans="1:13" x14ac:dyDescent="0.2">
      <c r="A1" s="158" t="s">
        <v>362</v>
      </c>
    </row>
    <row r="2" spans="1:13" x14ac:dyDescent="0.2">
      <c r="A2" s="158"/>
      <c r="M2" s="161"/>
    </row>
    <row r="3" spans="1:13" x14ac:dyDescent="0.2">
      <c r="A3" s="191"/>
      <c r="B3" s="145">
        <v>2022</v>
      </c>
      <c r="C3" s="145" t="s">
        <v>508</v>
      </c>
      <c r="D3" s="145" t="s">
        <v>508</v>
      </c>
      <c r="E3" s="145" t="s">
        <v>508</v>
      </c>
      <c r="F3" s="145" t="s">
        <v>508</v>
      </c>
      <c r="G3" s="145" t="s">
        <v>508</v>
      </c>
      <c r="H3" s="145" t="s">
        <v>508</v>
      </c>
      <c r="I3" s="145" t="s">
        <v>508</v>
      </c>
      <c r="J3" s="145" t="s">
        <v>508</v>
      </c>
      <c r="K3" s="145" t="s">
        <v>508</v>
      </c>
      <c r="L3" s="145">
        <v>2023</v>
      </c>
      <c r="M3" s="145" t="s">
        <v>508</v>
      </c>
    </row>
    <row r="4" spans="1:13" x14ac:dyDescent="0.2">
      <c r="B4" s="545">
        <v>44621</v>
      </c>
      <c r="C4" s="545">
        <v>44652</v>
      </c>
      <c r="D4" s="545">
        <v>44682</v>
      </c>
      <c r="E4" s="545">
        <v>44713</v>
      </c>
      <c r="F4" s="545">
        <v>44743</v>
      </c>
      <c r="G4" s="545">
        <v>44774</v>
      </c>
      <c r="H4" s="545">
        <v>44805</v>
      </c>
      <c r="I4" s="545">
        <v>44835</v>
      </c>
      <c r="J4" s="545">
        <v>44866</v>
      </c>
      <c r="K4" s="545">
        <v>44896</v>
      </c>
      <c r="L4" s="545">
        <v>44927</v>
      </c>
      <c r="M4" s="545">
        <v>44958</v>
      </c>
    </row>
    <row r="5" spans="1:13" x14ac:dyDescent="0.2">
      <c r="A5" s="560" t="s">
        <v>539</v>
      </c>
      <c r="B5" s="547">
        <v>4.8973478260869561</v>
      </c>
      <c r="C5" s="547">
        <v>6.5949</v>
      </c>
      <c r="D5" s="547">
        <v>8.1437619047619041</v>
      </c>
      <c r="E5" s="547">
        <v>7.7029047619047617</v>
      </c>
      <c r="F5" s="547">
        <v>7.2839</v>
      </c>
      <c r="G5" s="547">
        <v>8.8045652173913052</v>
      </c>
      <c r="H5" s="547">
        <v>7.8799047619047622</v>
      </c>
      <c r="I5" s="547">
        <v>5.6883333333333326</v>
      </c>
      <c r="J5" s="547">
        <v>5.3951499999999992</v>
      </c>
      <c r="K5" s="547">
        <v>5.5291904761904771</v>
      </c>
      <c r="L5" s="547">
        <v>3.2797142857142854</v>
      </c>
      <c r="M5" s="547">
        <v>2.380052631578947</v>
      </c>
    </row>
    <row r="6" spans="1:13" x14ac:dyDescent="0.2">
      <c r="A6" s="18" t="s">
        <v>540</v>
      </c>
      <c r="B6" s="547">
        <v>299.10869565217394</v>
      </c>
      <c r="C6" s="547">
        <v>172.56736842105263</v>
      </c>
      <c r="D6" s="547">
        <v>94.19047619047619</v>
      </c>
      <c r="E6" s="547">
        <v>141.57142857142858</v>
      </c>
      <c r="F6" s="547">
        <v>243.64285714285714</v>
      </c>
      <c r="G6" s="547">
        <v>373.36956521739131</v>
      </c>
      <c r="H6" s="547">
        <v>258.18181818181819</v>
      </c>
      <c r="I6" s="547">
        <v>102.12142857142855</v>
      </c>
      <c r="J6" s="547">
        <v>134.01136363636363</v>
      </c>
      <c r="K6" s="547">
        <v>278.94499999999999</v>
      </c>
      <c r="L6" s="547">
        <v>153.21904761904761</v>
      </c>
      <c r="M6" s="547">
        <v>133.5</v>
      </c>
    </row>
    <row r="7" spans="1:13" x14ac:dyDescent="0.2">
      <c r="A7" s="522" t="s">
        <v>541</v>
      </c>
      <c r="B7" s="547">
        <v>129.28086956521739</v>
      </c>
      <c r="C7" s="547">
        <v>101.24299999999999</v>
      </c>
      <c r="D7" s="547">
        <v>88.359523809523822</v>
      </c>
      <c r="E7" s="547">
        <v>107.96809523809523</v>
      </c>
      <c r="F7" s="547">
        <v>171.82380952380956</v>
      </c>
      <c r="G7" s="547">
        <v>235.55347826086958</v>
      </c>
      <c r="H7" s="547">
        <v>191.25545454545457</v>
      </c>
      <c r="I7" s="547">
        <v>72.65761904761905</v>
      </c>
      <c r="J7" s="547">
        <v>96.775000000000006</v>
      </c>
      <c r="K7" s="547">
        <v>117.05850000000001</v>
      </c>
      <c r="L7" s="547">
        <v>62.537142857142854</v>
      </c>
      <c r="M7" s="587">
        <v>53.284500000000001</v>
      </c>
    </row>
    <row r="8" spans="1:13" x14ac:dyDescent="0.2">
      <c r="A8" s="447" t="s">
        <v>542</v>
      </c>
      <c r="B8" s="588">
        <v>124.35516129032258</v>
      </c>
      <c r="C8" s="588">
        <v>87.852333333333334</v>
      </c>
      <c r="D8" s="588">
        <v>77.260645161290327</v>
      </c>
      <c r="E8" s="588">
        <v>96.655333333333346</v>
      </c>
      <c r="F8" s="588">
        <v>126.1383870967742</v>
      </c>
      <c r="G8" s="588">
        <v>165.85419354838709</v>
      </c>
      <c r="H8" s="588">
        <v>115.69566666666665</v>
      </c>
      <c r="I8" s="588">
        <v>64.837096774193554</v>
      </c>
      <c r="J8" s="588">
        <v>63.028000000000006</v>
      </c>
      <c r="K8" s="588">
        <v>100.43096774193546</v>
      </c>
      <c r="L8" s="588">
        <v>60.378064516129037</v>
      </c>
      <c r="M8" s="588">
        <v>51.861071428571428</v>
      </c>
    </row>
    <row r="9" spans="1:13" x14ac:dyDescent="0.2">
      <c r="M9" s="161" t="s">
        <v>543</v>
      </c>
    </row>
    <row r="10" spans="1:13" x14ac:dyDescent="0.2">
      <c r="A10" s="450"/>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1"/>
  <dimension ref="A1:BS11"/>
  <sheetViews>
    <sheetView workbookViewId="0"/>
  </sheetViews>
  <sheetFormatPr baseColWidth="10" defaultColWidth="11" defaultRowHeight="14.25" x14ac:dyDescent="0.2"/>
  <cols>
    <col min="1" max="1" width="19.62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49"/>
      <c r="H2" s="251"/>
      <c r="I2" s="250" t="s">
        <v>151</v>
      </c>
    </row>
    <row r="3" spans="1:71" s="69" customFormat="1" ht="12.75" x14ac:dyDescent="0.2">
      <c r="A3" s="70"/>
      <c r="B3" s="818">
        <f>INDICE!A3</f>
        <v>44958</v>
      </c>
      <c r="C3" s="819">
        <v>41671</v>
      </c>
      <c r="D3" s="818">
        <f>DATE(YEAR(B3),MONTH(B3)-1,1)</f>
        <v>44927</v>
      </c>
      <c r="E3" s="819"/>
      <c r="F3" s="818">
        <f>DATE(YEAR(B3)-1,MONTH(B3),1)</f>
        <v>44593</v>
      </c>
      <c r="G3" s="819"/>
      <c r="H3" s="770" t="s">
        <v>420</v>
      </c>
      <c r="I3" s="770"/>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635">
        <f>D3</f>
        <v>44927</v>
      </c>
      <c r="I4" s="287">
        <f>F3</f>
        <v>44593</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8" t="s">
        <v>364</v>
      </c>
      <c r="B5" s="241">
        <v>5673.9840000000004</v>
      </c>
      <c r="C5" s="452">
        <v>36.005552764845895</v>
      </c>
      <c r="D5" s="241">
        <v>5302.3549999999996</v>
      </c>
      <c r="E5" s="452">
        <v>34.471033138604319</v>
      </c>
      <c r="F5" s="241">
        <v>5227.9229999999998</v>
      </c>
      <c r="G5" s="452">
        <v>34.919117436364679</v>
      </c>
      <c r="H5" s="637">
        <v>7.0087536575729246</v>
      </c>
      <c r="I5" s="247">
        <v>8.5322794540011522</v>
      </c>
      <c r="K5" s="246"/>
    </row>
    <row r="6" spans="1:71" s="13" customFormat="1" ht="15" x14ac:dyDescent="0.2">
      <c r="A6" s="16" t="s">
        <v>117</v>
      </c>
      <c r="B6" s="241">
        <v>10084.652</v>
      </c>
      <c r="C6" s="452">
        <v>63.994447235154105</v>
      </c>
      <c r="D6" s="241">
        <v>10079.705</v>
      </c>
      <c r="E6" s="452">
        <v>65.528966861395674</v>
      </c>
      <c r="F6" s="241">
        <v>9743.598</v>
      </c>
      <c r="G6" s="452">
        <v>65.080882563635313</v>
      </c>
      <c r="H6" s="737">
        <v>4.9078817286816588E-2</v>
      </c>
      <c r="I6" s="247">
        <v>3.5002880865979904</v>
      </c>
      <c r="K6" s="246"/>
    </row>
    <row r="7" spans="1:71" s="69" customFormat="1" ht="12.75" x14ac:dyDescent="0.2">
      <c r="A7" s="76" t="s">
        <v>114</v>
      </c>
      <c r="B7" s="77">
        <v>15758.636</v>
      </c>
      <c r="C7" s="78">
        <v>100</v>
      </c>
      <c r="D7" s="77">
        <v>15382.06</v>
      </c>
      <c r="E7" s="78">
        <v>100</v>
      </c>
      <c r="F7" s="77">
        <v>14971.521000000001</v>
      </c>
      <c r="G7" s="78">
        <v>100</v>
      </c>
      <c r="H7" s="78">
        <v>2.4481506378209481</v>
      </c>
      <c r="I7" s="638">
        <v>5.257415061569227</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4"/>
      <c r="I8" s="161" t="s">
        <v>220</v>
      </c>
      <c r="J8" s="13"/>
      <c r="K8" s="246"/>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43" customFormat="1" ht="12.75" x14ac:dyDescent="0.2">
      <c r="A9" s="450" t="s">
        <v>492</v>
      </c>
      <c r="B9" s="244"/>
      <c r="C9" s="245"/>
      <c r="D9" s="244"/>
      <c r="E9" s="244"/>
      <c r="F9" s="244"/>
      <c r="G9" s="244"/>
      <c r="H9" s="244"/>
      <c r="I9" s="244"/>
      <c r="J9" s="244"/>
      <c r="K9" s="244"/>
      <c r="L9" s="244"/>
    </row>
    <row r="10" spans="1:71" x14ac:dyDescent="0.2">
      <c r="A10" s="451" t="s">
        <v>463</v>
      </c>
    </row>
    <row r="11" spans="1:71" x14ac:dyDescent="0.2">
      <c r="A11" s="450" t="s">
        <v>531</v>
      </c>
    </row>
  </sheetData>
  <mergeCells count="4">
    <mergeCell ref="B3:C3"/>
    <mergeCell ref="D3:E3"/>
    <mergeCell ref="F3:G3"/>
    <mergeCell ref="H3:I3"/>
  </mergeCells>
  <conditionalFormatting sqref="H6">
    <cfRule type="cellIs" dxfId="3" priority="1" operator="between">
      <formula>0.000001</formula>
      <formula>0.0999999999</formula>
    </cfRule>
  </conditionalFormatting>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2"/>
  <dimension ref="A1:BS12"/>
  <sheetViews>
    <sheetView workbookViewId="0"/>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49"/>
      <c r="H2" s="251"/>
      <c r="I2" s="250" t="s">
        <v>151</v>
      </c>
    </row>
    <row r="3" spans="1:71" s="69" customFormat="1" ht="12.75" x14ac:dyDescent="0.2">
      <c r="A3" s="70"/>
      <c r="B3" s="818">
        <f>INDICE!A3</f>
        <v>44958</v>
      </c>
      <c r="C3" s="819">
        <v>41671</v>
      </c>
      <c r="D3" s="818">
        <f>DATE(YEAR(B3),MONTH(B3)-1,1)</f>
        <v>44927</v>
      </c>
      <c r="E3" s="819"/>
      <c r="F3" s="818">
        <f>DATE(YEAR(B3)-1,MONTH(B3),1)</f>
        <v>44593</v>
      </c>
      <c r="G3" s="819"/>
      <c r="H3" s="770" t="s">
        <v>420</v>
      </c>
      <c r="I3" s="770"/>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287">
        <f>D3</f>
        <v>44927</v>
      </c>
      <c r="I4" s="287">
        <f>F3</f>
        <v>44593</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8" t="s">
        <v>465</v>
      </c>
      <c r="B5" s="241">
        <v>5579.5450000000001</v>
      </c>
      <c r="C5" s="452">
        <v>36.489111378600008</v>
      </c>
      <c r="D5" s="241">
        <v>5579.5450000000001</v>
      </c>
      <c r="E5" s="452">
        <v>37.892366260775013</v>
      </c>
      <c r="F5" s="241">
        <v>5579.5450000000001</v>
      </c>
      <c r="G5" s="452">
        <v>38.122373717083853</v>
      </c>
      <c r="H5" s="437">
        <v>0</v>
      </c>
      <c r="I5" s="437">
        <v>0</v>
      </c>
      <c r="K5" s="246"/>
    </row>
    <row r="6" spans="1:71" s="13" customFormat="1" ht="15" x14ac:dyDescent="0.2">
      <c r="A6" s="16" t="s">
        <v>514</v>
      </c>
      <c r="B6" s="241">
        <v>9711.4412399999965</v>
      </c>
      <c r="C6" s="452">
        <v>63.510888621399999</v>
      </c>
      <c r="D6" s="241">
        <v>9145.1754399999954</v>
      </c>
      <c r="E6" s="452">
        <v>62.107633739224987</v>
      </c>
      <c r="F6" s="241">
        <v>9056.3353399999924</v>
      </c>
      <c r="G6" s="452">
        <v>61.87762628291614</v>
      </c>
      <c r="H6" s="401">
        <v>6.1919621303623815</v>
      </c>
      <c r="I6" s="401">
        <v>7.233675381989606</v>
      </c>
      <c r="K6" s="246"/>
    </row>
    <row r="7" spans="1:71" s="69" customFormat="1" ht="12.75" x14ac:dyDescent="0.2">
      <c r="A7" s="76" t="s">
        <v>114</v>
      </c>
      <c r="B7" s="77">
        <v>15290.986239999997</v>
      </c>
      <c r="C7" s="78">
        <v>100</v>
      </c>
      <c r="D7" s="77">
        <v>14724.720439999996</v>
      </c>
      <c r="E7" s="78">
        <v>100</v>
      </c>
      <c r="F7" s="77">
        <v>14635.880339999992</v>
      </c>
      <c r="G7" s="78">
        <v>100</v>
      </c>
      <c r="H7" s="78">
        <v>3.845681161196981</v>
      </c>
      <c r="I7" s="78">
        <v>4.4760266193868352</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4"/>
      <c r="I8" s="161" t="s">
        <v>220</v>
      </c>
      <c r="J8" s="13"/>
      <c r="K8" s="246"/>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50" t="s">
        <v>492</v>
      </c>
    </row>
    <row r="10" spans="1:71" x14ac:dyDescent="0.2">
      <c r="A10" s="450" t="s">
        <v>463</v>
      </c>
    </row>
    <row r="11" spans="1:71" x14ac:dyDescent="0.2">
      <c r="A11" s="436" t="s">
        <v>531</v>
      </c>
    </row>
    <row r="12" spans="1:71" x14ac:dyDescent="0.2">
      <c r="C12" s="1" t="s">
        <v>368</v>
      </c>
    </row>
  </sheetData>
  <mergeCells count="4">
    <mergeCell ref="B3:C3"/>
    <mergeCell ref="D3:E3"/>
    <mergeCell ref="F3:G3"/>
    <mergeCell ref="H3:I3"/>
  </mergeCells>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125" style="1" customWidth="1"/>
    <col min="6" max="6" width="11" style="1"/>
    <col min="7" max="7" width="11.625" style="1" customWidth="1"/>
    <col min="8" max="8" width="11" style="1"/>
    <col min="9" max="9" width="11.625" style="1" customWidth="1"/>
    <col min="10" max="16384" width="11" style="1"/>
  </cols>
  <sheetData>
    <row r="1" spans="1:9" x14ac:dyDescent="0.2">
      <c r="A1" s="809" t="s">
        <v>501</v>
      </c>
      <c r="B1" s="809"/>
      <c r="C1" s="809"/>
      <c r="D1" s="809"/>
      <c r="E1" s="809"/>
      <c r="F1" s="809"/>
    </row>
    <row r="2" spans="1:9" x14ac:dyDescent="0.2">
      <c r="A2" s="810"/>
      <c r="B2" s="810"/>
      <c r="C2" s="810"/>
      <c r="D2" s="810"/>
      <c r="E2" s="810"/>
      <c r="F2" s="810"/>
      <c r="I2" s="161" t="s">
        <v>464</v>
      </c>
    </row>
    <row r="3" spans="1:9" x14ac:dyDescent="0.2">
      <c r="A3" s="255"/>
      <c r="B3" s="257"/>
      <c r="C3" s="257"/>
      <c r="D3" s="777">
        <f>INDICE!A3</f>
        <v>44958</v>
      </c>
      <c r="E3" s="777">
        <v>41671</v>
      </c>
      <c r="F3" s="777">
        <f>DATE(YEAR(D3),MONTH(D3)-1,1)</f>
        <v>44927</v>
      </c>
      <c r="G3" s="777"/>
      <c r="H3" s="780">
        <f>DATE(YEAR(D3)-1,MONTH(D3),1)</f>
        <v>44593</v>
      </c>
      <c r="I3" s="780"/>
    </row>
    <row r="4" spans="1:9" x14ac:dyDescent="0.2">
      <c r="A4" s="221"/>
      <c r="B4" s="222"/>
      <c r="C4" s="222"/>
      <c r="D4" s="82" t="s">
        <v>367</v>
      </c>
      <c r="E4" s="184" t="s">
        <v>106</v>
      </c>
      <c r="F4" s="82" t="s">
        <v>367</v>
      </c>
      <c r="G4" s="184" t="s">
        <v>106</v>
      </c>
      <c r="H4" s="82" t="s">
        <v>367</v>
      </c>
      <c r="I4" s="184" t="s">
        <v>106</v>
      </c>
    </row>
    <row r="5" spans="1:9" x14ac:dyDescent="0.2">
      <c r="A5" s="548" t="s">
        <v>366</v>
      </c>
      <c r="B5" s="166"/>
      <c r="C5" s="166"/>
      <c r="D5" s="401">
        <v>115.04052431631906</v>
      </c>
      <c r="E5" s="455">
        <v>100</v>
      </c>
      <c r="F5" s="401">
        <v>112.41299509453866</v>
      </c>
      <c r="G5" s="455">
        <v>100</v>
      </c>
      <c r="H5" s="401">
        <v>121.16520271915228</v>
      </c>
      <c r="I5" s="455">
        <v>100</v>
      </c>
    </row>
    <row r="6" spans="1:9" x14ac:dyDescent="0.2">
      <c r="A6" s="589" t="s">
        <v>461</v>
      </c>
      <c r="B6" s="166"/>
      <c r="C6" s="166"/>
      <c r="D6" s="401">
        <v>72.862193646027748</v>
      </c>
      <c r="E6" s="455">
        <v>63.336110539346599</v>
      </c>
      <c r="F6" s="401">
        <v>70.234664424247356</v>
      </c>
      <c r="G6" s="455">
        <v>62.479132741886666</v>
      </c>
      <c r="H6" s="401">
        <v>75.647769594535418</v>
      </c>
      <c r="I6" s="455">
        <v>62.433576552402336</v>
      </c>
    </row>
    <row r="7" spans="1:9" x14ac:dyDescent="0.2">
      <c r="A7" s="589" t="s">
        <v>462</v>
      </c>
      <c r="B7" s="166"/>
      <c r="C7" s="166"/>
      <c r="D7" s="401">
        <v>42.178330670291331</v>
      </c>
      <c r="E7" s="455">
        <v>36.663889460653408</v>
      </c>
      <c r="F7" s="401">
        <v>42.178330670291331</v>
      </c>
      <c r="G7" s="455">
        <v>37.520867258113363</v>
      </c>
      <c r="H7" s="401">
        <v>45.517433124616872</v>
      </c>
      <c r="I7" s="455">
        <v>37.566423447597671</v>
      </c>
    </row>
    <row r="8" spans="1:9" x14ac:dyDescent="0.2">
      <c r="A8" s="549" t="s">
        <v>608</v>
      </c>
      <c r="B8" s="254"/>
      <c r="C8" s="254"/>
      <c r="D8" s="448">
        <v>90</v>
      </c>
      <c r="E8" s="456"/>
      <c r="F8" s="448">
        <v>90</v>
      </c>
      <c r="G8" s="456"/>
      <c r="H8" s="448">
        <v>90</v>
      </c>
      <c r="I8" s="456"/>
    </row>
    <row r="9" spans="1:9" x14ac:dyDescent="0.2">
      <c r="B9" s="133"/>
      <c r="C9" s="133"/>
      <c r="D9" s="133"/>
      <c r="E9" s="226"/>
      <c r="I9" s="161" t="s">
        <v>220</v>
      </c>
    </row>
    <row r="10" spans="1:9" x14ac:dyDescent="0.2">
      <c r="A10" s="408" t="s">
        <v>574</v>
      </c>
      <c r="B10" s="252"/>
      <c r="C10" s="252"/>
      <c r="D10" s="252"/>
      <c r="E10" s="252"/>
      <c r="F10" s="252"/>
      <c r="G10" s="252"/>
      <c r="H10" s="252"/>
      <c r="I10" s="252"/>
    </row>
    <row r="11" spans="1:9" x14ac:dyDescent="0.2">
      <c r="A11" s="408" t="s">
        <v>552</v>
      </c>
      <c r="B11" s="252"/>
      <c r="C11" s="252"/>
      <c r="D11" s="252"/>
      <c r="E11" s="252"/>
      <c r="F11" s="252"/>
      <c r="G11" s="252"/>
      <c r="H11" s="252"/>
      <c r="I11" s="252"/>
    </row>
    <row r="12" spans="1:9" x14ac:dyDescent="0.2">
      <c r="A12" s="252"/>
      <c r="B12" s="252"/>
      <c r="C12" s="252"/>
      <c r="D12" s="252"/>
      <c r="E12" s="252"/>
      <c r="F12" s="252"/>
      <c r="G12" s="252"/>
      <c r="H12" s="252"/>
      <c r="I12" s="252"/>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dimension ref="A1:AN236"/>
  <sheetViews>
    <sheetView workbookViewId="0">
      <selection sqref="A1:D2"/>
    </sheetView>
  </sheetViews>
  <sheetFormatPr baseColWidth="10" defaultRowHeight="14.25" x14ac:dyDescent="0.2"/>
  <cols>
    <col min="1" max="1" width="14.125" customWidth="1"/>
    <col min="2" max="3" width="11.625" customWidth="1"/>
    <col min="4" max="5" width="12.5" customWidth="1"/>
    <col min="6" max="7" width="15.125" customWidth="1"/>
    <col min="8" max="9" width="10.125" customWidth="1"/>
    <col min="10" max="38" width="11" style="1"/>
  </cols>
  <sheetData>
    <row r="1" spans="1:40" x14ac:dyDescent="0.2">
      <c r="A1" s="809" t="s">
        <v>465</v>
      </c>
      <c r="B1" s="809"/>
      <c r="C1" s="809"/>
      <c r="D1" s="809"/>
      <c r="E1" s="256"/>
      <c r="F1" s="1"/>
      <c r="G1" s="1"/>
      <c r="H1" s="1"/>
      <c r="I1" s="1"/>
    </row>
    <row r="2" spans="1:40" ht="15" x14ac:dyDescent="0.2">
      <c r="A2" s="809"/>
      <c r="B2" s="809"/>
      <c r="C2" s="809"/>
      <c r="D2" s="809"/>
      <c r="E2" s="256"/>
      <c r="F2" s="1"/>
      <c r="G2" s="212"/>
      <c r="H2" s="251"/>
      <c r="I2" s="250" t="s">
        <v>151</v>
      </c>
    </row>
    <row r="3" spans="1:40" x14ac:dyDescent="0.2">
      <c r="A3" s="255"/>
      <c r="B3" s="818">
        <f>INDICE!A3</f>
        <v>44958</v>
      </c>
      <c r="C3" s="819">
        <v>41671</v>
      </c>
      <c r="D3" s="818">
        <f>DATE(YEAR(B3),MONTH(B3)-1,1)</f>
        <v>44927</v>
      </c>
      <c r="E3" s="819"/>
      <c r="F3" s="818">
        <f>DATE(YEAR(B3)-1,MONTH(B3),1)</f>
        <v>44593</v>
      </c>
      <c r="G3" s="819"/>
      <c r="H3" s="770" t="s">
        <v>420</v>
      </c>
      <c r="I3" s="770"/>
    </row>
    <row r="4" spans="1:40" x14ac:dyDescent="0.2">
      <c r="A4" s="221"/>
      <c r="B4" s="184" t="s">
        <v>47</v>
      </c>
      <c r="C4" s="184" t="s">
        <v>106</v>
      </c>
      <c r="D4" s="184" t="s">
        <v>47</v>
      </c>
      <c r="E4" s="184" t="s">
        <v>106</v>
      </c>
      <c r="F4" s="184" t="s">
        <v>47</v>
      </c>
      <c r="G4" s="184" t="s">
        <v>106</v>
      </c>
      <c r="H4" s="693">
        <f>D3</f>
        <v>44927</v>
      </c>
      <c r="I4" s="693">
        <f>F3</f>
        <v>44593</v>
      </c>
    </row>
    <row r="5" spans="1:40" x14ac:dyDescent="0.2">
      <c r="A5" s="548" t="s">
        <v>48</v>
      </c>
      <c r="B5" s="240">
        <v>441.37799999999999</v>
      </c>
      <c r="C5" s="247">
        <v>7.9106450436370697</v>
      </c>
      <c r="D5" s="240">
        <v>441.37799999999999</v>
      </c>
      <c r="E5" s="247">
        <v>7.9106450436370697</v>
      </c>
      <c r="F5" s="240">
        <v>441.37799999999999</v>
      </c>
      <c r="G5" s="247">
        <v>7.9106450436370697</v>
      </c>
      <c r="H5" s="437">
        <v>0</v>
      </c>
      <c r="I5" s="401">
        <v>0</v>
      </c>
    </row>
    <row r="6" spans="1:40" x14ac:dyDescent="0.2">
      <c r="A6" s="589" t="s">
        <v>49</v>
      </c>
      <c r="B6" s="240">
        <v>333.65899999999999</v>
      </c>
      <c r="C6" s="247">
        <v>5.9800395910419217</v>
      </c>
      <c r="D6" s="240">
        <v>333.65899999999999</v>
      </c>
      <c r="E6" s="247">
        <v>5.9800395910419217</v>
      </c>
      <c r="F6" s="240">
        <v>333.65899999999999</v>
      </c>
      <c r="G6" s="247">
        <v>5.9800395910419217</v>
      </c>
      <c r="H6" s="445">
        <v>0</v>
      </c>
      <c r="I6" s="401">
        <v>0</v>
      </c>
    </row>
    <row r="7" spans="1:40" x14ac:dyDescent="0.2">
      <c r="A7" s="589" t="s">
        <v>122</v>
      </c>
      <c r="B7" s="240">
        <v>3178.4160000000002</v>
      </c>
      <c r="C7" s="247">
        <v>56.965505251772321</v>
      </c>
      <c r="D7" s="240">
        <v>3178.4160000000002</v>
      </c>
      <c r="E7" s="247">
        <v>56.965505251772321</v>
      </c>
      <c r="F7" s="240">
        <v>3178.4160000000002</v>
      </c>
      <c r="G7" s="247">
        <v>56.965505251772321</v>
      </c>
      <c r="H7" s="445">
        <v>0</v>
      </c>
      <c r="I7" s="401">
        <v>0</v>
      </c>
    </row>
    <row r="8" spans="1:40" x14ac:dyDescent="0.2">
      <c r="A8" s="589" t="s">
        <v>123</v>
      </c>
      <c r="B8" s="240">
        <v>35</v>
      </c>
      <c r="C8" s="247">
        <v>0.6272912934656858</v>
      </c>
      <c r="D8" s="240">
        <v>35</v>
      </c>
      <c r="E8" s="247">
        <v>0.6272912934656858</v>
      </c>
      <c r="F8" s="240">
        <v>35</v>
      </c>
      <c r="G8" s="247">
        <v>0.6272912934656858</v>
      </c>
      <c r="H8" s="437">
        <v>0</v>
      </c>
      <c r="I8" s="401">
        <v>0</v>
      </c>
    </row>
    <row r="9" spans="1:40" x14ac:dyDescent="0.2">
      <c r="A9" s="549" t="s">
        <v>365</v>
      </c>
      <c r="B9" s="448">
        <v>1591.0920000000001</v>
      </c>
      <c r="C9" s="453">
        <v>28.516518820083004</v>
      </c>
      <c r="D9" s="448">
        <v>1591.0920000000001</v>
      </c>
      <c r="E9" s="453">
        <v>28.516518820083004</v>
      </c>
      <c r="F9" s="448">
        <v>1591.0920000000001</v>
      </c>
      <c r="G9" s="453">
        <v>28.516518820083004</v>
      </c>
      <c r="H9" s="437">
        <v>0</v>
      </c>
      <c r="I9" s="401">
        <v>0</v>
      </c>
    </row>
    <row r="10" spans="1:40" s="69" customFormat="1" x14ac:dyDescent="0.2">
      <c r="A10" s="76" t="s">
        <v>114</v>
      </c>
      <c r="B10" s="77">
        <v>5579.5450000000001</v>
      </c>
      <c r="C10" s="253">
        <v>100</v>
      </c>
      <c r="D10" s="77">
        <v>5579.5450000000001</v>
      </c>
      <c r="E10" s="253">
        <v>100</v>
      </c>
      <c r="F10" s="77">
        <v>5579.5450000000001</v>
      </c>
      <c r="G10" s="253">
        <v>100</v>
      </c>
      <c r="H10" s="638">
        <v>0</v>
      </c>
      <c r="I10" s="78">
        <v>0</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220</v>
      </c>
    </row>
    <row r="12" spans="1:40" s="243" customFormat="1" ht="12.75" x14ac:dyDescent="0.2">
      <c r="A12" s="451" t="s">
        <v>492</v>
      </c>
      <c r="B12" s="244"/>
      <c r="C12" s="244"/>
      <c r="D12" s="245"/>
      <c r="E12" s="245"/>
      <c r="F12" s="244"/>
      <c r="G12" s="244"/>
      <c r="H12" s="244"/>
      <c r="I12" s="244"/>
      <c r="J12" s="244"/>
      <c r="K12" s="244"/>
      <c r="L12" s="244"/>
      <c r="M12" s="244"/>
      <c r="N12" s="244"/>
      <c r="O12" s="244"/>
      <c r="P12" s="244"/>
      <c r="Q12" s="244"/>
      <c r="R12" s="244"/>
      <c r="S12" s="244"/>
      <c r="T12" s="244"/>
      <c r="U12" s="244"/>
      <c r="V12" s="244"/>
      <c r="W12" s="244"/>
      <c r="X12" s="244"/>
      <c r="Y12" s="244"/>
      <c r="Z12" s="244"/>
      <c r="AA12" s="244"/>
      <c r="AB12" s="244"/>
      <c r="AC12" s="244"/>
      <c r="AD12" s="244"/>
      <c r="AE12" s="244"/>
      <c r="AF12" s="244"/>
      <c r="AG12" s="244"/>
      <c r="AH12" s="244"/>
      <c r="AI12" s="244"/>
      <c r="AJ12" s="244"/>
      <c r="AK12" s="244"/>
      <c r="AL12" s="244"/>
    </row>
    <row r="13" spans="1:40" x14ac:dyDescent="0.2">
      <c r="A13" s="133" t="s">
        <v>463</v>
      </c>
      <c r="B13" s="252"/>
      <c r="C13" s="252"/>
      <c r="D13" s="252"/>
      <c r="E13" s="252"/>
      <c r="F13" s="252"/>
      <c r="G13" s="252"/>
      <c r="H13" s="252"/>
      <c r="I13" s="252"/>
    </row>
    <row r="14" spans="1:40" x14ac:dyDescent="0.2">
      <c r="A14" s="436" t="s">
        <v>530</v>
      </c>
      <c r="B14" s="252"/>
      <c r="C14" s="252"/>
      <c r="D14" s="252"/>
      <c r="E14" s="252"/>
      <c r="F14" s="252"/>
      <c r="G14" s="252"/>
      <c r="H14" s="252"/>
      <c r="I14" s="252"/>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I5:I9">
    <cfRule type="cellIs" dxfId="2" priority="26"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dimension ref="A1:AU310"/>
  <sheetViews>
    <sheetView workbookViewId="0">
      <selection sqref="A1:C2"/>
    </sheetView>
  </sheetViews>
  <sheetFormatPr baseColWidth="10" defaultColWidth="11" defaultRowHeight="12.75" x14ac:dyDescent="0.2"/>
  <cols>
    <col min="1" max="1" width="30.125" style="227" customWidth="1"/>
    <col min="2" max="2" width="11" style="227"/>
    <col min="3" max="3" width="11.625" style="227" customWidth="1"/>
    <col min="4" max="4" width="11" style="227"/>
    <col min="5" max="5" width="11.625" style="227" customWidth="1"/>
    <col min="6" max="6" width="11" style="227"/>
    <col min="7" max="7" width="11.625" style="227" customWidth="1"/>
    <col min="8" max="9" width="10.5" style="227" customWidth="1"/>
    <col min="10" max="12" width="11" style="227"/>
    <col min="13" max="47" width="11" style="11"/>
    <col min="48" max="16384" width="11" style="227"/>
  </cols>
  <sheetData>
    <row r="1" spans="1:47" x14ac:dyDescent="0.2">
      <c r="A1" s="809" t="s">
        <v>40</v>
      </c>
      <c r="B1" s="809"/>
      <c r="C1" s="809"/>
      <c r="D1" s="11"/>
      <c r="E1" s="11"/>
      <c r="F1" s="11"/>
      <c r="G1" s="11"/>
      <c r="H1" s="11"/>
      <c r="I1" s="11"/>
      <c r="J1" s="11"/>
      <c r="K1" s="11"/>
      <c r="L1" s="11"/>
    </row>
    <row r="2" spans="1:47" x14ac:dyDescent="0.2">
      <c r="A2" s="809"/>
      <c r="B2" s="809"/>
      <c r="C2" s="809"/>
      <c r="D2" s="261"/>
      <c r="E2" s="11"/>
      <c r="F2" s="11"/>
      <c r="H2" s="11"/>
      <c r="I2" s="11"/>
      <c r="J2" s="11"/>
      <c r="K2" s="11"/>
    </row>
    <row r="3" spans="1:47" x14ac:dyDescent="0.2">
      <c r="A3" s="260"/>
      <c r="B3" s="11"/>
      <c r="C3" s="11"/>
      <c r="D3" s="11"/>
      <c r="E3" s="11"/>
      <c r="F3" s="11"/>
      <c r="G3" s="11"/>
      <c r="H3" s="228"/>
      <c r="I3" s="250" t="s">
        <v>494</v>
      </c>
      <c r="J3" s="11"/>
      <c r="K3" s="11"/>
      <c r="L3" s="11"/>
    </row>
    <row r="4" spans="1:47" x14ac:dyDescent="0.2">
      <c r="A4" s="11"/>
      <c r="B4" s="818">
        <f>INDICE!A3</f>
        <v>44958</v>
      </c>
      <c r="C4" s="819">
        <v>41671</v>
      </c>
      <c r="D4" s="818">
        <f>DATE(YEAR(B4),MONTH(B4)-1,1)</f>
        <v>44927</v>
      </c>
      <c r="E4" s="819"/>
      <c r="F4" s="818">
        <f>DATE(YEAR(B4)-1,MONTH(B4),1)</f>
        <v>44593</v>
      </c>
      <c r="G4" s="819"/>
      <c r="H4" s="770" t="s">
        <v>420</v>
      </c>
      <c r="I4" s="770"/>
      <c r="J4" s="11"/>
      <c r="K4" s="11"/>
      <c r="L4" s="11"/>
    </row>
    <row r="5" spans="1:47" x14ac:dyDescent="0.2">
      <c r="A5" s="260"/>
      <c r="B5" s="184" t="s">
        <v>54</v>
      </c>
      <c r="C5" s="184" t="s">
        <v>106</v>
      </c>
      <c r="D5" s="184" t="s">
        <v>54</v>
      </c>
      <c r="E5" s="184" t="s">
        <v>106</v>
      </c>
      <c r="F5" s="184" t="s">
        <v>54</v>
      </c>
      <c r="G5" s="184" t="s">
        <v>106</v>
      </c>
      <c r="H5" s="287">
        <f>D4</f>
        <v>44927</v>
      </c>
      <c r="I5" s="287">
        <f>F4</f>
        <v>44593</v>
      </c>
      <c r="J5" s="11"/>
      <c r="K5" s="11"/>
      <c r="L5" s="11"/>
    </row>
    <row r="6" spans="1:47" ht="15" customHeight="1" x14ac:dyDescent="0.2">
      <c r="A6" s="11" t="s">
        <v>370</v>
      </c>
      <c r="B6" s="230">
        <v>11327.442189999998</v>
      </c>
      <c r="C6" s="229">
        <v>28.250115055618231</v>
      </c>
      <c r="D6" s="230">
        <v>14813.68851</v>
      </c>
      <c r="E6" s="229">
        <v>31.692137181726505</v>
      </c>
      <c r="F6" s="230">
        <v>9757.4722599999986</v>
      </c>
      <c r="G6" s="229">
        <v>32.781714832326266</v>
      </c>
      <c r="H6" s="229">
        <v>-23.533951842220841</v>
      </c>
      <c r="I6" s="229">
        <v>16.089924605125134</v>
      </c>
      <c r="J6" s="11"/>
      <c r="K6" s="11"/>
      <c r="L6" s="11"/>
    </row>
    <row r="7" spans="1:47" x14ac:dyDescent="0.2">
      <c r="A7" s="259" t="s">
        <v>369</v>
      </c>
      <c r="B7" s="230">
        <v>28769.535000000003</v>
      </c>
      <c r="C7" s="229">
        <v>71.749884944381762</v>
      </c>
      <c r="D7" s="230">
        <v>31928.784</v>
      </c>
      <c r="E7" s="229">
        <v>68.307862818273492</v>
      </c>
      <c r="F7" s="230">
        <v>20007.512000000002</v>
      </c>
      <c r="G7" s="229">
        <v>67.218285167673727</v>
      </c>
      <c r="H7" s="721">
        <v>-9.8946737213668889</v>
      </c>
      <c r="I7" s="665">
        <v>43.793666099013215</v>
      </c>
      <c r="J7" s="11"/>
      <c r="K7" s="11"/>
      <c r="L7" s="11"/>
    </row>
    <row r="8" spans="1:47" x14ac:dyDescent="0.2">
      <c r="A8" s="173" t="s">
        <v>114</v>
      </c>
      <c r="B8" s="174">
        <v>40096.977190000005</v>
      </c>
      <c r="C8" s="175">
        <v>100</v>
      </c>
      <c r="D8" s="174">
        <v>46742.47251</v>
      </c>
      <c r="E8" s="175">
        <v>100</v>
      </c>
      <c r="F8" s="174">
        <v>29764.984260000001</v>
      </c>
      <c r="G8" s="175">
        <v>100</v>
      </c>
      <c r="H8" s="78">
        <v>-14.217252454025125</v>
      </c>
      <c r="I8" s="78">
        <v>34.711904564601994</v>
      </c>
      <c r="J8" s="230"/>
      <c r="K8" s="11"/>
    </row>
    <row r="9" spans="1:47" s="243" customFormat="1" x14ac:dyDescent="0.2">
      <c r="A9" s="11"/>
      <c r="B9" s="11"/>
      <c r="C9" s="11"/>
      <c r="D9" s="11"/>
      <c r="E9" s="11"/>
      <c r="F9" s="11"/>
      <c r="H9" s="11"/>
      <c r="I9" s="161" t="s">
        <v>220</v>
      </c>
      <c r="J9" s="244"/>
      <c r="K9" s="244"/>
      <c r="L9" s="244"/>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4"/>
      <c r="AM9" s="244"/>
      <c r="AN9" s="244"/>
      <c r="AO9" s="244"/>
      <c r="AP9" s="244"/>
      <c r="AQ9" s="244"/>
      <c r="AR9" s="244"/>
      <c r="AS9" s="244"/>
      <c r="AT9" s="244"/>
      <c r="AU9" s="244"/>
    </row>
    <row r="10" spans="1:47" x14ac:dyDescent="0.2">
      <c r="A10" s="451" t="s">
        <v>492</v>
      </c>
      <c r="B10" s="244"/>
      <c r="C10" s="245"/>
      <c r="D10" s="244"/>
      <c r="E10" s="244"/>
      <c r="F10" s="244"/>
      <c r="G10" s="244"/>
      <c r="H10" s="11"/>
      <c r="I10" s="11"/>
      <c r="J10" s="11"/>
      <c r="K10" s="11"/>
      <c r="L10" s="11"/>
    </row>
    <row r="11" spans="1:47" x14ac:dyDescent="0.2">
      <c r="A11" s="133" t="s">
        <v>493</v>
      </c>
      <c r="B11" s="11"/>
      <c r="C11" s="258"/>
      <c r="D11" s="11"/>
      <c r="E11" s="11"/>
      <c r="F11" s="11"/>
      <c r="G11" s="11"/>
      <c r="H11" s="11"/>
      <c r="I11" s="11"/>
      <c r="J11" s="11"/>
      <c r="K11" s="11"/>
      <c r="L11" s="11"/>
    </row>
    <row r="12" spans="1:47" x14ac:dyDescent="0.2">
      <c r="A12" s="133" t="s">
        <v>463</v>
      </c>
      <c r="B12" s="11"/>
      <c r="C12" s="11"/>
      <c r="D12" s="11"/>
      <c r="E12" s="11"/>
      <c r="F12" s="11"/>
      <c r="G12" s="11"/>
      <c r="H12" s="11"/>
      <c r="I12" s="11"/>
      <c r="J12" s="11"/>
      <c r="K12" s="11"/>
      <c r="L12" s="11"/>
    </row>
    <row r="13" spans="1:47" x14ac:dyDescent="0.2">
      <c r="A13" s="11"/>
      <c r="B13" s="11"/>
      <c r="C13" s="11"/>
      <c r="D13" s="230"/>
      <c r="E13" s="11"/>
      <c r="F13" s="11"/>
      <c r="G13" s="11"/>
      <c r="H13" s="11"/>
      <c r="I13" s="11"/>
      <c r="J13" s="11"/>
      <c r="K13" s="11"/>
      <c r="L13" s="11"/>
    </row>
    <row r="14" spans="1:47" x14ac:dyDescent="0.2">
      <c r="A14" s="11"/>
      <c r="B14" s="230"/>
      <c r="C14" s="11"/>
      <c r="D14" s="230"/>
      <c r="E14" s="230"/>
      <c r="F14" s="629"/>
      <c r="G14" s="11"/>
      <c r="H14" s="11"/>
      <c r="I14" s="11"/>
      <c r="J14" s="11"/>
      <c r="K14" s="11"/>
      <c r="L14" s="11"/>
    </row>
    <row r="15" spans="1:47" x14ac:dyDescent="0.2">
      <c r="A15" s="11"/>
      <c r="B15" s="230"/>
      <c r="C15" s="11"/>
      <c r="D15" s="11"/>
      <c r="E15" s="11"/>
      <c r="F15" s="11"/>
      <c r="G15" s="11"/>
      <c r="H15" s="11"/>
      <c r="I15" s="11"/>
      <c r="J15" s="11"/>
      <c r="K15" s="11"/>
      <c r="L15" s="11"/>
    </row>
    <row r="16" spans="1:47" s="11" customFormat="1" x14ac:dyDescent="0.2"/>
    <row r="17" spans="2:13" s="11" customFormat="1" x14ac:dyDescent="0.2">
      <c r="B17" s="230"/>
    </row>
    <row r="18" spans="2:13" s="11" customFormat="1" x14ac:dyDescent="0.2">
      <c r="B18" s="230"/>
    </row>
    <row r="19" spans="2:13" s="11" customFormat="1" x14ac:dyDescent="0.2">
      <c r="M19" s="11" t="s">
        <v>368</v>
      </c>
    </row>
    <row r="20" spans="2:13" s="11" customFormat="1" x14ac:dyDescent="0.2"/>
    <row r="21" spans="2:13" s="11" customFormat="1" x14ac:dyDescent="0.2">
      <c r="C21" s="230"/>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conditionalFormatting sqref="H7">
    <cfRule type="cellIs" dxfId="1" priority="1" operator="between">
      <formula>-0.5</formula>
      <formula>0.5</formula>
    </cfRule>
    <cfRule type="cellIs" dxfId="0" priority="2" operator="between">
      <formula>0</formula>
      <formula>0.49</formula>
    </cfRule>
  </conditionalFormatting>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6"/>
  <dimension ref="A1:GR340"/>
  <sheetViews>
    <sheetView workbookViewId="0">
      <selection sqref="A1:D2"/>
    </sheetView>
  </sheetViews>
  <sheetFormatPr baseColWidth="10" defaultRowHeight="14.25" x14ac:dyDescent="0.2"/>
  <cols>
    <col min="1" max="1" width="22" customWidth="1"/>
    <col min="2" max="2" width="14.125" customWidth="1"/>
    <col min="5" max="5" width="18.625" customWidth="1"/>
    <col min="6" max="6" width="12.625" customWidth="1"/>
    <col min="8" max="47" width="11" style="1"/>
  </cols>
  <sheetData>
    <row r="1" spans="1:7" x14ac:dyDescent="0.2">
      <c r="A1" s="820" t="s">
        <v>1</v>
      </c>
      <c r="B1" s="820"/>
      <c r="C1" s="820"/>
      <c r="D1" s="820"/>
      <c r="E1" s="262"/>
      <c r="F1" s="262"/>
      <c r="G1" s="263"/>
    </row>
    <row r="2" spans="1:7" x14ac:dyDescent="0.2">
      <c r="A2" s="820"/>
      <c r="B2" s="820"/>
      <c r="C2" s="820"/>
      <c r="D2" s="820"/>
      <c r="E2" s="263"/>
      <c r="F2" s="263"/>
      <c r="G2" s="263"/>
    </row>
    <row r="3" spans="1:7" x14ac:dyDescent="0.2">
      <c r="A3" s="407"/>
      <c r="B3" s="407"/>
      <c r="C3" s="407"/>
      <c r="D3" s="263"/>
      <c r="E3" s="263"/>
      <c r="F3" s="263"/>
      <c r="G3" s="263"/>
    </row>
    <row r="4" spans="1:7" x14ac:dyDescent="0.2">
      <c r="A4" s="262" t="s">
        <v>371</v>
      </c>
      <c r="B4" s="263"/>
      <c r="C4" s="263"/>
      <c r="D4" s="263"/>
      <c r="E4" s="263"/>
      <c r="F4" s="263"/>
      <c r="G4" s="263"/>
    </row>
    <row r="5" spans="1:7" x14ac:dyDescent="0.2">
      <c r="A5" s="264"/>
      <c r="B5" s="264" t="s">
        <v>372</v>
      </c>
      <c r="C5" s="264" t="s">
        <v>373</v>
      </c>
      <c r="D5" s="264" t="s">
        <v>374</v>
      </c>
      <c r="E5" s="264" t="s">
        <v>375</v>
      </c>
      <c r="F5" s="264" t="s">
        <v>54</v>
      </c>
      <c r="G5" s="263"/>
    </row>
    <row r="6" spans="1:7" x14ac:dyDescent="0.2">
      <c r="A6" s="265" t="s">
        <v>372</v>
      </c>
      <c r="B6" s="266">
        <v>1</v>
      </c>
      <c r="C6" s="266">
        <v>238.8</v>
      </c>
      <c r="D6" s="266">
        <v>0.23880000000000001</v>
      </c>
      <c r="E6" s="267" t="s">
        <v>376</v>
      </c>
      <c r="F6" s="267">
        <v>0.27779999999999999</v>
      </c>
      <c r="G6" s="263"/>
    </row>
    <row r="7" spans="1:7" x14ac:dyDescent="0.2">
      <c r="A7" s="262" t="s">
        <v>373</v>
      </c>
      <c r="B7" s="268" t="s">
        <v>377</v>
      </c>
      <c r="C7" s="263">
        <v>1</v>
      </c>
      <c r="D7" s="269" t="s">
        <v>378</v>
      </c>
      <c r="E7" s="269" t="s">
        <v>379</v>
      </c>
      <c r="F7" s="268" t="s">
        <v>380</v>
      </c>
      <c r="G7" s="263"/>
    </row>
    <row r="8" spans="1:7" x14ac:dyDescent="0.2">
      <c r="A8" s="262" t="s">
        <v>374</v>
      </c>
      <c r="B8" s="268">
        <v>4.1867999999999999</v>
      </c>
      <c r="C8" s="269" t="s">
        <v>381</v>
      </c>
      <c r="D8" s="263">
        <v>1</v>
      </c>
      <c r="E8" s="269" t="s">
        <v>382</v>
      </c>
      <c r="F8" s="268">
        <v>1.163</v>
      </c>
      <c r="G8" s="263"/>
    </row>
    <row r="9" spans="1:7" x14ac:dyDescent="0.2">
      <c r="A9" s="262" t="s">
        <v>375</v>
      </c>
      <c r="B9" s="268" t="s">
        <v>383</v>
      </c>
      <c r="C9" s="269" t="s">
        <v>384</v>
      </c>
      <c r="D9" s="269" t="s">
        <v>385</v>
      </c>
      <c r="E9" s="268">
        <v>1</v>
      </c>
      <c r="F9" s="270">
        <v>11630</v>
      </c>
      <c r="G9" s="263"/>
    </row>
    <row r="10" spans="1:7" x14ac:dyDescent="0.2">
      <c r="A10" s="271" t="s">
        <v>54</v>
      </c>
      <c r="B10" s="272">
        <v>3.6</v>
      </c>
      <c r="C10" s="272">
        <v>860</v>
      </c>
      <c r="D10" s="272">
        <v>0.86</v>
      </c>
      <c r="E10" s="273" t="s">
        <v>386</v>
      </c>
      <c r="F10" s="272">
        <v>1</v>
      </c>
      <c r="G10" s="263"/>
    </row>
    <row r="11" spans="1:7" x14ac:dyDescent="0.2">
      <c r="A11" s="262"/>
      <c r="B11" s="263"/>
      <c r="C11" s="263"/>
      <c r="D11" s="263"/>
      <c r="E11" s="268"/>
      <c r="F11" s="263"/>
      <c r="G11" s="263"/>
    </row>
    <row r="12" spans="1:7" x14ac:dyDescent="0.2">
      <c r="A12" s="262"/>
      <c r="B12" s="263"/>
      <c r="C12" s="263"/>
      <c r="D12" s="263"/>
      <c r="E12" s="268"/>
      <c r="F12" s="263"/>
      <c r="G12" s="263"/>
    </row>
    <row r="13" spans="1:7" x14ac:dyDescent="0.2">
      <c r="A13" s="262" t="s">
        <v>387</v>
      </c>
      <c r="B13" s="263"/>
      <c r="C13" s="263"/>
      <c r="D13" s="263"/>
      <c r="E13" s="263"/>
      <c r="F13" s="263"/>
      <c r="G13" s="263"/>
    </row>
    <row r="14" spans="1:7" x14ac:dyDescent="0.2">
      <c r="A14" s="264"/>
      <c r="B14" s="274" t="s">
        <v>388</v>
      </c>
      <c r="C14" s="264" t="s">
        <v>389</v>
      </c>
      <c r="D14" s="264" t="s">
        <v>390</v>
      </c>
      <c r="E14" s="264" t="s">
        <v>391</v>
      </c>
      <c r="F14" s="264" t="s">
        <v>392</v>
      </c>
      <c r="G14" s="263"/>
    </row>
    <row r="15" spans="1:7" x14ac:dyDescent="0.2">
      <c r="A15" s="265" t="s">
        <v>388</v>
      </c>
      <c r="B15" s="266">
        <v>1</v>
      </c>
      <c r="C15" s="266">
        <v>2.3810000000000001E-2</v>
      </c>
      <c r="D15" s="266">
        <v>0.13370000000000001</v>
      </c>
      <c r="E15" s="266">
        <v>3.7850000000000001</v>
      </c>
      <c r="F15" s="266">
        <v>3.8E-3</v>
      </c>
      <c r="G15" s="263"/>
    </row>
    <row r="16" spans="1:7" x14ac:dyDescent="0.2">
      <c r="A16" s="262" t="s">
        <v>389</v>
      </c>
      <c r="B16" s="263">
        <v>42</v>
      </c>
      <c r="C16" s="263">
        <v>1</v>
      </c>
      <c r="D16" s="263">
        <v>5.6150000000000002</v>
      </c>
      <c r="E16" s="263">
        <v>159</v>
      </c>
      <c r="F16" s="263">
        <v>0.159</v>
      </c>
      <c r="G16" s="263"/>
    </row>
    <row r="17" spans="1:7" x14ac:dyDescent="0.2">
      <c r="A17" s="262" t="s">
        <v>390</v>
      </c>
      <c r="B17" s="263">
        <v>7.48</v>
      </c>
      <c r="C17" s="263">
        <v>0.17810000000000001</v>
      </c>
      <c r="D17" s="263">
        <v>1</v>
      </c>
      <c r="E17" s="263">
        <v>28.3</v>
      </c>
      <c r="F17" s="263">
        <v>2.8299999999999999E-2</v>
      </c>
      <c r="G17" s="263"/>
    </row>
    <row r="18" spans="1:7" x14ac:dyDescent="0.2">
      <c r="A18" s="262" t="s">
        <v>391</v>
      </c>
      <c r="B18" s="263">
        <v>0.26419999999999999</v>
      </c>
      <c r="C18" s="263">
        <v>6.3E-3</v>
      </c>
      <c r="D18" s="263">
        <v>3.5299999999999998E-2</v>
      </c>
      <c r="E18" s="263">
        <v>1</v>
      </c>
      <c r="F18" s="263">
        <v>1E-3</v>
      </c>
      <c r="G18" s="263"/>
    </row>
    <row r="19" spans="1:7" x14ac:dyDescent="0.2">
      <c r="A19" s="271" t="s">
        <v>392</v>
      </c>
      <c r="B19" s="272">
        <v>264.2</v>
      </c>
      <c r="C19" s="272">
        <v>6.2889999999999997</v>
      </c>
      <c r="D19" s="272">
        <v>35.314700000000002</v>
      </c>
      <c r="E19" s="275">
        <v>1000</v>
      </c>
      <c r="F19" s="272">
        <v>1</v>
      </c>
      <c r="G19" s="263"/>
    </row>
    <row r="20" spans="1:7" x14ac:dyDescent="0.2">
      <c r="A20" s="263"/>
      <c r="B20" s="263"/>
      <c r="C20" s="263"/>
      <c r="D20" s="263"/>
      <c r="E20" s="263"/>
      <c r="F20" s="263"/>
      <c r="G20" s="263"/>
    </row>
    <row r="21" spans="1:7" x14ac:dyDescent="0.2">
      <c r="A21" s="263"/>
      <c r="B21" s="263"/>
      <c r="C21" s="263"/>
      <c r="D21" s="263"/>
      <c r="E21" s="263"/>
      <c r="F21" s="263"/>
      <c r="G21" s="263"/>
    </row>
    <row r="22" spans="1:7" x14ac:dyDescent="0.2">
      <c r="A22" s="262" t="s">
        <v>393</v>
      </c>
      <c r="B22" s="263"/>
      <c r="C22" s="263"/>
      <c r="D22" s="263"/>
      <c r="E22" s="263"/>
      <c r="F22" s="263"/>
      <c r="G22" s="263"/>
    </row>
    <row r="23" spans="1:7" x14ac:dyDescent="0.2">
      <c r="A23" s="276" t="s">
        <v>267</v>
      </c>
      <c r="B23" s="276"/>
      <c r="C23" s="276"/>
      <c r="D23" s="276"/>
      <c r="E23" s="276"/>
      <c r="F23" s="276"/>
      <c r="G23" s="263"/>
    </row>
    <row r="24" spans="1:7" x14ac:dyDescent="0.2">
      <c r="A24" s="821" t="s">
        <v>394</v>
      </c>
      <c r="B24" s="821"/>
      <c r="C24" s="821"/>
      <c r="D24" s="822" t="s">
        <v>395</v>
      </c>
      <c r="E24" s="822"/>
      <c r="F24" s="822"/>
      <c r="G24" s="263"/>
    </row>
    <row r="25" spans="1:7" x14ac:dyDescent="0.2">
      <c r="A25" s="263"/>
      <c r="B25" s="263"/>
      <c r="C25" s="263"/>
      <c r="D25" s="263"/>
      <c r="E25" s="263"/>
      <c r="F25" s="263"/>
      <c r="G25" s="263"/>
    </row>
    <row r="26" spans="1:7" x14ac:dyDescent="0.2">
      <c r="A26" s="263"/>
      <c r="B26" s="263"/>
      <c r="C26" s="263"/>
      <c r="D26" s="263"/>
      <c r="E26" s="263"/>
      <c r="F26" s="263"/>
      <c r="G26" s="263"/>
    </row>
    <row r="27" spans="1:7" x14ac:dyDescent="0.2">
      <c r="A27" s="6" t="s">
        <v>396</v>
      </c>
      <c r="B27" s="263"/>
      <c r="C27" s="6"/>
      <c r="D27" s="262" t="s">
        <v>397</v>
      </c>
      <c r="E27" s="263"/>
      <c r="F27" s="263"/>
      <c r="G27" s="263"/>
    </row>
    <row r="28" spans="1:7" x14ac:dyDescent="0.2">
      <c r="A28" s="274" t="s">
        <v>267</v>
      </c>
      <c r="B28" s="264" t="s">
        <v>399</v>
      </c>
      <c r="C28" s="3"/>
      <c r="D28" s="265" t="s">
        <v>109</v>
      </c>
      <c r="E28" s="266"/>
      <c r="F28" s="267" t="s">
        <v>400</v>
      </c>
      <c r="G28" s="263"/>
    </row>
    <row r="29" spans="1:7" x14ac:dyDescent="0.2">
      <c r="A29" s="277" t="s">
        <v>553</v>
      </c>
      <c r="B29" s="278" t="s">
        <v>404</v>
      </c>
      <c r="C29" s="3"/>
      <c r="D29" s="271" t="s">
        <v>365</v>
      </c>
      <c r="E29" s="272"/>
      <c r="F29" s="273" t="s">
        <v>405</v>
      </c>
      <c r="G29" s="263"/>
    </row>
    <row r="30" spans="1:7" x14ac:dyDescent="0.2">
      <c r="A30" s="6" t="s">
        <v>650</v>
      </c>
      <c r="B30" s="705" t="s">
        <v>406</v>
      </c>
      <c r="C30" s="3"/>
      <c r="D30" s="262"/>
      <c r="E30" s="263"/>
      <c r="F30" s="268"/>
      <c r="G30" s="263"/>
    </row>
    <row r="31" spans="1:7" x14ac:dyDescent="0.2">
      <c r="A31" s="6" t="s">
        <v>651</v>
      </c>
      <c r="B31" s="705" t="s">
        <v>652</v>
      </c>
      <c r="C31" s="3"/>
      <c r="D31" s="262"/>
      <c r="E31" s="263"/>
      <c r="F31" s="268"/>
      <c r="G31" s="263"/>
    </row>
    <row r="32" spans="1:7" x14ac:dyDescent="0.2">
      <c r="A32" s="65" t="s">
        <v>649</v>
      </c>
      <c r="B32" s="279" t="s">
        <v>653</v>
      </c>
      <c r="C32" s="263"/>
      <c r="D32" s="263"/>
      <c r="E32" s="263"/>
      <c r="F32" s="263"/>
      <c r="G32" s="263"/>
    </row>
    <row r="33" spans="1:7" x14ac:dyDescent="0.2">
      <c r="A33" s="263" t="s">
        <v>647</v>
      </c>
      <c r="B33" s="705"/>
      <c r="C33" s="263"/>
      <c r="D33" s="263"/>
      <c r="E33" s="263"/>
      <c r="F33" s="263"/>
      <c r="G33" s="263"/>
    </row>
    <row r="34" spans="1:7" x14ac:dyDescent="0.2">
      <c r="A34" s="263" t="s">
        <v>648</v>
      </c>
      <c r="B34" s="263"/>
      <c r="C34" s="263"/>
      <c r="D34" s="263"/>
      <c r="E34" s="263"/>
      <c r="F34" s="263"/>
      <c r="G34" s="263"/>
    </row>
    <row r="35" spans="1:7" x14ac:dyDescent="0.2">
      <c r="A35" s="263"/>
      <c r="B35" s="263"/>
      <c r="C35" s="263"/>
      <c r="D35" s="263"/>
      <c r="E35" s="263"/>
      <c r="F35" s="263"/>
      <c r="G35" s="263"/>
    </row>
    <row r="36" spans="1:7" x14ac:dyDescent="0.2">
      <c r="A36" s="262" t="s">
        <v>398</v>
      </c>
      <c r="B36" s="263"/>
      <c r="C36" s="263"/>
      <c r="D36" s="263"/>
      <c r="E36" s="262" t="s">
        <v>407</v>
      </c>
      <c r="F36" s="263"/>
      <c r="G36" s="263"/>
    </row>
    <row r="37" spans="1:7" x14ac:dyDescent="0.2">
      <c r="A37" s="276" t="s">
        <v>401</v>
      </c>
      <c r="B37" s="276" t="s">
        <v>402</v>
      </c>
      <c r="C37" s="276" t="s">
        <v>403</v>
      </c>
      <c r="D37" s="263"/>
      <c r="E37" s="264"/>
      <c r="F37" s="264" t="s">
        <v>408</v>
      </c>
      <c r="G37" s="263"/>
    </row>
    <row r="38" spans="1:7" x14ac:dyDescent="0.2">
      <c r="A38" s="1"/>
      <c r="B38" s="1"/>
      <c r="C38" s="1"/>
      <c r="D38" s="1"/>
      <c r="E38" s="265" t="s">
        <v>409</v>
      </c>
      <c r="F38" s="280">
        <v>11.6</v>
      </c>
      <c r="G38" s="263"/>
    </row>
    <row r="39" spans="1:7" x14ac:dyDescent="0.2">
      <c r="A39" s="1"/>
      <c r="B39" s="1"/>
      <c r="C39" s="1"/>
      <c r="D39" s="1"/>
      <c r="E39" s="262" t="s">
        <v>48</v>
      </c>
      <c r="F39" s="280">
        <v>8.5299999999999994</v>
      </c>
      <c r="G39" s="263"/>
    </row>
    <row r="40" spans="1:7" ht="14.25" customHeight="1" x14ac:dyDescent="0.2">
      <c r="A40" s="1"/>
      <c r="B40" s="1"/>
      <c r="C40" s="1"/>
      <c r="D40" s="1"/>
      <c r="E40" s="262" t="s">
        <v>49</v>
      </c>
      <c r="F40" s="280">
        <v>7.88</v>
      </c>
      <c r="G40" s="263"/>
    </row>
    <row r="41" spans="1:7" ht="14.25" customHeight="1" x14ac:dyDescent="0.2">
      <c r="A41" s="1"/>
      <c r="B41" s="1"/>
      <c r="C41" s="1"/>
      <c r="D41" s="1"/>
      <c r="E41" s="594" t="s">
        <v>410</v>
      </c>
      <c r="F41" s="280">
        <v>7.93</v>
      </c>
      <c r="G41" s="263"/>
    </row>
    <row r="42" spans="1:7" x14ac:dyDescent="0.2">
      <c r="A42" s="1"/>
      <c r="B42" s="1"/>
      <c r="C42" s="1"/>
      <c r="D42" s="1"/>
      <c r="E42" s="262" t="s">
        <v>122</v>
      </c>
      <c r="F42" s="280">
        <v>7.46</v>
      </c>
      <c r="G42" s="263"/>
    </row>
    <row r="43" spans="1:7" x14ac:dyDescent="0.2">
      <c r="A43" s="1"/>
      <c r="B43" s="1"/>
      <c r="C43" s="1"/>
      <c r="D43" s="1"/>
      <c r="E43" s="262" t="s">
        <v>123</v>
      </c>
      <c r="F43" s="280">
        <v>6.66</v>
      </c>
      <c r="G43" s="263"/>
    </row>
    <row r="44" spans="1:7" x14ac:dyDescent="0.2">
      <c r="A44" s="1"/>
      <c r="B44" s="1"/>
      <c r="C44" s="1"/>
      <c r="D44" s="1"/>
      <c r="E44" s="271" t="s">
        <v>411</v>
      </c>
      <c r="F44" s="281">
        <v>8</v>
      </c>
      <c r="G44" s="263"/>
    </row>
    <row r="45" spans="1:7" x14ac:dyDescent="0.2">
      <c r="A45" s="263"/>
      <c r="B45" s="263"/>
      <c r="C45" s="263"/>
      <c r="D45" s="263"/>
      <c r="E45" s="263"/>
      <c r="F45" s="263"/>
      <c r="G45" s="263"/>
    </row>
    <row r="46" spans="1:7" ht="15" x14ac:dyDescent="0.25">
      <c r="A46" s="282" t="s">
        <v>563</v>
      </c>
      <c r="B46" s="263"/>
      <c r="C46" s="263"/>
      <c r="D46" s="263"/>
      <c r="E46" s="263"/>
      <c r="F46" s="263"/>
      <c r="G46" s="263"/>
    </row>
    <row r="47" spans="1:7" x14ac:dyDescent="0.2">
      <c r="A47" s="1" t="s">
        <v>564</v>
      </c>
      <c r="B47" s="263"/>
      <c r="C47" s="263"/>
      <c r="D47" s="263"/>
      <c r="E47" s="263"/>
      <c r="F47" s="263"/>
      <c r="G47" s="263"/>
    </row>
    <row r="48" spans="1:7" x14ac:dyDescent="0.2">
      <c r="A48" s="263"/>
      <c r="B48" s="263"/>
      <c r="C48" s="263"/>
      <c r="D48" s="263"/>
      <c r="E48" s="263"/>
      <c r="F48" s="263"/>
      <c r="G48" s="263"/>
    </row>
    <row r="49" spans="1:200" ht="15" x14ac:dyDescent="0.25">
      <c r="A49" s="282" t="s">
        <v>412</v>
      </c>
      <c r="B49" s="1"/>
      <c r="C49" s="1"/>
      <c r="D49" s="1"/>
      <c r="E49" s="1"/>
      <c r="F49" s="1"/>
      <c r="G49" s="1"/>
    </row>
    <row r="50" spans="1:200" ht="14.25" customHeight="1" x14ac:dyDescent="0.2">
      <c r="A50" s="823" t="s">
        <v>599</v>
      </c>
      <c r="B50" s="823"/>
      <c r="C50" s="823"/>
      <c r="D50" s="823"/>
      <c r="E50" s="823"/>
      <c r="F50" s="823"/>
      <c r="G50" s="823"/>
    </row>
    <row r="51" spans="1:200" x14ac:dyDescent="0.2">
      <c r="A51" s="823"/>
      <c r="B51" s="823"/>
      <c r="C51" s="823"/>
      <c r="D51" s="823"/>
      <c r="E51" s="823"/>
      <c r="F51" s="823"/>
      <c r="G51" s="823"/>
    </row>
    <row r="52" spans="1:200" x14ac:dyDescent="0.2">
      <c r="A52" s="823"/>
      <c r="B52" s="823"/>
      <c r="C52" s="823"/>
      <c r="D52" s="823"/>
      <c r="E52" s="823"/>
      <c r="F52" s="823"/>
      <c r="G52" s="823"/>
    </row>
    <row r="53" spans="1:200" ht="15" x14ac:dyDescent="0.25">
      <c r="A53" s="282" t="s">
        <v>413</v>
      </c>
      <c r="B53" s="1"/>
      <c r="C53" s="1"/>
      <c r="D53" s="1"/>
      <c r="E53" s="1"/>
      <c r="F53" s="1"/>
      <c r="G53" s="1"/>
    </row>
    <row r="54" spans="1:200" x14ac:dyDescent="0.2">
      <c r="A54" s="1" t="s">
        <v>558</v>
      </c>
      <c r="B54" s="1"/>
      <c r="C54" s="1"/>
      <c r="D54" s="1"/>
      <c r="E54" s="1"/>
      <c r="F54" s="1"/>
      <c r="G54" s="1"/>
    </row>
    <row r="55" spans="1:200" x14ac:dyDescent="0.2">
      <c r="A55" s="1" t="s">
        <v>665</v>
      </c>
      <c r="B55" s="1"/>
      <c r="C55" s="1"/>
      <c r="D55" s="1"/>
      <c r="E55" s="1"/>
      <c r="F55" s="1"/>
      <c r="G55" s="1"/>
    </row>
    <row r="56" spans="1:200" x14ac:dyDescent="0.2">
      <c r="A56" s="1" t="s">
        <v>559</v>
      </c>
      <c r="B56" s="1"/>
      <c r="C56" s="1"/>
      <c r="D56" s="1"/>
      <c r="E56" s="1"/>
      <c r="F56" s="1"/>
      <c r="G56" s="1"/>
    </row>
    <row r="57" spans="1:200" x14ac:dyDescent="0.2">
      <c r="A57" s="1"/>
      <c r="B57" s="1"/>
      <c r="C57" s="1"/>
      <c r="D57" s="1"/>
      <c r="E57" s="1"/>
      <c r="F57" s="1"/>
      <c r="G57" s="1"/>
    </row>
    <row r="58" spans="1:200" ht="15" x14ac:dyDescent="0.25">
      <c r="A58" s="282" t="s">
        <v>414</v>
      </c>
      <c r="B58" s="1"/>
      <c r="C58" s="1"/>
      <c r="D58" s="1"/>
      <c r="E58" s="1"/>
      <c r="F58" s="1"/>
      <c r="G58" s="1"/>
    </row>
    <row r="59" spans="1:200" ht="14.25" customHeight="1" x14ac:dyDescent="0.2">
      <c r="A59" s="823" t="s">
        <v>627</v>
      </c>
      <c r="B59" s="823"/>
      <c r="C59" s="823"/>
      <c r="D59" s="823"/>
      <c r="E59" s="823"/>
      <c r="F59" s="823"/>
      <c r="G59" s="823"/>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23"/>
      <c r="B60" s="823"/>
      <c r="C60" s="823"/>
      <c r="D60" s="823"/>
      <c r="E60" s="823"/>
      <c r="F60" s="823"/>
      <c r="G60" s="823"/>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row>
    <row r="61" spans="1:200" x14ac:dyDescent="0.2">
      <c r="A61" s="823"/>
      <c r="B61" s="823"/>
      <c r="C61" s="823"/>
      <c r="D61" s="823"/>
      <c r="E61" s="823"/>
      <c r="F61" s="823"/>
      <c r="G61" s="823"/>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row>
    <row r="62" spans="1:200" x14ac:dyDescent="0.2">
      <c r="A62" s="823"/>
      <c r="B62" s="823"/>
      <c r="C62" s="823"/>
      <c r="D62" s="823"/>
      <c r="E62" s="823"/>
      <c r="F62" s="823"/>
      <c r="G62" s="823"/>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row>
    <row r="63" spans="1:200" x14ac:dyDescent="0.2">
      <c r="A63" s="823"/>
      <c r="B63" s="823"/>
      <c r="C63" s="823"/>
      <c r="D63" s="823"/>
      <c r="E63" s="823"/>
      <c r="F63" s="823"/>
      <c r="G63" s="823"/>
    </row>
    <row r="64" spans="1:200" ht="15" x14ac:dyDescent="0.25">
      <c r="A64" s="282" t="s">
        <v>529</v>
      </c>
      <c r="B64" s="1"/>
      <c r="C64" s="1"/>
      <c r="D64" s="1"/>
      <c r="E64" s="1"/>
      <c r="F64" s="1"/>
      <c r="G64" s="1"/>
    </row>
    <row r="65" spans="1:7" x14ac:dyDescent="0.2">
      <c r="A65" s="1" t="s">
        <v>555</v>
      </c>
      <c r="B65" s="1"/>
      <c r="C65" s="1"/>
      <c r="D65" s="1"/>
      <c r="E65" s="1"/>
      <c r="F65" s="1"/>
      <c r="G65" s="1"/>
    </row>
    <row r="66" spans="1:7" x14ac:dyDescent="0.2">
      <c r="A66" s="1" t="s">
        <v>554</v>
      </c>
      <c r="B66" s="1"/>
      <c r="C66" s="1"/>
      <c r="D66" s="1"/>
      <c r="E66" s="1"/>
      <c r="F66" s="1"/>
      <c r="G66" s="1"/>
    </row>
    <row r="67" spans="1:7" x14ac:dyDescent="0.2">
      <c r="A67" s="1"/>
      <c r="B67" s="1"/>
      <c r="C67" s="1"/>
      <c r="D67" s="1"/>
      <c r="E67" s="1"/>
      <c r="F67" s="1"/>
      <c r="G67" s="1"/>
    </row>
    <row r="68" spans="1:7" ht="15" x14ac:dyDescent="0.25">
      <c r="A68" s="282" t="s">
        <v>615</v>
      </c>
      <c r="B68" s="1"/>
      <c r="C68" s="1"/>
      <c r="D68" s="1"/>
      <c r="E68" s="1"/>
      <c r="F68" s="1"/>
      <c r="G68" s="1"/>
    </row>
    <row r="69" spans="1:7" x14ac:dyDescent="0.2">
      <c r="A69" s="1" t="s">
        <v>556</v>
      </c>
      <c r="B69" s="1"/>
      <c r="C69" s="1"/>
      <c r="D69" s="1"/>
      <c r="E69" s="1"/>
      <c r="F69" s="1"/>
      <c r="G69" s="1"/>
    </row>
    <row r="70" spans="1:7" x14ac:dyDescent="0.2">
      <c r="A70" s="1" t="s">
        <v>557</v>
      </c>
      <c r="B70" s="1"/>
      <c r="C70" s="1"/>
      <c r="D70" s="1"/>
      <c r="E70" s="1"/>
      <c r="F70" s="1"/>
      <c r="G70" s="1"/>
    </row>
    <row r="71" spans="1:7" x14ac:dyDescent="0.2">
      <c r="A71" s="1" t="s">
        <v>616</v>
      </c>
      <c r="B71" s="1"/>
      <c r="C71" s="1"/>
      <c r="D71" s="1"/>
      <c r="E71" s="1"/>
      <c r="F71" s="1"/>
      <c r="G71" s="1"/>
    </row>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sheetData>
  <mergeCells count="5">
    <mergeCell ref="A1:D2"/>
    <mergeCell ref="A24:C24"/>
    <mergeCell ref="D24:F24"/>
    <mergeCell ref="A59:G63"/>
    <mergeCell ref="A50:G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R16"/>
  <sheetViews>
    <sheetView workbookViewId="0"/>
  </sheetViews>
  <sheetFormatPr baseColWidth="10" defaultColWidth="11.125" defaultRowHeight="12.75" x14ac:dyDescent="0.2"/>
  <cols>
    <col min="1" max="1" width="11" style="18" customWidth="1"/>
    <col min="2" max="16384" width="11.125" style="18"/>
  </cols>
  <sheetData>
    <row r="1" spans="1:18" s="3" customFormat="1" ht="13.5" thickTop="1" x14ac:dyDescent="0.2">
      <c r="A1" s="293" t="s">
        <v>423</v>
      </c>
      <c r="B1" s="563"/>
      <c r="C1" s="563"/>
      <c r="D1" s="563"/>
    </row>
    <row r="2" spans="1:18" x14ac:dyDescent="0.2">
      <c r="A2" s="564"/>
      <c r="B2" s="447"/>
      <c r="C2" s="447"/>
      <c r="D2" s="565"/>
    </row>
    <row r="3" spans="1:18" x14ac:dyDescent="0.2">
      <c r="A3" s="668"/>
      <c r="B3" s="668">
        <v>2021</v>
      </c>
      <c r="C3" s="668">
        <v>2022</v>
      </c>
      <c r="D3" s="668">
        <v>2023</v>
      </c>
    </row>
    <row r="4" spans="1:18" x14ac:dyDescent="0.2">
      <c r="A4" s="18" t="s">
        <v>126</v>
      </c>
      <c r="B4" s="567">
        <v>-19.299904846465108</v>
      </c>
      <c r="C4" s="567">
        <v>12.452526172953361</v>
      </c>
      <c r="D4" s="567">
        <v>6.4805857745537487</v>
      </c>
      <c r="Q4" s="568"/>
      <c r="R4" s="568"/>
    </row>
    <row r="5" spans="1:18" x14ac:dyDescent="0.2">
      <c r="A5" s="18" t="s">
        <v>127</v>
      </c>
      <c r="B5" s="567">
        <v>-20.696688019626794</v>
      </c>
      <c r="C5" s="567">
        <v>16.06099023250783</v>
      </c>
      <c r="D5" s="567">
        <v>4.8067511418691664</v>
      </c>
    </row>
    <row r="6" spans="1:18" x14ac:dyDescent="0.2">
      <c r="A6" s="18" t="s">
        <v>128</v>
      </c>
      <c r="B6" s="567">
        <v>-19.036325561146739</v>
      </c>
      <c r="C6" s="567">
        <v>15.305309263758616</v>
      </c>
      <c r="D6" s="567" t="s">
        <v>508</v>
      </c>
    </row>
    <row r="7" spans="1:18" x14ac:dyDescent="0.2">
      <c r="A7" s="18" t="s">
        <v>129</v>
      </c>
      <c r="B7" s="567">
        <v>-13.588916556702571</v>
      </c>
      <c r="C7" s="567">
        <v>13.739757428684129</v>
      </c>
      <c r="D7" s="567" t="s">
        <v>508</v>
      </c>
    </row>
    <row r="8" spans="1:18" x14ac:dyDescent="0.2">
      <c r="A8" s="18" t="s">
        <v>130</v>
      </c>
      <c r="B8" s="567">
        <v>-8.4697007732028684</v>
      </c>
      <c r="C8" s="567">
        <v>12.956611699424464</v>
      </c>
      <c r="D8" s="569" t="s">
        <v>508</v>
      </c>
    </row>
    <row r="9" spans="1:18" x14ac:dyDescent="0.2">
      <c r="A9" s="18" t="s">
        <v>131</v>
      </c>
      <c r="B9" s="567">
        <v>-5.0518375008369167</v>
      </c>
      <c r="C9" s="567">
        <v>12.013855304333406</v>
      </c>
      <c r="D9" s="569" t="s">
        <v>508</v>
      </c>
    </row>
    <row r="10" spans="1:18" x14ac:dyDescent="0.2">
      <c r="A10" s="18" t="s">
        <v>132</v>
      </c>
      <c r="B10" s="567">
        <v>-2.6686651673844564</v>
      </c>
      <c r="C10" s="567">
        <v>11.531752529633851</v>
      </c>
      <c r="D10" s="698" t="s">
        <v>508</v>
      </c>
    </row>
    <row r="11" spans="1:18" x14ac:dyDescent="0.2">
      <c r="A11" s="18" t="s">
        <v>133</v>
      </c>
      <c r="B11" s="567">
        <v>-3.2632780821017978E-4</v>
      </c>
      <c r="C11" s="567">
        <v>10.823928577362571</v>
      </c>
      <c r="D11" s="699" t="s">
        <v>508</v>
      </c>
    </row>
    <row r="12" spans="1:18" x14ac:dyDescent="0.2">
      <c r="A12" s="18" t="s">
        <v>134</v>
      </c>
      <c r="B12" s="567">
        <v>2.2603714762264966</v>
      </c>
      <c r="C12" s="567">
        <v>10.255489918681709</v>
      </c>
      <c r="D12" s="569" t="s">
        <v>508</v>
      </c>
    </row>
    <row r="13" spans="1:18" x14ac:dyDescent="0.2">
      <c r="A13" s="18" t="s">
        <v>135</v>
      </c>
      <c r="B13" s="567">
        <v>4.6056391653445496</v>
      </c>
      <c r="C13" s="567">
        <v>9.7389467626172124</v>
      </c>
      <c r="D13" s="569" t="s">
        <v>508</v>
      </c>
    </row>
    <row r="14" spans="1:18" x14ac:dyDescent="0.2">
      <c r="A14" s="18" t="s">
        <v>136</v>
      </c>
      <c r="B14" s="567">
        <v>7.9902647476717563</v>
      </c>
      <c r="C14" s="567">
        <v>7.9949933899997339</v>
      </c>
      <c r="D14" s="567" t="s">
        <v>508</v>
      </c>
    </row>
    <row r="15" spans="1:18" x14ac:dyDescent="0.2">
      <c r="A15" s="447" t="s">
        <v>137</v>
      </c>
      <c r="B15" s="453">
        <v>9.6165564387703188</v>
      </c>
      <c r="C15" s="453">
        <v>7.8564925732902813</v>
      </c>
      <c r="D15" s="453" t="s">
        <v>508</v>
      </c>
    </row>
    <row r="16" spans="1:18" x14ac:dyDescent="0.2">
      <c r="A16" s="571"/>
      <c r="D16" s="79" t="s">
        <v>220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1:U17"/>
  <sheetViews>
    <sheetView zoomScaleNormal="100" zoomScaleSheetLayoutView="100" workbookViewId="0"/>
  </sheetViews>
  <sheetFormatPr baseColWidth="10" defaultRowHeight="12.75" x14ac:dyDescent="0.2"/>
  <cols>
    <col min="1" max="1" width="27.125" style="81" customWidth="1"/>
    <col min="2" max="2" width="9.125" style="81" customWidth="1"/>
    <col min="3" max="3" width="12" style="81" customWidth="1"/>
    <col min="4" max="4" width="9.125" style="81" customWidth="1"/>
    <col min="5" max="5" width="10.5" style="81" customWidth="1"/>
    <col min="6" max="6" width="9.125" style="81" customWidth="1"/>
    <col min="7" max="7" width="10.625" style="81" customWidth="1"/>
    <col min="8" max="8" width="15.625" style="81" customWidth="1"/>
    <col min="9" max="9" width="11" style="81"/>
    <col min="10" max="10" width="10.62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625" style="81" bestFit="1" customWidth="1"/>
    <col min="265" max="265" width="10" style="81"/>
    <col min="266" max="266" width="10.62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625" style="81" bestFit="1" customWidth="1"/>
    <col min="521" max="521" width="10" style="81"/>
    <col min="522" max="522" width="10.62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625" style="81" bestFit="1" customWidth="1"/>
    <col min="777" max="777" width="10" style="81"/>
    <col min="778" max="778" width="10.62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625" style="81" bestFit="1" customWidth="1"/>
    <col min="1033" max="1033" width="10" style="81"/>
    <col min="1034" max="1034" width="10.62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625" style="81" bestFit="1" customWidth="1"/>
    <col min="1289" max="1289" width="10" style="81"/>
    <col min="1290" max="1290" width="10.62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625" style="81" bestFit="1" customWidth="1"/>
    <col min="1545" max="1545" width="10" style="81"/>
    <col min="1546" max="1546" width="10.62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625" style="81" bestFit="1" customWidth="1"/>
    <col min="1801" max="1801" width="10" style="81"/>
    <col min="1802" max="1802" width="10.62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625" style="81" bestFit="1" customWidth="1"/>
    <col min="2057" max="2057" width="10" style="81"/>
    <col min="2058" max="2058" width="10.62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625" style="81" bestFit="1" customWidth="1"/>
    <col min="2313" max="2313" width="10" style="81"/>
    <col min="2314" max="2314" width="10.62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625" style="81" bestFit="1" customWidth="1"/>
    <col min="2569" max="2569" width="10" style="81"/>
    <col min="2570" max="2570" width="10.62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625" style="81" bestFit="1" customWidth="1"/>
    <col min="2825" max="2825" width="10" style="81"/>
    <col min="2826" max="2826" width="10.62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625" style="81" bestFit="1" customWidth="1"/>
    <col min="3081" max="3081" width="10" style="81"/>
    <col min="3082" max="3082" width="10.62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625" style="81" bestFit="1" customWidth="1"/>
    <col min="3337" max="3337" width="10" style="81"/>
    <col min="3338" max="3338" width="10.62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625" style="81" bestFit="1" customWidth="1"/>
    <col min="3593" max="3593" width="10" style="81"/>
    <col min="3594" max="3594" width="10.62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625" style="81" bestFit="1" customWidth="1"/>
    <col min="3849" max="3849" width="10" style="81"/>
    <col min="3850" max="3850" width="10.62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625" style="81" bestFit="1" customWidth="1"/>
    <col min="4105" max="4105" width="10" style="81"/>
    <col min="4106" max="4106" width="10.62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625" style="81" bestFit="1" customWidth="1"/>
    <col min="4361" max="4361" width="10" style="81"/>
    <col min="4362" max="4362" width="10.62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625" style="81" bestFit="1" customWidth="1"/>
    <col min="4617" max="4617" width="10" style="81"/>
    <col min="4618" max="4618" width="10.62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625" style="81" bestFit="1" customWidth="1"/>
    <col min="4873" max="4873" width="10" style="81"/>
    <col min="4874" max="4874" width="10.62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625" style="81" bestFit="1" customWidth="1"/>
    <col min="5129" max="5129" width="10" style="81"/>
    <col min="5130" max="5130" width="10.62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625" style="81" bestFit="1" customWidth="1"/>
    <col min="5385" max="5385" width="10" style="81"/>
    <col min="5386" max="5386" width="10.62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625" style="81" bestFit="1" customWidth="1"/>
    <col min="5641" max="5641" width="10" style="81"/>
    <col min="5642" max="5642" width="10.62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625" style="81" bestFit="1" customWidth="1"/>
    <col min="5897" max="5897" width="10" style="81"/>
    <col min="5898" max="5898" width="10.62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625" style="81" bestFit="1" customWidth="1"/>
    <col min="6153" max="6153" width="10" style="81"/>
    <col min="6154" max="6154" width="10.62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625" style="81" bestFit="1" customWidth="1"/>
    <col min="6409" max="6409" width="10" style="81"/>
    <col min="6410" max="6410" width="10.62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625" style="81" bestFit="1" customWidth="1"/>
    <col min="6665" max="6665" width="10" style="81"/>
    <col min="6666" max="6666" width="10.62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625" style="81" bestFit="1" customWidth="1"/>
    <col min="6921" max="6921" width="10" style="81"/>
    <col min="6922" max="6922" width="10.62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625" style="81" bestFit="1" customWidth="1"/>
    <col min="7177" max="7177" width="10" style="81"/>
    <col min="7178" max="7178" width="10.62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625" style="81" bestFit="1" customWidth="1"/>
    <col min="7433" max="7433" width="10" style="81"/>
    <col min="7434" max="7434" width="10.62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625" style="81" bestFit="1" customWidth="1"/>
    <col min="7689" max="7689" width="10" style="81"/>
    <col min="7690" max="7690" width="10.62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625" style="81" bestFit="1" customWidth="1"/>
    <col min="7945" max="7945" width="10" style="81"/>
    <col min="7946" max="7946" width="10.62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625" style="81" bestFit="1" customWidth="1"/>
    <col min="8201" max="8201" width="10" style="81"/>
    <col min="8202" max="8202" width="10.62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625" style="81" bestFit="1" customWidth="1"/>
    <col min="8457" max="8457" width="10" style="81"/>
    <col min="8458" max="8458" width="10.62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625" style="81" bestFit="1" customWidth="1"/>
    <col min="8713" max="8713" width="10" style="81"/>
    <col min="8714" max="8714" width="10.62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625" style="81" bestFit="1" customWidth="1"/>
    <col min="8969" max="8969" width="10" style="81"/>
    <col min="8970" max="8970" width="10.62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625" style="81" bestFit="1" customWidth="1"/>
    <col min="9225" max="9225" width="10" style="81"/>
    <col min="9226" max="9226" width="10.62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625" style="81" bestFit="1" customWidth="1"/>
    <col min="9481" max="9481" width="10" style="81"/>
    <col min="9482" max="9482" width="10.62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625" style="81" bestFit="1" customWidth="1"/>
    <col min="9737" max="9737" width="10" style="81"/>
    <col min="9738" max="9738" width="10.62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625" style="81" bestFit="1" customWidth="1"/>
    <col min="9993" max="9993" width="10" style="81"/>
    <col min="9994" max="9994" width="10.62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625" style="81" bestFit="1" customWidth="1"/>
    <col min="10249" max="10249" width="10" style="81"/>
    <col min="10250" max="10250" width="10.62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625" style="81" bestFit="1" customWidth="1"/>
    <col min="10505" max="10505" width="10" style="81"/>
    <col min="10506" max="10506" width="10.62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625" style="81" bestFit="1" customWidth="1"/>
    <col min="10761" max="10761" width="10" style="81"/>
    <col min="10762" max="10762" width="10.62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625" style="81" bestFit="1" customWidth="1"/>
    <col min="11017" max="11017" width="10" style="81"/>
    <col min="11018" max="11018" width="10.62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625" style="81" bestFit="1" customWidth="1"/>
    <col min="11273" max="11273" width="10" style="81"/>
    <col min="11274" max="11274" width="10.62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625" style="81" bestFit="1" customWidth="1"/>
    <col min="11529" max="11529" width="10" style="81"/>
    <col min="11530" max="11530" width="10.62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625" style="81" bestFit="1" customWidth="1"/>
    <col min="11785" max="11785" width="10" style="81"/>
    <col min="11786" max="11786" width="10.62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625" style="81" bestFit="1" customWidth="1"/>
    <col min="12041" max="12041" width="10" style="81"/>
    <col min="12042" max="12042" width="10.62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625" style="81" bestFit="1" customWidth="1"/>
    <col min="12297" max="12297" width="10" style="81"/>
    <col min="12298" max="12298" width="10.62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625" style="81" bestFit="1" customWidth="1"/>
    <col min="12553" max="12553" width="10" style="81"/>
    <col min="12554" max="12554" width="10.62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625" style="81" bestFit="1" customWidth="1"/>
    <col min="12809" max="12809" width="10" style="81"/>
    <col min="12810" max="12810" width="10.62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625" style="81" bestFit="1" customWidth="1"/>
    <col min="13065" max="13065" width="10" style="81"/>
    <col min="13066" max="13066" width="10.62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625" style="81" bestFit="1" customWidth="1"/>
    <col min="13321" max="13321" width="10" style="81"/>
    <col min="13322" max="13322" width="10.62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625" style="81" bestFit="1" customWidth="1"/>
    <col min="13577" max="13577" width="10" style="81"/>
    <col min="13578" max="13578" width="10.62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625" style="81" bestFit="1" customWidth="1"/>
    <col min="13833" max="13833" width="10" style="81"/>
    <col min="13834" max="13834" width="10.62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625" style="81" bestFit="1" customWidth="1"/>
    <col min="14089" max="14089" width="10" style="81"/>
    <col min="14090" max="14090" width="10.62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625" style="81" bestFit="1" customWidth="1"/>
    <col min="14345" max="14345" width="10" style="81"/>
    <col min="14346" max="14346" width="10.62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625" style="81" bestFit="1" customWidth="1"/>
    <col min="14601" max="14601" width="10" style="81"/>
    <col min="14602" max="14602" width="10.62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625" style="81" bestFit="1" customWidth="1"/>
    <col min="14857" max="14857" width="10" style="81"/>
    <col min="14858" max="14858" width="10.62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625" style="81" bestFit="1" customWidth="1"/>
    <col min="15113" max="15113" width="10" style="81"/>
    <col min="15114" max="15114" width="10.62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625" style="81" bestFit="1" customWidth="1"/>
    <col min="15369" max="15369" width="10" style="81"/>
    <col min="15370" max="15370" width="10.62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625" style="81" bestFit="1" customWidth="1"/>
    <col min="15625" max="15625" width="10" style="81"/>
    <col min="15626" max="15626" width="10.62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625" style="81" bestFit="1" customWidth="1"/>
    <col min="15881" max="15881" width="10" style="81"/>
    <col min="15882" max="15882" width="10.62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625" style="81" bestFit="1" customWidth="1"/>
    <col min="16137" max="16137" width="10" style="81"/>
    <col min="16138" max="16138" width="10.625" style="81" bestFit="1" customWidth="1"/>
    <col min="16139" max="16384" width="11" style="81"/>
  </cols>
  <sheetData>
    <row r="1" spans="1:8" ht="13.5" thickTop="1" x14ac:dyDescent="0.2">
      <c r="A1" s="315" t="s">
        <v>24</v>
      </c>
      <c r="B1" s="316"/>
      <c r="C1" s="316"/>
      <c r="D1" s="316"/>
      <c r="E1" s="316"/>
      <c r="F1" s="316"/>
      <c r="G1" s="316"/>
      <c r="H1" s="316"/>
    </row>
    <row r="2" spans="1:8" ht="15.75" x14ac:dyDescent="0.25">
      <c r="A2" s="317"/>
      <c r="B2" s="318"/>
      <c r="C2" s="319"/>
      <c r="D2" s="319"/>
      <c r="E2" s="319"/>
      <c r="F2" s="319"/>
      <c r="G2" s="319"/>
      <c r="H2" s="341" t="s">
        <v>151</v>
      </c>
    </row>
    <row r="3" spans="1:8" s="69" customFormat="1" x14ac:dyDescent="0.2">
      <c r="A3" s="288"/>
      <c r="B3" s="777">
        <f>INDICE!A3</f>
        <v>44958</v>
      </c>
      <c r="C3" s="778"/>
      <c r="D3" s="778" t="s">
        <v>115</v>
      </c>
      <c r="E3" s="778"/>
      <c r="F3" s="778" t="s">
        <v>116</v>
      </c>
      <c r="G3" s="778"/>
      <c r="H3" s="778"/>
    </row>
    <row r="4" spans="1:8" s="69" customFormat="1" x14ac:dyDescent="0.2">
      <c r="A4" s="289"/>
      <c r="B4" s="82" t="s">
        <v>47</v>
      </c>
      <c r="C4" s="82" t="s">
        <v>420</v>
      </c>
      <c r="D4" s="82" t="s">
        <v>47</v>
      </c>
      <c r="E4" s="82" t="s">
        <v>420</v>
      </c>
      <c r="F4" s="82" t="s">
        <v>47</v>
      </c>
      <c r="G4" s="83" t="s">
        <v>420</v>
      </c>
      <c r="H4" s="83" t="s">
        <v>121</v>
      </c>
    </row>
    <row r="5" spans="1:8" x14ac:dyDescent="0.2">
      <c r="A5" s="320" t="s">
        <v>138</v>
      </c>
      <c r="B5" s="329">
        <v>84.320079999999976</v>
      </c>
      <c r="C5" s="322">
        <v>8.6078323278015691</v>
      </c>
      <c r="D5" s="321">
        <v>171.87463999999997</v>
      </c>
      <c r="E5" s="322">
        <v>0.56067778185056594</v>
      </c>
      <c r="F5" s="321">
        <v>751.46379000000013</v>
      </c>
      <c r="G5" s="322">
        <v>-6.2767764811545836</v>
      </c>
      <c r="H5" s="327">
        <v>36.965880741879737</v>
      </c>
    </row>
    <row r="6" spans="1:8" x14ac:dyDescent="0.2">
      <c r="A6" s="320" t="s">
        <v>139</v>
      </c>
      <c r="B6" s="329">
        <v>66.65097999999999</v>
      </c>
      <c r="C6" s="322">
        <v>2.0967124269708575</v>
      </c>
      <c r="D6" s="321">
        <v>130.82482999999999</v>
      </c>
      <c r="E6" s="322">
        <v>-1.2739357720180871</v>
      </c>
      <c r="F6" s="321">
        <v>517.03267000000005</v>
      </c>
      <c r="G6" s="322">
        <v>6.4952520022056444</v>
      </c>
      <c r="H6" s="327">
        <v>25.433784399479393</v>
      </c>
    </row>
    <row r="7" spans="1:8" x14ac:dyDescent="0.2">
      <c r="A7" s="320" t="s">
        <v>140</v>
      </c>
      <c r="B7" s="329">
        <v>8.3934600000000064</v>
      </c>
      <c r="C7" s="322">
        <v>12.796523160118522</v>
      </c>
      <c r="D7" s="321">
        <v>16.964470000000013</v>
      </c>
      <c r="E7" s="322">
        <v>18.471271303147937</v>
      </c>
      <c r="F7" s="321">
        <v>110.13439000000001</v>
      </c>
      <c r="G7" s="322">
        <v>21.005632860712698</v>
      </c>
      <c r="H7" s="327">
        <v>5.4177124440283029</v>
      </c>
    </row>
    <row r="8" spans="1:8" x14ac:dyDescent="0.2">
      <c r="A8" s="323" t="s">
        <v>440</v>
      </c>
      <c r="B8" s="328">
        <v>32.265309999999999</v>
      </c>
      <c r="C8" s="325">
        <v>207.457328972846</v>
      </c>
      <c r="D8" s="324">
        <v>80.807149999999993</v>
      </c>
      <c r="E8" s="326">
        <v>75.476791013256204</v>
      </c>
      <c r="F8" s="324">
        <v>654.22694999999999</v>
      </c>
      <c r="G8" s="326">
        <v>63.752601987236922</v>
      </c>
      <c r="H8" s="492">
        <v>32.182622414612567</v>
      </c>
    </row>
    <row r="9" spans="1:8" s="69" customFormat="1" x14ac:dyDescent="0.2">
      <c r="A9" s="290" t="s">
        <v>114</v>
      </c>
      <c r="B9" s="61">
        <v>191.62982999999997</v>
      </c>
      <c r="C9" s="62">
        <v>19.132120828413733</v>
      </c>
      <c r="D9" s="61">
        <v>400.47108999999995</v>
      </c>
      <c r="E9" s="62">
        <v>10.08036474222949</v>
      </c>
      <c r="F9" s="61">
        <v>2032.8578000000002</v>
      </c>
      <c r="G9" s="62">
        <v>14.345137417510992</v>
      </c>
      <c r="H9" s="62">
        <v>100</v>
      </c>
    </row>
    <row r="10" spans="1:8" x14ac:dyDescent="0.2">
      <c r="A10" s="314"/>
      <c r="B10" s="313"/>
      <c r="C10" s="319"/>
      <c r="D10" s="313"/>
      <c r="E10" s="319"/>
      <c r="F10" s="313"/>
      <c r="G10" s="319"/>
      <c r="H10" s="79" t="s">
        <v>220</v>
      </c>
    </row>
    <row r="11" spans="1:8" x14ac:dyDescent="0.2">
      <c r="A11" s="291" t="s">
        <v>478</v>
      </c>
      <c r="B11" s="313"/>
      <c r="C11" s="313"/>
      <c r="D11" s="313"/>
      <c r="E11" s="313"/>
      <c r="F11" s="313"/>
      <c r="G11" s="319"/>
      <c r="H11" s="319"/>
    </row>
    <row r="12" spans="1:8" x14ac:dyDescent="0.2">
      <c r="A12" s="291" t="s">
        <v>517</v>
      </c>
      <c r="B12" s="313"/>
      <c r="C12" s="313"/>
      <c r="D12" s="313"/>
      <c r="E12" s="313"/>
      <c r="F12" s="313"/>
      <c r="G12" s="319"/>
      <c r="H12" s="319"/>
    </row>
    <row r="13" spans="1:8" ht="14.25" x14ac:dyDescent="0.2">
      <c r="A13" s="133" t="s">
        <v>531</v>
      </c>
      <c r="B13" s="1"/>
      <c r="C13" s="1"/>
      <c r="D13" s="1"/>
      <c r="E13" s="1"/>
      <c r="F13" s="1"/>
      <c r="G13" s="1"/>
      <c r="H13" s="1"/>
    </row>
    <row r="17" spans="3:21" x14ac:dyDescent="0.2">
      <c r="C17" s="596"/>
      <c r="D17" s="596"/>
      <c r="E17" s="596"/>
      <c r="F17" s="596"/>
      <c r="G17" s="596"/>
      <c r="H17" s="596"/>
      <c r="I17" s="596"/>
      <c r="J17" s="596"/>
      <c r="K17" s="596"/>
      <c r="L17" s="596"/>
      <c r="M17" s="596"/>
      <c r="N17" s="596"/>
      <c r="O17" s="596"/>
      <c r="P17" s="596"/>
      <c r="Q17" s="596"/>
      <c r="R17" s="596"/>
      <c r="S17" s="596"/>
      <c r="T17" s="596"/>
      <c r="U17" s="596"/>
    </row>
  </sheetData>
  <mergeCells count="3">
    <mergeCell ref="B3:C3"/>
    <mergeCell ref="D3:E3"/>
    <mergeCell ref="F3:H3"/>
  </mergeCells>
  <conditionalFormatting sqref="B8">
    <cfRule type="cellIs" dxfId="192" priority="8" operator="between">
      <formula>0</formula>
      <formula>0.5</formula>
    </cfRule>
  </conditionalFormatting>
  <conditionalFormatting sqref="C17:U17">
    <cfRule type="cellIs" dxfId="191" priority="3" operator="between">
      <formula>-0.0499999</formula>
      <formula>0.0499999</formula>
    </cfRule>
  </conditionalFormatting>
  <conditionalFormatting sqref="D8">
    <cfRule type="cellIs" dxfId="190" priority="7" operator="between">
      <formula>0</formula>
      <formula>0.5</formula>
    </cfRule>
  </conditionalFormatting>
  <conditionalFormatting sqref="F8">
    <cfRule type="cellIs" dxfId="189" priority="6" operator="between">
      <formula>0</formula>
      <formula>0.5</formula>
    </cfRule>
  </conditionalFormatting>
  <conditionalFormatting sqref="G5">
    <cfRule type="cellIs" dxfId="188" priority="1" operator="between">
      <formula>-0.049</formula>
      <formula>0.049</formula>
    </cfRule>
  </conditionalFormatting>
  <conditionalFormatting sqref="H8">
    <cfRule type="cellIs" dxfId="187" priority="5"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N18"/>
  <sheetViews>
    <sheetView zoomScaleNormal="100" zoomScaleSheetLayoutView="100" workbookViewId="0"/>
  </sheetViews>
  <sheetFormatPr baseColWidth="10" defaultRowHeight="12.75" x14ac:dyDescent="0.2"/>
  <cols>
    <col min="1" max="1" width="20.5" style="81" customWidth="1"/>
    <col min="2" max="2" width="10" style="81" customWidth="1"/>
    <col min="3" max="3" width="11.625" style="81" customWidth="1"/>
    <col min="4" max="4" width="10" style="81" customWidth="1"/>
    <col min="5" max="5" width="10.625" style="81" customWidth="1"/>
    <col min="6" max="6" width="9.5" style="81" customWidth="1"/>
    <col min="7" max="7" width="11" style="81" customWidth="1"/>
    <col min="8" max="8" width="14.625" style="81" customWidth="1"/>
    <col min="9" max="9" width="11.5" style="81" customWidth="1"/>
    <col min="10" max="10" width="12.5" style="81" customWidth="1"/>
    <col min="11" max="15" width="11" style="81"/>
    <col min="16" max="256" width="10" style="81"/>
    <col min="257" max="257" width="18" style="81" customWidth="1"/>
    <col min="258" max="260" width="8.125" style="81" bestFit="1" customWidth="1"/>
    <col min="261" max="261" width="8.125" style="81" customWidth="1"/>
    <col min="262" max="262" width="8.1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6" width="8.125" style="81" bestFit="1" customWidth="1"/>
    <col min="517" max="517" width="8.125" style="81" customWidth="1"/>
    <col min="518" max="518" width="8.1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2" width="8.125" style="81" bestFit="1" customWidth="1"/>
    <col min="773" max="773" width="8.125" style="81" customWidth="1"/>
    <col min="774" max="774" width="8.1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8" width="8.125" style="81" bestFit="1" customWidth="1"/>
    <col min="1029" max="1029" width="8.125" style="81" customWidth="1"/>
    <col min="1030" max="1030" width="8.1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4" width="8.125" style="81" bestFit="1" customWidth="1"/>
    <col min="1285" max="1285" width="8.125" style="81" customWidth="1"/>
    <col min="1286" max="1286" width="8.1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40" width="8.125" style="81" bestFit="1" customWidth="1"/>
    <col min="1541" max="1541" width="8.125" style="81" customWidth="1"/>
    <col min="1542" max="1542" width="8.1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6" width="8.125" style="81" bestFit="1" customWidth="1"/>
    <col min="1797" max="1797" width="8.125" style="81" customWidth="1"/>
    <col min="1798" max="1798" width="8.1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2" width="8.125" style="81" bestFit="1" customWidth="1"/>
    <col min="2053" max="2053" width="8.125" style="81" customWidth="1"/>
    <col min="2054" max="2054" width="8.1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8" width="8.125" style="81" bestFit="1" customWidth="1"/>
    <col min="2309" max="2309" width="8.125" style="81" customWidth="1"/>
    <col min="2310" max="2310" width="8.1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4" width="8.125" style="81" bestFit="1" customWidth="1"/>
    <col min="2565" max="2565" width="8.125" style="81" customWidth="1"/>
    <col min="2566" max="2566" width="8.1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20" width="8.125" style="81" bestFit="1" customWidth="1"/>
    <col min="2821" max="2821" width="8.125" style="81" customWidth="1"/>
    <col min="2822" max="2822" width="8.1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6" width="8.125" style="81" bestFit="1" customWidth="1"/>
    <col min="3077" max="3077" width="8.125" style="81" customWidth="1"/>
    <col min="3078" max="3078" width="8.1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2" width="8.125" style="81" bestFit="1" customWidth="1"/>
    <col min="3333" max="3333" width="8.125" style="81" customWidth="1"/>
    <col min="3334" max="3334" width="8.1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8" width="8.125" style="81" bestFit="1" customWidth="1"/>
    <col min="3589" max="3589" width="8.125" style="81" customWidth="1"/>
    <col min="3590" max="3590" width="8.1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4" width="8.125" style="81" bestFit="1" customWidth="1"/>
    <col min="3845" max="3845" width="8.125" style="81" customWidth="1"/>
    <col min="3846" max="3846" width="8.1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100" width="8.125" style="81" bestFit="1" customWidth="1"/>
    <col min="4101" max="4101" width="8.125" style="81" customWidth="1"/>
    <col min="4102" max="4102" width="8.1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6" width="8.125" style="81" bestFit="1" customWidth="1"/>
    <col min="4357" max="4357" width="8.125" style="81" customWidth="1"/>
    <col min="4358" max="4358" width="8.1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2" width="8.125" style="81" bestFit="1" customWidth="1"/>
    <col min="4613" max="4613" width="8.125" style="81" customWidth="1"/>
    <col min="4614" max="4614" width="8.1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8" width="8.125" style="81" bestFit="1" customWidth="1"/>
    <col min="4869" max="4869" width="8.125" style="81" customWidth="1"/>
    <col min="4870" max="4870" width="8.1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4" width="8.125" style="81" bestFit="1" customWidth="1"/>
    <col min="5125" max="5125" width="8.125" style="81" customWidth="1"/>
    <col min="5126" max="5126" width="8.1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80" width="8.125" style="81" bestFit="1" customWidth="1"/>
    <col min="5381" max="5381" width="8.125" style="81" customWidth="1"/>
    <col min="5382" max="5382" width="8.1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6" width="8.125" style="81" bestFit="1" customWidth="1"/>
    <col min="5637" max="5637" width="8.125" style="81" customWidth="1"/>
    <col min="5638" max="5638" width="8.1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2" width="8.125" style="81" bestFit="1" customWidth="1"/>
    <col min="5893" max="5893" width="8.125" style="81" customWidth="1"/>
    <col min="5894" max="5894" width="8.1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8" width="8.125" style="81" bestFit="1" customWidth="1"/>
    <col min="6149" max="6149" width="8.125" style="81" customWidth="1"/>
    <col min="6150" max="6150" width="8.1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4" width="8.125" style="81" bestFit="1" customWidth="1"/>
    <col min="6405" max="6405" width="8.125" style="81" customWidth="1"/>
    <col min="6406" max="6406" width="8.1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60" width="8.125" style="81" bestFit="1" customWidth="1"/>
    <col min="6661" max="6661" width="8.125" style="81" customWidth="1"/>
    <col min="6662" max="6662" width="8.1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6" width="8.125" style="81" bestFit="1" customWidth="1"/>
    <col min="6917" max="6917" width="8.125" style="81" customWidth="1"/>
    <col min="6918" max="6918" width="8.1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2" width="8.125" style="81" bestFit="1" customWidth="1"/>
    <col min="7173" max="7173" width="8.125" style="81" customWidth="1"/>
    <col min="7174" max="7174" width="8.1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8" width="8.125" style="81" bestFit="1" customWidth="1"/>
    <col min="7429" max="7429" width="8.125" style="81" customWidth="1"/>
    <col min="7430" max="7430" width="8.1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4" width="8.125" style="81" bestFit="1" customWidth="1"/>
    <col min="7685" max="7685" width="8.125" style="81" customWidth="1"/>
    <col min="7686" max="7686" width="8.1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40" width="8.125" style="81" bestFit="1" customWidth="1"/>
    <col min="7941" max="7941" width="8.125" style="81" customWidth="1"/>
    <col min="7942" max="7942" width="8.1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6" width="8.125" style="81" bestFit="1" customWidth="1"/>
    <col min="8197" max="8197" width="8.125" style="81" customWidth="1"/>
    <col min="8198" max="8198" width="8.1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2" width="8.125" style="81" bestFit="1" customWidth="1"/>
    <col min="8453" max="8453" width="8.125" style="81" customWidth="1"/>
    <col min="8454" max="8454" width="8.1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8" width="8.125" style="81" bestFit="1" customWidth="1"/>
    <col min="8709" max="8709" width="8.125" style="81" customWidth="1"/>
    <col min="8710" max="8710" width="8.1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4" width="8.125" style="81" bestFit="1" customWidth="1"/>
    <col min="8965" max="8965" width="8.125" style="81" customWidth="1"/>
    <col min="8966" max="8966" width="8.1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20" width="8.125" style="81" bestFit="1" customWidth="1"/>
    <col min="9221" max="9221" width="8.125" style="81" customWidth="1"/>
    <col min="9222" max="9222" width="8.1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6" width="8.125" style="81" bestFit="1" customWidth="1"/>
    <col min="9477" max="9477" width="8.125" style="81" customWidth="1"/>
    <col min="9478" max="9478" width="8.1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2" width="8.125" style="81" bestFit="1" customWidth="1"/>
    <col min="9733" max="9733" width="8.125" style="81" customWidth="1"/>
    <col min="9734" max="9734" width="8.1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8" width="8.125" style="81" bestFit="1" customWidth="1"/>
    <col min="9989" max="9989" width="8.125" style="81" customWidth="1"/>
    <col min="9990" max="9990" width="8.1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4" width="8.125" style="81" bestFit="1" customWidth="1"/>
    <col min="10245" max="10245" width="8.125" style="81" customWidth="1"/>
    <col min="10246" max="10246" width="8.1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500" width="8.125" style="81" bestFit="1" customWidth="1"/>
    <col min="10501" max="10501" width="8.125" style="81" customWidth="1"/>
    <col min="10502" max="10502" width="8.1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6" width="8.125" style="81" bestFit="1" customWidth="1"/>
    <col min="10757" max="10757" width="8.125" style="81" customWidth="1"/>
    <col min="10758" max="10758" width="8.1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2" width="8.125" style="81" bestFit="1" customWidth="1"/>
    <col min="11013" max="11013" width="8.125" style="81" customWidth="1"/>
    <col min="11014" max="11014" width="8.1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8" width="8.125" style="81" bestFit="1" customWidth="1"/>
    <col min="11269" max="11269" width="8.125" style="81" customWidth="1"/>
    <col min="11270" max="11270" width="8.1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4" width="8.125" style="81" bestFit="1" customWidth="1"/>
    <col min="11525" max="11525" width="8.125" style="81" customWidth="1"/>
    <col min="11526" max="11526" width="8.1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80" width="8.125" style="81" bestFit="1" customWidth="1"/>
    <col min="11781" max="11781" width="8.125" style="81" customWidth="1"/>
    <col min="11782" max="11782" width="8.1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6" width="8.125" style="81" bestFit="1" customWidth="1"/>
    <col min="12037" max="12037" width="8.125" style="81" customWidth="1"/>
    <col min="12038" max="12038" width="8.1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2" width="8.125" style="81" bestFit="1" customWidth="1"/>
    <col min="12293" max="12293" width="8.125" style="81" customWidth="1"/>
    <col min="12294" max="12294" width="8.1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8" width="8.125" style="81" bestFit="1" customWidth="1"/>
    <col min="12549" max="12549" width="8.125" style="81" customWidth="1"/>
    <col min="12550" max="12550" width="8.1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4" width="8.125" style="81" bestFit="1" customWidth="1"/>
    <col min="12805" max="12805" width="8.125" style="81" customWidth="1"/>
    <col min="12806" max="12806" width="8.1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60" width="8.125" style="81" bestFit="1" customWidth="1"/>
    <col min="13061" max="13061" width="8.125" style="81" customWidth="1"/>
    <col min="13062" max="13062" width="8.1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6" width="8.125" style="81" bestFit="1" customWidth="1"/>
    <col min="13317" max="13317" width="8.125" style="81" customWidth="1"/>
    <col min="13318" max="13318" width="8.1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2" width="8.125" style="81" bestFit="1" customWidth="1"/>
    <col min="13573" max="13573" width="8.125" style="81" customWidth="1"/>
    <col min="13574" max="13574" width="8.1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8" width="8.125" style="81" bestFit="1" customWidth="1"/>
    <col min="13829" max="13829" width="8.125" style="81" customWidth="1"/>
    <col min="13830" max="13830" width="8.1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4" width="8.125" style="81" bestFit="1" customWidth="1"/>
    <col min="14085" max="14085" width="8.125" style="81" customWidth="1"/>
    <col min="14086" max="14086" width="8.1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40" width="8.125" style="81" bestFit="1" customWidth="1"/>
    <col min="14341" max="14341" width="8.125" style="81" customWidth="1"/>
    <col min="14342" max="14342" width="8.1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6" width="8.125" style="81" bestFit="1" customWidth="1"/>
    <col min="14597" max="14597" width="8.125" style="81" customWidth="1"/>
    <col min="14598" max="14598" width="8.1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2" width="8.125" style="81" bestFit="1" customWidth="1"/>
    <col min="14853" max="14853" width="8.125" style="81" customWidth="1"/>
    <col min="14854" max="14854" width="8.1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8" width="8.125" style="81" bestFit="1" customWidth="1"/>
    <col min="15109" max="15109" width="8.125" style="81" customWidth="1"/>
    <col min="15110" max="15110" width="8.1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4" width="8.125" style="81" bestFit="1" customWidth="1"/>
    <col min="15365" max="15365" width="8.125" style="81" customWidth="1"/>
    <col min="15366" max="15366" width="8.1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20" width="8.125" style="81" bestFit="1" customWidth="1"/>
    <col min="15621" max="15621" width="8.125" style="81" customWidth="1"/>
    <col min="15622" max="15622" width="8.1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6" width="8.125" style="81" bestFit="1" customWidth="1"/>
    <col min="15877" max="15877" width="8.125" style="81" customWidth="1"/>
    <col min="15878" max="15878" width="8.1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2" width="8.125" style="81" bestFit="1" customWidth="1"/>
    <col min="16133" max="16133" width="8.125" style="81" customWidth="1"/>
    <col min="16134" max="16134" width="8.1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41" t="s">
        <v>151</v>
      </c>
    </row>
    <row r="3" spans="1:14" x14ac:dyDescent="0.2">
      <c r="A3" s="70"/>
      <c r="B3" s="777">
        <f>INDICE!A3</f>
        <v>44958</v>
      </c>
      <c r="C3" s="778"/>
      <c r="D3" s="779" t="s">
        <v>115</v>
      </c>
      <c r="E3" s="779"/>
      <c r="F3" s="779" t="s">
        <v>116</v>
      </c>
      <c r="G3" s="779"/>
      <c r="H3" s="779"/>
    </row>
    <row r="4" spans="1:14" x14ac:dyDescent="0.2">
      <c r="A4" s="66"/>
      <c r="B4" s="82" t="s">
        <v>47</v>
      </c>
      <c r="C4" s="82" t="s">
        <v>424</v>
      </c>
      <c r="D4" s="82" t="s">
        <v>47</v>
      </c>
      <c r="E4" s="82" t="s">
        <v>420</v>
      </c>
      <c r="F4" s="82" t="s">
        <v>47</v>
      </c>
      <c r="G4" s="83" t="s">
        <v>420</v>
      </c>
      <c r="H4" s="83" t="s">
        <v>106</v>
      </c>
    </row>
    <row r="5" spans="1:14" x14ac:dyDescent="0.2">
      <c r="A5" s="84" t="s">
        <v>183</v>
      </c>
      <c r="B5" s="343">
        <v>401.51382000000029</v>
      </c>
      <c r="C5" s="339">
        <v>2.5519617885387502</v>
      </c>
      <c r="D5" s="338">
        <v>779.32498999999996</v>
      </c>
      <c r="E5" s="340">
        <v>2.1517504792084292</v>
      </c>
      <c r="F5" s="338">
        <v>5458.3602099999998</v>
      </c>
      <c r="G5" s="340">
        <v>7.2762995782470199</v>
      </c>
      <c r="H5" s="345">
        <v>94.666494786689199</v>
      </c>
    </row>
    <row r="6" spans="1:14" x14ac:dyDescent="0.2">
      <c r="A6" s="84" t="s">
        <v>184</v>
      </c>
      <c r="B6" s="329">
        <v>21.808379999999993</v>
      </c>
      <c r="C6" s="322">
        <v>-11.558941159008782</v>
      </c>
      <c r="D6" s="321">
        <v>42.37269999999998</v>
      </c>
      <c r="E6" s="322">
        <v>-11.630016767745962</v>
      </c>
      <c r="F6" s="321">
        <v>302.90424999999999</v>
      </c>
      <c r="G6" s="322">
        <v>-18.934243533691564</v>
      </c>
      <c r="H6" s="327">
        <v>5.2533879224308286</v>
      </c>
    </row>
    <row r="7" spans="1:14" x14ac:dyDescent="0.2">
      <c r="A7" s="84" t="s">
        <v>188</v>
      </c>
      <c r="B7" s="344">
        <v>0</v>
      </c>
      <c r="C7" s="336">
        <v>0</v>
      </c>
      <c r="D7" s="335">
        <v>0</v>
      </c>
      <c r="E7" s="593">
        <v>0</v>
      </c>
      <c r="F7" s="335">
        <v>7.8799999999999999E-3</v>
      </c>
      <c r="G7" s="593">
        <v>-52.271350696547557</v>
      </c>
      <c r="H7" s="344">
        <v>1.3666594915309022E-4</v>
      </c>
    </row>
    <row r="8" spans="1:14" x14ac:dyDescent="0.2">
      <c r="A8" s="84" t="s">
        <v>145</v>
      </c>
      <c r="B8" s="344">
        <v>0</v>
      </c>
      <c r="C8" s="336">
        <v>0</v>
      </c>
      <c r="D8" s="335">
        <v>0</v>
      </c>
      <c r="E8" s="593">
        <v>0</v>
      </c>
      <c r="F8" s="335">
        <v>1.1800000000000001E-2</v>
      </c>
      <c r="G8" s="336">
        <v>-94.988958722609127</v>
      </c>
      <c r="H8" s="344">
        <v>2.0465205583838385E-4</v>
      </c>
    </row>
    <row r="9" spans="1:14" x14ac:dyDescent="0.2">
      <c r="A9" s="342" t="s">
        <v>146</v>
      </c>
      <c r="B9" s="330">
        <v>423.32220000000029</v>
      </c>
      <c r="C9" s="331">
        <v>1.7158929271588483</v>
      </c>
      <c r="D9" s="330">
        <v>821.69768999999997</v>
      </c>
      <c r="E9" s="331">
        <v>1.3367810545538792</v>
      </c>
      <c r="F9" s="330">
        <v>5761.2841399999998</v>
      </c>
      <c r="G9" s="331">
        <v>5.4786734627319627</v>
      </c>
      <c r="H9" s="331">
        <v>99.920224027125016</v>
      </c>
    </row>
    <row r="10" spans="1:14" x14ac:dyDescent="0.2">
      <c r="A10" s="84" t="s">
        <v>147</v>
      </c>
      <c r="B10" s="344">
        <v>0.49090000000000023</v>
      </c>
      <c r="C10" s="336">
        <v>36.247571468220983</v>
      </c>
      <c r="D10" s="335">
        <v>0.77756000000000014</v>
      </c>
      <c r="E10" s="336">
        <v>22.060185548561325</v>
      </c>
      <c r="F10" s="335">
        <v>4.5997899999999996</v>
      </c>
      <c r="G10" s="336">
        <v>-3.5612675982514372</v>
      </c>
      <c r="H10" s="327">
        <v>7.9775972874986389E-2</v>
      </c>
    </row>
    <row r="11" spans="1:14" x14ac:dyDescent="0.2">
      <c r="A11" s="60" t="s">
        <v>148</v>
      </c>
      <c r="B11" s="332">
        <v>423.8131000000003</v>
      </c>
      <c r="C11" s="333">
        <v>1.7457621487119874</v>
      </c>
      <c r="D11" s="332">
        <v>822.47524999999996</v>
      </c>
      <c r="E11" s="333">
        <v>1.3530490847438996</v>
      </c>
      <c r="F11" s="332">
        <v>5765.88393</v>
      </c>
      <c r="G11" s="333">
        <v>5.4707863436369113</v>
      </c>
      <c r="H11" s="333">
        <v>100</v>
      </c>
    </row>
    <row r="12" spans="1:14" x14ac:dyDescent="0.2">
      <c r="A12" s="369" t="s">
        <v>149</v>
      </c>
      <c r="B12" s="334"/>
      <c r="C12" s="334"/>
      <c r="D12" s="334"/>
      <c r="E12" s="334"/>
      <c r="F12" s="334"/>
      <c r="G12" s="334"/>
      <c r="H12" s="334"/>
    </row>
    <row r="13" spans="1:14" x14ac:dyDescent="0.2">
      <c r="A13" s="597" t="s">
        <v>188</v>
      </c>
      <c r="B13" s="598">
        <v>13.404270000000009</v>
      </c>
      <c r="C13" s="599">
        <v>1.1850734641376661</v>
      </c>
      <c r="D13" s="600">
        <v>24.944360000000017</v>
      </c>
      <c r="E13" s="599">
        <v>-3.751418010078337</v>
      </c>
      <c r="F13" s="600">
        <v>153.75276000000002</v>
      </c>
      <c r="G13" s="599">
        <v>-12.750233513069361</v>
      </c>
      <c r="H13" s="601">
        <v>2.6665947817648838</v>
      </c>
    </row>
    <row r="14" spans="1:14" x14ac:dyDescent="0.2">
      <c r="A14" s="602" t="s">
        <v>150</v>
      </c>
      <c r="B14" s="603">
        <v>3.162778592733448</v>
      </c>
      <c r="C14" s="604"/>
      <c r="D14" s="605">
        <v>3.032840197926931</v>
      </c>
      <c r="E14" s="604"/>
      <c r="F14" s="605">
        <v>2.6665947817648838</v>
      </c>
      <c r="G14" s="604"/>
      <c r="H14" s="606"/>
    </row>
    <row r="15" spans="1:14" x14ac:dyDescent="0.2">
      <c r="A15" s="84"/>
      <c r="B15" s="84"/>
      <c r="C15" s="84"/>
      <c r="D15" s="84"/>
      <c r="E15" s="84"/>
      <c r="F15" s="84"/>
      <c r="G15" s="84"/>
      <c r="H15" s="79" t="s">
        <v>220</v>
      </c>
    </row>
    <row r="16" spans="1:14" x14ac:dyDescent="0.2">
      <c r="A16" s="80" t="s">
        <v>478</v>
      </c>
      <c r="B16" s="84"/>
      <c r="C16" s="84"/>
      <c r="D16" s="84"/>
      <c r="E16" s="84"/>
      <c r="F16" s="85"/>
      <c r="G16" s="84"/>
      <c r="H16" s="84"/>
      <c r="I16" s="88"/>
      <c r="J16" s="88"/>
      <c r="K16" s="88"/>
      <c r="L16" s="88"/>
      <c r="M16" s="88"/>
      <c r="N16" s="88"/>
    </row>
    <row r="17" spans="1:14" x14ac:dyDescent="0.2">
      <c r="A17" s="80" t="s">
        <v>425</v>
      </c>
      <c r="B17" s="84"/>
      <c r="C17" s="84"/>
      <c r="D17" s="84"/>
      <c r="E17" s="84"/>
      <c r="F17" s="84"/>
      <c r="G17" s="84"/>
      <c r="H17" s="84"/>
      <c r="I17" s="88"/>
      <c r="J17" s="88"/>
      <c r="K17" s="88"/>
      <c r="L17" s="88"/>
      <c r="M17" s="88"/>
      <c r="N17" s="88"/>
    </row>
    <row r="18" spans="1:14" x14ac:dyDescent="0.2">
      <c r="A18" s="133" t="s">
        <v>531</v>
      </c>
      <c r="B18" s="84"/>
      <c r="C18" s="84"/>
      <c r="D18" s="84"/>
      <c r="E18" s="84"/>
      <c r="F18" s="84"/>
      <c r="G18" s="84"/>
      <c r="H18" s="84"/>
    </row>
  </sheetData>
  <mergeCells count="3">
    <mergeCell ref="B3:C3"/>
    <mergeCell ref="D3:E3"/>
    <mergeCell ref="F3:H3"/>
  </mergeCells>
  <conditionalFormatting sqref="B10 D10 F10:G10">
    <cfRule type="cellIs" dxfId="186" priority="24" operator="between">
      <formula>0</formula>
      <formula>0.5</formula>
    </cfRule>
  </conditionalFormatting>
  <conditionalFormatting sqref="B7:D8">
    <cfRule type="cellIs" dxfId="185" priority="10" operator="equal">
      <formula>0</formula>
    </cfRule>
    <cfRule type="cellIs" dxfId="184" priority="11" operator="between">
      <formula>0</formula>
      <formula>0.5</formula>
    </cfRule>
  </conditionalFormatting>
  <conditionalFormatting sqref="F7">
    <cfRule type="cellIs" dxfId="183" priority="7" operator="equal">
      <formula>0</formula>
    </cfRule>
    <cfRule type="cellIs" dxfId="182" priority="8" operator="between">
      <formula>0</formula>
      <formula>0.5</formula>
    </cfRule>
  </conditionalFormatting>
  <conditionalFormatting sqref="F8:G8">
    <cfRule type="cellIs" dxfId="181" priority="23" operator="between">
      <formula>0</formula>
      <formula>0.5</formula>
    </cfRule>
  </conditionalFormatting>
  <conditionalFormatting sqref="H7:H8">
    <cfRule type="cellIs" dxfId="180" priority="22"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L47"/>
  <sheetViews>
    <sheetView zoomScaleNormal="100" zoomScaleSheetLayoutView="100" workbookViewId="0"/>
  </sheetViews>
  <sheetFormatPr baseColWidth="10" defaultRowHeight="12.75" x14ac:dyDescent="0.2"/>
  <cols>
    <col min="1" max="1" width="16.5" style="3" customWidth="1"/>
    <col min="2" max="2" width="10.625" style="3" customWidth="1"/>
    <col min="3" max="3" width="6.625" style="3" customWidth="1"/>
    <col min="4" max="4" width="8.625" style="3" customWidth="1"/>
    <col min="5" max="5" width="0.5" style="3" customWidth="1"/>
    <col min="6" max="6" width="6.5" style="3" customWidth="1"/>
    <col min="7" max="7" width="8.625" style="3" customWidth="1"/>
    <col min="8" max="8" width="11.625" style="3" customWidth="1"/>
    <col min="9" max="9" width="8.5" style="3" customWidth="1"/>
    <col min="10" max="10" width="11" style="3"/>
    <col min="11" max="11" width="10.125" style="3" customWidth="1"/>
    <col min="12" max="12" width="11.62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62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62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62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62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62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62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62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62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62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62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62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62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62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62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62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62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62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62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62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62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62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62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62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62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62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62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62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62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62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62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62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62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62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62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62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62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62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62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62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62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62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62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62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62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62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62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62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62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62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62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62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62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62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62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62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62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62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62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62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62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62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62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62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2" x14ac:dyDescent="0.2">
      <c r="A1" s="6" t="s">
        <v>603</v>
      </c>
    </row>
    <row r="2" spans="1:12" ht="15.75" x14ac:dyDescent="0.25">
      <c r="A2" s="2"/>
      <c r="B2" s="89"/>
      <c r="H2" s="79" t="s">
        <v>151</v>
      </c>
    </row>
    <row r="3" spans="1:12" ht="14.1" customHeight="1" x14ac:dyDescent="0.2">
      <c r="A3" s="90"/>
      <c r="B3" s="780">
        <f>INDICE!A3</f>
        <v>44958</v>
      </c>
      <c r="C3" s="780"/>
      <c r="D3" s="780"/>
      <c r="E3" s="91"/>
      <c r="F3" s="781" t="s">
        <v>116</v>
      </c>
      <c r="G3" s="781"/>
      <c r="H3" s="781"/>
    </row>
    <row r="4" spans="1:12" x14ac:dyDescent="0.2">
      <c r="A4" s="92"/>
      <c r="B4" s="93" t="s">
        <v>143</v>
      </c>
      <c r="C4" s="498" t="s">
        <v>144</v>
      </c>
      <c r="D4" s="93" t="s">
        <v>152</v>
      </c>
      <c r="E4" s="93"/>
      <c r="F4" s="93" t="s">
        <v>143</v>
      </c>
      <c r="G4" s="498" t="s">
        <v>144</v>
      </c>
      <c r="H4" s="93" t="s">
        <v>152</v>
      </c>
    </row>
    <row r="5" spans="1:12" x14ac:dyDescent="0.2">
      <c r="A5" s="90" t="s">
        <v>153</v>
      </c>
      <c r="B5" s="94">
        <v>60.092799999999961</v>
      </c>
      <c r="C5" s="96">
        <v>2.3602900000000009</v>
      </c>
      <c r="D5" s="346">
        <v>62.45308999999996</v>
      </c>
      <c r="E5" s="94"/>
      <c r="F5" s="94">
        <v>825.52952999999991</v>
      </c>
      <c r="G5" s="96">
        <v>30.995529999999984</v>
      </c>
      <c r="H5" s="346">
        <v>856.52505999999994</v>
      </c>
    </row>
    <row r="6" spans="1:12" x14ac:dyDescent="0.2">
      <c r="A6" s="92" t="s">
        <v>154</v>
      </c>
      <c r="B6" s="95">
        <v>11.284759999999995</v>
      </c>
      <c r="C6" s="96">
        <v>0.36810999999999999</v>
      </c>
      <c r="D6" s="347">
        <v>11.652869999999995</v>
      </c>
      <c r="E6" s="95"/>
      <c r="F6" s="95">
        <v>153.84269999999998</v>
      </c>
      <c r="G6" s="96">
        <v>6.0090699999999959</v>
      </c>
      <c r="H6" s="347">
        <v>159.85176999999999</v>
      </c>
    </row>
    <row r="7" spans="1:12" x14ac:dyDescent="0.2">
      <c r="A7" s="92" t="s">
        <v>155</v>
      </c>
      <c r="B7" s="95">
        <v>7.1490599999999995</v>
      </c>
      <c r="C7" s="96">
        <v>0.37396000000000001</v>
      </c>
      <c r="D7" s="347">
        <v>7.5230199999999998</v>
      </c>
      <c r="E7" s="95"/>
      <c r="F7" s="95">
        <v>97.994110000000092</v>
      </c>
      <c r="G7" s="96">
        <v>5.5093800000000002</v>
      </c>
      <c r="H7" s="347">
        <v>103.50349000000008</v>
      </c>
    </row>
    <row r="8" spans="1:12" x14ac:dyDescent="0.2">
      <c r="A8" s="92" t="s">
        <v>156</v>
      </c>
      <c r="B8" s="95">
        <v>14.3714</v>
      </c>
      <c r="C8" s="96">
        <v>0.62473999999999996</v>
      </c>
      <c r="D8" s="347">
        <v>14.996139999999999</v>
      </c>
      <c r="E8" s="95"/>
      <c r="F8" s="95">
        <v>240.04255999999992</v>
      </c>
      <c r="G8" s="96">
        <v>10.02778</v>
      </c>
      <c r="H8" s="347">
        <v>250.07033999999993</v>
      </c>
    </row>
    <row r="9" spans="1:12" x14ac:dyDescent="0.2">
      <c r="A9" s="92" t="s">
        <v>157</v>
      </c>
      <c r="B9" s="95">
        <v>32.360819999999997</v>
      </c>
      <c r="C9" s="96">
        <v>7.086170000000001</v>
      </c>
      <c r="D9" s="347">
        <v>39.44699</v>
      </c>
      <c r="E9" s="95"/>
      <c r="F9" s="95">
        <v>415.70366999999993</v>
      </c>
      <c r="G9" s="96">
        <v>95.738769999999974</v>
      </c>
      <c r="H9" s="347">
        <v>511.44243999999992</v>
      </c>
    </row>
    <row r="10" spans="1:12" x14ac:dyDescent="0.2">
      <c r="A10" s="92" t="s">
        <v>158</v>
      </c>
      <c r="B10" s="95">
        <v>4.9455100000000014</v>
      </c>
      <c r="C10" s="96">
        <v>0.21426000000000001</v>
      </c>
      <c r="D10" s="347">
        <v>5.1597700000000017</v>
      </c>
      <c r="E10" s="95"/>
      <c r="F10" s="95">
        <v>72.254010000000008</v>
      </c>
      <c r="G10" s="96">
        <v>3.0793900000000018</v>
      </c>
      <c r="H10" s="347">
        <v>75.333400000000012</v>
      </c>
    </row>
    <row r="11" spans="1:12" x14ac:dyDescent="0.2">
      <c r="A11" s="92" t="s">
        <v>159</v>
      </c>
      <c r="B11" s="95">
        <v>19.723009999999984</v>
      </c>
      <c r="C11" s="96">
        <v>0.81782999999999983</v>
      </c>
      <c r="D11" s="347">
        <v>20.540839999999985</v>
      </c>
      <c r="E11" s="95"/>
      <c r="F11" s="95">
        <v>292.40252000000038</v>
      </c>
      <c r="G11" s="96">
        <v>14.046970000000016</v>
      </c>
      <c r="H11" s="347">
        <v>306.44949000000042</v>
      </c>
    </row>
    <row r="12" spans="1:12" x14ac:dyDescent="0.2">
      <c r="A12" s="92" t="s">
        <v>511</v>
      </c>
      <c r="B12" s="95">
        <v>15.853010000000005</v>
      </c>
      <c r="C12" s="96">
        <v>0.5445899999999998</v>
      </c>
      <c r="D12" s="347">
        <v>16.397600000000004</v>
      </c>
      <c r="E12" s="95"/>
      <c r="F12" s="95">
        <v>217.18659000000025</v>
      </c>
      <c r="G12" s="96">
        <v>7.8330899999999941</v>
      </c>
      <c r="H12" s="347">
        <v>225.01968000000025</v>
      </c>
      <c r="J12" s="96"/>
    </row>
    <row r="13" spans="1:12" x14ac:dyDescent="0.2">
      <c r="A13" s="92" t="s">
        <v>160</v>
      </c>
      <c r="B13" s="95">
        <v>72.102999999999994</v>
      </c>
      <c r="C13" s="96">
        <v>3.2090400000000003</v>
      </c>
      <c r="D13" s="347">
        <v>75.312039999999996</v>
      </c>
      <c r="E13" s="95"/>
      <c r="F13" s="95">
        <v>971.97573000000011</v>
      </c>
      <c r="G13" s="96">
        <v>44.894349999999996</v>
      </c>
      <c r="H13" s="347">
        <v>1016.8700800000001</v>
      </c>
      <c r="J13" s="96"/>
      <c r="L13" s="706"/>
    </row>
    <row r="14" spans="1:12" x14ac:dyDescent="0.2">
      <c r="A14" s="92" t="s">
        <v>161</v>
      </c>
      <c r="B14" s="95">
        <v>0.40109000000000006</v>
      </c>
      <c r="C14" s="96">
        <v>3.1789999999999999E-2</v>
      </c>
      <c r="D14" s="348">
        <v>0.43288000000000004</v>
      </c>
      <c r="E14" s="96"/>
      <c r="F14" s="95">
        <v>5.7374999999999998</v>
      </c>
      <c r="G14" s="96">
        <v>0.54810999999999999</v>
      </c>
      <c r="H14" s="348">
        <v>6.2856100000000001</v>
      </c>
      <c r="J14" s="96"/>
      <c r="K14" s="726"/>
    </row>
    <row r="15" spans="1:12" x14ac:dyDescent="0.2">
      <c r="A15" s="92" t="s">
        <v>162</v>
      </c>
      <c r="B15" s="95">
        <v>45.807700000000018</v>
      </c>
      <c r="C15" s="96">
        <v>1.6404400000000001</v>
      </c>
      <c r="D15" s="347">
        <v>47.448140000000016</v>
      </c>
      <c r="E15" s="95"/>
      <c r="F15" s="95">
        <v>625.08217999999977</v>
      </c>
      <c r="G15" s="96">
        <v>23.099000000000004</v>
      </c>
      <c r="H15" s="347">
        <v>648.18117999999981</v>
      </c>
      <c r="J15" s="96"/>
    </row>
    <row r="16" spans="1:12" x14ac:dyDescent="0.2">
      <c r="A16" s="92" t="s">
        <v>163</v>
      </c>
      <c r="B16" s="95">
        <v>7.191790000000001</v>
      </c>
      <c r="C16" s="96">
        <v>0.19378999999999999</v>
      </c>
      <c r="D16" s="347">
        <v>7.3855800000000009</v>
      </c>
      <c r="E16" s="95"/>
      <c r="F16" s="95">
        <v>103.59180999999994</v>
      </c>
      <c r="G16" s="96">
        <v>3.0216299999999996</v>
      </c>
      <c r="H16" s="347">
        <v>106.61343999999994</v>
      </c>
      <c r="J16" s="96"/>
    </row>
    <row r="17" spans="1:11" x14ac:dyDescent="0.2">
      <c r="A17" s="92" t="s">
        <v>164</v>
      </c>
      <c r="B17" s="95">
        <v>19.290479999999999</v>
      </c>
      <c r="C17" s="96">
        <v>0.88153999999999999</v>
      </c>
      <c r="D17" s="347">
        <v>20.17202</v>
      </c>
      <c r="E17" s="95"/>
      <c r="F17" s="95">
        <v>267.32547999999991</v>
      </c>
      <c r="G17" s="96">
        <v>12.762319999999999</v>
      </c>
      <c r="H17" s="347">
        <v>280.0877999999999</v>
      </c>
      <c r="J17" s="96"/>
    </row>
    <row r="18" spans="1:11" x14ac:dyDescent="0.2">
      <c r="A18" s="92" t="s">
        <v>165</v>
      </c>
      <c r="B18" s="95">
        <v>1.8128099999999998</v>
      </c>
      <c r="C18" s="96">
        <v>7.392E-2</v>
      </c>
      <c r="D18" s="347">
        <v>1.8867299999999998</v>
      </c>
      <c r="E18" s="95"/>
      <c r="F18" s="95">
        <v>25.813980000000019</v>
      </c>
      <c r="G18" s="96">
        <v>1.1516500000000001</v>
      </c>
      <c r="H18" s="347">
        <v>26.965630000000019</v>
      </c>
      <c r="J18" s="96"/>
    </row>
    <row r="19" spans="1:11" x14ac:dyDescent="0.2">
      <c r="A19" s="92" t="s">
        <v>166</v>
      </c>
      <c r="B19" s="95">
        <v>56.543369999999989</v>
      </c>
      <c r="C19" s="96">
        <v>2.0522</v>
      </c>
      <c r="D19" s="347">
        <v>58.595569999999988</v>
      </c>
      <c r="E19" s="95"/>
      <c r="F19" s="95">
        <v>712.1086499999999</v>
      </c>
      <c r="G19" s="96">
        <v>25.931790000000007</v>
      </c>
      <c r="H19" s="347">
        <v>738.04043999999988</v>
      </c>
      <c r="J19" s="96"/>
    </row>
    <row r="20" spans="1:11" x14ac:dyDescent="0.2">
      <c r="A20" s="92" t="s">
        <v>167</v>
      </c>
      <c r="B20" s="96">
        <v>0.49859999999999999</v>
      </c>
      <c r="C20" s="96">
        <v>0</v>
      </c>
      <c r="D20" s="348">
        <v>0.49859999999999999</v>
      </c>
      <c r="E20" s="96"/>
      <c r="F20" s="95">
        <v>6.3789699999999989</v>
      </c>
      <c r="G20" s="96">
        <v>0</v>
      </c>
      <c r="H20" s="348">
        <v>6.3789699999999989</v>
      </c>
      <c r="J20" s="96"/>
    </row>
    <row r="21" spans="1:11" x14ac:dyDescent="0.2">
      <c r="A21" s="92" t="s">
        <v>168</v>
      </c>
      <c r="B21" s="95">
        <v>11.473330000000001</v>
      </c>
      <c r="C21" s="96">
        <v>0.46641000000000005</v>
      </c>
      <c r="D21" s="347">
        <v>11.93974</v>
      </c>
      <c r="E21" s="95"/>
      <c r="F21" s="95">
        <v>151.83794999999995</v>
      </c>
      <c r="G21" s="96">
        <v>5.86782</v>
      </c>
      <c r="H21" s="347">
        <v>157.70576999999994</v>
      </c>
      <c r="J21" s="96"/>
      <c r="K21" s="96"/>
    </row>
    <row r="22" spans="1:11" x14ac:dyDescent="0.2">
      <c r="A22" s="92" t="s">
        <v>169</v>
      </c>
      <c r="B22" s="95">
        <v>5.5437699999999994</v>
      </c>
      <c r="C22" s="96">
        <v>0.17824999999999999</v>
      </c>
      <c r="D22" s="347">
        <v>5.7220199999999997</v>
      </c>
      <c r="E22" s="95"/>
      <c r="F22" s="95">
        <v>74.91319</v>
      </c>
      <c r="G22" s="96">
        <v>2.4306899999999998</v>
      </c>
      <c r="H22" s="347">
        <v>77.343879999999999</v>
      </c>
      <c r="J22" s="96"/>
    </row>
    <row r="23" spans="1:11" x14ac:dyDescent="0.2">
      <c r="A23" s="97" t="s">
        <v>170</v>
      </c>
      <c r="B23" s="98">
        <v>15.067509999999999</v>
      </c>
      <c r="C23" s="96">
        <v>0.69104999999999972</v>
      </c>
      <c r="D23" s="349">
        <v>15.758559999999999</v>
      </c>
      <c r="E23" s="98"/>
      <c r="F23" s="98">
        <v>198.63908000000006</v>
      </c>
      <c r="G23" s="96">
        <v>9.9569099999999988</v>
      </c>
      <c r="H23" s="349">
        <v>208.59599000000006</v>
      </c>
      <c r="J23" s="96"/>
    </row>
    <row r="24" spans="1:11" x14ac:dyDescent="0.2">
      <c r="A24" s="99" t="s">
        <v>429</v>
      </c>
      <c r="B24" s="100">
        <v>401.51381999999995</v>
      </c>
      <c r="C24" s="100">
        <v>21.808379999999996</v>
      </c>
      <c r="D24" s="100">
        <v>423.32219999999995</v>
      </c>
      <c r="E24" s="100"/>
      <c r="F24" s="100">
        <v>5458.3602100000026</v>
      </c>
      <c r="G24" s="100">
        <v>302.90425000000056</v>
      </c>
      <c r="H24" s="100">
        <v>5761.2644600000031</v>
      </c>
      <c r="J24" s="96"/>
    </row>
    <row r="25" spans="1:11" x14ac:dyDescent="0.2">
      <c r="H25" s="79" t="s">
        <v>220</v>
      </c>
      <c r="J25" s="96"/>
    </row>
    <row r="26" spans="1:11" x14ac:dyDescent="0.2">
      <c r="A26" s="350" t="s">
        <v>560</v>
      </c>
      <c r="G26" s="58"/>
      <c r="H26" s="58"/>
      <c r="J26" s="96"/>
    </row>
    <row r="27" spans="1:11" x14ac:dyDescent="0.2">
      <c r="A27" s="101" t="s">
        <v>221</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504"/>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179" priority="13" operator="between">
      <formula>0</formula>
      <formula>0.5</formula>
    </cfRule>
    <cfRule type="cellIs" dxfId="178" priority="14" operator="between">
      <formula>0</formula>
      <formula>0.49</formula>
    </cfRule>
  </conditionalFormatting>
  <conditionalFormatting sqref="C5:C23">
    <cfRule type="cellIs" dxfId="177" priority="12" stopIfTrue="1" operator="equal">
      <formula>0</formula>
    </cfRule>
  </conditionalFormatting>
  <conditionalFormatting sqref="G5:G23">
    <cfRule type="cellIs" dxfId="176" priority="10" stopIfTrue="1" operator="equal">
      <formula>0</formula>
    </cfRule>
  </conditionalFormatting>
  <conditionalFormatting sqref="J12:J30">
    <cfRule type="cellIs" dxfId="175" priority="6" stopIfTrue="1" operator="equal">
      <formula>0</formula>
    </cfRule>
    <cfRule type="cellIs" dxfId="174" priority="8" operator="between">
      <formula>0</formula>
      <formula>0.5</formula>
    </cfRule>
    <cfRule type="cellIs" dxfId="173" priority="9"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56</vt:i4>
      </vt:variant>
      <vt:variant>
        <vt:lpstr>Rangos con nombre</vt:lpstr>
      </vt:variant>
      <vt:variant>
        <vt:i4>4</vt:i4>
      </vt:variant>
    </vt:vector>
  </HeadingPairs>
  <TitlesOfParts>
    <vt:vector size="60" baseType="lpstr">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GN por tramos presión</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Cores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Gloria Martín Corrales</cp:lastModifiedBy>
  <cp:lastPrinted>2019-09-24T11:28:59Z</cp:lastPrinted>
  <dcterms:created xsi:type="dcterms:W3CDTF">2014-01-27T14:19:56Z</dcterms:created>
  <dcterms:modified xsi:type="dcterms:W3CDTF">2023-06-20T11:43:14Z</dcterms:modified>
</cp:coreProperties>
</file>