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U:\INFORMES CORES WEB\BEH\BEH 2014\2023\06. JUNIO\"/>
    </mc:Choice>
  </mc:AlternateContent>
  <xr:revisionPtr revIDLastSave="0" documentId="13_ncr:1_{E13827E7-BD6B-4D3B-9929-88420F0A1D20}"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6" l="1"/>
  <c r="F10" i="25" l="1"/>
  <c r="D10" i="25"/>
  <c r="B10" i="25"/>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<sst xmlns="http://schemas.openxmlformats.org/spreadsheetml/2006/main" count="1901" uniqueCount="698">
  <si>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</si>
  <si>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</si>
  <si>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</si>
  <si>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</si>
  <si>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</si>
  <si>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</si>
  <si>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</si>
  <si>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</si>
  <si>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</si>
  <si>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</si>
  <si>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</si>
  <si>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</si>
  <si>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</si>
  <si>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</si>
  <si>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</si>
  <si>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</si>
  <si>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</si>
  <si>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</si>
  <si>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</si>
  <si>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</si>
  <si>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</si>
  <si>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</si>
  <si>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</si>
  <si>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</si>
  <si>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</si>
  <si>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</si>
  <si>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</si>
  <si>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</si>
  <si>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</si>
  <si>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</si>
  <si>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</si>
  <si>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</si>
  <si>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</si>
  <si>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</si>
  <si>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</si>
  <si>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</si>
  <si>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</si>
  <si>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</si>
  <si>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</si>
  <si>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</si>
  <si>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</si>
  <si>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</si>
  <si>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</si>
  <si>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</si>
  <si>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</si>
  <si>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</si>
  <si>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</si>
  <si>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</si>
  <si>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</si>
  <si>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</si>
  <si>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</si>
  <si>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</si>
  <si>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</si>
  <si>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</si>
  <si>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</si>
  <si>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</si>
  <si>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</si>
  <si>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</si>
  <si>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</si>
  <si>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</si>
  <si>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</si>
  <si>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</si>
  <si>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</si>
  <si>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</si>
  <si>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</si>
  <si>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</si>
  <si>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</si>
  <si>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</si>
  <si>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</si>
  <si>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</si>
  <si>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</si>
  <si>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</si>
  <si>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</si>
  <si>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</si>
  <si>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</si>
  <si>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</si>
  <si>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</si>
  <si>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</si>
  <si>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</si>
  <si>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</si>
  <si>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</si>
  <si>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</si>
  <si>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</si>
  <si>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</si>
  <si>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</si>
  <si>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</si>
  <si>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</si>
  <si>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</si>
  <si>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</si>
  <si>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</si>
  <si>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</si>
  <si>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</si>
  <si>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</si>
  <si>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</si>
  <si>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</si>
  <si>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</si>
  <si>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</si>
  <si>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</si>
  <si>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</si>
  <si>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</si>
  <si>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</si>
  <si>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</si>
  <si>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</si>
  <si>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</si>
  <si>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</si>
  <si>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</si>
  <si>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</si>
  <si>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</si>
  <si>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</si>
  <si>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</si>
  <si>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</si>
  <si>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</si>
  <si>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</si>
  <si>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</si>
  <si>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</si>
  <si>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</si>
  <si>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</si>
  <si>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</si>
  <si>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</si>
  <si>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</si>
  <si>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</si>
  <si>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</si>
  <si>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</si>
  <si>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</si>
  <si>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</si>
  <si>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</si>
  <si>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</si>
  <si>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</si>
  <si>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</si>
  <si>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</si>
  <si>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</si>
  <si>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</si>
  <si>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</si>
  <si>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</si>
  <si>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</si>
  <si>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</si>
  <si>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</si>
  <si>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</si>
  <si>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</si>
  <si>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</si>
  <si>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</si>
  <si>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</si>
  <si>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</si>
  <si>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</si>
  <si>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</si>
  <si>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</si>
  <si>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</si>
  <si>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</si>
  <si>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</si>
  <si>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</si>
  <si>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</si>
  <si>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</si>
  <si>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</si>
  <si>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</si>
  <si>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</si>
  <si>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</si>
  <si>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</si>
  <si>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</si>
  <si>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</si>
  <si>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</si>
  <si>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</si>
  <si>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</si>
  <si>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</si>
  <si>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</si>
  <si>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</si>
  <si>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</si>
  <si>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</si>
  <si>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</si>
  <si>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</si>
  <si>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</si>
  <si>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</si>
  <si>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</si>
  <si>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</si>
  <si>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</si>
  <si>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</si>
  <si>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</si>
  <si>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</si>
  <si>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</si>
  <si>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</si>
  <si>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</si>
  <si>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</si>
  <si>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</si>
  <si>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</si>
  <si>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</si>
  <si>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</si>
  <si>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</si>
  <si>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</si>
  <si>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</si>
  <si>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</si>
  <si>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</si>
  <si>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</si>
  <si>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</si>
  <si>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</si>
  <si>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</si>
  <si>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</si>
  <si>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</si>
  <si>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</si>
  <si>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</si>
  <si>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</si>
  <si>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</si>
  <si>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</si>
  <si>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</si>
  <si>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</si>
  <si>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</si>
  <si>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</si>
  <si>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</si>
  <si>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</si>
  <si>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</si>
  <si>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</si>
  <si>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</si>
  <si>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</si>
  <si>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</si>
  <si>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</si>
  <si>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</si>
  <si>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</si>
  <si>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</si>
  <si>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</si>
  <si>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</si>
  <si>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</si>
  <si>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</si>
  <si>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</si>
  <si>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</si>
  <si>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</si>
  <si>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</si>
  <si>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</si>
  <si>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</si>
  <si>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</si>
  <si>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</si>
  <si>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</si>
  <si>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</si>
  <si>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</si>
  <si>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</si>
  <si>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</si>
  <si>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</si>
  <si>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</si>
  <si>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</si>
  <si>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</si>
  <si>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</si>
  <si>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</si>
  <si>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</si>
  <si>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</si>
  <si>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</si>
  <si>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</si>
  <si>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</si>
  <si>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</si>
  <si>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</si>
  <si>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</si>
  <si>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</si>
  <si>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</si>
  <si>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</si>
  <si>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</si>
  <si>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</si>
  <si>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</si>
  <si>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</si>
  <si>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</si>
  <si>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</si>
  <si>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</si>
  <si>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</si>
  <si>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</si>
  <si>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</si>
  <si>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</si>
  <si>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</si>
  <si>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</si>
  <si>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</si>
  <si>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</si>
  <si>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</si>
  <si>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</si>
  <si>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</si>
  <si>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</si>
  <si>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</si>
  <si>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</si>
  <si>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</si>
  <si>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</si>
  <si>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</si>
  <si>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</si>
  <si>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</si>
  <si>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</si>
  <si>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</si>
  <si>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</si>
  <si>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</si>
  <si>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</si>
  <si>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</si>
  <si>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</si>
  <si>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</si>
  <si>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</si>
  <si>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</si>
  <si>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</si>
  <si>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</si>
  <si>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</si>
  <si>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</si>
  <si>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</si>
  <si>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</si>
  <si>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</si>
  <si>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</si>
  <si>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</si>
  <si>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</si>
  <si>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</si>
  <si>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</si>
  <si>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</si>
  <si>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</si>
  <si>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</si>
  <si>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</si>
  <si>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</si>
  <si>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</si>
  <si>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</si>
  <si>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</si>
  <si>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</si>
  <si>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</si>
  <si>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</si>
  <si>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</si>
  <si>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</si>
  <si>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</si>
  <si>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</si>
  <si>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</si>
  <si>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</si>
  <si>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</si>
  <si>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</si>
  <si>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</si>
  <si>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</si>
  <si>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</si>
  <si>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</si>
  <si>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</si>
  <si>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</si>
  <si>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</si>
  <si>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</si>
  <si>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</si>
  <si>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</si>
  <si>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</si>
  <si>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</si>
  <si>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</si>
  <si>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</si>
  <si>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</si>
  <si>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</si>
  <si>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</si>
  <si>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</si>
  <si>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</si>
  <si>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</si>
  <si>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</si>
  <si>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</si>
  <si>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</si>
  <si>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</si>
  <si>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</si>
  <si>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</si>
  <si>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</si>
  <si>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</si>
  <si>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</si>
  <si>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</si>
  <si>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</si>
  <si>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</si>
  <si>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</si>
  <si>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</si>
  <si>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</si>
  <si>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</si>
  <si>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</si>
  <si>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</si>
  <si>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</si>
  <si>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</si>
  <si>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</si>
  <si>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</si>
  <si>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</si>
  <si>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</si>
  <si>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</si>
  <si>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</si>
  <si>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</si>
  <si>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</si>
  <si>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</si>
  <si>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</si>
  <si>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</si>
  <si>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</si>
  <si>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</si>
  <si>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</si>
  <si>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</si>
  <si>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</si>
  <si>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</si>
  <si>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</si>
  <si>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</si>
  <si>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</si>
  <si>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</si>
  <si>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</si>
  <si>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</si>
  <si>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</si>
  <si>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</si>
  <si>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</si>
  <si>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</si>
  <si>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</si>
  <si>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</si>
  <si>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</si>
  <si>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</si>
  <si>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</si>
  <si>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</si>
  <si>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</si>
  <si>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</si>
  <si>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</si>
  <si>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</si>
  <si>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</si>
  <si>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</si>
  <si>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</si>
  <si>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</si>
  <si>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</si>
  <si>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</si>
  <si>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</si>
  <si>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</si>
  <si>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</si>
  <si>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</si>
  <si>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</si>
  <si>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</si>
  <si>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</si>
  <si>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</si>
  <si>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</si>
  <si>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</si>
  <si>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</si>
  <si>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</si>
  <si>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</si>
  <si>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</si>
  <si>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</si>
  <si>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</si>
  <si>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</si>
  <si>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</si>
  <si>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</si>
  <si>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</si>
  <si>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</si>
  <si>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</si>
  <si>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</si>
  <si>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</si>
  <si>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</si>
  <si>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</si>
  <si>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</si>
  <si>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</si>
  <si>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</si>
  <si>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</si>
  <si>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</si>
  <si>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</si>
  <si>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</si>
  <si>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</si>
  <si>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</si>
  <si>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</si>
  <si>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</si>
  <si>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</si>
  <si>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</si>
  <si>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</si>
  <si>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</si>
  <si>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</si>
  <si>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</si>
  <si>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</si>
  <si>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</si>
  <si>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</si>
  <si>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</si>
  <si>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</si>
  <si>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</si>
  <si>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</si>
  <si>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</si>
  <si>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</si>
  <si>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</si>
  <si>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</si>
  <si>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</si>
  <si>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</si>
  <si>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</si>
  <si>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</si>
  <si>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</si>
  <si>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</si>
  <si>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</si>
  <si>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</si>
  <si>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</si>
  <si>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</si>
  <si>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</si>
  <si>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</si>
  <si>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</si>
  <si>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</si>
  <si>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</si>
  <si>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</si>
  <si>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</si>
  <si>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</si>
  <si>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</si>
  <si>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</si>
  <si>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</si>
  <si>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</si>
  <si>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</si>
  <si>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</si>
  <si>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</si>
  <si>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</si>
  <si>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</si>
  <si>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</si>
  <si>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</si>
  <si>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</si>
  <si>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</si>
  <si>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</si>
  <si>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</si>
  <si>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</si>
  <si>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</si>
  <si>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</si>
  <si>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</si>
  <si>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</si>
  <si>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</si>
  <si>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</si>
  <si>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</si>
  <si>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</si>
  <si>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</si>
  <si>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</si>
  <si>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</si>
  <si>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</si>
  <si>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</si>
  <si>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</si>
  <si>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</si>
  <si>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</si>
  <si>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</si>
  <si>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</si>
  <si>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</si>
  <si>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</si>
  <si>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</si>
  <si>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</si>
  <si>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</si>
  <si>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</si>
  <si>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</si>
  <si>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</si>
  <si>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</si>
  <si>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</si>
  <si>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</si>
  <si>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</si>
  <si>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</si>
  <si>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</si>
  <si>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</si>
  <si>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</si>
  <si>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</si>
  <si>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</si>
  <si>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</si>
  <si>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</si>
  <si>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</si>
  <si>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</si>
  <si>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</si>
  <si>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</si>
  <si>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</si>
  <si>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</si>
  <si>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</si>
  <si>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</si>
  <si>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</si>
  <si>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</si>
  <si>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</si>
  <si>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</si>
  <si>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</si>
  <si>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</si>
  <si>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</si>
  <si>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</si>
  <si>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</si>
  <si>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</si>
  <si>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</si>
  <si>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</si>
  <si>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</si>
  <si>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</si>
  <si>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</si>
  <si>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</si>
  <si>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</si>
  <si>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</si>
  <si>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</si>
  <si>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</si>
  <si>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</si>
  <si>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</si>
  <si>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</si>
  <si>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</si>
  <si>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</si>
  <si>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</si>
  <si>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</si>
  <si>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</si>
  <si>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</si>
  <si>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</si>
  <si>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</si>
  <si>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</si>
  <si>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</si>
  <si>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</si>
  <si>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</si>
  <si>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</si>
  <si>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</si>
  <si>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</si>
  <si>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</si>
  <si>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</si>
  <si>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</si>
  <si>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</si>
  <si>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</si>
  <si>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</si>
  <si>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</si>
  <si>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</si>
  <si>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</si>
  <si>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</si>
  <si>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</si>
  <si>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</si>
  <si>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</si>
  <si>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</si>
  <si>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</si>
  <si>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15 Enero</t>
  </si>
  <si>
    <t>19 Marzo</t>
  </si>
  <si>
    <t>América Central y del Sur</t>
  </si>
  <si>
    <t>21 Mayo</t>
  </si>
  <si>
    <t>16 Julio</t>
  </si>
  <si>
    <t>Gibraltar</t>
  </si>
  <si>
    <t>17 Septiembre</t>
  </si>
  <si>
    <t>Trinidad y Tobago</t>
  </si>
  <si>
    <t>19 Noviembre</t>
  </si>
  <si>
    <t>Andorra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</si>
  <si>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</si>
  <si>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</si>
  <si>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</si>
  <si>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</si>
  <si>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</si>
  <si>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</si>
  <si>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</si>
  <si>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</si>
  <si>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</si>
  <si>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</si>
  <si>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</si>
  <si>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</si>
  <si>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</si>
  <si>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</si>
  <si>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</si>
  <si>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</si>
  <si>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</si>
  <si>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</si>
  <si>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</si>
  <si>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21 Julio</t>
  </si>
  <si>
    <t>15 Septiembre</t>
  </si>
  <si>
    <t>17 Noviembre</t>
  </si>
  <si>
    <t>19 Enero</t>
  </si>
  <si>
    <t>16 Marzo</t>
  </si>
  <si>
    <t>Japón</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</si>
  <si>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</si>
  <si>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</si>
  <si>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</si>
  <si>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Kuwait</t>
  </si>
  <si>
    <t>Puerto Rico</t>
  </si>
  <si>
    <t>America Central y Sur</t>
  </si>
  <si>
    <t>Gabón</t>
  </si>
  <si>
    <t>20 Julio</t>
  </si>
  <si>
    <t>India</t>
  </si>
  <si>
    <t>Papúa Nueva Guinea</t>
  </si>
  <si>
    <t>Omán</t>
  </si>
  <si>
    <t>Otras salidas del sistema**</t>
  </si>
  <si>
    <t>21 Septiembre</t>
  </si>
  <si>
    <t>Pakistán</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</si>
  <si>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</si>
  <si>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</si>
  <si>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</si>
  <si>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</si>
  <si>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</si>
  <si>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</si>
  <si>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</si>
  <si>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</si>
  <si>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</si>
  <si>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</si>
  <si>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</si>
  <si>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</si>
  <si>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</si>
  <si>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</si>
  <si>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</si>
  <si>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</si>
  <si>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</si>
  <si>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</si>
  <si>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</si>
  <si>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</si>
  <si>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</si>
  <si>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</si>
  <si>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</si>
  <si>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</si>
  <si>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Bahréin</t>
  </si>
  <si>
    <t xml:space="preserve">Plantas de regasificación </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</si>
  <si>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</si>
  <si>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</si>
  <si>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</si>
  <si>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</si>
  <si>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</si>
  <si>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</si>
  <si>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</si>
  <si>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</si>
  <si>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Marruecos GN</t>
  </si>
  <si>
    <t>,</t>
  </si>
  <si>
    <t>Indonesia</t>
  </si>
  <si>
    <t>Bélgica GN</t>
  </si>
  <si>
    <t>15 Noviembre</t>
  </si>
  <si>
    <t>(*) Tasa de variación respecto al mismo periodo del año anterior // '- igual que 0,0 / ^ distinto de 0,0</t>
  </si>
  <si>
    <t>*** Se incluye suministro directo a buques consumidores y cisternas o asimilables cuyo punto de salida declarado no forma parte del sistema gasista.</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</si>
  <si>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</si>
  <si>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</si>
  <si>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</si>
  <si>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</si>
  <si>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</si>
  <si>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 xml:space="preserve">** Otras Salidas: Se incluyen puestas en frío y suministro directo a buques consumidores.
Nota: Las exportaciones corresponden a GNL salvo en los casos en los que está especificado.
                                                                                                                                                                                                                   </t>
  </si>
  <si>
    <t>Ecuador</t>
  </si>
  <si>
    <t xml:space="preserve">        UE</t>
  </si>
  <si>
    <t>O. América</t>
  </si>
  <si>
    <t>21 Marzo</t>
  </si>
  <si>
    <t>Año 2022*</t>
  </si>
  <si>
    <t>Año 2021</t>
  </si>
  <si>
    <t>Tv (%)
2022/2021</t>
  </si>
  <si>
    <t>may-23</t>
  </si>
  <si>
    <t>16 Mayo</t>
  </si>
  <si>
    <t>jun-23</t>
  </si>
  <si>
    <t>jun-22</t>
  </si>
  <si>
    <t>2º 2023</t>
  </si>
  <si>
    <t>BOLETÍN ESTADÍSTICO HIDROCARBUROS JUNIO 2023</t>
  </si>
  <si>
    <t>Otras salidas***</t>
  </si>
  <si>
    <t>**Tarifa TUR 2: consumo estimado de 12.000 kWh/año hasta 30 de septiembre de 2021 y de 8.000 kWh/año desde 1 de octubre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</si>
</sst>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6" formatCode="#,##0.0000000"/>
    <numFmt numFmtId="187" formatCode="#,##0.0;\-##,##0.0;&quot;-&quot;"/>
    <numFmt numFmtId="189" formatCode="\^;&quot;^&quot;"/>
    <numFmt numFmtId="191" formatCode="#,##0.0;\-#,##0.0;&quot;&quot;"/>
    <numFmt numFmtId="192" formatCode="_-* #,##0.00\ _P_t_s_-;\-* #,##0.00\ _P_t_s_-;_-* &quot;-&quot;??\ _P_t_s_-;_-@_-"/>
    <numFmt numFmtId="193" formatCode="_(* #,##0_);_(* \(#,##0\);_(* &quot;-&quot;??_);_(@_)"/>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2"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7" fillId="0" borderId="0"/>
    <xf numFmtId="0" fontId="57" fillId="0" borderId="0"/>
    <xf numFmtId="164" fontId="2" fillId="0" borderId="0" applyFont="0" applyFill="0" applyBorder="0" applyAlignment="0" applyProtection="0"/>
    <xf numFmtId="0" fontId="58"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9"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6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2" fillId="0" borderId="0"/>
    <xf numFmtId="0" fontId="61" fillId="0" borderId="0"/>
    <xf numFmtId="0" fontId="2" fillId="0" borderId="0"/>
    <xf numFmtId="0" fontId="2" fillId="0" borderId="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1" fillId="17" borderId="0" applyNumberFormat="0" applyBorder="0" applyAlignment="0" applyProtection="0"/>
    <xf numFmtId="0" fontId="61" fillId="17" borderId="0" applyNumberFormat="0" applyBorder="0" applyAlignment="0" applyProtection="0"/>
    <xf numFmtId="0" fontId="61" fillId="18"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2" fillId="27" borderId="0" applyNumberFormat="0" applyBorder="0" applyAlignment="0" applyProtection="0"/>
    <xf numFmtId="0" fontId="62" fillId="27" borderId="0" applyNumberFormat="0" applyBorder="0" applyAlignment="0" applyProtection="0"/>
    <xf numFmtId="0" fontId="62" fillId="24"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4" fillId="31" borderId="27" applyNumberFormat="0" applyAlignment="0" applyProtection="0"/>
    <xf numFmtId="0" fontId="64" fillId="31" borderId="27" applyNumberFormat="0" applyAlignment="0" applyProtection="0"/>
    <xf numFmtId="0" fontId="65" fillId="32" borderId="28" applyNumberFormat="0" applyAlignment="0" applyProtection="0"/>
    <xf numFmtId="0" fontId="65" fillId="32" borderId="28" applyNumberFormat="0" applyAlignment="0" applyProtection="0"/>
    <xf numFmtId="0" fontId="66" fillId="0" borderId="29" applyNumberFormat="0" applyFill="0" applyAlignment="0" applyProtection="0"/>
    <xf numFmtId="0" fontId="66" fillId="0" borderId="2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8" fillId="22" borderId="27" applyNumberFormat="0" applyAlignment="0" applyProtection="0"/>
    <xf numFmtId="0" fontId="68" fillId="22" borderId="27" applyNumberFormat="0" applyAlignment="0" applyProtection="0"/>
    <xf numFmtId="0" fontId="69" fillId="18" borderId="0" applyNumberFormat="0" applyBorder="0" applyAlignment="0" applyProtection="0"/>
    <xf numFmtId="0" fontId="69" fillId="18" borderId="0" applyNumberFormat="0" applyBorder="0" applyAlignment="0" applyProtection="0"/>
    <xf numFmtId="3" fontId="4" fillId="0" borderId="30"/>
    <xf numFmtId="3" fontId="4" fillId="0" borderId="30"/>
    <xf numFmtId="192" fontId="4" fillId="0" borderId="0" applyFont="0" applyFill="0" applyBorder="0" applyAlignment="0" applyProtection="0"/>
    <xf numFmtId="0" fontId="70" fillId="37" borderId="0" applyNumberFormat="0" applyBorder="0" applyAlignment="0" applyProtection="0"/>
    <xf numFmtId="0" fontId="70"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1" fillId="31" borderId="31" applyNumberFormat="0" applyAlignment="0" applyProtection="0"/>
    <xf numFmtId="0" fontId="71" fillId="31" borderId="31"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32" applyNumberFormat="0" applyFill="0" applyAlignment="0" applyProtection="0"/>
    <xf numFmtId="0" fontId="74" fillId="0" borderId="32" applyNumberFormat="0" applyFill="0" applyAlignment="0" applyProtection="0"/>
    <xf numFmtId="0" fontId="75" fillId="0" borderId="33" applyNumberFormat="0" applyFill="0" applyAlignment="0" applyProtection="0"/>
    <xf numFmtId="0" fontId="75" fillId="0" borderId="3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35" applyNumberFormat="0" applyFill="0" applyAlignment="0" applyProtection="0"/>
    <xf numFmtId="0" fontId="77" fillId="0" borderId="35" applyNumberFormat="0" applyFill="0" applyAlignment="0" applyProtection="0"/>
    <xf numFmtId="0" fontId="33" fillId="0" borderId="0"/>
    <xf numFmtId="0" fontId="33" fillId="0" borderId="0"/>
  </cellStyleXfs>
  <cellXfs count="821">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43" fillId="4" borderId="2" xfId="0" applyNumberFormat="1" applyFont="1" applyFill="1" applyBorder="1"/>
    <xf numFmtId="3" fontId="17" fillId="2" borderId="0" xfId="0" applyNumberFormat="1" applyFont="1" applyFill="1" applyAlignment="1">
      <alignment horizontal="right"/>
    </xf>
    <xf numFmtId="0" fontId="44" fillId="2" borderId="0" xfId="0" applyFont="1" applyFill="1"/>
    <xf numFmtId="0" fontId="31" fillId="2" borderId="0" xfId="0" applyFont="1" applyFill="1" applyAlignment="1">
      <alignment horizontal="left" indent="2"/>
    </xf>
    <xf numFmtId="0" fontId="44"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5" fillId="2" borderId="0" xfId="0" applyFont="1" applyFill="1"/>
    <xf numFmtId="0" fontId="45"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7"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6" fontId="0" fillId="0" borderId="0" xfId="0" applyNumberFormat="1"/>
    <xf numFmtId="169" fontId="4" fillId="2" borderId="0" xfId="1" applyNumberFormat="1" applyFill="1"/>
    <xf numFmtId="187"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8"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9"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0" fillId="14" borderId="2" xfId="0" applyFont="1" applyFill="1" applyBorder="1"/>
    <xf numFmtId="1" fontId="50" fillId="14" borderId="2" xfId="0" applyNumberFormat="1" applyFont="1" applyFill="1" applyBorder="1"/>
    <xf numFmtId="169" fontId="50" fillId="14" borderId="2" xfId="0" applyNumberFormat="1" applyFont="1" applyFill="1" applyBorder="1"/>
    <xf numFmtId="3" fontId="50"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1"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1" fillId="2" borderId="1" xfId="0" applyFont="1" applyFill="1" applyBorder="1" applyAlignment="1">
      <alignment horizontal="left"/>
    </xf>
    <xf numFmtId="168" fontId="51"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3" fillId="2" borderId="0" xfId="9" applyFont="1" applyFill="1" applyAlignment="1">
      <alignment horizontal="left"/>
    </xf>
    <xf numFmtId="3" fontId="4" fillId="13" borderId="0" xfId="1" applyNumberFormat="1" applyFill="1" applyAlignment="1">
      <alignment horizontal="right"/>
    </xf>
    <xf numFmtId="189" fontId="54"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1"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6"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1" fillId="2" borderId="1" xfId="0" applyFont="1" applyFill="1" applyBorder="1"/>
    <xf numFmtId="17" fontId="0" fillId="2" borderId="0" xfId="0" applyNumberFormat="1" applyFill="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1"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71" fontId="4" fillId="2" borderId="0" xfId="1" quotePrefix="1" applyNumberForma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79" fontId="16" fillId="2" borderId="0" xfId="0" applyNumberFormat="1" applyFont="1" applyFill="1" applyAlignment="1">
      <alignment horizontal="right"/>
    </xf>
    <xf numFmtId="191"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8" fillId="2" borderId="2" xfId="1" quotePrefix="1" applyNumberFormat="1" applyFont="1" applyFill="1" applyBorder="1" applyAlignment="1">
      <alignment horizontal="right"/>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93" fontId="4" fillId="2" borderId="0" xfId="24" applyNumberFormat="1" applyFont="1" applyFill="1" applyAlignment="1">
      <alignment horizontal="right"/>
    </xf>
    <xf numFmtId="171" fontId="17" fillId="6" borderId="23" xfId="0" applyNumberFormat="1" applyFont="1" applyFill="1" applyBorder="1" applyAlignment="1">
      <alignment horizontal="right"/>
    </xf>
    <xf numFmtId="3" fontId="8" fillId="2" borderId="0" xfId="1" quotePrefix="1" applyNumberFormat="1" applyFont="1" applyFill="1" applyAlignment="1">
      <alignment horizontal="right"/>
    </xf>
    <xf numFmtId="175" fontId="17" fillId="6" borderId="12" xfId="0" applyNumberFormat="1" applyFont="1" applyFill="1" applyBorder="1"/>
    <xf numFmtId="173" fontId="17" fillId="6" borderId="12" xfId="0" applyNumberFormat="1" applyFont="1" applyFill="1" applyBorder="1" applyAlignment="1">
      <alignment horizontal="right"/>
    </xf>
    <xf numFmtId="168" fontId="27" fillId="2" borderId="2" xfId="7" applyNumberFormat="1" applyFont="1" applyFill="1" applyBorder="1" applyAlignment="1" applyProtection="1">
      <protection locked="0"/>
    </xf>
    <xf numFmtId="2" fontId="24" fillId="4" borderId="2" xfId="0" applyNumberFormat="1" applyFont="1" applyFill="1" applyBorder="1"/>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31" fillId="6" borderId="0" xfId="0" applyNumberFormat="1" applyFont="1" applyFill="1" applyAlignment="1">
      <alignment horizontal="right"/>
    </xf>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4" fillId="8" borderId="0" xfId="0" applyFont="1" applyFill="1"/>
    <xf numFmtId="175" fontId="17" fillId="6" borderId="23" xfId="0" applyNumberFormat="1" applyFont="1" applyFill="1" applyBorder="1"/>
    <xf numFmtId="3" fontId="17" fillId="9" borderId="24" xfId="0" applyNumberFormat="1" applyFont="1" applyFill="1" applyBorder="1"/>
    <xf numFmtId="4" fontId="24" fillId="8" borderId="0" xfId="0" applyNumberFormat="1" applyFont="1" applyFill="1"/>
    <xf numFmtId="0" fontId="8" fillId="2" borderId="4" xfId="1" quotePrefix="1" applyFont="1" applyFill="1" applyBorder="1" applyAlignment="1">
      <alignment horizontal="center" vertical="center"/>
    </xf>
    <xf numFmtId="0" fontId="4" fillId="2" borderId="0" xfId="1" quotePrefix="1" applyFill="1" applyAlignment="1">
      <alignment horizontal="center" vertical="center"/>
    </xf>
    <xf numFmtId="173" fontId="13" fillId="5" borderId="0" xfId="0" applyNumberFormat="1" applyFont="1" applyFill="1" applyAlignment="1">
      <alignment horizontal="right"/>
    </xf>
    <xf numFmtId="173" fontId="13" fillId="2"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5" borderId="0" xfId="0"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173" fontId="24" fillId="8" borderId="0" xfId="0" applyNumberFormat="1" applyFont="1" applyFill="1" applyAlignment="1">
      <alignment horizontal="right"/>
    </xf>
    <xf numFmtId="173" fontId="17" fillId="9" borderId="12" xfId="0" applyNumberFormat="1" applyFont="1" applyFill="1" applyBorder="1" applyAlignment="1">
      <alignment horizontal="right"/>
    </xf>
    <xf numFmtId="0" fontId="31" fillId="2" borderId="0" xfId="0" applyFont="1" applyFill="1" applyAlignment="1">
      <alignment horizontal="left" indent="1"/>
    </xf>
    <xf numFmtId="0" fontId="6" fillId="2" borderId="0" xfId="1" applyFont="1" applyFill="1" applyAlignment="1">
      <alignment horizontal="center"/>
    </xf>
    <xf numFmtId="0" fontId="46" fillId="0" borderId="0" xfId="0" applyFont="1" applyAlignment="1">
      <alignment horizontal="left" vertical="center" wrapText="1"/>
    </xf>
    <xf numFmtId="0" fontId="46"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195">
    <dxf>
      <numFmt numFmtId="194" formatCode="\^"/>
    </dxf>
    <dxf>
      <numFmt numFmtId="195" formatCode="\^;\^;\^"/>
    </dxf>
    <dxf>
      <numFmt numFmtId="196" formatCode="&quot;-&quot;"/>
    </dxf>
    <dxf>
      <numFmt numFmtId="196" formatCode="&quot;-&quot;"/>
    </dxf>
    <dxf>
      <numFmt numFmtId="195" formatCode="\^;\^;\^"/>
    </dxf>
    <dxf>
      <numFmt numFmtId="196" formatCode="&quot;-&quot;"/>
    </dxf>
    <dxf>
      <numFmt numFmtId="194" formatCode="\^"/>
    </dxf>
    <dxf>
      <numFmt numFmtId="195" formatCode="\^;\^;\^"/>
    </dxf>
    <dxf>
      <numFmt numFmtId="196" formatCode="&quot;-&quot;"/>
    </dxf>
    <dxf>
      <numFmt numFmtId="194" formatCode="\^"/>
    </dxf>
    <dxf>
      <numFmt numFmtId="194" formatCode="\^"/>
    </dxf>
    <dxf>
      <numFmt numFmtId="197" formatCode="&quot;^&quot;"/>
    </dxf>
    <dxf>
      <numFmt numFmtId="194" formatCode="\^"/>
    </dxf>
    <dxf>
      <numFmt numFmtId="194" formatCode="\^"/>
    </dxf>
    <dxf>
      <numFmt numFmtId="194" formatCode="\^"/>
    </dxf>
    <dxf>
      <numFmt numFmtId="197" formatCode="&quot;^&quot;"/>
    </dxf>
    <dxf>
      <numFmt numFmtId="197" formatCode="&quot;^&quot;"/>
    </dxf>
    <dxf>
      <numFmt numFmtId="197" formatCode="&quot;^&quot;"/>
    </dxf>
    <dxf>
      <numFmt numFmtId="197" formatCode="&quot;^&quot;"/>
    </dxf>
    <dxf>
      <numFmt numFmtId="197" formatCode="&quot;^&quot;"/>
    </dxf>
    <dxf>
      <numFmt numFmtId="197" formatCode="&quot;^&quot;"/>
    </dxf>
    <dxf>
      <numFmt numFmtId="197" formatCode="&quot;^&quot;"/>
    </dxf>
    <dxf>
      <numFmt numFmtId="197" formatCode="&quot;^&quot;"/>
    </dxf>
    <dxf>
      <numFmt numFmtId="197" formatCode="&quot;^&quot;"/>
    </dxf>
    <dxf>
      <numFmt numFmtId="194" formatCode="\^"/>
    </dxf>
    <dxf>
      <numFmt numFmtId="194" formatCode="\^"/>
    </dxf>
    <dxf>
      <numFmt numFmtId="195" formatCode="\^;\^;\^"/>
    </dxf>
    <dxf>
      <numFmt numFmtId="195" formatCode="\^;\^;\^"/>
    </dxf>
    <dxf>
      <numFmt numFmtId="194" formatCode="\^"/>
    </dxf>
    <dxf>
      <numFmt numFmtId="195"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5" formatCode="\^;\^;\^"/>
    </dxf>
    <dxf>
      <numFmt numFmtId="194" formatCode="\^"/>
    </dxf>
    <dxf>
      <numFmt numFmtId="195"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89" formatCode="\^;&quot;^&quot;"/>
    </dxf>
    <dxf>
      <numFmt numFmtId="195" formatCode="\^;\^;\^"/>
    </dxf>
    <dxf>
      <numFmt numFmtId="196" formatCode="&quot;-&quot;"/>
    </dxf>
    <dxf>
      <numFmt numFmtId="194" formatCode="\^"/>
    </dxf>
    <dxf>
      <numFmt numFmtId="189" formatCode="\^;&quot;^&quot;"/>
    </dxf>
    <dxf>
      <numFmt numFmtId="195" formatCode="\^;\^;\^"/>
    </dxf>
    <dxf>
      <numFmt numFmtId="196" formatCode="&quot;-&quot;"/>
    </dxf>
    <dxf>
      <numFmt numFmtId="194" formatCode="\^"/>
    </dxf>
    <dxf>
      <numFmt numFmtId="194" formatCode="\^"/>
    </dxf>
    <dxf>
      <numFmt numFmtId="194" formatCode="\^"/>
    </dxf>
    <dxf>
      <numFmt numFmtId="195"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6" formatCode="&quot;-&quot;"/>
    </dxf>
    <dxf>
      <numFmt numFmtId="194" formatCode="\^"/>
    </dxf>
    <dxf>
      <numFmt numFmtId="194" formatCode="\^"/>
    </dxf>
    <dxf>
      <numFmt numFmtId="196" formatCode="&quot;-&quot;"/>
    </dxf>
    <dxf>
      <numFmt numFmtId="194" formatCode="\^"/>
    </dxf>
    <dxf>
      <numFmt numFmtId="194" formatCode="\^"/>
    </dxf>
    <dxf>
      <numFmt numFmtId="194" formatCode="\^"/>
    </dxf>
    <dxf>
      <numFmt numFmtId="194" formatCode="\^"/>
    </dxf>
    <dxf>
      <numFmt numFmtId="196" formatCode="&quot;-&quot;"/>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5" formatCode="\^;\^;\^"/>
    </dxf>
    <dxf>
      <numFmt numFmtId="194" formatCode="\^"/>
    </dxf>
    <dxf>
      <numFmt numFmtId="194" formatCode="\^"/>
    </dxf>
    <dxf>
      <numFmt numFmtId="196" formatCode="&quot;-&quot;"/>
    </dxf>
    <dxf>
      <numFmt numFmtId="194" formatCode="\^"/>
    </dxf>
    <dxf>
      <numFmt numFmtId="194" formatCode="\^"/>
    </dxf>
    <dxf>
      <numFmt numFmtId="196" formatCode="&quot;-&quot;"/>
    </dxf>
    <dxf>
      <numFmt numFmtId="194" formatCode="\^"/>
    </dxf>
    <dxf>
      <numFmt numFmtId="194" formatCode="\^"/>
    </dxf>
    <dxf>
      <numFmt numFmtId="196" formatCode="&quot;-&quot;"/>
    </dxf>
    <dxf>
      <numFmt numFmtId="194" formatCode="\^"/>
    </dxf>
    <dxf>
      <numFmt numFmtId="194" formatCode="\^"/>
    </dxf>
    <dxf>
      <numFmt numFmtId="194" formatCode="\^"/>
    </dxf>
    <dxf>
      <numFmt numFmtId="194" formatCode="\^"/>
    </dxf>
    <dxf>
      <numFmt numFmtId="196" formatCode="&quot;-&quot;"/>
    </dxf>
    <dxf>
      <numFmt numFmtId="194" formatCode="\^"/>
    </dxf>
    <dxf>
      <numFmt numFmtId="194" formatCode="\^"/>
    </dxf>
    <dxf>
      <numFmt numFmtId="195" formatCode="\^;\^;\^"/>
    </dxf>
    <dxf>
      <numFmt numFmtId="196" formatCode="&quot;-&quot;"/>
    </dxf>
    <dxf>
      <numFmt numFmtId="195" formatCode="\^;\^;\^"/>
    </dxf>
    <dxf>
      <numFmt numFmtId="196" formatCode="&quot;-&quot;"/>
    </dxf>
    <dxf>
      <numFmt numFmtId="195" formatCode="\^;\^;\^"/>
    </dxf>
    <dxf>
      <numFmt numFmtId="194" formatCode="\^"/>
    </dxf>
    <dxf>
      <numFmt numFmtId="194" formatCode="\^"/>
    </dxf>
    <dxf>
      <numFmt numFmtId="194" formatCode="\^"/>
    </dxf>
    <dxf>
      <numFmt numFmtId="196" formatCode="&quot;-&quot;"/>
    </dxf>
    <dxf>
      <numFmt numFmtId="194" formatCode="\^"/>
    </dxf>
    <dxf>
      <numFmt numFmtId="194" formatCode="\^"/>
    </dxf>
    <dxf>
      <numFmt numFmtId="194" formatCode="\^"/>
    </dxf>
    <dxf>
      <numFmt numFmtId="194" formatCode="\^"/>
    </dxf>
    <dxf>
      <numFmt numFmtId="196" formatCode="&quot;-&quot;"/>
    </dxf>
    <dxf>
      <numFmt numFmtId="196" formatCode="&quot;-&quot;"/>
    </dxf>
    <dxf>
      <numFmt numFmtId="196" formatCode="&quot;-&quot;"/>
    </dxf>
    <dxf>
      <numFmt numFmtId="194" formatCode="\^"/>
    </dxf>
    <dxf>
      <numFmt numFmtId="194" formatCode="\^"/>
    </dxf>
    <dxf>
      <numFmt numFmtId="194" formatCode="\^"/>
    </dxf>
    <dxf>
      <numFmt numFmtId="194" formatCode="\^"/>
    </dxf>
    <dxf>
      <numFmt numFmtId="194" formatCode="\^"/>
    </dxf>
    <dxf>
      <numFmt numFmtId="196" formatCode="&quot;-&quot;"/>
    </dxf>
    <dxf>
      <numFmt numFmtId="194" formatCode="\^"/>
    </dxf>
    <dxf>
      <numFmt numFmtId="196" formatCode="&quot;-&quot;"/>
    </dxf>
    <dxf>
      <numFmt numFmtId="194" formatCode="\^"/>
    </dxf>
    <dxf>
      <numFmt numFmtId="194" formatCode="\^"/>
    </dxf>
    <dxf>
      <numFmt numFmtId="189" formatCode="\^;&quot;^&quot;"/>
    </dxf>
    <dxf>
      <numFmt numFmtId="194" formatCode="\^"/>
    </dxf>
    <dxf>
      <numFmt numFmtId="194" formatCode="\^"/>
    </dxf>
    <dxf>
      <numFmt numFmtId="189" formatCode="\^;&quot;^&quot;"/>
    </dxf>
    <dxf>
      <numFmt numFmtId="194" formatCode="\^"/>
    </dxf>
    <dxf>
      <numFmt numFmtId="194" formatCode="\^"/>
    </dxf>
    <dxf>
      <numFmt numFmtId="196" formatCode="&quot;-&quot;"/>
    </dxf>
    <dxf>
      <numFmt numFmtId="194" formatCode="\^"/>
    </dxf>
    <dxf>
      <numFmt numFmtId="196"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695</v>
      </c>
    </row>
    <row r="3" spans="1:9" ht="15" customHeight="1" x14ac:dyDescent="0.2">
      <c r="A3" s="505">
        <v>45078</v>
      </c>
    </row>
    <row r="4" spans="1:9" ht="15" customHeight="1" x14ac:dyDescent="0.25">
      <c r="A4" s="761" t="s">
        <v>19</v>
      </c>
      <c r="B4" s="761"/>
      <c r="C4" s="761"/>
      <c r="D4" s="761"/>
      <c r="E4" s="761"/>
      <c r="F4" s="761"/>
      <c r="G4" s="761"/>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2" t="s">
        <v>496</v>
      </c>
      <c r="D17" s="212"/>
      <c r="E17" s="212"/>
      <c r="F17" s="212"/>
      <c r="G17" s="212"/>
      <c r="H17" s="212"/>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504</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2" t="s">
        <v>506</v>
      </c>
      <c r="D25" s="212"/>
      <c r="E25" s="212"/>
      <c r="F25" s="212"/>
      <c r="G25" s="8"/>
      <c r="H25" s="8"/>
    </row>
    <row r="26" spans="2:9" ht="15" customHeight="1" x14ac:dyDescent="0.2">
      <c r="C26" s="212" t="s">
        <v>33</v>
      </c>
      <c r="D26" s="212"/>
      <c r="E26" s="212"/>
      <c r="F26" s="212"/>
      <c r="G26" s="8"/>
      <c r="H26" s="8"/>
    </row>
    <row r="27" spans="2:9" ht="15" customHeight="1" x14ac:dyDescent="0.2">
      <c r="C27" s="212" t="s">
        <v>436</v>
      </c>
      <c r="D27" s="212"/>
      <c r="E27" s="212"/>
      <c r="F27" s="212"/>
      <c r="G27" s="212"/>
      <c r="H27" s="212"/>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440</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12" t="s">
        <v>34</v>
      </c>
      <c r="D37" s="212"/>
      <c r="E37" s="212"/>
      <c r="F37" s="212"/>
      <c r="G37" s="212"/>
      <c r="H37" s="8"/>
      <c r="I37" s="8"/>
    </row>
    <row r="38" spans="1:9" ht="15" customHeight="1" x14ac:dyDescent="0.2">
      <c r="A38" s="6"/>
      <c r="C38" s="212" t="s">
        <v>499</v>
      </c>
      <c r="D38" s="212"/>
      <c r="E38" s="212"/>
      <c r="F38" s="212"/>
      <c r="G38" s="212"/>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248</v>
      </c>
      <c r="D43" s="8"/>
      <c r="E43" s="8"/>
      <c r="F43" s="8"/>
      <c r="H43" s="11"/>
      <c r="I43" s="11"/>
    </row>
    <row r="44" spans="1:9" ht="15" customHeight="1" x14ac:dyDescent="0.2">
      <c r="C44" s="8" t="s">
        <v>498</v>
      </c>
      <c r="D44" s="8"/>
      <c r="E44" s="8"/>
      <c r="F44" s="8"/>
      <c r="G44" s="11"/>
    </row>
    <row r="45" spans="1:9" ht="15" customHeight="1" x14ac:dyDescent="0.2">
      <c r="C45" s="8" t="s">
        <v>250</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497</v>
      </c>
      <c r="D49" s="8"/>
      <c r="E49" s="8"/>
      <c r="F49" s="8"/>
      <c r="G49" s="8"/>
    </row>
    <row r="50" spans="1:8" ht="15" customHeight="1" x14ac:dyDescent="0.2">
      <c r="B50" s="6"/>
      <c r="C50" s="8" t="s">
        <v>481</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2" t="s">
        <v>22</v>
      </c>
      <c r="D56" s="212"/>
      <c r="E56" s="212"/>
      <c r="F56" s="212"/>
      <c r="G56" s="212"/>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42" t="s">
        <v>638</v>
      </c>
      <c r="D63" s="742"/>
      <c r="E63" s="742"/>
      <c r="F63" s="742"/>
      <c r="G63" s="742"/>
    </row>
    <row r="64" spans="1:8" ht="15" customHeight="1" x14ac:dyDescent="0.2">
      <c r="B64" s="6"/>
      <c r="C64" s="8" t="s">
        <v>364</v>
      </c>
      <c r="D64" s="8"/>
      <c r="E64" s="8"/>
      <c r="F64" s="8"/>
      <c r="G64" s="8"/>
    </row>
    <row r="65" spans="2:9" ht="15" customHeight="1" x14ac:dyDescent="0.2">
      <c r="B65" s="6"/>
      <c r="C65" s="8" t="s">
        <v>643</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490</v>
      </c>
      <c r="D69" s="8"/>
      <c r="E69" s="8"/>
      <c r="F69" s="8"/>
      <c r="G69" s="10"/>
      <c r="H69" s="10"/>
    </row>
    <row r="70" spans="2:9" ht="15" customHeight="1" x14ac:dyDescent="0.2">
      <c r="B70" s="6"/>
      <c r="C70" s="8" t="s">
        <v>18</v>
      </c>
      <c r="D70" s="8"/>
      <c r="E70" s="8"/>
      <c r="F70" s="8"/>
      <c r="G70" s="10"/>
    </row>
    <row r="71" spans="2:9" ht="15" customHeight="1" x14ac:dyDescent="0.2">
      <c r="C71" s="212" t="s">
        <v>501</v>
      </c>
      <c r="D71" s="212"/>
      <c r="E71" s="212"/>
      <c r="F71" s="8"/>
      <c r="G71" s="8"/>
    </row>
    <row r="72" spans="2:9" ht="15" customHeight="1" x14ac:dyDescent="0.2">
      <c r="C72" s="8" t="s">
        <v>500</v>
      </c>
      <c r="D72" s="8"/>
      <c r="E72" s="8"/>
      <c r="F72" s="8"/>
      <c r="G72" s="8"/>
      <c r="H72" s="8"/>
    </row>
    <row r="73" spans="2:9" ht="15" customHeight="1" x14ac:dyDescent="0.2">
      <c r="C73" s="8" t="s">
        <v>341</v>
      </c>
      <c r="D73" s="8"/>
      <c r="E73" s="8"/>
      <c r="F73" s="8"/>
    </row>
    <row r="74" spans="2:9" ht="15" customHeight="1" x14ac:dyDescent="0.2">
      <c r="C74" s="8" t="s">
        <v>522</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2" t="s">
        <v>348</v>
      </c>
      <c r="D79" s="212"/>
      <c r="E79" s="212"/>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2" t="s">
        <v>363</v>
      </c>
      <c r="D84" s="212"/>
      <c r="E84" s="212"/>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502</v>
      </c>
      <c r="D90" s="8"/>
      <c r="E90" s="8"/>
      <c r="F90" s="8"/>
      <c r="G90" s="8"/>
      <c r="H90" s="8"/>
      <c r="I90" s="10"/>
      <c r="J90" s="10"/>
    </row>
    <row r="91" spans="1:10" ht="15" customHeight="1" x14ac:dyDescent="0.2">
      <c r="C91" s="212" t="s">
        <v>503</v>
      </c>
      <c r="D91" s="212"/>
      <c r="E91" s="212"/>
      <c r="F91" s="212"/>
      <c r="G91" s="10"/>
      <c r="H91" s="10"/>
      <c r="I91" s="10"/>
    </row>
    <row r="92" spans="1:10" ht="15" customHeight="1" x14ac:dyDescent="0.2">
      <c r="C92" s="212" t="s">
        <v>40</v>
      </c>
      <c r="D92" s="212"/>
      <c r="E92" s="212"/>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2" t="s">
        <v>508</v>
      </c>
      <c r="B98" s="763"/>
      <c r="C98" s="763"/>
      <c r="D98" s="763"/>
      <c r="E98" s="763"/>
      <c r="F98" s="763"/>
      <c r="G98" s="763"/>
      <c r="H98" s="763"/>
      <c r="I98" s="763"/>
      <c r="J98" s="763"/>
      <c r="K98" s="763"/>
    </row>
    <row r="99" spans="1:11" ht="15" customHeight="1" x14ac:dyDescent="0.2">
      <c r="A99" s="763"/>
      <c r="B99" s="763"/>
      <c r="C99" s="763"/>
      <c r="D99" s="763"/>
      <c r="E99" s="763"/>
      <c r="F99" s="763"/>
      <c r="G99" s="763"/>
      <c r="H99" s="763"/>
      <c r="I99" s="763"/>
      <c r="J99" s="763"/>
      <c r="K99" s="763"/>
    </row>
    <row r="100" spans="1:11" ht="15" customHeight="1" x14ac:dyDescent="0.2">
      <c r="A100" s="763"/>
      <c r="B100" s="763"/>
      <c r="C100" s="763"/>
      <c r="D100" s="763"/>
      <c r="E100" s="763"/>
      <c r="F100" s="763"/>
      <c r="G100" s="763"/>
      <c r="H100" s="763"/>
      <c r="I100" s="763"/>
      <c r="J100" s="763"/>
      <c r="K100" s="763"/>
    </row>
    <row r="101" spans="1:11" ht="15" customHeight="1" x14ac:dyDescent="0.2">
      <c r="A101" s="763"/>
      <c r="B101" s="763"/>
      <c r="C101" s="763"/>
      <c r="D101" s="763"/>
      <c r="E101" s="763"/>
      <c r="F101" s="763"/>
      <c r="G101" s="763"/>
      <c r="H101" s="763"/>
      <c r="I101" s="763"/>
      <c r="J101" s="763"/>
      <c r="K101" s="763"/>
    </row>
    <row r="102" spans="1:11" ht="15" customHeight="1" x14ac:dyDescent="0.2">
      <c r="A102" s="763"/>
      <c r="B102" s="763"/>
      <c r="C102" s="763"/>
      <c r="D102" s="763"/>
      <c r="E102" s="763"/>
      <c r="F102" s="763"/>
      <c r="G102" s="763"/>
      <c r="H102" s="763"/>
      <c r="I102" s="763"/>
      <c r="J102" s="763"/>
      <c r="K102" s="763"/>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8" t="s">
        <v>27</v>
      </c>
      <c r="B1" s="359"/>
      <c r="C1" s="359"/>
      <c r="D1" s="359"/>
      <c r="E1" s="359"/>
      <c r="F1" s="359"/>
      <c r="G1" s="359"/>
      <c r="H1" s="359"/>
    </row>
    <row r="2" spans="1:8" ht="15.75" x14ac:dyDescent="0.25">
      <c r="A2" s="360"/>
      <c r="B2" s="361"/>
      <c r="C2" s="334"/>
      <c r="D2" s="334"/>
      <c r="E2" s="334"/>
      <c r="F2" s="334"/>
      <c r="G2" s="349"/>
      <c r="H2" s="349" t="s">
        <v>151</v>
      </c>
    </row>
    <row r="3" spans="1:8" x14ac:dyDescent="0.2">
      <c r="A3" s="350"/>
      <c r="B3" s="779">
        <f>INDICE!A3</f>
        <v>45078</v>
      </c>
      <c r="C3" s="780"/>
      <c r="D3" s="780" t="s">
        <v>115</v>
      </c>
      <c r="E3" s="780"/>
      <c r="F3" s="780" t="s">
        <v>116</v>
      </c>
      <c r="G3" s="781"/>
      <c r="H3" s="780"/>
    </row>
    <row r="4" spans="1:8" x14ac:dyDescent="0.2">
      <c r="A4" s="351"/>
      <c r="B4" s="352" t="s">
        <v>47</v>
      </c>
      <c r="C4" s="352" t="s">
        <v>421</v>
      </c>
      <c r="D4" s="352" t="s">
        <v>47</v>
      </c>
      <c r="E4" s="352" t="s">
        <v>421</v>
      </c>
      <c r="F4" s="352" t="s">
        <v>47</v>
      </c>
      <c r="G4" s="353" t="s">
        <v>421</v>
      </c>
      <c r="H4" s="353" t="s">
        <v>106</v>
      </c>
    </row>
    <row r="5" spans="1:8" x14ac:dyDescent="0.2">
      <c r="A5" s="354" t="s">
        <v>171</v>
      </c>
      <c r="B5" s="326">
        <v>1893.1729099999998</v>
      </c>
      <c r="C5" s="319">
        <v>-3.3786694704332736</v>
      </c>
      <c r="D5" s="318">
        <v>10633.961079999995</v>
      </c>
      <c r="E5" s="319">
        <v>-3.280518442694043</v>
      </c>
      <c r="F5" s="318">
        <v>21828.643759999995</v>
      </c>
      <c r="G5" s="333">
        <v>-2.9120228895564577</v>
      </c>
      <c r="H5" s="324">
        <v>70.348482015234353</v>
      </c>
    </row>
    <row r="6" spans="1:8" x14ac:dyDescent="0.2">
      <c r="A6" s="354" t="s">
        <v>172</v>
      </c>
      <c r="B6" s="587">
        <v>0.37147000000000002</v>
      </c>
      <c r="C6" s="333">
        <v>56.027385752688197</v>
      </c>
      <c r="D6" s="355">
        <v>1.58586</v>
      </c>
      <c r="E6" s="319">
        <v>-49.79263095908972</v>
      </c>
      <c r="F6" s="318">
        <v>15.02657</v>
      </c>
      <c r="G6" s="319">
        <v>-23.892748863701989</v>
      </c>
      <c r="H6" s="587">
        <v>4.8427030145259946E-2</v>
      </c>
    </row>
    <row r="7" spans="1:8" x14ac:dyDescent="0.2">
      <c r="A7" s="354" t="s">
        <v>173</v>
      </c>
      <c r="B7" s="341">
        <v>8.0000000000000002E-3</v>
      </c>
      <c r="C7" s="333">
        <v>-55.678670360110807</v>
      </c>
      <c r="D7" s="332">
        <v>2.1999999999999999E-2</v>
      </c>
      <c r="E7" s="333">
        <v>-51.078496775628189</v>
      </c>
      <c r="F7" s="332">
        <v>4.8000000000000001E-2</v>
      </c>
      <c r="G7" s="319">
        <v>-35.974389755902358</v>
      </c>
      <c r="H7" s="587">
        <v>1.5469248451060205E-4</v>
      </c>
    </row>
    <row r="8" spans="1:8" x14ac:dyDescent="0.2">
      <c r="A8" s="365" t="s">
        <v>174</v>
      </c>
      <c r="B8" s="327">
        <v>1893.5523799999996</v>
      </c>
      <c r="C8" s="328">
        <v>-3.3719338213777998</v>
      </c>
      <c r="D8" s="327">
        <v>10635.568939999996</v>
      </c>
      <c r="E8" s="374">
        <v>-3.294072329949369</v>
      </c>
      <c r="F8" s="327">
        <v>21843.718329999996</v>
      </c>
      <c r="G8" s="328">
        <v>-2.9305411975314577</v>
      </c>
      <c r="H8" s="328">
        <v>70.397063737864144</v>
      </c>
    </row>
    <row r="9" spans="1:8" x14ac:dyDescent="0.2">
      <c r="A9" s="354" t="s">
        <v>175</v>
      </c>
      <c r="B9" s="326">
        <v>278.44261000000029</v>
      </c>
      <c r="C9" s="319">
        <v>-16.583157235589773</v>
      </c>
      <c r="D9" s="318">
        <v>1843.2391600000003</v>
      </c>
      <c r="E9" s="319">
        <v>-17.248455014069609</v>
      </c>
      <c r="F9" s="318">
        <v>4227.2520800000002</v>
      </c>
      <c r="G9" s="319">
        <v>-6.7195566207775936</v>
      </c>
      <c r="H9" s="324">
        <v>13.623419310579383</v>
      </c>
    </row>
    <row r="10" spans="1:8" x14ac:dyDescent="0.2">
      <c r="A10" s="354" t="s">
        <v>176</v>
      </c>
      <c r="B10" s="326">
        <v>49.175159999999977</v>
      </c>
      <c r="C10" s="319">
        <v>104.6827770669457</v>
      </c>
      <c r="D10" s="318">
        <v>612.00630000000001</v>
      </c>
      <c r="E10" s="333">
        <v>16.906256760364229</v>
      </c>
      <c r="F10" s="318">
        <v>841.1939000000001</v>
      </c>
      <c r="G10" s="333">
        <v>-19.876432408465504</v>
      </c>
      <c r="H10" s="324">
        <v>2.7109661322117282</v>
      </c>
    </row>
    <row r="11" spans="1:8" x14ac:dyDescent="0.2">
      <c r="A11" s="354" t="s">
        <v>177</v>
      </c>
      <c r="B11" s="326">
        <v>320.74508999999995</v>
      </c>
      <c r="C11" s="319">
        <v>-5.3513107708847425</v>
      </c>
      <c r="D11" s="318">
        <v>1966.2335500000002</v>
      </c>
      <c r="E11" s="319">
        <v>-4.3240401975038969</v>
      </c>
      <c r="F11" s="318">
        <v>4117.13886</v>
      </c>
      <c r="G11" s="319">
        <v>3.0711371568177595</v>
      </c>
      <c r="H11" s="324">
        <v>13.268550819344746</v>
      </c>
    </row>
    <row r="12" spans="1:8" s="3" customFormat="1" x14ac:dyDescent="0.2">
      <c r="A12" s="356" t="s">
        <v>148</v>
      </c>
      <c r="B12" s="329">
        <v>2541.9152399999998</v>
      </c>
      <c r="C12" s="330">
        <v>-4.3072883821394186</v>
      </c>
      <c r="D12" s="329">
        <v>15057.047949999995</v>
      </c>
      <c r="E12" s="330">
        <v>-4.7256379798087593</v>
      </c>
      <c r="F12" s="329">
        <v>31029.303169999999</v>
      </c>
      <c r="G12" s="330">
        <v>-3.2730814113244917</v>
      </c>
      <c r="H12" s="330">
        <v>100</v>
      </c>
    </row>
    <row r="13" spans="1:8" x14ac:dyDescent="0.2">
      <c r="A13" s="366" t="s">
        <v>149</v>
      </c>
      <c r="B13" s="331"/>
      <c r="C13" s="331"/>
      <c r="D13" s="331"/>
      <c r="E13" s="331"/>
      <c r="F13" s="331"/>
      <c r="G13" s="331"/>
      <c r="H13" s="331"/>
    </row>
    <row r="14" spans="1:8" s="105" customFormat="1" x14ac:dyDescent="0.2">
      <c r="A14" s="604" t="s">
        <v>178</v>
      </c>
      <c r="B14" s="595">
        <v>107.29387000000008</v>
      </c>
      <c r="C14" s="596">
        <v>-3.4449011900531028</v>
      </c>
      <c r="D14" s="597">
        <v>616.09376999999995</v>
      </c>
      <c r="E14" s="596">
        <v>-11.795485263311852</v>
      </c>
      <c r="F14" s="318">
        <v>1317.9132299999999</v>
      </c>
      <c r="G14" s="596">
        <v>-7.4043369197966751</v>
      </c>
      <c r="H14" s="598">
        <v>4.2473181649602605</v>
      </c>
    </row>
    <row r="15" spans="1:8" s="105" customFormat="1" x14ac:dyDescent="0.2">
      <c r="A15" s="605" t="s">
        <v>562</v>
      </c>
      <c r="B15" s="600">
        <v>5.6662742015090233</v>
      </c>
      <c r="C15" s="601"/>
      <c r="D15" s="602">
        <v>5.7927673966071831</v>
      </c>
      <c r="E15" s="601"/>
      <c r="F15" s="602">
        <v>6.033374034996541</v>
      </c>
      <c r="G15" s="601"/>
      <c r="H15" s="603"/>
    </row>
    <row r="16" spans="1:8" s="105" customFormat="1" x14ac:dyDescent="0.2">
      <c r="A16" s="606" t="s">
        <v>427</v>
      </c>
      <c r="B16" s="607">
        <v>202.39612999999997</v>
      </c>
      <c r="C16" s="608">
        <v>-13.557183507642392</v>
      </c>
      <c r="D16" s="609">
        <v>1350.0954299999996</v>
      </c>
      <c r="E16" s="608">
        <v>-8.808338511077574</v>
      </c>
      <c r="F16" s="609">
        <v>2833.1513899999995</v>
      </c>
      <c r="G16" s="608">
        <v>-1.8225334846453807</v>
      </c>
      <c r="H16" s="610">
        <v>9.1305672398701159</v>
      </c>
    </row>
    <row r="17" spans="1:22" x14ac:dyDescent="0.2">
      <c r="A17" s="362"/>
      <c r="B17" s="359"/>
      <c r="C17" s="359"/>
      <c r="D17" s="359"/>
      <c r="E17" s="359"/>
      <c r="F17" s="359"/>
      <c r="G17" s="359"/>
      <c r="H17" s="363" t="s">
        <v>220</v>
      </c>
    </row>
    <row r="18" spans="1:22" x14ac:dyDescent="0.2">
      <c r="A18" s="357" t="s">
        <v>479</v>
      </c>
      <c r="B18" s="334"/>
      <c r="C18" s="334"/>
      <c r="D18" s="334"/>
      <c r="E18" s="334"/>
      <c r="F18" s="318"/>
      <c r="G18" s="334"/>
      <c r="H18" s="334"/>
      <c r="I18" s="88"/>
      <c r="J18" s="88"/>
      <c r="K18" s="88"/>
      <c r="L18" s="88"/>
      <c r="M18" s="88"/>
      <c r="N18" s="88"/>
    </row>
    <row r="19" spans="1:22" x14ac:dyDescent="0.2">
      <c r="A19" s="782" t="s">
        <v>428</v>
      </c>
      <c r="B19" s="783"/>
      <c r="C19" s="783"/>
      <c r="D19" s="783"/>
      <c r="E19" s="783"/>
      <c r="F19" s="783"/>
      <c r="G19" s="783"/>
      <c r="H19" s="334"/>
      <c r="I19" s="88"/>
      <c r="J19" s="88"/>
      <c r="K19" s="88"/>
      <c r="L19" s="88"/>
      <c r="M19" s="88"/>
      <c r="N19" s="88"/>
    </row>
    <row r="20" spans="1:22" ht="14.25" x14ac:dyDescent="0.2">
      <c r="A20" s="133" t="s">
        <v>532</v>
      </c>
      <c r="B20" s="364"/>
      <c r="C20" s="364"/>
      <c r="D20" s="364"/>
      <c r="E20" s="364"/>
      <c r="F20" s="364"/>
      <c r="G20" s="364"/>
      <c r="H20" s="364"/>
      <c r="I20" s="88"/>
      <c r="J20" s="88"/>
      <c r="K20" s="88"/>
      <c r="L20" s="88"/>
      <c r="M20" s="88"/>
      <c r="N20" s="88"/>
    </row>
    <row r="21" spans="1:22" x14ac:dyDescent="0.2">
      <c r="A21" s="138"/>
      <c r="B21" s="84"/>
      <c r="C21" s="84"/>
      <c r="D21" s="84"/>
      <c r="E21" s="84"/>
      <c r="F21" s="84"/>
      <c r="G21" s="84"/>
      <c r="H21" s="84"/>
    </row>
    <row r="23" spans="1:22" x14ac:dyDescent="0.2">
      <c r="D23" s="630"/>
      <c r="E23" s="630"/>
      <c r="F23" s="630"/>
      <c r="G23" s="630"/>
      <c r="H23" s="630"/>
      <c r="I23" s="630"/>
      <c r="J23" s="630"/>
      <c r="K23" s="630"/>
      <c r="L23" s="630"/>
      <c r="M23" s="630"/>
      <c r="N23" s="630"/>
      <c r="O23" s="630"/>
      <c r="P23" s="630"/>
      <c r="Q23" s="630"/>
      <c r="R23" s="630"/>
      <c r="S23" s="630"/>
      <c r="T23" s="630"/>
      <c r="U23" s="630"/>
      <c r="V23" s="630"/>
    </row>
    <row r="24" spans="1:22" x14ac:dyDescent="0.2">
      <c r="B24" s="81" t="s">
        <v>369</v>
      </c>
    </row>
    <row r="32" spans="1:22" x14ac:dyDescent="0.2">
      <c r="C32" s="81" t="s">
        <v>369</v>
      </c>
    </row>
  </sheetData>
  <mergeCells count="4">
    <mergeCell ref="B3:C3"/>
    <mergeCell ref="D3:E3"/>
    <mergeCell ref="F3:H3"/>
    <mergeCell ref="A19:G19"/>
  </mergeCells>
  <conditionalFormatting sqref="B6">
    <cfRule type="cellIs" dxfId="170" priority="35" operator="between">
      <formula>0</formula>
      <formula>0.5</formula>
    </cfRule>
    <cfRule type="cellIs" dxfId="169" priority="36" operator="between">
      <formula>0</formula>
      <formula>0.49</formula>
    </cfRule>
  </conditionalFormatting>
  <conditionalFormatting sqref="B7:F7">
    <cfRule type="cellIs" dxfId="168" priority="1" operator="equal">
      <formula>0</formula>
    </cfRule>
    <cfRule type="cellIs" dxfId="167" priority="2" operator="between">
      <formula>0</formula>
      <formula>0.5</formula>
    </cfRule>
  </conditionalFormatting>
  <conditionalFormatting sqref="D6">
    <cfRule type="cellIs" dxfId="166" priority="33" operator="between">
      <formula>0</formula>
      <formula>0.5</formula>
    </cfRule>
    <cfRule type="cellIs" dxfId="165" priority="34" operator="between">
      <formula>0</formula>
      <formula>0.49</formula>
    </cfRule>
  </conditionalFormatting>
  <conditionalFormatting sqref="E8">
    <cfRule type="cellIs" dxfId="164" priority="15" operator="between">
      <formula>-0.04999999</formula>
      <formula>-0.00000001</formula>
    </cfRule>
  </conditionalFormatting>
  <conditionalFormatting sqref="E10">
    <cfRule type="cellIs" dxfId="163" priority="5" operator="equal">
      <formula>0</formula>
    </cfRule>
    <cfRule type="cellIs" dxfId="162" priority="6" operator="between">
      <formula>-0.5</formula>
      <formula>0.5</formula>
    </cfRule>
  </conditionalFormatting>
  <conditionalFormatting sqref="G10">
    <cfRule type="cellIs" dxfId="161" priority="3" operator="equal">
      <formula>0</formula>
    </cfRule>
    <cfRule type="cellIs" dxfId="160" priority="4" operator="between">
      <formula>-0.5</formula>
      <formula>0.5</formula>
    </cfRule>
  </conditionalFormatting>
  <conditionalFormatting sqref="H6:H7">
    <cfRule type="cellIs" dxfId="159" priority="11" operator="between">
      <formula>0</formula>
      <formula>0.5</formula>
    </cfRule>
    <cfRule type="cellIs" dxfId="158"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429</v>
      </c>
    </row>
    <row r="2" spans="1:10" ht="15.75" x14ac:dyDescent="0.25">
      <c r="A2" s="2"/>
      <c r="J2" s="79" t="s">
        <v>151</v>
      </c>
    </row>
    <row r="3" spans="1:10" ht="14.1" customHeight="1" x14ac:dyDescent="0.2">
      <c r="A3" s="90" t="s">
        <v>516</v>
      </c>
      <c r="B3" s="777">
        <f>INDICE!A3</f>
        <v>45078</v>
      </c>
      <c r="C3" s="777"/>
      <c r="D3" s="777">
        <f>INDICE!C3</f>
        <v>0</v>
      </c>
      <c r="E3" s="777"/>
      <c r="F3" s="91"/>
      <c r="G3" s="778" t="s">
        <v>116</v>
      </c>
      <c r="H3" s="778"/>
      <c r="I3" s="778"/>
      <c r="J3" s="778"/>
    </row>
    <row r="4" spans="1:10" x14ac:dyDescent="0.2">
      <c r="A4" s="92"/>
      <c r="B4" s="93" t="s">
        <v>179</v>
      </c>
      <c r="C4" s="93" t="s">
        <v>180</v>
      </c>
      <c r="D4" s="93" t="s">
        <v>181</v>
      </c>
      <c r="E4" s="93" t="s">
        <v>182</v>
      </c>
      <c r="F4" s="93"/>
      <c r="G4" s="93" t="s">
        <v>179</v>
      </c>
      <c r="H4" s="93" t="s">
        <v>180</v>
      </c>
      <c r="I4" s="93" t="s">
        <v>181</v>
      </c>
      <c r="J4" s="93" t="s">
        <v>182</v>
      </c>
    </row>
    <row r="5" spans="1:10" x14ac:dyDescent="0.2">
      <c r="A5" s="367" t="s">
        <v>153</v>
      </c>
      <c r="B5" s="94">
        <v>302.38501000000002</v>
      </c>
      <c r="C5" s="94">
        <v>53.845279999999988</v>
      </c>
      <c r="D5" s="94">
        <v>2.4015</v>
      </c>
      <c r="E5" s="343">
        <v>358.63179000000002</v>
      </c>
      <c r="F5" s="94"/>
      <c r="G5" s="94">
        <v>3482.9807399999922</v>
      </c>
      <c r="H5" s="94">
        <v>663.72839999999974</v>
      </c>
      <c r="I5" s="94">
        <v>43.281300000000016</v>
      </c>
      <c r="J5" s="343">
        <v>4189.9904399999914</v>
      </c>
    </row>
    <row r="6" spans="1:10" x14ac:dyDescent="0.2">
      <c r="A6" s="368" t="s">
        <v>154</v>
      </c>
      <c r="B6" s="96">
        <v>69.109369999999984</v>
      </c>
      <c r="C6" s="96">
        <v>19.492809999999999</v>
      </c>
      <c r="D6" s="96">
        <v>2.4068899999999993</v>
      </c>
      <c r="E6" s="345">
        <v>91.00906999999998</v>
      </c>
      <c r="F6" s="96"/>
      <c r="G6" s="96">
        <v>808.06423000000098</v>
      </c>
      <c r="H6" s="96">
        <v>282.66846999999996</v>
      </c>
      <c r="I6" s="96">
        <v>50.917900000000003</v>
      </c>
      <c r="J6" s="345">
        <v>1141.6506000000008</v>
      </c>
    </row>
    <row r="7" spans="1:10" x14ac:dyDescent="0.2">
      <c r="A7" s="368" t="s">
        <v>155</v>
      </c>
      <c r="B7" s="96">
        <v>36.21573999999999</v>
      </c>
      <c r="C7" s="96">
        <v>5.4981800000000005</v>
      </c>
      <c r="D7" s="96">
        <v>1.4406099999999997</v>
      </c>
      <c r="E7" s="345">
        <v>43.154529999999987</v>
      </c>
      <c r="F7" s="96"/>
      <c r="G7" s="96">
        <v>403.81908999999985</v>
      </c>
      <c r="H7" s="96">
        <v>88.341550000000026</v>
      </c>
      <c r="I7" s="96">
        <v>23.177809999999997</v>
      </c>
      <c r="J7" s="345">
        <v>515.33844999999985</v>
      </c>
    </row>
    <row r="8" spans="1:10" x14ac:dyDescent="0.2">
      <c r="A8" s="368" t="s">
        <v>156</v>
      </c>
      <c r="B8" s="96">
        <v>36.608960000000003</v>
      </c>
      <c r="C8" s="96">
        <v>4.9160900000000005</v>
      </c>
      <c r="D8" s="96">
        <v>15.9071</v>
      </c>
      <c r="E8" s="345">
        <v>57.432150000000007</v>
      </c>
      <c r="F8" s="96"/>
      <c r="G8" s="96">
        <v>363.80897000000004</v>
      </c>
      <c r="H8" s="96">
        <v>59.615859999999998</v>
      </c>
      <c r="I8" s="96">
        <v>165.16331000000002</v>
      </c>
      <c r="J8" s="345">
        <v>588.58814000000007</v>
      </c>
    </row>
    <row r="9" spans="1:10" x14ac:dyDescent="0.2">
      <c r="A9" s="368" t="s">
        <v>157</v>
      </c>
      <c r="B9" s="96">
        <v>56.077619999999996</v>
      </c>
      <c r="C9" s="96">
        <v>0</v>
      </c>
      <c r="D9" s="96">
        <v>0</v>
      </c>
      <c r="E9" s="345">
        <v>56.077619999999996</v>
      </c>
      <c r="F9" s="96"/>
      <c r="G9" s="96">
        <v>658.5798400000001</v>
      </c>
      <c r="H9" s="96">
        <v>0</v>
      </c>
      <c r="I9" s="96">
        <v>1.7946</v>
      </c>
      <c r="J9" s="345">
        <v>660.37444000000005</v>
      </c>
    </row>
    <row r="10" spans="1:10" x14ac:dyDescent="0.2">
      <c r="A10" s="368" t="s">
        <v>158</v>
      </c>
      <c r="B10" s="96">
        <v>26.099410000000002</v>
      </c>
      <c r="C10" s="96">
        <v>2.8274100000000004</v>
      </c>
      <c r="D10" s="96">
        <v>0.11036</v>
      </c>
      <c r="E10" s="345">
        <v>29.037180000000003</v>
      </c>
      <c r="F10" s="96"/>
      <c r="G10" s="96">
        <v>302.45578000000012</v>
      </c>
      <c r="H10" s="96">
        <v>53.796740000000007</v>
      </c>
      <c r="I10" s="96">
        <v>1.6840200000000003</v>
      </c>
      <c r="J10" s="345">
        <v>357.93654000000009</v>
      </c>
    </row>
    <row r="11" spans="1:10" x14ac:dyDescent="0.2">
      <c r="A11" s="368" t="s">
        <v>159</v>
      </c>
      <c r="B11" s="96">
        <v>150.29150000000004</v>
      </c>
      <c r="C11" s="96">
        <v>34.674080000000004</v>
      </c>
      <c r="D11" s="96">
        <v>4.9677699999999998</v>
      </c>
      <c r="E11" s="345">
        <v>189.93335000000005</v>
      </c>
      <c r="F11" s="96"/>
      <c r="G11" s="96">
        <v>1674.3788400000003</v>
      </c>
      <c r="H11" s="96">
        <v>620.19173999999941</v>
      </c>
      <c r="I11" s="96">
        <v>103.57426000000001</v>
      </c>
      <c r="J11" s="345">
        <v>2398.1448399999995</v>
      </c>
    </row>
    <row r="12" spans="1:10" x14ac:dyDescent="0.2">
      <c r="A12" s="368" t="s">
        <v>512</v>
      </c>
      <c r="B12" s="96">
        <v>103.39114999999997</v>
      </c>
      <c r="C12" s="96">
        <v>31.238029999999977</v>
      </c>
      <c r="D12" s="96">
        <v>2.9676200000000001</v>
      </c>
      <c r="E12" s="345">
        <v>137.59679999999994</v>
      </c>
      <c r="F12" s="96"/>
      <c r="G12" s="96">
        <v>1273.73831</v>
      </c>
      <c r="H12" s="96">
        <v>511.66834999999907</v>
      </c>
      <c r="I12" s="96">
        <v>69.139280000000014</v>
      </c>
      <c r="J12" s="345">
        <v>1854.5459399999991</v>
      </c>
    </row>
    <row r="13" spans="1:10" x14ac:dyDescent="0.2">
      <c r="A13" s="368" t="s">
        <v>160</v>
      </c>
      <c r="B13" s="96">
        <v>298.81049999999999</v>
      </c>
      <c r="C13" s="96">
        <v>31.933589999999995</v>
      </c>
      <c r="D13" s="96">
        <v>3.1582600000000007</v>
      </c>
      <c r="E13" s="345">
        <v>333.90234999999996</v>
      </c>
      <c r="F13" s="96"/>
      <c r="G13" s="96">
        <v>3576.7376999999974</v>
      </c>
      <c r="H13" s="96">
        <v>524.32888000000014</v>
      </c>
      <c r="I13" s="96">
        <v>53.742939999999997</v>
      </c>
      <c r="J13" s="345">
        <v>4154.809519999998</v>
      </c>
    </row>
    <row r="14" spans="1:10" x14ac:dyDescent="0.2">
      <c r="A14" s="368" t="s">
        <v>161</v>
      </c>
      <c r="B14" s="96">
        <v>1.0424599999999999</v>
      </c>
      <c r="C14" s="96">
        <v>0</v>
      </c>
      <c r="D14" s="96">
        <v>2.725E-2</v>
      </c>
      <c r="E14" s="345">
        <v>1.0697099999999999</v>
      </c>
      <c r="F14" s="96"/>
      <c r="G14" s="96">
        <v>13.456719999999999</v>
      </c>
      <c r="H14" s="96">
        <v>0</v>
      </c>
      <c r="I14" s="96">
        <v>4.6559900000000001</v>
      </c>
      <c r="J14" s="345">
        <v>18.11271</v>
      </c>
    </row>
    <row r="15" spans="1:10" x14ac:dyDescent="0.2">
      <c r="A15" s="368" t="s">
        <v>162</v>
      </c>
      <c r="B15" s="96">
        <v>174.97928999999999</v>
      </c>
      <c r="C15" s="96">
        <v>17.674209999999999</v>
      </c>
      <c r="D15" s="96">
        <v>1.6656399999999998</v>
      </c>
      <c r="E15" s="345">
        <v>194.31913999999998</v>
      </c>
      <c r="F15" s="96"/>
      <c r="G15" s="96">
        <v>2036.0340199999998</v>
      </c>
      <c r="H15" s="96">
        <v>245.43782999999982</v>
      </c>
      <c r="I15" s="96">
        <v>23.671889999999998</v>
      </c>
      <c r="J15" s="345">
        <v>2305.1437399999995</v>
      </c>
    </row>
    <row r="16" spans="1:10" x14ac:dyDescent="0.2">
      <c r="A16" s="368" t="s">
        <v>163</v>
      </c>
      <c r="B16" s="96">
        <v>58.070189999999997</v>
      </c>
      <c r="C16" s="96">
        <v>12.892820000000002</v>
      </c>
      <c r="D16" s="96">
        <v>0.31313000000000002</v>
      </c>
      <c r="E16" s="345">
        <v>71.276139999999998</v>
      </c>
      <c r="F16" s="96"/>
      <c r="G16" s="96">
        <v>665.40014999999994</v>
      </c>
      <c r="H16" s="96">
        <v>137.56245999999987</v>
      </c>
      <c r="I16" s="96">
        <v>10.857450000000004</v>
      </c>
      <c r="J16" s="345">
        <v>813.82005999999978</v>
      </c>
    </row>
    <row r="17" spans="1:10" x14ac:dyDescent="0.2">
      <c r="A17" s="368" t="s">
        <v>164</v>
      </c>
      <c r="B17" s="96">
        <v>119.64916000000002</v>
      </c>
      <c r="C17" s="96">
        <v>20.838740000000001</v>
      </c>
      <c r="D17" s="96">
        <v>6.4976700000000021</v>
      </c>
      <c r="E17" s="345">
        <v>146.98557000000002</v>
      </c>
      <c r="F17" s="96"/>
      <c r="G17" s="96">
        <v>1369.3975199999995</v>
      </c>
      <c r="H17" s="96">
        <v>331.64669000000026</v>
      </c>
      <c r="I17" s="96">
        <v>121.39110999999998</v>
      </c>
      <c r="J17" s="345">
        <v>1822.4353199999998</v>
      </c>
    </row>
    <row r="18" spans="1:10" x14ac:dyDescent="0.2">
      <c r="A18" s="368" t="s">
        <v>165</v>
      </c>
      <c r="B18" s="96">
        <v>13.885469999999998</v>
      </c>
      <c r="C18" s="96">
        <v>2.6962100000000002</v>
      </c>
      <c r="D18" s="96">
        <v>0.47808000000000006</v>
      </c>
      <c r="E18" s="345">
        <v>17.059759999999997</v>
      </c>
      <c r="F18" s="96"/>
      <c r="G18" s="96">
        <v>153.06162999999995</v>
      </c>
      <c r="H18" s="96">
        <v>51.447349999999993</v>
      </c>
      <c r="I18" s="96">
        <v>9.5460900000000013</v>
      </c>
      <c r="J18" s="345">
        <v>214.05506999999994</v>
      </c>
    </row>
    <row r="19" spans="1:10" x14ac:dyDescent="0.2">
      <c r="A19" s="368" t="s">
        <v>166</v>
      </c>
      <c r="B19" s="96">
        <v>161.00668999999996</v>
      </c>
      <c r="C19" s="96">
        <v>9.2545000000000002</v>
      </c>
      <c r="D19" s="96">
        <v>4.0614499999999998</v>
      </c>
      <c r="E19" s="345">
        <v>174.32263999999998</v>
      </c>
      <c r="F19" s="96"/>
      <c r="G19" s="96">
        <v>1839.8346600000023</v>
      </c>
      <c r="H19" s="96">
        <v>195.12609999999995</v>
      </c>
      <c r="I19" s="96">
        <v>97.455420000000004</v>
      </c>
      <c r="J19" s="345">
        <v>2132.416180000002</v>
      </c>
    </row>
    <row r="20" spans="1:10" x14ac:dyDescent="0.2">
      <c r="A20" s="368" t="s">
        <v>167</v>
      </c>
      <c r="B20" s="96">
        <v>1.1549099999999999</v>
      </c>
      <c r="C20" s="96">
        <v>0</v>
      </c>
      <c r="D20" s="96">
        <v>0</v>
      </c>
      <c r="E20" s="345">
        <v>1.1549099999999999</v>
      </c>
      <c r="F20" s="96"/>
      <c r="G20" s="96">
        <v>14.230450000000001</v>
      </c>
      <c r="H20" s="96">
        <v>0</v>
      </c>
      <c r="I20" s="96">
        <v>0</v>
      </c>
      <c r="J20" s="345">
        <v>14.230450000000001</v>
      </c>
    </row>
    <row r="21" spans="1:10" x14ac:dyDescent="0.2">
      <c r="A21" s="368" t="s">
        <v>168</v>
      </c>
      <c r="B21" s="96">
        <v>80.813420000000008</v>
      </c>
      <c r="C21" s="96">
        <v>11.891860000000001</v>
      </c>
      <c r="D21" s="96">
        <v>0.28823000000000004</v>
      </c>
      <c r="E21" s="345">
        <v>92.993510000000015</v>
      </c>
      <c r="F21" s="96"/>
      <c r="G21" s="96">
        <v>918.41310999999996</v>
      </c>
      <c r="H21" s="96">
        <v>151.02559999999997</v>
      </c>
      <c r="I21" s="96">
        <v>5.5665899999999997</v>
      </c>
      <c r="J21" s="345">
        <v>1075.0052999999998</v>
      </c>
    </row>
    <row r="22" spans="1:10" x14ac:dyDescent="0.2">
      <c r="A22" s="368" t="s">
        <v>169</v>
      </c>
      <c r="B22" s="96">
        <v>52.611280000000001</v>
      </c>
      <c r="C22" s="96">
        <v>6.5627399999999998</v>
      </c>
      <c r="D22" s="96">
        <v>0.33957999999999999</v>
      </c>
      <c r="E22" s="345">
        <v>59.513599999999997</v>
      </c>
      <c r="F22" s="96"/>
      <c r="G22" s="96">
        <v>601.60409000000016</v>
      </c>
      <c r="H22" s="96">
        <v>96.082849999999979</v>
      </c>
      <c r="I22" s="96">
        <v>6.4840899999999992</v>
      </c>
      <c r="J22" s="345">
        <v>704.1710300000002</v>
      </c>
    </row>
    <row r="23" spans="1:10" x14ac:dyDescent="0.2">
      <c r="A23" s="369" t="s">
        <v>170</v>
      </c>
      <c r="B23" s="96">
        <v>150.97077999999999</v>
      </c>
      <c r="C23" s="96">
        <v>12.206060000000001</v>
      </c>
      <c r="D23" s="96">
        <v>2.1440199999999998</v>
      </c>
      <c r="E23" s="345">
        <v>165.32086000000001</v>
      </c>
      <c r="F23" s="96"/>
      <c r="G23" s="96">
        <v>1672.6479099999983</v>
      </c>
      <c r="H23" s="96">
        <v>214.58321000000004</v>
      </c>
      <c r="I23" s="96">
        <v>49.089849999999991</v>
      </c>
      <c r="J23" s="345">
        <v>1936.3209699999984</v>
      </c>
    </row>
    <row r="24" spans="1:10" x14ac:dyDescent="0.2">
      <c r="A24" s="370" t="s">
        <v>430</v>
      </c>
      <c r="B24" s="100">
        <v>1893.1729099999993</v>
      </c>
      <c r="C24" s="100">
        <v>278.44260999999995</v>
      </c>
      <c r="D24" s="100">
        <v>49.175160000000005</v>
      </c>
      <c r="E24" s="100">
        <v>2220.7906799999992</v>
      </c>
      <c r="F24" s="100"/>
      <c r="G24" s="100">
        <v>21828.643759999988</v>
      </c>
      <c r="H24" s="100">
        <v>4227.2520800000066</v>
      </c>
      <c r="I24" s="100">
        <v>841.19390000000021</v>
      </c>
      <c r="J24" s="100">
        <v>26897.089739999996</v>
      </c>
    </row>
    <row r="25" spans="1:10" x14ac:dyDescent="0.2">
      <c r="J25" s="79" t="s">
        <v>220</v>
      </c>
    </row>
    <row r="26" spans="1:10" x14ac:dyDescent="0.2">
      <c r="A26" s="347" t="s">
        <v>550</v>
      </c>
      <c r="G26" s="58"/>
      <c r="H26" s="58"/>
      <c r="I26" s="58"/>
      <c r="J26" s="58"/>
    </row>
    <row r="27" spans="1:10" x14ac:dyDescent="0.2">
      <c r="A27" s="101" t="s">
        <v>221</v>
      </c>
      <c r="G27" s="58"/>
      <c r="H27" s="58"/>
      <c r="I27" s="58"/>
      <c r="J27" s="58"/>
    </row>
    <row r="28" spans="1:10" ht="18" x14ac:dyDescent="0.25">
      <c r="A28" s="102"/>
      <c r="E28" s="784"/>
      <c r="F28" s="784"/>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57" priority="1" stopIfTrue="1" operator="equal">
      <formula>0</formula>
    </cfRule>
  </conditionalFormatting>
  <conditionalFormatting sqref="B6:J23">
    <cfRule type="cellIs" dxfId="156" priority="2" operator="between">
      <formula>0</formula>
      <formula>0.5</formula>
    </cfRule>
    <cfRule type="cellIs" dxfId="155"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activeCell="G14" sqref="G13:H14"/>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85" t="s">
        <v>28</v>
      </c>
      <c r="B1" s="785"/>
      <c r="C1" s="785"/>
      <c r="D1" s="106"/>
      <c r="E1" s="106"/>
      <c r="F1" s="106"/>
      <c r="G1" s="106"/>
      <c r="H1" s="107"/>
    </row>
    <row r="2" spans="1:65" ht="14.1" customHeight="1" x14ac:dyDescent="0.2">
      <c r="A2" s="786"/>
      <c r="B2" s="786"/>
      <c r="C2" s="786"/>
      <c r="D2" s="109"/>
      <c r="E2" s="109"/>
      <c r="F2" s="109"/>
      <c r="H2" s="79" t="s">
        <v>151</v>
      </c>
    </row>
    <row r="3" spans="1:65" s="81" customFormat="1" ht="12.75" x14ac:dyDescent="0.2">
      <c r="A3" s="70"/>
      <c r="B3" s="774">
        <f>INDICE!A3</f>
        <v>45078</v>
      </c>
      <c r="C3" s="775"/>
      <c r="D3" s="775" t="s">
        <v>115</v>
      </c>
      <c r="E3" s="775"/>
      <c r="F3" s="775" t="s">
        <v>116</v>
      </c>
      <c r="G3" s="775"/>
      <c r="H3" s="77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9">
        <v>504.66132999999923</v>
      </c>
      <c r="C5" s="111">
        <v>6.0006733564441044</v>
      </c>
      <c r="D5" s="110">
        <v>2700.968589999999</v>
      </c>
      <c r="E5" s="111">
        <v>5.937153451115833</v>
      </c>
      <c r="F5" s="110">
        <v>5593.5061999999998</v>
      </c>
      <c r="G5" s="111">
        <v>5.4967047362330765</v>
      </c>
      <c r="H5" s="376">
        <v>20.156341281575827</v>
      </c>
    </row>
    <row r="6" spans="1:65" ht="14.1" customHeight="1" x14ac:dyDescent="0.2">
      <c r="A6" s="107" t="s">
        <v>184</v>
      </c>
      <c r="B6" s="380">
        <v>27.975950000000008</v>
      </c>
      <c r="C6" s="113">
        <v>12.945063125970982</v>
      </c>
      <c r="D6" s="112">
        <v>150.33919</v>
      </c>
      <c r="E6" s="113">
        <v>3.2965192925531683</v>
      </c>
      <c r="F6" s="112">
        <v>313.27787000000001</v>
      </c>
      <c r="G6" s="114">
        <v>-9.1202936622693507</v>
      </c>
      <c r="H6" s="377">
        <v>1.1289047402298662</v>
      </c>
    </row>
    <row r="7" spans="1:65" ht="14.1" customHeight="1" x14ac:dyDescent="0.2">
      <c r="A7" s="107" t="s">
        <v>579</v>
      </c>
      <c r="B7" s="345">
        <v>2.7820000000000001E-2</v>
      </c>
      <c r="C7" s="113">
        <v>0</v>
      </c>
      <c r="D7" s="96">
        <v>8.0680000000000002E-2</v>
      </c>
      <c r="E7" s="113">
        <v>0</v>
      </c>
      <c r="F7" s="96">
        <v>0.10036</v>
      </c>
      <c r="G7" s="113">
        <v>-56.559754144483406</v>
      </c>
      <c r="H7" s="345">
        <v>3.6164980223298048E-4</v>
      </c>
    </row>
    <row r="8" spans="1:65" ht="14.1" customHeight="1" x14ac:dyDescent="0.2">
      <c r="A8" s="372" t="s">
        <v>185</v>
      </c>
      <c r="B8" s="373">
        <v>532.66509999999914</v>
      </c>
      <c r="C8" s="374">
        <v>6.3496540534740689</v>
      </c>
      <c r="D8" s="373">
        <v>2851.3884599999988</v>
      </c>
      <c r="E8" s="374">
        <v>5.797548814408831</v>
      </c>
      <c r="F8" s="373">
        <v>5906.8844300000001</v>
      </c>
      <c r="G8" s="375">
        <v>4.6018840894487454</v>
      </c>
      <c r="H8" s="375">
        <v>21.285607671607927</v>
      </c>
    </row>
    <row r="9" spans="1:65" ht="14.1" customHeight="1" x14ac:dyDescent="0.2">
      <c r="A9" s="107" t="s">
        <v>171</v>
      </c>
      <c r="B9" s="380">
        <v>1893.1729099999998</v>
      </c>
      <c r="C9" s="113">
        <v>-3.3786694704332736</v>
      </c>
      <c r="D9" s="112">
        <v>10633.961079999995</v>
      </c>
      <c r="E9" s="113">
        <v>-3.280518442694043</v>
      </c>
      <c r="F9" s="112">
        <v>21828.643759999995</v>
      </c>
      <c r="G9" s="114">
        <v>-2.9120228895564577</v>
      </c>
      <c r="H9" s="377">
        <v>78.660070733541062</v>
      </c>
    </row>
    <row r="10" spans="1:65" ht="14.1" customHeight="1" x14ac:dyDescent="0.2">
      <c r="A10" s="107" t="s">
        <v>580</v>
      </c>
      <c r="B10" s="345">
        <v>0.37947000000000003</v>
      </c>
      <c r="C10" s="113">
        <v>48.155233670401763</v>
      </c>
      <c r="D10" s="96">
        <v>1.6078600000000001</v>
      </c>
      <c r="E10" s="113">
        <v>-49.810681142093706</v>
      </c>
      <c r="F10" s="112">
        <v>15.07457</v>
      </c>
      <c r="G10" s="114">
        <v>-23.938450701880189</v>
      </c>
      <c r="H10" s="479">
        <v>5.432159485100857E-2</v>
      </c>
    </row>
    <row r="11" spans="1:65" ht="14.1" customHeight="1" x14ac:dyDescent="0.2">
      <c r="A11" s="372" t="s">
        <v>450</v>
      </c>
      <c r="B11" s="373">
        <v>1893.5523799999996</v>
      </c>
      <c r="C11" s="374">
        <v>-3.3719338213777998</v>
      </c>
      <c r="D11" s="373">
        <v>10635.568939999996</v>
      </c>
      <c r="E11" s="374">
        <v>-3.294072329949369</v>
      </c>
      <c r="F11" s="373">
        <v>21843.718329999996</v>
      </c>
      <c r="G11" s="375">
        <v>-2.9305411975314577</v>
      </c>
      <c r="H11" s="375">
        <v>78.71439232839208</v>
      </c>
    </row>
    <row r="12" spans="1:65" ht="14.1" customHeight="1" x14ac:dyDescent="0.2">
      <c r="A12" s="106" t="s">
        <v>431</v>
      </c>
      <c r="B12" s="116">
        <v>2426.2174799999984</v>
      </c>
      <c r="C12" s="117">
        <v>-1.3929901634424136</v>
      </c>
      <c r="D12" s="116">
        <v>13486.957399999996</v>
      </c>
      <c r="E12" s="117">
        <v>-1.5046038319128732</v>
      </c>
      <c r="F12" s="116">
        <v>27750.602759999994</v>
      </c>
      <c r="G12" s="117">
        <v>-1.4195138157802838</v>
      </c>
      <c r="H12" s="117">
        <v>100</v>
      </c>
    </row>
    <row r="13" spans="1:65" ht="14.1" customHeight="1" x14ac:dyDescent="0.2">
      <c r="A13" s="118" t="s">
        <v>186</v>
      </c>
      <c r="B13" s="119">
        <v>4718.3582099999994</v>
      </c>
      <c r="C13" s="119"/>
      <c r="D13" s="119">
        <v>27788.137545526697</v>
      </c>
      <c r="E13" s="119"/>
      <c r="F13" s="119">
        <v>56928.665472256595</v>
      </c>
      <c r="G13" s="120"/>
      <c r="H13" s="121"/>
    </row>
    <row r="14" spans="1:65" ht="14.1" customHeight="1" x14ac:dyDescent="0.2">
      <c r="A14" s="122" t="s">
        <v>187</v>
      </c>
      <c r="B14" s="381">
        <v>51.420798761270788</v>
      </c>
      <c r="C14" s="123"/>
      <c r="D14" s="123">
        <v>48.534945452546566</v>
      </c>
      <c r="E14" s="123"/>
      <c r="F14" s="123">
        <v>48.746273129349696</v>
      </c>
      <c r="G14" s="124"/>
      <c r="H14" s="378"/>
    </row>
    <row r="15" spans="1:65" ht="14.1" customHeight="1" x14ac:dyDescent="0.2">
      <c r="A15" s="107"/>
      <c r="B15" s="107"/>
      <c r="C15" s="107"/>
      <c r="D15" s="107"/>
      <c r="E15" s="107"/>
      <c r="F15" s="107"/>
      <c r="H15" s="79" t="s">
        <v>220</v>
      </c>
    </row>
    <row r="16" spans="1:65" ht="14.1" customHeight="1" x14ac:dyDescent="0.2">
      <c r="A16" s="101" t="s">
        <v>479</v>
      </c>
      <c r="B16" s="101"/>
      <c r="C16" s="125"/>
      <c r="D16" s="125"/>
      <c r="E16" s="125"/>
      <c r="F16" s="101"/>
      <c r="G16" s="101"/>
      <c r="H16" s="101"/>
    </row>
    <row r="17" spans="1:12" ht="14.1" customHeight="1" x14ac:dyDescent="0.2">
      <c r="A17" s="101" t="s">
        <v>581</v>
      </c>
      <c r="B17" s="101"/>
      <c r="C17" s="125"/>
      <c r="D17" s="125"/>
      <c r="E17" s="125"/>
      <c r="F17" s="101"/>
      <c r="G17" s="101"/>
      <c r="H17" s="101"/>
    </row>
    <row r="18" spans="1:12" ht="14.1" customHeight="1" x14ac:dyDescent="0.2">
      <c r="A18" s="101" t="s">
        <v>582</v>
      </c>
    </row>
    <row r="19" spans="1:12" ht="14.1" customHeight="1" x14ac:dyDescent="0.2">
      <c r="A19" s="133" t="s">
        <v>532</v>
      </c>
      <c r="L19" s="631"/>
    </row>
    <row r="20" spans="1:12" ht="14.1" customHeight="1" x14ac:dyDescent="0.2">
      <c r="A20" s="101"/>
      <c r="L20" s="631"/>
    </row>
  </sheetData>
  <mergeCells count="4">
    <mergeCell ref="A1:C2"/>
    <mergeCell ref="B3:C3"/>
    <mergeCell ref="D3:E3"/>
    <mergeCell ref="F3:H3"/>
  </mergeCells>
  <conditionalFormatting sqref="B7">
    <cfRule type="cellIs" dxfId="154" priority="36" operator="between">
      <formula>0</formula>
      <formula>0.5</formula>
    </cfRule>
    <cfRule type="cellIs" dxfId="153" priority="37" operator="between">
      <formula>0</formula>
      <formula>0.49</formula>
    </cfRule>
  </conditionalFormatting>
  <conditionalFormatting sqref="B10">
    <cfRule type="cellIs" dxfId="152" priority="10" operator="equal">
      <formula>0</formula>
    </cfRule>
    <cfRule type="cellIs" dxfId="151" priority="11" operator="between">
      <formula>0</formula>
      <formula>0.5</formula>
    </cfRule>
    <cfRule type="cellIs" dxfId="150" priority="12" operator="between">
      <formula>0</formula>
      <formula>0.49</formula>
    </cfRule>
  </conditionalFormatting>
  <conditionalFormatting sqref="B7:C7 E7">
    <cfRule type="cellIs" dxfId="149" priority="27" operator="equal">
      <formula>0</formula>
    </cfRule>
  </conditionalFormatting>
  <conditionalFormatting sqref="D7">
    <cfRule type="cellIs" dxfId="148" priority="1" operator="between">
      <formula>0</formula>
      <formula>0.5</formula>
    </cfRule>
    <cfRule type="cellIs" dxfId="147" priority="2" operator="between">
      <formula>0</formula>
      <formula>0.49</formula>
    </cfRule>
  </conditionalFormatting>
  <conditionalFormatting sqref="D10">
    <cfRule type="cellIs" dxfId="146" priority="5" operator="equal">
      <formula>0</formula>
    </cfRule>
    <cfRule type="cellIs" dxfId="145" priority="6" operator="between">
      <formula>0</formula>
      <formula>0.5</formula>
    </cfRule>
    <cfRule type="cellIs" dxfId="144" priority="7" operator="between">
      <formula>0</formula>
      <formula>0.49</formula>
    </cfRule>
  </conditionalFormatting>
  <conditionalFormatting sqref="E11">
    <cfRule type="cellIs" dxfId="143" priority="13" operator="between">
      <formula>-0.04999999</formula>
      <formula>-0.00000001</formula>
    </cfRule>
  </conditionalFormatting>
  <conditionalFormatting sqref="F7">
    <cfRule type="cellIs" dxfId="142" priority="32" operator="between">
      <formula>0</formula>
      <formula>0.5</formula>
    </cfRule>
    <cfRule type="cellIs" dxfId="141" priority="33" operator="between">
      <formula>0</formula>
      <formula>0.49</formula>
    </cfRule>
  </conditionalFormatting>
  <conditionalFormatting sqref="H7">
    <cfRule type="cellIs" dxfId="140" priority="30" operator="between">
      <formula>0</formula>
      <formula>0.5</formula>
    </cfRule>
    <cfRule type="cellIs" dxfId="139" priority="31"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activeCell="L6" sqref="L6"/>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87" t="s">
        <v>26</v>
      </c>
      <c r="B1" s="787"/>
      <c r="C1" s="787"/>
      <c r="D1" s="787"/>
      <c r="E1" s="787"/>
      <c r="F1" s="126"/>
      <c r="G1" s="126"/>
      <c r="H1" s="126"/>
      <c r="I1" s="126"/>
      <c r="J1" s="126"/>
      <c r="K1" s="126"/>
      <c r="L1" s="126"/>
      <c r="M1" s="126"/>
      <c r="N1" s="126"/>
    </row>
    <row r="2" spans="1:14" x14ac:dyDescent="0.2">
      <c r="A2" s="787"/>
      <c r="B2" s="788"/>
      <c r="C2" s="788"/>
      <c r="D2" s="788"/>
      <c r="E2" s="788"/>
      <c r="F2" s="126"/>
      <c r="G2" s="126"/>
      <c r="H2" s="126"/>
      <c r="I2" s="126"/>
      <c r="J2" s="126"/>
      <c r="K2" s="126"/>
      <c r="L2" s="126"/>
      <c r="M2" s="127" t="s">
        <v>151</v>
      </c>
      <c r="N2" s="126"/>
    </row>
    <row r="3" spans="1:14" x14ac:dyDescent="0.2">
      <c r="A3" s="524"/>
      <c r="B3" s="145">
        <v>2022</v>
      </c>
      <c r="C3" s="145" t="s">
        <v>509</v>
      </c>
      <c r="D3" s="145" t="s">
        <v>509</v>
      </c>
      <c r="E3" s="145" t="s">
        <v>509</v>
      </c>
      <c r="F3" s="145" t="s">
        <v>509</v>
      </c>
      <c r="G3" s="145" t="s">
        <v>509</v>
      </c>
      <c r="H3" s="145">
        <v>2023</v>
      </c>
      <c r="I3" s="145" t="s">
        <v>509</v>
      </c>
      <c r="J3" s="145" t="s">
        <v>509</v>
      </c>
      <c r="K3" s="145" t="s">
        <v>509</v>
      </c>
      <c r="L3" s="145" t="s">
        <v>509</v>
      </c>
      <c r="M3" s="145" t="s">
        <v>509</v>
      </c>
    </row>
    <row r="4" spans="1:14" x14ac:dyDescent="0.2">
      <c r="A4" s="128"/>
      <c r="B4" s="472">
        <v>44773</v>
      </c>
      <c r="C4" s="472">
        <v>44804</v>
      </c>
      <c r="D4" s="472">
        <v>44834</v>
      </c>
      <c r="E4" s="472">
        <v>44865</v>
      </c>
      <c r="F4" s="472">
        <v>44895</v>
      </c>
      <c r="G4" s="472">
        <v>44926</v>
      </c>
      <c r="H4" s="472">
        <v>44957</v>
      </c>
      <c r="I4" s="472">
        <v>44985</v>
      </c>
      <c r="J4" s="472">
        <v>45016</v>
      </c>
      <c r="K4" s="472">
        <v>45046</v>
      </c>
      <c r="L4" s="472">
        <v>45077</v>
      </c>
      <c r="M4" s="472">
        <v>45107</v>
      </c>
    </row>
    <row r="5" spans="1:14" x14ac:dyDescent="0.2">
      <c r="A5" s="129" t="s">
        <v>188</v>
      </c>
      <c r="B5" s="130">
        <v>15.067889999999974</v>
      </c>
      <c r="C5" s="130">
        <v>14.435810000000021</v>
      </c>
      <c r="D5" s="130">
        <v>10.886629999999993</v>
      </c>
      <c r="E5" s="130">
        <v>9.9772100000000155</v>
      </c>
      <c r="F5" s="130">
        <v>8.5251900000000056</v>
      </c>
      <c r="G5" s="130">
        <v>11.253640000000011</v>
      </c>
      <c r="H5" s="130">
        <v>11.329740000000012</v>
      </c>
      <c r="I5" s="130">
        <v>13.307050000000016</v>
      </c>
      <c r="J5" s="130">
        <v>12.877600000000008</v>
      </c>
      <c r="K5" s="130">
        <v>12.819579999999998</v>
      </c>
      <c r="L5" s="130">
        <v>12.897449999999985</v>
      </c>
      <c r="M5" s="130">
        <v>13.056829999999998</v>
      </c>
    </row>
    <row r="6" spans="1:14" x14ac:dyDescent="0.2">
      <c r="A6" s="131" t="s">
        <v>433</v>
      </c>
      <c r="B6" s="132">
        <v>119.10822000000003</v>
      </c>
      <c r="C6" s="132">
        <v>122.59094000000016</v>
      </c>
      <c r="D6" s="132">
        <v>106.35675000000013</v>
      </c>
      <c r="E6" s="132">
        <v>118.22993999999997</v>
      </c>
      <c r="F6" s="132">
        <v>117.19954999999995</v>
      </c>
      <c r="G6" s="132">
        <v>118.33405999999998</v>
      </c>
      <c r="H6" s="132">
        <v>97.553309999999939</v>
      </c>
      <c r="I6" s="132">
        <v>98.860829999999851</v>
      </c>
      <c r="J6" s="132">
        <v>104.47119999999994</v>
      </c>
      <c r="K6" s="132">
        <v>101.7856300000001</v>
      </c>
      <c r="L6" s="132">
        <v>106.12892999999994</v>
      </c>
      <c r="M6" s="132">
        <v>107.29387000000008</v>
      </c>
    </row>
    <row r="7" spans="1:14" ht="15.75" customHeight="1" x14ac:dyDescent="0.2">
      <c r="A7" s="129"/>
      <c r="B7" s="130"/>
      <c r="C7" s="130"/>
      <c r="D7" s="130"/>
      <c r="E7" s="130"/>
      <c r="F7" s="130"/>
      <c r="G7" s="130"/>
      <c r="H7" s="130"/>
      <c r="I7" s="130"/>
      <c r="J7" s="130"/>
      <c r="K7" s="130"/>
      <c r="L7" s="789" t="s">
        <v>220</v>
      </c>
      <c r="M7" s="789"/>
    </row>
    <row r="8" spans="1:14" x14ac:dyDescent="0.2">
      <c r="A8" s="133" t="s">
        <v>432</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election activeCell="E21" sqref="E21"/>
    </sheetView>
  </sheetViews>
  <sheetFormatPr baseColWidth="10" defaultColWidth="11.125" defaultRowHeight="12.75" x14ac:dyDescent="0.2"/>
  <cols>
    <col min="1" max="1" width="11" style="18" customWidth="1"/>
    <col min="2" max="16384" width="11.125" style="18"/>
  </cols>
  <sheetData>
    <row r="1" spans="1:4" s="3" customFormat="1" x14ac:dyDescent="0.2">
      <c r="A1" s="6" t="s">
        <v>507</v>
      </c>
    </row>
    <row r="2" spans="1:4" x14ac:dyDescent="0.2">
      <c r="A2" s="444"/>
      <c r="B2" s="444"/>
      <c r="C2" s="444"/>
      <c r="D2" s="444"/>
    </row>
    <row r="3" spans="1:4" x14ac:dyDescent="0.2">
      <c r="B3" s="637">
        <v>2021</v>
      </c>
      <c r="C3" s="637">
        <v>2022</v>
      </c>
      <c r="D3" s="637">
        <v>2023</v>
      </c>
    </row>
    <row r="4" spans="1:4" x14ac:dyDescent="0.2">
      <c r="A4" s="543" t="s">
        <v>126</v>
      </c>
      <c r="B4" s="564">
        <v>-19.398755384748171</v>
      </c>
      <c r="C4" s="564">
        <v>18.082838925124758</v>
      </c>
      <c r="D4" s="566">
        <v>1.5139463557961752</v>
      </c>
    </row>
    <row r="5" spans="1:4" x14ac:dyDescent="0.2">
      <c r="A5" s="545" t="s">
        <v>127</v>
      </c>
      <c r="B5" s="564">
        <v>-21.022324373178403</v>
      </c>
      <c r="C5" s="564">
        <v>21.817613368244334</v>
      </c>
      <c r="D5" s="564">
        <v>-0.15959940606583864</v>
      </c>
    </row>
    <row r="6" spans="1:4" x14ac:dyDescent="0.2">
      <c r="A6" s="545" t="s">
        <v>128</v>
      </c>
      <c r="B6" s="564">
        <v>-17.508284151934255</v>
      </c>
      <c r="C6" s="564">
        <v>18.661890491209643</v>
      </c>
      <c r="D6" s="566">
        <v>0.93894840994895479</v>
      </c>
    </row>
    <row r="7" spans="1:4" x14ac:dyDescent="0.2">
      <c r="A7" s="545" t="s">
        <v>129</v>
      </c>
      <c r="B7" s="564">
        <v>-9.0730100542419905</v>
      </c>
      <c r="C7" s="564">
        <v>14.544532718445689</v>
      </c>
      <c r="D7" s="564">
        <v>-0.64335223017674137</v>
      </c>
    </row>
    <row r="8" spans="1:4" x14ac:dyDescent="0.2">
      <c r="A8" s="545" t="s">
        <v>130</v>
      </c>
      <c r="B8" s="564">
        <v>-1.9127126095451445</v>
      </c>
      <c r="C8" s="564">
        <v>11.23539345766441</v>
      </c>
      <c r="D8" s="564">
        <v>-1.2528024727815283</v>
      </c>
    </row>
    <row r="9" spans="1:4" x14ac:dyDescent="0.2">
      <c r="A9" s="545" t="s">
        <v>131</v>
      </c>
      <c r="B9" s="564">
        <v>1.7398624790333448</v>
      </c>
      <c r="C9" s="564">
        <v>9.2012765414200146</v>
      </c>
      <c r="D9" s="566">
        <v>-1.4195138157802838</v>
      </c>
    </row>
    <row r="10" spans="1:4" x14ac:dyDescent="0.2">
      <c r="A10" s="545" t="s">
        <v>132</v>
      </c>
      <c r="B10" s="564">
        <v>3.3275216253737536</v>
      </c>
      <c r="C10" s="564">
        <v>8.1671590699886512</v>
      </c>
      <c r="D10" s="566" t="s">
        <v>509</v>
      </c>
    </row>
    <row r="11" spans="1:4" x14ac:dyDescent="0.2">
      <c r="A11" s="545" t="s">
        <v>133</v>
      </c>
      <c r="B11" s="564">
        <v>5.3851888853925249</v>
      </c>
      <c r="C11" s="564">
        <v>7.3359515976651819</v>
      </c>
      <c r="D11" s="566" t="s">
        <v>509</v>
      </c>
    </row>
    <row r="12" spans="1:4" x14ac:dyDescent="0.2">
      <c r="A12" s="545" t="s">
        <v>134</v>
      </c>
      <c r="B12" s="564">
        <v>6.7155182132263098</v>
      </c>
      <c r="C12" s="564">
        <v>6.2391424525801469</v>
      </c>
      <c r="D12" s="566" t="s">
        <v>509</v>
      </c>
    </row>
    <row r="13" spans="1:4" x14ac:dyDescent="0.2">
      <c r="A13" s="545" t="s">
        <v>135</v>
      </c>
      <c r="B13" s="564">
        <v>8.6317844216770254</v>
      </c>
      <c r="C13" s="564">
        <v>5.1925011227797162</v>
      </c>
      <c r="D13" s="566" t="s">
        <v>509</v>
      </c>
    </row>
    <row r="14" spans="1:4" x14ac:dyDescent="0.2">
      <c r="A14" s="545" t="s">
        <v>136</v>
      </c>
      <c r="B14" s="564">
        <v>12.364214605431821</v>
      </c>
      <c r="C14" s="564">
        <v>3.0963531036387324</v>
      </c>
      <c r="D14" s="566" t="s">
        <v>509</v>
      </c>
    </row>
    <row r="15" spans="1:4" x14ac:dyDescent="0.2">
      <c r="A15" s="546" t="s">
        <v>137</v>
      </c>
      <c r="B15" s="450">
        <v>13.957884165616854</v>
      </c>
      <c r="C15" s="450">
        <v>3.1799698679622992</v>
      </c>
      <c r="D15" s="567" t="s">
        <v>509</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85" t="s">
        <v>33</v>
      </c>
      <c r="B1" s="785"/>
      <c r="C1" s="785"/>
      <c r="D1" s="106"/>
      <c r="E1" s="106"/>
      <c r="F1" s="106"/>
      <c r="G1" s="106"/>
    </row>
    <row r="2" spans="1:13" ht="14.1" customHeight="1" x14ac:dyDescent="0.2">
      <c r="A2" s="786"/>
      <c r="B2" s="786"/>
      <c r="C2" s="786"/>
      <c r="D2" s="109"/>
      <c r="E2" s="109"/>
      <c r="F2" s="109"/>
      <c r="G2" s="79" t="s">
        <v>151</v>
      </c>
    </row>
    <row r="3" spans="1:13" ht="14.1" customHeight="1" x14ac:dyDescent="0.2">
      <c r="A3" s="134"/>
      <c r="B3" s="790">
        <f>INDICE!A3</f>
        <v>45078</v>
      </c>
      <c r="C3" s="791"/>
      <c r="D3" s="791" t="s">
        <v>115</v>
      </c>
      <c r="E3" s="791"/>
      <c r="F3" s="791" t="s">
        <v>116</v>
      </c>
      <c r="G3" s="791"/>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504.41759999999874</v>
      </c>
      <c r="C5" s="115">
        <v>28.247499999999985</v>
      </c>
      <c r="D5" s="112">
        <v>2696.8331599999988</v>
      </c>
      <c r="E5" s="112">
        <v>154.55530000000005</v>
      </c>
      <c r="F5" s="112">
        <v>5596.3487199999981</v>
      </c>
      <c r="G5" s="112">
        <v>310.53570999999999</v>
      </c>
      <c r="L5" s="137"/>
      <c r="M5" s="137"/>
    </row>
    <row r="6" spans="1:13" ht="14.1" customHeight="1" x14ac:dyDescent="0.2">
      <c r="A6" s="107" t="s">
        <v>192</v>
      </c>
      <c r="B6" s="112">
        <v>1348.88248</v>
      </c>
      <c r="C6" s="112">
        <v>544.66989999999964</v>
      </c>
      <c r="D6" s="112">
        <v>7988.7488299999959</v>
      </c>
      <c r="E6" s="112">
        <v>2646.8201099999992</v>
      </c>
      <c r="F6" s="112">
        <v>16599.825329999996</v>
      </c>
      <c r="G6" s="112">
        <v>5243.893</v>
      </c>
      <c r="L6" s="137"/>
      <c r="M6" s="137"/>
    </row>
    <row r="7" spans="1:13" ht="14.1" customHeight="1" x14ac:dyDescent="0.2">
      <c r="A7" s="118" t="s">
        <v>186</v>
      </c>
      <c r="B7" s="119">
        <v>1853.3000799999986</v>
      </c>
      <c r="C7" s="119">
        <v>572.91739999999959</v>
      </c>
      <c r="D7" s="119">
        <v>10685.581989999995</v>
      </c>
      <c r="E7" s="119">
        <v>2801.3754099999992</v>
      </c>
      <c r="F7" s="119">
        <v>22196.174049999994</v>
      </c>
      <c r="G7" s="119">
        <v>5554.4287100000001</v>
      </c>
    </row>
    <row r="8" spans="1:13" ht="14.1" customHeight="1" x14ac:dyDescent="0.2">
      <c r="G8" s="79" t="s">
        <v>220</v>
      </c>
    </row>
    <row r="9" spans="1:13" ht="14.1" customHeight="1" x14ac:dyDescent="0.2">
      <c r="A9" s="101" t="s">
        <v>434</v>
      </c>
    </row>
    <row r="10" spans="1:13" ht="14.1" customHeight="1" x14ac:dyDescent="0.2">
      <c r="A10" s="101" t="s">
        <v>221</v>
      </c>
    </row>
    <row r="14" spans="1:13" ht="14.1" customHeight="1" x14ac:dyDescent="0.2">
      <c r="B14" s="482"/>
      <c r="D14" s="482"/>
      <c r="F14" s="482"/>
    </row>
    <row r="15" spans="1:13" ht="14.1" customHeight="1" x14ac:dyDescent="0.2">
      <c r="B15" s="482"/>
      <c r="D15" s="482"/>
      <c r="F15" s="482"/>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election activeCell="C14" sqref="C14"/>
    </sheetView>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437</v>
      </c>
    </row>
    <row r="2" spans="1:13" ht="15.75" x14ac:dyDescent="0.25">
      <c r="A2" s="2"/>
      <c r="J2" s="79" t="s">
        <v>151</v>
      </c>
    </row>
    <row r="3" spans="1:13" ht="14.1" customHeight="1" x14ac:dyDescent="0.2">
      <c r="A3" s="90"/>
      <c r="B3" s="777">
        <f>INDICE!A3</f>
        <v>45078</v>
      </c>
      <c r="C3" s="777"/>
      <c r="D3" s="777">
        <f>INDICE!C3</f>
        <v>0</v>
      </c>
      <c r="E3" s="777"/>
      <c r="F3" s="91"/>
      <c r="G3" s="778" t="s">
        <v>116</v>
      </c>
      <c r="H3" s="778"/>
      <c r="I3" s="778"/>
      <c r="J3" s="778"/>
    </row>
    <row r="4" spans="1:13" x14ac:dyDescent="0.2">
      <c r="A4" s="92"/>
      <c r="B4" s="611" t="s">
        <v>143</v>
      </c>
      <c r="C4" s="611" t="s">
        <v>144</v>
      </c>
      <c r="D4" s="611" t="s">
        <v>179</v>
      </c>
      <c r="E4" s="611" t="s">
        <v>182</v>
      </c>
      <c r="F4" s="611"/>
      <c r="G4" s="611" t="s">
        <v>143</v>
      </c>
      <c r="H4" s="611" t="s">
        <v>144</v>
      </c>
      <c r="I4" s="611" t="s">
        <v>179</v>
      </c>
      <c r="J4" s="611" t="s">
        <v>182</v>
      </c>
    </row>
    <row r="5" spans="1:13" x14ac:dyDescent="0.2">
      <c r="A5" s="367" t="s">
        <v>153</v>
      </c>
      <c r="B5" s="94">
        <f>'GNA CCAA'!B5</f>
        <v>75.769560000000055</v>
      </c>
      <c r="C5" s="94">
        <f>'GNA CCAA'!C5</f>
        <v>2.9077700000000002</v>
      </c>
      <c r="D5" s="94">
        <f>'GO CCAA'!B5</f>
        <v>302.38501000000002</v>
      </c>
      <c r="E5" s="343">
        <f>SUM(B5:D5)</f>
        <v>381.06234000000006</v>
      </c>
      <c r="F5" s="94"/>
      <c r="G5" s="94">
        <f>'GNA CCAA'!F5</f>
        <v>846.65573000000063</v>
      </c>
      <c r="H5" s="94">
        <f>'GNA CCAA'!G5</f>
        <v>33.222159999999995</v>
      </c>
      <c r="I5" s="94">
        <f>'GO CCAA'!G5</f>
        <v>3482.9807399999922</v>
      </c>
      <c r="J5" s="343">
        <f>SUM(G5:I5)</f>
        <v>4362.8586299999934</v>
      </c>
    </row>
    <row r="6" spans="1:13" x14ac:dyDescent="0.2">
      <c r="A6" s="368" t="s">
        <v>154</v>
      </c>
      <c r="B6" s="96">
        <f>'GNA CCAA'!B6</f>
        <v>13.980190000000002</v>
      </c>
      <c r="C6" s="96">
        <f>'GNA CCAA'!C6</f>
        <v>0.58360000000000023</v>
      </c>
      <c r="D6" s="96">
        <f>'GO CCAA'!B6</f>
        <v>69.109369999999984</v>
      </c>
      <c r="E6" s="345">
        <f>SUM(B6:D6)</f>
        <v>83.673159999999982</v>
      </c>
      <c r="F6" s="96"/>
      <c r="G6" s="96">
        <f>'GNA CCAA'!F6</f>
        <v>158.24624999999995</v>
      </c>
      <c r="H6" s="96">
        <f>'GNA CCAA'!G6</f>
        <v>6.2967499999999985</v>
      </c>
      <c r="I6" s="96">
        <f>'GO CCAA'!G6</f>
        <v>808.06423000000098</v>
      </c>
      <c r="J6" s="345">
        <f t="shared" ref="J6:J24" si="0">SUM(G6:I6)</f>
        <v>972.60723000000098</v>
      </c>
    </row>
    <row r="7" spans="1:13" x14ac:dyDescent="0.2">
      <c r="A7" s="368" t="s">
        <v>155</v>
      </c>
      <c r="B7" s="96">
        <f>'GNA CCAA'!B7</f>
        <v>9.2381700000000038</v>
      </c>
      <c r="C7" s="96">
        <f>'GNA CCAA'!C7</f>
        <v>0.47152000000000005</v>
      </c>
      <c r="D7" s="96">
        <f>'GO CCAA'!B7</f>
        <v>36.21573999999999</v>
      </c>
      <c r="E7" s="345">
        <f t="shared" ref="E7:E24" si="1">SUM(B7:D7)</f>
        <v>45.925429999999992</v>
      </c>
      <c r="F7" s="96"/>
      <c r="G7" s="96">
        <f>'GNA CCAA'!F7</f>
        <v>101.1606299999999</v>
      </c>
      <c r="H7" s="96">
        <f>'GNA CCAA'!G7</f>
        <v>5.7504900000000001</v>
      </c>
      <c r="I7" s="96">
        <f>'GO CCAA'!G7</f>
        <v>403.81908999999985</v>
      </c>
      <c r="J7" s="345">
        <f t="shared" si="0"/>
        <v>510.73020999999972</v>
      </c>
    </row>
    <row r="8" spans="1:13" x14ac:dyDescent="0.2">
      <c r="A8" s="368" t="s">
        <v>156</v>
      </c>
      <c r="B8" s="96">
        <f>'GNA CCAA'!B8</f>
        <v>25.39865</v>
      </c>
      <c r="C8" s="96">
        <f>'GNA CCAA'!C8</f>
        <v>1.0516100000000002</v>
      </c>
      <c r="D8" s="96">
        <f>'GO CCAA'!B8</f>
        <v>36.608960000000003</v>
      </c>
      <c r="E8" s="345">
        <f t="shared" si="1"/>
        <v>63.059220000000003</v>
      </c>
      <c r="F8" s="96"/>
      <c r="G8" s="96">
        <f>'GNA CCAA'!F8</f>
        <v>245.92699999999994</v>
      </c>
      <c r="H8" s="96">
        <f>'GNA CCAA'!G8</f>
        <v>10.355690000000001</v>
      </c>
      <c r="I8" s="96">
        <f>'GO CCAA'!G8</f>
        <v>363.80897000000004</v>
      </c>
      <c r="J8" s="345">
        <f t="shared" si="0"/>
        <v>620.09166000000005</v>
      </c>
    </row>
    <row r="9" spans="1:13" x14ac:dyDescent="0.2">
      <c r="A9" s="368" t="s">
        <v>157</v>
      </c>
      <c r="B9" s="96">
        <f>'GNA CCAA'!B9</f>
        <v>34.973480000000002</v>
      </c>
      <c r="C9" s="96">
        <f>'GNA CCAA'!C9</f>
        <v>8.2846199999999985</v>
      </c>
      <c r="D9" s="96">
        <f>'GO CCAA'!B9</f>
        <v>56.077619999999996</v>
      </c>
      <c r="E9" s="345">
        <f t="shared" si="1"/>
        <v>99.335719999999995</v>
      </c>
      <c r="F9" s="96"/>
      <c r="G9" s="96">
        <f>'GNA CCAA'!F9</f>
        <v>422.62445999999977</v>
      </c>
      <c r="H9" s="96">
        <f>'GNA CCAA'!G9</f>
        <v>96.295199999999966</v>
      </c>
      <c r="I9" s="96">
        <f>'GO CCAA'!G9</f>
        <v>658.5798400000001</v>
      </c>
      <c r="J9" s="345">
        <f t="shared" si="0"/>
        <v>1177.4994999999999</v>
      </c>
    </row>
    <row r="10" spans="1:13" x14ac:dyDescent="0.2">
      <c r="A10" s="368" t="s">
        <v>158</v>
      </c>
      <c r="B10" s="96">
        <f>'GNA CCAA'!B10</f>
        <v>6.7765999999999984</v>
      </c>
      <c r="C10" s="96">
        <f>'GNA CCAA'!C10</f>
        <v>0.315</v>
      </c>
      <c r="D10" s="96">
        <f>'GO CCAA'!B10</f>
        <v>26.099410000000002</v>
      </c>
      <c r="E10" s="345">
        <f t="shared" si="1"/>
        <v>33.191009999999999</v>
      </c>
      <c r="F10" s="96"/>
      <c r="G10" s="96">
        <f>'GNA CCAA'!F10</f>
        <v>74.765629999999959</v>
      </c>
      <c r="H10" s="96">
        <f>'GNA CCAA'!G10</f>
        <v>3.0923300000000009</v>
      </c>
      <c r="I10" s="96">
        <f>'GO CCAA'!G10</f>
        <v>302.45578000000012</v>
      </c>
      <c r="J10" s="345">
        <f t="shared" si="0"/>
        <v>380.31374000000005</v>
      </c>
    </row>
    <row r="11" spans="1:13" x14ac:dyDescent="0.2">
      <c r="A11" s="368" t="s">
        <v>159</v>
      </c>
      <c r="B11" s="96">
        <f>'GNA CCAA'!B11</f>
        <v>26.29623999999999</v>
      </c>
      <c r="C11" s="96">
        <f>'GNA CCAA'!C11</f>
        <v>1.23211</v>
      </c>
      <c r="D11" s="96">
        <f>'GO CCAA'!B11</f>
        <v>150.29150000000004</v>
      </c>
      <c r="E11" s="345">
        <f t="shared" si="1"/>
        <v>177.81985000000003</v>
      </c>
      <c r="F11" s="96"/>
      <c r="G11" s="96">
        <f>'GNA CCAA'!F11</f>
        <v>300.68350000000009</v>
      </c>
      <c r="H11" s="96">
        <f>'GNA CCAA'!G11</f>
        <v>14.643830000000033</v>
      </c>
      <c r="I11" s="96">
        <f>'GO CCAA'!G11</f>
        <v>1674.3788400000003</v>
      </c>
      <c r="J11" s="345">
        <f t="shared" si="0"/>
        <v>1989.7061700000004</v>
      </c>
    </row>
    <row r="12" spans="1:13" x14ac:dyDescent="0.2">
      <c r="A12" s="368" t="s">
        <v>512</v>
      </c>
      <c r="B12" s="96">
        <f>'GNA CCAA'!B12</f>
        <v>20.283619999999996</v>
      </c>
      <c r="C12" s="96">
        <f>'GNA CCAA'!C12</f>
        <v>0.70483000000000029</v>
      </c>
      <c r="D12" s="96">
        <f>'GO CCAA'!B12</f>
        <v>103.39114999999997</v>
      </c>
      <c r="E12" s="345">
        <f t="shared" si="1"/>
        <v>124.37959999999997</v>
      </c>
      <c r="F12" s="96"/>
      <c r="G12" s="96">
        <f>'GNA CCAA'!F12</f>
        <v>229.96114999999992</v>
      </c>
      <c r="H12" s="96">
        <f>'GNA CCAA'!G12</f>
        <v>8.1834100000000056</v>
      </c>
      <c r="I12" s="96">
        <f>'GO CCAA'!G12</f>
        <v>1273.73831</v>
      </c>
      <c r="J12" s="345">
        <f t="shared" si="0"/>
        <v>1511.8828699999999</v>
      </c>
    </row>
    <row r="13" spans="1:13" x14ac:dyDescent="0.2">
      <c r="A13" s="368" t="s">
        <v>160</v>
      </c>
      <c r="B13" s="96">
        <f>'GNA CCAA'!B13</f>
        <v>90.433359999999979</v>
      </c>
      <c r="C13" s="96">
        <f>'GNA CCAA'!C13</f>
        <v>4.3605099999999997</v>
      </c>
      <c r="D13" s="96">
        <f>'GO CCAA'!B13</f>
        <v>298.81049999999999</v>
      </c>
      <c r="E13" s="345">
        <f t="shared" si="1"/>
        <v>393.60436999999996</v>
      </c>
      <c r="F13" s="96"/>
      <c r="G13" s="96">
        <f>'GNA CCAA'!F13</f>
        <v>993.88440999999989</v>
      </c>
      <c r="H13" s="96">
        <f>'GNA CCAA'!G13</f>
        <v>46.694130000000051</v>
      </c>
      <c r="I13" s="96">
        <f>'GO CCAA'!G13</f>
        <v>3576.7376999999974</v>
      </c>
      <c r="J13" s="345">
        <f t="shared" si="0"/>
        <v>4617.3162399999974</v>
      </c>
    </row>
    <row r="14" spans="1:13" x14ac:dyDescent="0.2">
      <c r="A14" s="368" t="s">
        <v>161</v>
      </c>
      <c r="B14" s="96">
        <f>'GNA CCAA'!B14</f>
        <v>0.52882999999999991</v>
      </c>
      <c r="C14" s="96">
        <f>'GNA CCAA'!C14</f>
        <v>4.3269999999999996E-2</v>
      </c>
      <c r="D14" s="96">
        <f>'GO CCAA'!B14</f>
        <v>1.0424599999999999</v>
      </c>
      <c r="E14" s="345">
        <f t="shared" si="1"/>
        <v>1.61456</v>
      </c>
      <c r="F14" s="96"/>
      <c r="G14" s="96">
        <f>'GNA CCAA'!F14</f>
        <v>5.8649399999999998</v>
      </c>
      <c r="H14" s="96">
        <f>'GNA CCAA'!G14</f>
        <v>0.57289000000000001</v>
      </c>
      <c r="I14" s="96">
        <f>'GO CCAA'!G14</f>
        <v>13.456719999999999</v>
      </c>
      <c r="J14" s="345">
        <f t="shared" si="0"/>
        <v>19.894549999999999</v>
      </c>
    </row>
    <row r="15" spans="1:13" x14ac:dyDescent="0.2">
      <c r="A15" s="368" t="s">
        <v>162</v>
      </c>
      <c r="B15" s="96">
        <f>'GNA CCAA'!B15</f>
        <v>59.040580000000006</v>
      </c>
      <c r="C15" s="96">
        <f>'GNA CCAA'!C15</f>
        <v>2.2639899999999997</v>
      </c>
      <c r="D15" s="96">
        <f>'GO CCAA'!B15</f>
        <v>174.97928999999999</v>
      </c>
      <c r="E15" s="345">
        <f t="shared" si="1"/>
        <v>236.28386</v>
      </c>
      <c r="F15" s="96"/>
      <c r="G15" s="96">
        <f>'GNA CCAA'!F15</f>
        <v>643.36347999999953</v>
      </c>
      <c r="H15" s="96">
        <f>'GNA CCAA'!G15</f>
        <v>24.715530000000001</v>
      </c>
      <c r="I15" s="96">
        <f>'GO CCAA'!G15</f>
        <v>2036.0340199999998</v>
      </c>
      <c r="J15" s="345">
        <f t="shared" si="0"/>
        <v>2704.1130299999995</v>
      </c>
      <c r="L15" s="92"/>
      <c r="M15" s="92"/>
    </row>
    <row r="16" spans="1:13" x14ac:dyDescent="0.2">
      <c r="A16" s="368" t="s">
        <v>163</v>
      </c>
      <c r="B16" s="96">
        <f>'GNA CCAA'!B16</f>
        <v>8.9634900000000002</v>
      </c>
      <c r="C16" s="96">
        <f>'GNA CCAA'!C16</f>
        <v>0.24749000000000002</v>
      </c>
      <c r="D16" s="96">
        <f>'GO CCAA'!B16</f>
        <v>58.070189999999997</v>
      </c>
      <c r="E16" s="345">
        <f t="shared" si="1"/>
        <v>67.281170000000003</v>
      </c>
      <c r="F16" s="96"/>
      <c r="G16" s="96">
        <f>'GNA CCAA'!F16</f>
        <v>104.61419000000002</v>
      </c>
      <c r="H16" s="96">
        <f>'GNA CCAA'!G16</f>
        <v>3.0962199999999989</v>
      </c>
      <c r="I16" s="96">
        <f>'GO CCAA'!G16</f>
        <v>665.40014999999994</v>
      </c>
      <c r="J16" s="345">
        <f t="shared" si="0"/>
        <v>773.11055999999996</v>
      </c>
    </row>
    <row r="17" spans="1:10" x14ac:dyDescent="0.2">
      <c r="A17" s="368" t="s">
        <v>164</v>
      </c>
      <c r="B17" s="96">
        <f>'GNA CCAA'!B17</f>
        <v>24.638930000000002</v>
      </c>
      <c r="C17" s="96">
        <f>'GNA CCAA'!C17</f>
        <v>1.16659</v>
      </c>
      <c r="D17" s="96">
        <f>'GO CCAA'!B17</f>
        <v>119.64916000000002</v>
      </c>
      <c r="E17" s="345">
        <f t="shared" si="1"/>
        <v>145.45468000000002</v>
      </c>
      <c r="F17" s="96"/>
      <c r="G17" s="96">
        <f>'GNA CCAA'!F17</f>
        <v>274.28831999999989</v>
      </c>
      <c r="H17" s="96">
        <f>'GNA CCAA'!G17</f>
        <v>13.141330000000004</v>
      </c>
      <c r="I17" s="96">
        <f>'GO CCAA'!G17</f>
        <v>1369.3975199999995</v>
      </c>
      <c r="J17" s="345">
        <f t="shared" si="0"/>
        <v>1656.8271699999993</v>
      </c>
    </row>
    <row r="18" spans="1:10" x14ac:dyDescent="0.2">
      <c r="A18" s="368" t="s">
        <v>165</v>
      </c>
      <c r="B18" s="96">
        <f>'GNA CCAA'!B18</f>
        <v>2.7182199999999992</v>
      </c>
      <c r="C18" s="96">
        <f>'GNA CCAA'!C18</f>
        <v>0.1116</v>
      </c>
      <c r="D18" s="96">
        <f>'GO CCAA'!B18</f>
        <v>13.885469999999998</v>
      </c>
      <c r="E18" s="345">
        <f t="shared" si="1"/>
        <v>16.715289999999996</v>
      </c>
      <c r="F18" s="96"/>
      <c r="G18" s="96">
        <f>'GNA CCAA'!F18</f>
        <v>27.835960000000004</v>
      </c>
      <c r="H18" s="96">
        <f>'GNA CCAA'!G18</f>
        <v>1.1886199999999996</v>
      </c>
      <c r="I18" s="96">
        <f>'GO CCAA'!G18</f>
        <v>153.06162999999995</v>
      </c>
      <c r="J18" s="345">
        <f t="shared" si="0"/>
        <v>182.08620999999997</v>
      </c>
    </row>
    <row r="19" spans="1:10" x14ac:dyDescent="0.2">
      <c r="A19" s="368" t="s">
        <v>166</v>
      </c>
      <c r="B19" s="96">
        <f>'GNA CCAA'!B19</f>
        <v>64.414270000000002</v>
      </c>
      <c r="C19" s="96">
        <f>'GNA CCAA'!C19</f>
        <v>2.3920400000000006</v>
      </c>
      <c r="D19" s="96">
        <f>'GO CCAA'!B19</f>
        <v>161.00668999999996</v>
      </c>
      <c r="E19" s="345">
        <f t="shared" si="1"/>
        <v>227.81299999999996</v>
      </c>
      <c r="F19" s="96"/>
      <c r="G19" s="96">
        <f>'GNA CCAA'!F19</f>
        <v>720.14767999999992</v>
      </c>
      <c r="H19" s="96">
        <f>'GNA CCAA'!G19</f>
        <v>26.81109</v>
      </c>
      <c r="I19" s="96">
        <f>'GO CCAA'!G19</f>
        <v>1839.8346600000023</v>
      </c>
      <c r="J19" s="345">
        <f t="shared" si="0"/>
        <v>2586.7934300000024</v>
      </c>
    </row>
    <row r="20" spans="1:10" x14ac:dyDescent="0.2">
      <c r="A20" s="368" t="s">
        <v>167</v>
      </c>
      <c r="B20" s="96">
        <f>'GNA CCAA'!B20</f>
        <v>0.58732000000000006</v>
      </c>
      <c r="C20" s="493">
        <f>'GNA CCAA'!C20</f>
        <v>0</v>
      </c>
      <c r="D20" s="96">
        <f>'GO CCAA'!B20</f>
        <v>1.1549099999999999</v>
      </c>
      <c r="E20" s="345">
        <f t="shared" si="1"/>
        <v>1.7422299999999999</v>
      </c>
      <c r="F20" s="96"/>
      <c r="G20" s="96">
        <f>'GNA CCAA'!F20</f>
        <v>6.5671800000000013</v>
      </c>
      <c r="H20" s="493">
        <f>'GNA CCAA'!G20</f>
        <v>0</v>
      </c>
      <c r="I20" s="96">
        <f>'GO CCAA'!G20</f>
        <v>14.230450000000001</v>
      </c>
      <c r="J20" s="345">
        <f t="shared" si="0"/>
        <v>20.797630000000002</v>
      </c>
    </row>
    <row r="21" spans="1:10" x14ac:dyDescent="0.2">
      <c r="A21" s="368" t="s">
        <v>168</v>
      </c>
      <c r="B21" s="96">
        <f>'GNA CCAA'!B21</f>
        <v>13.826779999999999</v>
      </c>
      <c r="C21" s="96">
        <f>'GNA CCAA'!C21</f>
        <v>0.60926000000000002</v>
      </c>
      <c r="D21" s="96">
        <f>'GO CCAA'!B21</f>
        <v>80.813420000000008</v>
      </c>
      <c r="E21" s="345">
        <f t="shared" si="1"/>
        <v>95.249460000000013</v>
      </c>
      <c r="F21" s="96"/>
      <c r="G21" s="96">
        <f>'GNA CCAA'!F21</f>
        <v>151.70287999999994</v>
      </c>
      <c r="H21" s="96">
        <f>'GNA CCAA'!G21</f>
        <v>6.2948700000000022</v>
      </c>
      <c r="I21" s="96">
        <f>'GO CCAA'!G21</f>
        <v>918.41310999999996</v>
      </c>
      <c r="J21" s="345">
        <f t="shared" si="0"/>
        <v>1076.41086</v>
      </c>
    </row>
    <row r="22" spans="1:10" x14ac:dyDescent="0.2">
      <c r="A22" s="368" t="s">
        <v>169</v>
      </c>
      <c r="B22" s="96">
        <f>'GNA CCAA'!B22</f>
        <v>7.3935999999999993</v>
      </c>
      <c r="C22" s="96">
        <f>'GNA CCAA'!C22</f>
        <v>0.25958999999999999</v>
      </c>
      <c r="D22" s="96">
        <f>'GO CCAA'!B22</f>
        <v>52.611280000000001</v>
      </c>
      <c r="E22" s="345">
        <f t="shared" si="1"/>
        <v>60.264470000000003</v>
      </c>
      <c r="F22" s="96"/>
      <c r="G22" s="96">
        <f>'GNA CCAA'!F22</f>
        <v>76.796720000000036</v>
      </c>
      <c r="H22" s="96">
        <f>'GNA CCAA'!G22</f>
        <v>2.5119700000000003</v>
      </c>
      <c r="I22" s="96">
        <f>'GO CCAA'!G22</f>
        <v>601.60409000000016</v>
      </c>
      <c r="J22" s="345">
        <f t="shared" si="0"/>
        <v>680.91278000000023</v>
      </c>
    </row>
    <row r="23" spans="1:10" x14ac:dyDescent="0.2">
      <c r="A23" s="369" t="s">
        <v>170</v>
      </c>
      <c r="B23" s="96">
        <f>'GNA CCAA'!B23</f>
        <v>19.399440000000006</v>
      </c>
      <c r="C23" s="96">
        <f>'GNA CCAA'!C23</f>
        <v>0.97055000000000002</v>
      </c>
      <c r="D23" s="96">
        <f>'GO CCAA'!B23</f>
        <v>150.97077999999999</v>
      </c>
      <c r="E23" s="345">
        <f t="shared" si="1"/>
        <v>171.34076999999999</v>
      </c>
      <c r="F23" s="96"/>
      <c r="G23" s="96">
        <f>'GNA CCAA'!F23</f>
        <v>208.41609000000017</v>
      </c>
      <c r="H23" s="96">
        <f>'GNA CCAA'!G23</f>
        <v>10.41136</v>
      </c>
      <c r="I23" s="96">
        <f>'GO CCAA'!G23</f>
        <v>1672.6479099999983</v>
      </c>
      <c r="J23" s="345">
        <f t="shared" si="0"/>
        <v>1891.4753599999985</v>
      </c>
    </row>
    <row r="24" spans="1:10" x14ac:dyDescent="0.2">
      <c r="A24" s="370" t="s">
        <v>430</v>
      </c>
      <c r="B24" s="100">
        <f>'GNA CCAA'!B24</f>
        <v>504.66133000000002</v>
      </c>
      <c r="C24" s="100">
        <f>'GNA CCAA'!C24</f>
        <v>27.975950000000008</v>
      </c>
      <c r="D24" s="100">
        <f>'GO CCAA'!B24</f>
        <v>1893.1729099999993</v>
      </c>
      <c r="E24" s="100">
        <f t="shared" si="1"/>
        <v>2425.8101899999992</v>
      </c>
      <c r="F24" s="100"/>
      <c r="G24" s="100">
        <f>'GNA CCAA'!F24</f>
        <v>5593.5061999999798</v>
      </c>
      <c r="H24" s="371">
        <f>'GNA CCAA'!G24</f>
        <v>313.27787000000018</v>
      </c>
      <c r="I24" s="100">
        <f>'GO CCAA'!G24</f>
        <v>21828.643759999988</v>
      </c>
      <c r="J24" s="100">
        <f t="shared" si="0"/>
        <v>27735.427829999968</v>
      </c>
    </row>
    <row r="25" spans="1:10" x14ac:dyDescent="0.2">
      <c r="J25" s="79" t="s">
        <v>220</v>
      </c>
    </row>
    <row r="26" spans="1:10" x14ac:dyDescent="0.2">
      <c r="A26" s="347" t="s">
        <v>435</v>
      </c>
      <c r="G26" s="58"/>
      <c r="H26" s="58"/>
      <c r="I26" s="58"/>
      <c r="J26" s="58"/>
    </row>
    <row r="27" spans="1:10" x14ac:dyDescent="0.2">
      <c r="A27" s="101" t="s">
        <v>221</v>
      </c>
      <c r="G27" s="58"/>
      <c r="H27" s="58"/>
      <c r="I27" s="58"/>
      <c r="J27" s="58"/>
    </row>
    <row r="28" spans="1:10" ht="18" x14ac:dyDescent="0.25">
      <c r="A28" s="102"/>
      <c r="E28" s="784"/>
      <c r="F28" s="784"/>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38" priority="5" operator="between">
      <formula>0</formula>
      <formula>0.5</formula>
    </cfRule>
    <cfRule type="cellIs" dxfId="137" priority="6" operator="between">
      <formula>0</formula>
      <formula>0.49</formula>
    </cfRule>
  </conditionalFormatting>
  <conditionalFormatting sqref="E6:E23">
    <cfRule type="cellIs" dxfId="136" priority="3" operator="between">
      <formula>0</formula>
      <formula>0.5</formula>
    </cfRule>
    <cfRule type="cellIs" dxfId="135" priority="4" operator="between">
      <formula>0</formula>
      <formula>0.49</formula>
    </cfRule>
  </conditionalFormatting>
  <conditionalFormatting sqref="J6:J23">
    <cfRule type="cellIs" dxfId="134" priority="1" operator="between">
      <formula>0</formula>
      <formula>0.5</formula>
    </cfRule>
    <cfRule type="cellIs" dxfId="133"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4">
        <f>INDICE!A3</f>
        <v>45078</v>
      </c>
      <c r="C3" s="775"/>
      <c r="D3" s="775" t="s">
        <v>115</v>
      </c>
      <c r="E3" s="775"/>
      <c r="F3" s="775" t="s">
        <v>116</v>
      </c>
      <c r="G3" s="775"/>
      <c r="H3" s="77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83">
        <v>585.00292999999988</v>
      </c>
      <c r="C5" s="86">
        <v>8.2184349125055132</v>
      </c>
      <c r="D5" s="85">
        <v>3039.7388099999994</v>
      </c>
      <c r="E5" s="86">
        <v>14.518565118519126</v>
      </c>
      <c r="F5" s="85">
        <v>6256.2439299999987</v>
      </c>
      <c r="G5" s="86">
        <v>23.261866212925113</v>
      </c>
      <c r="H5" s="384">
        <v>99.997087954105012</v>
      </c>
    </row>
    <row r="6" spans="1:65" x14ac:dyDescent="0.2">
      <c r="A6" s="84" t="s">
        <v>141</v>
      </c>
      <c r="B6" s="345">
        <v>2.5810000000000003E-2</v>
      </c>
      <c r="C6" s="348">
        <v>36.344426835710522</v>
      </c>
      <c r="D6" s="96">
        <v>0.10842</v>
      </c>
      <c r="E6" s="348">
        <v>62.646264626462653</v>
      </c>
      <c r="F6" s="96">
        <v>0.18219000000000002</v>
      </c>
      <c r="G6" s="348">
        <v>35.427042295398813</v>
      </c>
      <c r="H6" s="479">
        <v>2.9120458949813354E-3</v>
      </c>
    </row>
    <row r="7" spans="1:65" x14ac:dyDescent="0.2">
      <c r="A7" s="60" t="s">
        <v>114</v>
      </c>
      <c r="B7" s="61">
        <v>585.02873999999997</v>
      </c>
      <c r="C7" s="87">
        <v>8.2194197996329432</v>
      </c>
      <c r="D7" s="61">
        <v>3039.8472299999994</v>
      </c>
      <c r="E7" s="87">
        <v>14.5197737367344</v>
      </c>
      <c r="F7" s="61">
        <v>6256.4261199999992</v>
      </c>
      <c r="G7" s="87">
        <v>23.262188647121807</v>
      </c>
      <c r="H7" s="87">
        <v>100</v>
      </c>
    </row>
    <row r="8" spans="1:65" x14ac:dyDescent="0.2">
      <c r="H8" s="79" t="s">
        <v>220</v>
      </c>
    </row>
    <row r="9" spans="1:65" x14ac:dyDescent="0.2">
      <c r="A9" s="80" t="s">
        <v>479</v>
      </c>
    </row>
    <row r="10" spans="1:65" x14ac:dyDescent="0.2">
      <c r="A10" s="133" t="s">
        <v>532</v>
      </c>
    </row>
    <row r="13" spans="1:65" x14ac:dyDescent="0.2">
      <c r="B13" s="85"/>
    </row>
  </sheetData>
  <mergeCells count="3">
    <mergeCell ref="B3:C3"/>
    <mergeCell ref="D3:E3"/>
    <mergeCell ref="F3:H3"/>
  </mergeCells>
  <conditionalFormatting sqref="B6">
    <cfRule type="cellIs" dxfId="132" priority="7" operator="between">
      <formula>0</formula>
      <formula>0.5</formula>
    </cfRule>
    <cfRule type="cellIs" dxfId="131" priority="8" operator="between">
      <formula>0</formula>
      <formula>0.49</formula>
    </cfRule>
  </conditionalFormatting>
  <conditionalFormatting sqref="D6">
    <cfRule type="cellIs" dxfId="130" priority="5" operator="between">
      <formula>0</formula>
      <formula>0.5</formula>
    </cfRule>
    <cfRule type="cellIs" dxfId="129" priority="6" operator="between">
      <formula>0</formula>
      <formula>0.49</formula>
    </cfRule>
  </conditionalFormatting>
  <conditionalFormatting sqref="F6">
    <cfRule type="cellIs" dxfId="128" priority="3" operator="between">
      <formula>0</formula>
      <formula>0.5</formula>
    </cfRule>
    <cfRule type="cellIs" dxfId="127" priority="4" operator="between">
      <formula>0</formula>
      <formula>0.49</formula>
    </cfRule>
  </conditionalFormatting>
  <conditionalFormatting sqref="H6">
    <cfRule type="cellIs" dxfId="126" priority="1" operator="between">
      <formula>0</formula>
      <formula>0.5</formula>
    </cfRule>
    <cfRule type="cellIs" dxfId="125"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0" zoomScaleNormal="11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2" t="s">
        <v>151</v>
      </c>
    </row>
    <row r="3" spans="1:65" s="81" customFormat="1" x14ac:dyDescent="0.2">
      <c r="A3" s="70"/>
      <c r="B3" s="774">
        <f>INDICE!A3</f>
        <v>45078</v>
      </c>
      <c r="C3" s="775"/>
      <c r="D3" s="775" t="s">
        <v>115</v>
      </c>
      <c r="E3" s="775"/>
      <c r="F3" s="775" t="s">
        <v>116</v>
      </c>
      <c r="G3" s="775"/>
      <c r="H3" s="77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83">
        <v>97.81935</v>
      </c>
      <c r="C5" s="86">
        <v>-14.734524675375408</v>
      </c>
      <c r="D5" s="85">
        <v>584.13493000000005</v>
      </c>
      <c r="E5" s="73">
        <v>-19.901157548978286</v>
      </c>
      <c r="F5" s="85">
        <v>1276.0020400000003</v>
      </c>
      <c r="G5" s="86">
        <v>-13.46507287399062</v>
      </c>
      <c r="H5" s="384">
        <v>17.407766963218329</v>
      </c>
    </row>
    <row r="6" spans="1:65" x14ac:dyDescent="0.2">
      <c r="A6" s="84" t="s">
        <v>195</v>
      </c>
      <c r="B6" s="383">
        <v>457.88394000000005</v>
      </c>
      <c r="C6" s="86">
        <v>-16.953750939245388</v>
      </c>
      <c r="D6" s="85">
        <v>2933.6177399999997</v>
      </c>
      <c r="E6" s="86">
        <v>-2.390259628960012</v>
      </c>
      <c r="F6" s="85">
        <v>6054.0710399999998</v>
      </c>
      <c r="G6" s="86">
        <v>8.3936807562247875</v>
      </c>
      <c r="H6" s="384">
        <v>82.592233036781664</v>
      </c>
    </row>
    <row r="7" spans="1:65" x14ac:dyDescent="0.2">
      <c r="A7" s="60" t="s">
        <v>438</v>
      </c>
      <c r="B7" s="61">
        <v>555.70329000000004</v>
      </c>
      <c r="C7" s="87">
        <v>-16.571521181017186</v>
      </c>
      <c r="D7" s="61">
        <v>3517.7526699999999</v>
      </c>
      <c r="E7" s="87">
        <v>-5.8095571448143559</v>
      </c>
      <c r="F7" s="61">
        <v>7330.0730800000001</v>
      </c>
      <c r="G7" s="87">
        <v>3.8281412379246214</v>
      </c>
      <c r="H7" s="87">
        <v>100</v>
      </c>
    </row>
    <row r="8" spans="1:65" x14ac:dyDescent="0.2">
      <c r="A8" s="66" t="s">
        <v>427</v>
      </c>
      <c r="B8" s="423">
        <v>424.61285000000004</v>
      </c>
      <c r="C8" s="612">
        <v>-17.91776904541544</v>
      </c>
      <c r="D8" s="421">
        <v>2756.08581</v>
      </c>
      <c r="E8" s="612">
        <v>-2.4686835224764518</v>
      </c>
      <c r="F8" s="421">
        <v>5707.7717400000001</v>
      </c>
      <c r="G8" s="612">
        <v>9.9829055296733582</v>
      </c>
      <c r="H8" s="730">
        <v>77.867869497421154</v>
      </c>
    </row>
    <row r="9" spans="1:65" x14ac:dyDescent="0.2">
      <c r="H9" s="79" t="s">
        <v>220</v>
      </c>
    </row>
    <row r="10" spans="1:65" x14ac:dyDescent="0.2">
      <c r="A10" s="80" t="s">
        <v>479</v>
      </c>
    </row>
    <row r="11" spans="1:65" x14ac:dyDescent="0.2">
      <c r="A11" s="80" t="s">
        <v>439</v>
      </c>
    </row>
    <row r="12" spans="1:65" x14ac:dyDescent="0.2">
      <c r="A12" s="133" t="s">
        <v>532</v>
      </c>
    </row>
  </sheetData>
  <mergeCells count="3">
    <mergeCell ref="B3:C3"/>
    <mergeCell ref="D3:E3"/>
    <mergeCell ref="F3:H3"/>
  </mergeCells>
  <conditionalFormatting sqref="E5">
    <cfRule type="cellIs" dxfId="124"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440</v>
      </c>
    </row>
    <row r="2" spans="1:3" ht="15.75" x14ac:dyDescent="0.25">
      <c r="A2" s="2"/>
      <c r="C2" s="55" t="s">
        <v>151</v>
      </c>
    </row>
    <row r="3" spans="1:3" ht="14.1" customHeight="1" x14ac:dyDescent="0.2">
      <c r="A3" s="90"/>
      <c r="B3" s="284">
        <f>INDICE!A3</f>
        <v>45078</v>
      </c>
      <c r="C3" s="613" t="s">
        <v>116</v>
      </c>
    </row>
    <row r="4" spans="1:3" x14ac:dyDescent="0.2">
      <c r="A4" s="367" t="s">
        <v>153</v>
      </c>
      <c r="B4" s="343">
        <v>0.96845999999999999</v>
      </c>
      <c r="C4" s="94">
        <v>52.439580000000007</v>
      </c>
    </row>
    <row r="5" spans="1:3" x14ac:dyDescent="0.2">
      <c r="A5" s="368" t="s">
        <v>154</v>
      </c>
      <c r="B5" s="345">
        <v>0.16945999999999997</v>
      </c>
      <c r="C5" s="96">
        <v>6.2203599999999994</v>
      </c>
    </row>
    <row r="6" spans="1:3" x14ac:dyDescent="0.2">
      <c r="A6" s="368" t="s">
        <v>155</v>
      </c>
      <c r="B6" s="345">
        <v>1.1487400000000001</v>
      </c>
      <c r="C6" s="96">
        <v>67.399500000000003</v>
      </c>
    </row>
    <row r="7" spans="1:3" x14ac:dyDescent="0.2">
      <c r="A7" s="368" t="s">
        <v>156</v>
      </c>
      <c r="B7" s="345">
        <v>0</v>
      </c>
      <c r="C7" s="96">
        <v>0.86770000000000014</v>
      </c>
    </row>
    <row r="8" spans="1:3" x14ac:dyDescent="0.2">
      <c r="A8" s="368" t="s">
        <v>157</v>
      </c>
      <c r="B8" s="345">
        <v>76.118520000000004</v>
      </c>
      <c r="C8" s="96">
        <v>805.69823000000019</v>
      </c>
    </row>
    <row r="9" spans="1:3" x14ac:dyDescent="0.2">
      <c r="A9" s="368" t="s">
        <v>158</v>
      </c>
      <c r="B9" s="345">
        <v>0.46860000000000002</v>
      </c>
      <c r="C9" s="96">
        <v>5.0685399999999996</v>
      </c>
    </row>
    <row r="10" spans="1:3" x14ac:dyDescent="0.2">
      <c r="A10" s="368" t="s">
        <v>159</v>
      </c>
      <c r="B10" s="345">
        <v>0.93728</v>
      </c>
      <c r="C10" s="96">
        <v>29.162620000000015</v>
      </c>
    </row>
    <row r="11" spans="1:3" x14ac:dyDescent="0.2">
      <c r="A11" s="368" t="s">
        <v>512</v>
      </c>
      <c r="B11" s="345">
        <v>0.36274000000000001</v>
      </c>
      <c r="C11" s="96">
        <v>15.423579999999998</v>
      </c>
    </row>
    <row r="12" spans="1:3" x14ac:dyDescent="0.2">
      <c r="A12" s="368" t="s">
        <v>160</v>
      </c>
      <c r="B12" s="345">
        <v>0.75871999999999995</v>
      </c>
      <c r="C12" s="96">
        <v>14.22428</v>
      </c>
    </row>
    <row r="13" spans="1:3" x14ac:dyDescent="0.2">
      <c r="A13" s="368" t="s">
        <v>161</v>
      </c>
      <c r="B13" s="345">
        <v>2.294</v>
      </c>
      <c r="C13" s="96">
        <v>40.176490000000001</v>
      </c>
    </row>
    <row r="14" spans="1:3" x14ac:dyDescent="0.2">
      <c r="A14" s="368" t="s">
        <v>162</v>
      </c>
      <c r="B14" s="345">
        <v>0.42236000000000001</v>
      </c>
      <c r="C14" s="96">
        <v>6.880370000000001</v>
      </c>
    </row>
    <row r="15" spans="1:3" x14ac:dyDescent="0.2">
      <c r="A15" s="368" t="s">
        <v>163</v>
      </c>
      <c r="B15" s="345">
        <v>0.15661999999999998</v>
      </c>
      <c r="C15" s="96">
        <v>3.6030999999999995</v>
      </c>
    </row>
    <row r="16" spans="1:3" x14ac:dyDescent="0.2">
      <c r="A16" s="368" t="s">
        <v>164</v>
      </c>
      <c r="B16" s="345">
        <v>9.8293100000000013</v>
      </c>
      <c r="C16" s="96">
        <v>169.14276999999998</v>
      </c>
    </row>
    <row r="17" spans="1:3" x14ac:dyDescent="0.2">
      <c r="A17" s="368" t="s">
        <v>165</v>
      </c>
      <c r="B17" s="345">
        <v>2.708E-2</v>
      </c>
      <c r="C17" s="96">
        <v>1.0819399999999999</v>
      </c>
    </row>
    <row r="18" spans="1:3" x14ac:dyDescent="0.2">
      <c r="A18" s="368" t="s">
        <v>166</v>
      </c>
      <c r="B18" s="345">
        <v>0.59227999999999992</v>
      </c>
      <c r="C18" s="96">
        <v>3.4171900000000002</v>
      </c>
    </row>
    <row r="19" spans="1:3" x14ac:dyDescent="0.2">
      <c r="A19" s="368" t="s">
        <v>167</v>
      </c>
      <c r="B19" s="345">
        <v>2.4980000000000002</v>
      </c>
      <c r="C19" s="96">
        <v>40.68074</v>
      </c>
    </row>
    <row r="20" spans="1:3" x14ac:dyDescent="0.2">
      <c r="A20" s="368" t="s">
        <v>168</v>
      </c>
      <c r="B20" s="345">
        <v>0.41796</v>
      </c>
      <c r="C20" s="96">
        <v>5.4056699999999998</v>
      </c>
    </row>
    <row r="21" spans="1:3" x14ac:dyDescent="0.2">
      <c r="A21" s="368" t="s">
        <v>169</v>
      </c>
      <c r="B21" s="345">
        <v>0.16386000000000001</v>
      </c>
      <c r="C21" s="96">
        <v>3.03972</v>
      </c>
    </row>
    <row r="22" spans="1:3" x14ac:dyDescent="0.2">
      <c r="A22" s="369" t="s">
        <v>170</v>
      </c>
      <c r="B22" s="345">
        <v>0.48536000000000001</v>
      </c>
      <c r="C22" s="96">
        <v>6.0696599999999998</v>
      </c>
    </row>
    <row r="23" spans="1:3" x14ac:dyDescent="0.2">
      <c r="A23" s="370" t="s">
        <v>430</v>
      </c>
      <c r="B23" s="100">
        <v>97.819349999999972</v>
      </c>
      <c r="C23" s="100">
        <v>1276.0020399999992</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7">
    <cfRule type="cellIs" dxfId="123" priority="1" stopIfTrue="1" operator="equal">
      <formula>0</formula>
    </cfRule>
  </conditionalFormatting>
  <conditionalFormatting sqref="B5:C22">
    <cfRule type="cellIs" dxfId="122" priority="2" operator="between">
      <formula>0</formula>
      <formula>0.5</formula>
    </cfRule>
    <cfRule type="cellIs" dxfId="121"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topLeftCell="A16" zoomScaleNormal="100" workbookViewId="0">
      <selection activeCell="E29" sqref="E29"/>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4" t="s">
        <v>0</v>
      </c>
      <c r="B1" s="764"/>
      <c r="C1" s="764"/>
      <c r="D1" s="764"/>
      <c r="E1" s="764"/>
      <c r="F1" s="764"/>
    </row>
    <row r="2" spans="1:6" ht="12.75" x14ac:dyDescent="0.2">
      <c r="A2" s="765"/>
      <c r="B2" s="765"/>
      <c r="C2" s="765"/>
      <c r="D2" s="765"/>
      <c r="E2" s="765"/>
      <c r="F2" s="765"/>
    </row>
    <row r="3" spans="1:6" ht="29.85" customHeight="1" x14ac:dyDescent="0.25">
      <c r="A3" s="20"/>
      <c r="B3" s="21" t="s">
        <v>42</v>
      </c>
      <c r="C3" s="21" t="s">
        <v>43</v>
      </c>
      <c r="D3" s="22" t="s">
        <v>44</v>
      </c>
      <c r="E3" s="22" t="s">
        <v>416</v>
      </c>
      <c r="F3" s="455" t="s">
        <v>417</v>
      </c>
    </row>
    <row r="4" spans="1:6" ht="12.75" x14ac:dyDescent="0.2">
      <c r="A4" s="23" t="s">
        <v>45</v>
      </c>
      <c r="B4" s="283"/>
      <c r="C4" s="283"/>
      <c r="D4" s="283"/>
      <c r="E4" s="283"/>
      <c r="F4" s="455"/>
    </row>
    <row r="5" spans="1:6" ht="12.75" x14ac:dyDescent="0.2">
      <c r="A5" s="24" t="s">
        <v>46</v>
      </c>
      <c r="B5" s="25" t="s">
        <v>534</v>
      </c>
      <c r="C5" s="26" t="s">
        <v>47</v>
      </c>
      <c r="D5" s="27">
        <v>4758.3566838390079</v>
      </c>
      <c r="E5" s="293">
        <v>4718.3582099999985</v>
      </c>
      <c r="F5" s="28" t="s">
        <v>692</v>
      </c>
    </row>
    <row r="6" spans="1:6" ht="12.75" x14ac:dyDescent="0.2">
      <c r="A6" s="19" t="s">
        <v>410</v>
      </c>
      <c r="B6" s="28" t="s">
        <v>534</v>
      </c>
      <c r="C6" s="29" t="s">
        <v>47</v>
      </c>
      <c r="D6" s="30">
        <v>166.98714999999999</v>
      </c>
      <c r="E6" s="294">
        <v>160.28572</v>
      </c>
      <c r="F6" s="28" t="s">
        <v>692</v>
      </c>
    </row>
    <row r="7" spans="1:6" ht="12.75" x14ac:dyDescent="0.2">
      <c r="A7" s="19" t="s">
        <v>48</v>
      </c>
      <c r="B7" s="28" t="s">
        <v>534</v>
      </c>
      <c r="C7" s="29" t="s">
        <v>47</v>
      </c>
      <c r="D7" s="30">
        <v>512.7255399999998</v>
      </c>
      <c r="E7" s="294">
        <v>533.09921999999915</v>
      </c>
      <c r="F7" s="28" t="s">
        <v>692</v>
      </c>
    </row>
    <row r="8" spans="1:6" ht="12.75" x14ac:dyDescent="0.2">
      <c r="A8" s="19" t="s">
        <v>49</v>
      </c>
      <c r="B8" s="28" t="s">
        <v>534</v>
      </c>
      <c r="C8" s="29" t="s">
        <v>47</v>
      </c>
      <c r="D8" s="30">
        <v>565.8518899999998</v>
      </c>
      <c r="E8" s="294">
        <v>585.02873999999997</v>
      </c>
      <c r="F8" s="28" t="s">
        <v>692</v>
      </c>
    </row>
    <row r="9" spans="1:6" ht="12.75" x14ac:dyDescent="0.2">
      <c r="A9" s="19" t="s">
        <v>567</v>
      </c>
      <c r="B9" s="28" t="s">
        <v>534</v>
      </c>
      <c r="C9" s="29" t="s">
        <v>47</v>
      </c>
      <c r="D9" s="30">
        <v>1868.8906699999993</v>
      </c>
      <c r="E9" s="294">
        <v>1893.5523799999996</v>
      </c>
      <c r="F9" s="28" t="s">
        <v>692</v>
      </c>
    </row>
    <row r="10" spans="1:6" ht="12.75" x14ac:dyDescent="0.2">
      <c r="A10" s="31" t="s">
        <v>50</v>
      </c>
      <c r="B10" s="32" t="s">
        <v>534</v>
      </c>
      <c r="C10" s="33" t="s">
        <v>510</v>
      </c>
      <c r="D10" s="34">
        <v>24503.951000000001</v>
      </c>
      <c r="E10" s="295">
        <v>26065.190999999999</v>
      </c>
      <c r="F10" s="32" t="s">
        <v>692</v>
      </c>
    </row>
    <row r="11" spans="1:6" ht="12.75" x14ac:dyDescent="0.2">
      <c r="A11" s="35" t="s">
        <v>51</v>
      </c>
      <c r="B11" s="36"/>
      <c r="C11" s="37"/>
      <c r="D11" s="38"/>
      <c r="E11" s="38"/>
      <c r="F11" s="454"/>
    </row>
    <row r="12" spans="1:6" ht="12.75" x14ac:dyDescent="0.2">
      <c r="A12" s="19" t="s">
        <v>52</v>
      </c>
      <c r="B12" s="28" t="s">
        <v>534</v>
      </c>
      <c r="C12" s="29" t="s">
        <v>47</v>
      </c>
      <c r="D12" s="30">
        <v>4796.7869999999994</v>
      </c>
      <c r="E12" s="294">
        <v>4856.4558199999992</v>
      </c>
      <c r="F12" s="25" t="s">
        <v>692</v>
      </c>
    </row>
    <row r="13" spans="1:6" ht="12.75" x14ac:dyDescent="0.2">
      <c r="A13" s="19" t="s">
        <v>53</v>
      </c>
      <c r="B13" s="28" t="s">
        <v>534</v>
      </c>
      <c r="C13" s="29" t="s">
        <v>54</v>
      </c>
      <c r="D13" s="30">
        <v>34683.430359999998</v>
      </c>
      <c r="E13" s="294">
        <v>28621.59561</v>
      </c>
      <c r="F13" s="28" t="s">
        <v>692</v>
      </c>
    </row>
    <row r="14" spans="1:6" ht="12.75" x14ac:dyDescent="0.2">
      <c r="A14" s="19" t="s">
        <v>55</v>
      </c>
      <c r="B14" s="28" t="s">
        <v>534</v>
      </c>
      <c r="C14" s="29" t="s">
        <v>56</v>
      </c>
      <c r="D14" s="39">
        <v>71.140741094841047</v>
      </c>
      <c r="E14" s="296">
        <v>67.98</v>
      </c>
      <c r="F14" s="28" t="s">
        <v>692</v>
      </c>
    </row>
    <row r="15" spans="1:6" ht="12.75" x14ac:dyDescent="0.2">
      <c r="A15" s="19" t="s">
        <v>418</v>
      </c>
      <c r="B15" s="28" t="s">
        <v>534</v>
      </c>
      <c r="C15" s="29" t="s">
        <v>47</v>
      </c>
      <c r="D15" s="30">
        <v>-270.73700000000008</v>
      </c>
      <c r="E15" s="294">
        <v>308.94899999999984</v>
      </c>
      <c r="F15" s="32" t="s">
        <v>692</v>
      </c>
    </row>
    <row r="16" spans="1:6" ht="12.75" x14ac:dyDescent="0.2">
      <c r="A16" s="23" t="s">
        <v>57</v>
      </c>
      <c r="B16" s="25"/>
      <c r="C16" s="26"/>
      <c r="D16" s="40"/>
      <c r="E16" s="40"/>
      <c r="F16" s="454"/>
    </row>
    <row r="17" spans="1:6" ht="12.75" x14ac:dyDescent="0.2">
      <c r="A17" s="24" t="s">
        <v>58</v>
      </c>
      <c r="B17" s="25" t="s">
        <v>534</v>
      </c>
      <c r="C17" s="26" t="s">
        <v>47</v>
      </c>
      <c r="D17" s="27">
        <v>5051.6869999999999</v>
      </c>
      <c r="E17" s="293">
        <v>4930.3370000000004</v>
      </c>
      <c r="F17" s="25" t="s">
        <v>692</v>
      </c>
    </row>
    <row r="18" spans="1:6" ht="12.75" x14ac:dyDescent="0.2">
      <c r="A18" s="19" t="s">
        <v>59</v>
      </c>
      <c r="B18" s="28" t="s">
        <v>534</v>
      </c>
      <c r="C18" s="29" t="s">
        <v>60</v>
      </c>
      <c r="D18" s="39">
        <v>75.100429903877483</v>
      </c>
      <c r="E18" s="296">
        <v>75.739604587542104</v>
      </c>
      <c r="F18" s="28" t="s">
        <v>692</v>
      </c>
    </row>
    <row r="19" spans="1:6" ht="12.75" x14ac:dyDescent="0.2">
      <c r="A19" s="31" t="s">
        <v>61</v>
      </c>
      <c r="B19" s="32" t="s">
        <v>534</v>
      </c>
      <c r="C19" s="41" t="s">
        <v>47</v>
      </c>
      <c r="D19" s="34">
        <v>15682.773999999999</v>
      </c>
      <c r="E19" s="295">
        <v>15306.362999999999</v>
      </c>
      <c r="F19" s="32" t="s">
        <v>692</v>
      </c>
    </row>
    <row r="20" spans="1:6" ht="12.75" x14ac:dyDescent="0.2">
      <c r="A20" s="23" t="s">
        <v>66</v>
      </c>
      <c r="B20" s="25"/>
      <c r="C20" s="26"/>
      <c r="D20" s="27"/>
      <c r="E20" s="27"/>
      <c r="F20" s="454"/>
    </row>
    <row r="21" spans="1:6" ht="12.75" x14ac:dyDescent="0.2">
      <c r="A21" s="24" t="s">
        <v>67</v>
      </c>
      <c r="B21" s="25" t="s">
        <v>68</v>
      </c>
      <c r="C21" s="26" t="s">
        <v>69</v>
      </c>
      <c r="D21" s="43">
        <v>75.694999999999979</v>
      </c>
      <c r="E21" s="297">
        <v>74.85318181818181</v>
      </c>
      <c r="F21" s="28" t="s">
        <v>692</v>
      </c>
    </row>
    <row r="22" spans="1:6" ht="12.75" x14ac:dyDescent="0.2">
      <c r="A22" s="19" t="s">
        <v>70</v>
      </c>
      <c r="B22" s="28" t="s">
        <v>71</v>
      </c>
      <c r="C22" s="29" t="s">
        <v>72</v>
      </c>
      <c r="D22" s="44">
        <v>1.0867500000000001</v>
      </c>
      <c r="E22" s="298">
        <v>1.0839863636363638</v>
      </c>
      <c r="F22" s="28" t="s">
        <v>692</v>
      </c>
    </row>
    <row r="23" spans="1:6" ht="12.75" x14ac:dyDescent="0.2">
      <c r="A23" s="19" t="s">
        <v>73</v>
      </c>
      <c r="B23" s="28" t="s">
        <v>569</v>
      </c>
      <c r="C23" s="29" t="s">
        <v>74</v>
      </c>
      <c r="D23" s="42">
        <v>158.6373126322581</v>
      </c>
      <c r="E23" s="299">
        <v>159.43617725666667</v>
      </c>
      <c r="F23" s="28" t="s">
        <v>692</v>
      </c>
    </row>
    <row r="24" spans="1:6" ht="12.75" x14ac:dyDescent="0.2">
      <c r="A24" s="19" t="s">
        <v>75</v>
      </c>
      <c r="B24" s="28" t="s">
        <v>569</v>
      </c>
      <c r="C24" s="29" t="s">
        <v>74</v>
      </c>
      <c r="D24" s="42">
        <v>141.88698319677417</v>
      </c>
      <c r="E24" s="299">
        <v>142.95243014000002</v>
      </c>
      <c r="F24" s="28" t="s">
        <v>692</v>
      </c>
    </row>
    <row r="25" spans="1:6" ht="12.75" x14ac:dyDescent="0.2">
      <c r="A25" s="19" t="s">
        <v>76</v>
      </c>
      <c r="B25" s="28" t="s">
        <v>569</v>
      </c>
      <c r="C25" s="29" t="s">
        <v>77</v>
      </c>
      <c r="D25" s="42">
        <v>16.79</v>
      </c>
      <c r="E25" s="299">
        <v>15.96</v>
      </c>
      <c r="F25" s="28" t="s">
        <v>692</v>
      </c>
    </row>
    <row r="26" spans="1:6" ht="12.75" x14ac:dyDescent="0.2">
      <c r="A26" s="31" t="s">
        <v>653</v>
      </c>
      <c r="B26" s="32" t="s">
        <v>569</v>
      </c>
      <c r="C26" s="33" t="s">
        <v>78</v>
      </c>
      <c r="D26" s="44">
        <v>9.7491355500000001</v>
      </c>
      <c r="E26" s="298">
        <v>7.0454401499999992</v>
      </c>
      <c r="F26" s="32" t="s">
        <v>692</v>
      </c>
    </row>
    <row r="27" spans="1:6" ht="12.75" x14ac:dyDescent="0.2">
      <c r="A27" s="35" t="s">
        <v>79</v>
      </c>
      <c r="B27" s="36"/>
      <c r="C27" s="37"/>
      <c r="D27" s="38"/>
      <c r="E27" s="38"/>
      <c r="F27" s="454"/>
    </row>
    <row r="28" spans="1:6" ht="12.75" x14ac:dyDescent="0.2">
      <c r="A28" s="19" t="s">
        <v>80</v>
      </c>
      <c r="B28" s="28" t="s">
        <v>81</v>
      </c>
      <c r="C28" s="29" t="s">
        <v>419</v>
      </c>
      <c r="D28" s="45">
        <v>4.2</v>
      </c>
      <c r="E28" s="300">
        <v>1.8</v>
      </c>
      <c r="F28" s="28" t="s">
        <v>694</v>
      </c>
    </row>
    <row r="29" spans="1:6" x14ac:dyDescent="0.2">
      <c r="A29" s="19" t="s">
        <v>82</v>
      </c>
      <c r="B29" s="28" t="s">
        <v>81</v>
      </c>
      <c r="C29" s="29" t="s">
        <v>419</v>
      </c>
      <c r="D29" s="46">
        <v>-0.1</v>
      </c>
      <c r="E29" s="301">
        <v>-3</v>
      </c>
      <c r="F29" s="623">
        <v>45078</v>
      </c>
    </row>
    <row r="30" spans="1:6" ht="12.75" x14ac:dyDescent="0.2">
      <c r="A30" s="47" t="s">
        <v>83</v>
      </c>
      <c r="B30" s="28" t="s">
        <v>81</v>
      </c>
      <c r="C30" s="29" t="s">
        <v>419</v>
      </c>
      <c r="D30" s="46">
        <v>1.6</v>
      </c>
      <c r="E30" s="301">
        <v>-1.2</v>
      </c>
      <c r="F30" s="623">
        <v>45078</v>
      </c>
    </row>
    <row r="31" spans="1:6" ht="12.75" x14ac:dyDescent="0.2">
      <c r="A31" s="47" t="s">
        <v>84</v>
      </c>
      <c r="B31" s="28" t="s">
        <v>81</v>
      </c>
      <c r="C31" s="29" t="s">
        <v>419</v>
      </c>
      <c r="D31" s="46">
        <v>-5.6</v>
      </c>
      <c r="E31" s="301">
        <v>-5.0999999999999996</v>
      </c>
      <c r="F31" s="623">
        <v>45078</v>
      </c>
    </row>
    <row r="32" spans="1:6" ht="12.75" x14ac:dyDescent="0.2">
      <c r="A32" s="47" t="s">
        <v>85</v>
      </c>
      <c r="B32" s="28" t="s">
        <v>81</v>
      </c>
      <c r="C32" s="29" t="s">
        <v>419</v>
      </c>
      <c r="D32" s="46">
        <v>2.2999999999999998</v>
      </c>
      <c r="E32" s="301">
        <v>-0.3</v>
      </c>
      <c r="F32" s="623">
        <v>45078</v>
      </c>
    </row>
    <row r="33" spans="1:7" ht="12.75" x14ac:dyDescent="0.2">
      <c r="A33" s="47" t="s">
        <v>86</v>
      </c>
      <c r="B33" s="28" t="s">
        <v>81</v>
      </c>
      <c r="C33" s="29" t="s">
        <v>419</v>
      </c>
      <c r="D33" s="46">
        <v>7</v>
      </c>
      <c r="E33" s="301">
        <v>2.6</v>
      </c>
      <c r="F33" s="623">
        <v>45078</v>
      </c>
    </row>
    <row r="34" spans="1:7" ht="12.75" x14ac:dyDescent="0.2">
      <c r="A34" s="47" t="s">
        <v>87</v>
      </c>
      <c r="B34" s="28" t="s">
        <v>81</v>
      </c>
      <c r="C34" s="29" t="s">
        <v>419</v>
      </c>
      <c r="D34" s="46">
        <v>-5</v>
      </c>
      <c r="E34" s="301">
        <v>-4.9000000000000004</v>
      </c>
      <c r="F34" s="623">
        <v>45078</v>
      </c>
    </row>
    <row r="35" spans="1:7" ht="12.75" x14ac:dyDescent="0.2">
      <c r="A35" s="47" t="s">
        <v>88</v>
      </c>
      <c r="B35" s="28" t="s">
        <v>81</v>
      </c>
      <c r="C35" s="29" t="s">
        <v>419</v>
      </c>
      <c r="D35" s="46">
        <v>-5.0999999999999996</v>
      </c>
      <c r="E35" s="301">
        <v>-9.8000000000000007</v>
      </c>
      <c r="F35" s="623">
        <v>45078</v>
      </c>
    </row>
    <row r="36" spans="1:7" x14ac:dyDescent="0.2">
      <c r="A36" s="19" t="s">
        <v>89</v>
      </c>
      <c r="B36" s="28" t="s">
        <v>90</v>
      </c>
      <c r="C36" s="29" t="s">
        <v>419</v>
      </c>
      <c r="D36" s="46">
        <v>-4.5999999999999996</v>
      </c>
      <c r="E36" s="301">
        <v>-7</v>
      </c>
      <c r="F36" s="623">
        <v>45078</v>
      </c>
    </row>
    <row r="37" spans="1:7" ht="12.75" x14ac:dyDescent="0.2">
      <c r="A37" s="19" t="s">
        <v>654</v>
      </c>
      <c r="B37" s="28" t="s">
        <v>81</v>
      </c>
      <c r="C37" s="29" t="s">
        <v>419</v>
      </c>
      <c r="D37" s="46">
        <v>17.600000000000001</v>
      </c>
      <c r="E37" s="300">
        <v>10.9</v>
      </c>
      <c r="F37" s="623">
        <v>45078</v>
      </c>
      <c r="G37" s="623"/>
    </row>
    <row r="38" spans="1:7" ht="12.75" x14ac:dyDescent="0.2">
      <c r="A38" s="31" t="s">
        <v>91</v>
      </c>
      <c r="B38" s="32" t="s">
        <v>92</v>
      </c>
      <c r="C38" s="33" t="s">
        <v>419</v>
      </c>
      <c r="D38" s="48">
        <v>8.3000000000000007</v>
      </c>
      <c r="E38" s="682">
        <v>13.3</v>
      </c>
      <c r="F38" s="623">
        <v>45078</v>
      </c>
    </row>
    <row r="39" spans="1:7" ht="12.75" x14ac:dyDescent="0.2">
      <c r="A39" s="35" t="s">
        <v>62</v>
      </c>
      <c r="B39" s="36"/>
      <c r="C39" s="37"/>
      <c r="D39" s="38"/>
      <c r="E39" s="38"/>
      <c r="F39" s="454"/>
    </row>
    <row r="40" spans="1:7" ht="12.75" x14ac:dyDescent="0.2">
      <c r="A40" s="19" t="s">
        <v>63</v>
      </c>
      <c r="B40" s="28" t="s">
        <v>534</v>
      </c>
      <c r="C40" s="29" t="s">
        <v>47</v>
      </c>
      <c r="D40" s="42">
        <v>1.0999999999999999E-2</v>
      </c>
      <c r="E40" s="299">
        <v>0.06</v>
      </c>
      <c r="F40" s="28" t="s">
        <v>692</v>
      </c>
    </row>
    <row r="41" spans="1:7" ht="12.75" x14ac:dyDescent="0.2">
      <c r="A41" s="19" t="s">
        <v>50</v>
      </c>
      <c r="B41" s="28" t="s">
        <v>534</v>
      </c>
      <c r="C41" s="29" t="s">
        <v>54</v>
      </c>
      <c r="D41" s="39">
        <v>29.791832155856003</v>
      </c>
      <c r="E41" s="296">
        <v>48.270902959942006</v>
      </c>
      <c r="F41" s="28" t="s">
        <v>692</v>
      </c>
    </row>
    <row r="42" spans="1:7" ht="12.75" x14ac:dyDescent="0.2">
      <c r="A42" s="19" t="s">
        <v>64</v>
      </c>
      <c r="B42" s="28" t="s">
        <v>534</v>
      </c>
      <c r="C42" s="29" t="s">
        <v>60</v>
      </c>
      <c r="D42" s="696">
        <v>2.3117224560655002E-4</v>
      </c>
      <c r="E42" s="690">
        <v>1.2716287600385476E-3</v>
      </c>
      <c r="F42" s="623">
        <v>45078</v>
      </c>
    </row>
    <row r="43" spans="1:7" ht="12.75" x14ac:dyDescent="0.2">
      <c r="A43" s="31" t="s">
        <v>65</v>
      </c>
      <c r="B43" s="32" t="s">
        <v>534</v>
      </c>
      <c r="C43" s="33" t="s">
        <v>60</v>
      </c>
      <c r="D43" s="696">
        <v>0.12157970833297864</v>
      </c>
      <c r="E43" s="690">
        <v>0.1851929761801554</v>
      </c>
      <c r="F43" s="623">
        <v>45078</v>
      </c>
    </row>
    <row r="44" spans="1:7" x14ac:dyDescent="0.2">
      <c r="A44" s="35" t="s">
        <v>93</v>
      </c>
      <c r="B44" s="36"/>
      <c r="C44" s="37"/>
      <c r="D44" s="38"/>
      <c r="E44" s="38"/>
      <c r="F44" s="454"/>
    </row>
    <row r="45" spans="1:7" ht="12.75" x14ac:dyDescent="0.2">
      <c r="A45" s="49" t="s">
        <v>94</v>
      </c>
      <c r="B45" s="28" t="s">
        <v>81</v>
      </c>
      <c r="C45" s="29" t="s">
        <v>419</v>
      </c>
      <c r="D45" s="46">
        <v>16.600000000000001</v>
      </c>
      <c r="E45" s="301">
        <v>18.3</v>
      </c>
      <c r="F45" s="623">
        <v>45078</v>
      </c>
    </row>
    <row r="46" spans="1:7" ht="12.75" x14ac:dyDescent="0.2">
      <c r="A46" s="50" t="s">
        <v>95</v>
      </c>
      <c r="B46" s="28" t="s">
        <v>81</v>
      </c>
      <c r="C46" s="29" t="s">
        <v>419</v>
      </c>
      <c r="D46" s="46">
        <v>19.899999999999999</v>
      </c>
      <c r="E46" s="301">
        <v>21.7</v>
      </c>
      <c r="F46" s="623">
        <v>45078</v>
      </c>
    </row>
    <row r="47" spans="1:7" ht="12.75" x14ac:dyDescent="0.2">
      <c r="A47" s="50" t="s">
        <v>96</v>
      </c>
      <c r="B47" s="28" t="s">
        <v>81</v>
      </c>
      <c r="C47" s="29" t="s">
        <v>419</v>
      </c>
      <c r="D47" s="46">
        <v>16.600000000000001</v>
      </c>
      <c r="E47" s="301">
        <v>18.5</v>
      </c>
      <c r="F47" s="623">
        <v>45078</v>
      </c>
    </row>
    <row r="48" spans="1:7" ht="12.75" x14ac:dyDescent="0.2">
      <c r="A48" s="49" t="s">
        <v>97</v>
      </c>
      <c r="B48" s="28" t="s">
        <v>81</v>
      </c>
      <c r="C48" s="29" t="s">
        <v>419</v>
      </c>
      <c r="D48" s="46">
        <v>15.8</v>
      </c>
      <c r="E48" s="301">
        <v>16.5</v>
      </c>
      <c r="F48" s="623">
        <v>45078</v>
      </c>
    </row>
    <row r="49" spans="1:7" ht="12.75" x14ac:dyDescent="0.2">
      <c r="A49" s="303" t="s">
        <v>98</v>
      </c>
      <c r="B49" s="28" t="s">
        <v>81</v>
      </c>
      <c r="C49" s="29" t="s">
        <v>419</v>
      </c>
      <c r="D49" s="46">
        <v>17.899999999999999</v>
      </c>
      <c r="E49" s="301">
        <v>22.3</v>
      </c>
      <c r="F49" s="623">
        <v>45078</v>
      </c>
    </row>
    <row r="50" spans="1:7" ht="12.75" x14ac:dyDescent="0.2">
      <c r="A50" s="50" t="s">
        <v>99</v>
      </c>
      <c r="B50" s="28" t="s">
        <v>81</v>
      </c>
      <c r="C50" s="29" t="s">
        <v>419</v>
      </c>
      <c r="D50" s="46">
        <v>15.4</v>
      </c>
      <c r="E50" s="301">
        <v>20</v>
      </c>
      <c r="F50" s="623">
        <v>45078</v>
      </c>
    </row>
    <row r="51" spans="1:7" ht="12.75" x14ac:dyDescent="0.2">
      <c r="A51" s="50" t="s">
        <v>100</v>
      </c>
      <c r="B51" s="28" t="s">
        <v>81</v>
      </c>
      <c r="C51" s="29" t="s">
        <v>419</v>
      </c>
      <c r="D51" s="46">
        <v>51.7</v>
      </c>
      <c r="E51" s="301">
        <v>57.3</v>
      </c>
      <c r="F51" s="623">
        <v>45078</v>
      </c>
    </row>
    <row r="52" spans="1:7" ht="12.75" x14ac:dyDescent="0.2">
      <c r="A52" s="50" t="s">
        <v>101</v>
      </c>
      <c r="B52" s="28" t="s">
        <v>81</v>
      </c>
      <c r="C52" s="29" t="s">
        <v>419</v>
      </c>
      <c r="D52" s="45">
        <v>24</v>
      </c>
      <c r="E52" s="300">
        <v>22.7</v>
      </c>
      <c r="F52" s="623">
        <v>45078</v>
      </c>
    </row>
    <row r="53" spans="1:7" ht="12.75" x14ac:dyDescent="0.2">
      <c r="A53" s="49" t="s">
        <v>102</v>
      </c>
      <c r="B53" s="28" t="s">
        <v>81</v>
      </c>
      <c r="C53" s="29" t="s">
        <v>419</v>
      </c>
      <c r="D53" s="45">
        <v>13.5</v>
      </c>
      <c r="E53" s="300">
        <v>6.9</v>
      </c>
      <c r="F53" s="623">
        <v>45078</v>
      </c>
    </row>
    <row r="54" spans="1:7" ht="12.75" x14ac:dyDescent="0.2">
      <c r="A54" s="51" t="s">
        <v>103</v>
      </c>
      <c r="B54" s="32" t="s">
        <v>81</v>
      </c>
      <c r="C54" s="33" t="s">
        <v>419</v>
      </c>
      <c r="D54" s="48">
        <v>8.9</v>
      </c>
      <c r="E54" s="302">
        <v>2.4</v>
      </c>
      <c r="F54" s="624">
        <v>45078</v>
      </c>
    </row>
    <row r="55" spans="1:7" ht="12.75" x14ac:dyDescent="0.2">
      <c r="F55" s="55" t="s">
        <v>577</v>
      </c>
    </row>
    <row r="56" spans="1:7" ht="12.75" x14ac:dyDescent="0.2">
      <c r="A56" s="289" t="s">
        <v>549</v>
      </c>
      <c r="B56" s="291"/>
      <c r="C56" s="291"/>
      <c r="D56" s="292"/>
    </row>
    <row r="57" spans="1:7" ht="12.75" x14ac:dyDescent="0.2">
      <c r="A57" s="289" t="s">
        <v>548</v>
      </c>
    </row>
    <row r="58" spans="1:7" ht="12.75" x14ac:dyDescent="0.2">
      <c r="A58" s="289"/>
    </row>
    <row r="59" spans="1:7" ht="12.75" x14ac:dyDescent="0.2">
      <c r="A59" s="691"/>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0" zoomScaleNormal="11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2" t="s">
        <v>151</v>
      </c>
    </row>
    <row r="3" spans="1:65" s="81" customFormat="1" x14ac:dyDescent="0.2">
      <c r="A3" s="70"/>
      <c r="B3" s="774">
        <f>INDICE!A3</f>
        <v>45078</v>
      </c>
      <c r="C3" s="775"/>
      <c r="D3" s="775" t="s">
        <v>115</v>
      </c>
      <c r="E3" s="775"/>
      <c r="F3" s="775" t="s">
        <v>116</v>
      </c>
      <c r="G3" s="775"/>
      <c r="H3" s="77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608</v>
      </c>
      <c r="B5" s="383">
        <v>38.355294117647055</v>
      </c>
      <c r="C5" s="73">
        <v>3.1169574872568258</v>
      </c>
      <c r="D5" s="85">
        <v>215.5353560371517</v>
      </c>
      <c r="E5" s="86">
        <v>-3.5607937009270096</v>
      </c>
      <c r="F5" s="85">
        <v>403.17820433436532</v>
      </c>
      <c r="G5" s="86">
        <v>-3.535312713681646</v>
      </c>
      <c r="H5" s="384">
        <v>9.3242064766482908</v>
      </c>
    </row>
    <row r="6" spans="1:65" x14ac:dyDescent="0.2">
      <c r="A6" s="84" t="s">
        <v>196</v>
      </c>
      <c r="B6" s="383">
        <v>88.28</v>
      </c>
      <c r="C6" s="86">
        <v>4.1479873531216089</v>
      </c>
      <c r="D6" s="85">
        <v>473.19299999999998</v>
      </c>
      <c r="E6" s="86">
        <v>19.759919821420436</v>
      </c>
      <c r="F6" s="85">
        <v>921.87599999999998</v>
      </c>
      <c r="G6" s="86">
        <v>4.2479399215886717</v>
      </c>
      <c r="H6" s="384">
        <v>21.32000707741123</v>
      </c>
    </row>
    <row r="7" spans="1:65" x14ac:dyDescent="0.2">
      <c r="A7" s="84" t="s">
        <v>197</v>
      </c>
      <c r="B7" s="383">
        <v>92.034000000000006</v>
      </c>
      <c r="C7" s="86">
        <v>6.5023433431695894</v>
      </c>
      <c r="D7" s="85">
        <v>549.46904000000006</v>
      </c>
      <c r="E7" s="86">
        <v>9.961544311295766</v>
      </c>
      <c r="F7" s="85">
        <v>1037.81204</v>
      </c>
      <c r="G7" s="86">
        <v>-4.3063452326616014</v>
      </c>
      <c r="H7" s="384">
        <v>24.001232310877587</v>
      </c>
    </row>
    <row r="8" spans="1:65" x14ac:dyDescent="0.2">
      <c r="A8" s="84" t="s">
        <v>609</v>
      </c>
      <c r="B8" s="383">
        <v>123.65670588235295</v>
      </c>
      <c r="C8" s="86">
        <v>-40.69761140644313</v>
      </c>
      <c r="D8" s="85">
        <v>993.59566948954807</v>
      </c>
      <c r="E8" s="86">
        <v>-32.933487132624236</v>
      </c>
      <c r="F8" s="85">
        <v>1961.1285679222276</v>
      </c>
      <c r="G8" s="495">
        <v>-23.045683445676108</v>
      </c>
      <c r="H8" s="384">
        <v>45.354554135062898</v>
      </c>
      <c r="J8" s="85"/>
    </row>
    <row r="9" spans="1:65" x14ac:dyDescent="0.2">
      <c r="A9" s="60" t="s">
        <v>198</v>
      </c>
      <c r="B9" s="61">
        <v>342.32600000000002</v>
      </c>
      <c r="C9" s="636">
        <v>-17.886530138248123</v>
      </c>
      <c r="D9" s="61">
        <v>2231.7930655266996</v>
      </c>
      <c r="E9" s="87">
        <v>-14.155577266829422</v>
      </c>
      <c r="F9" s="61">
        <v>4323.9948122565929</v>
      </c>
      <c r="G9" s="87">
        <v>-12.384827942064961</v>
      </c>
      <c r="H9" s="87">
        <v>100</v>
      </c>
    </row>
    <row r="10" spans="1:65" x14ac:dyDescent="0.2">
      <c r="H10" s="79" t="s">
        <v>220</v>
      </c>
    </row>
    <row r="11" spans="1:65" x14ac:dyDescent="0.2">
      <c r="A11" s="80" t="s">
        <v>479</v>
      </c>
    </row>
    <row r="12" spans="1:65" x14ac:dyDescent="0.2">
      <c r="A12" s="80" t="s">
        <v>612</v>
      </c>
    </row>
    <row r="13" spans="1:65" x14ac:dyDescent="0.2">
      <c r="A13" s="80" t="s">
        <v>610</v>
      </c>
    </row>
    <row r="14" spans="1:65" x14ac:dyDescent="0.2">
      <c r="A14" s="133" t="s">
        <v>532</v>
      </c>
    </row>
  </sheetData>
  <mergeCells count="3">
    <mergeCell ref="B3:C3"/>
    <mergeCell ref="D3:E3"/>
    <mergeCell ref="F3:H3"/>
  </mergeCells>
  <conditionalFormatting sqref="C9">
    <cfRule type="cellIs" dxfId="120" priority="1" operator="between">
      <formula>0</formula>
      <formula>0.5</formula>
    </cfRule>
    <cfRule type="cellIs" dxfId="119"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8"/>
  <sheetViews>
    <sheetView zoomScaleNormal="100" zoomScaleSheetLayoutView="70" workbookViewId="0">
      <selection activeCell="B1" sqref="B1"/>
    </sheetView>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79" t="s">
        <v>243</v>
      </c>
      <c r="B1" s="279"/>
      <c r="C1" s="1"/>
      <c r="D1" s="1"/>
      <c r="E1" s="1"/>
      <c r="F1" s="1"/>
      <c r="G1" s="1"/>
      <c r="H1" s="1"/>
      <c r="I1" s="1"/>
    </row>
    <row r="2" spans="1:9" x14ac:dyDescent="0.2">
      <c r="A2" s="385"/>
      <c r="B2" s="385"/>
      <c r="C2" s="385"/>
      <c r="D2" s="385"/>
      <c r="E2" s="385"/>
      <c r="F2" s="1"/>
      <c r="G2" s="1"/>
      <c r="H2" s="386"/>
      <c r="I2" s="389" t="s">
        <v>151</v>
      </c>
    </row>
    <row r="3" spans="1:9" ht="14.85" customHeight="1" x14ac:dyDescent="0.2">
      <c r="A3" s="792" t="s">
        <v>451</v>
      </c>
      <c r="B3" s="792" t="s">
        <v>452</v>
      </c>
      <c r="C3" s="774">
        <f>INDICE!A3</f>
        <v>45078</v>
      </c>
      <c r="D3" s="775"/>
      <c r="E3" s="775" t="s">
        <v>115</v>
      </c>
      <c r="F3" s="775"/>
      <c r="G3" s="775" t="s">
        <v>116</v>
      </c>
      <c r="H3" s="775"/>
      <c r="I3" s="775"/>
    </row>
    <row r="4" spans="1:9" x14ac:dyDescent="0.2">
      <c r="A4" s="793"/>
      <c r="B4" s="793"/>
      <c r="C4" s="82" t="s">
        <v>47</v>
      </c>
      <c r="D4" s="82" t="s">
        <v>449</v>
      </c>
      <c r="E4" s="82" t="s">
        <v>47</v>
      </c>
      <c r="F4" s="82" t="s">
        <v>449</v>
      </c>
      <c r="G4" s="82" t="s">
        <v>47</v>
      </c>
      <c r="H4" s="83" t="s">
        <v>449</v>
      </c>
      <c r="I4" s="83" t="s">
        <v>106</v>
      </c>
    </row>
    <row r="5" spans="1:9" x14ac:dyDescent="0.2">
      <c r="A5" s="390"/>
      <c r="B5" s="394" t="s">
        <v>200</v>
      </c>
      <c r="C5" s="392">
        <v>290.17237</v>
      </c>
      <c r="D5" s="142">
        <v>33.18417457949473</v>
      </c>
      <c r="E5" s="141">
        <v>1497.3708899999999</v>
      </c>
      <c r="F5" s="525">
        <v>34.870394228133833</v>
      </c>
      <c r="G5" s="526">
        <v>3057.3484600000002</v>
      </c>
      <c r="H5" s="525">
        <v>62.980345275316083</v>
      </c>
      <c r="I5" s="395">
        <v>4.9496684886322955</v>
      </c>
    </row>
    <row r="6" spans="1:9" x14ac:dyDescent="0.2">
      <c r="A6" s="11"/>
      <c r="B6" s="11" t="s">
        <v>231</v>
      </c>
      <c r="C6" s="392">
        <v>805.37585999999999</v>
      </c>
      <c r="D6" s="142">
        <v>13.852715661622907</v>
      </c>
      <c r="E6" s="144">
        <v>3677.4567400000005</v>
      </c>
      <c r="F6" s="142">
        <v>-8.4948275343221074</v>
      </c>
      <c r="G6" s="526">
        <v>6297.6867700000003</v>
      </c>
      <c r="H6" s="527">
        <v>-4.2331896211783109</v>
      </c>
      <c r="I6" s="395">
        <v>10.195586850687445</v>
      </c>
    </row>
    <row r="7" spans="1:9" x14ac:dyDescent="0.2">
      <c r="A7" s="11"/>
      <c r="B7" s="257" t="s">
        <v>201</v>
      </c>
      <c r="C7" s="392">
        <v>654.51448000000005</v>
      </c>
      <c r="D7" s="142">
        <v>53.267872734419619</v>
      </c>
      <c r="E7" s="144">
        <v>3995.0395799999997</v>
      </c>
      <c r="F7" s="142">
        <v>50.348119247585522</v>
      </c>
      <c r="G7" s="526">
        <v>7462.7690700000003</v>
      </c>
      <c r="H7" s="528">
        <v>17.545441878282279</v>
      </c>
      <c r="I7" s="395">
        <v>12.081787008249215</v>
      </c>
    </row>
    <row r="8" spans="1:9" x14ac:dyDescent="0.2">
      <c r="A8" s="492" t="s">
        <v>303</v>
      </c>
      <c r="B8" s="232"/>
      <c r="C8" s="146">
        <v>1750.0627099999999</v>
      </c>
      <c r="D8" s="147">
        <v>29.414121263460114</v>
      </c>
      <c r="E8" s="146">
        <v>9169.8672100000003</v>
      </c>
      <c r="F8" s="529">
        <v>17.769650101546723</v>
      </c>
      <c r="G8" s="530">
        <v>16817.804299999996</v>
      </c>
      <c r="H8" s="529">
        <v>13.627658441399754</v>
      </c>
      <c r="I8" s="531">
        <v>27.227042347568947</v>
      </c>
    </row>
    <row r="9" spans="1:9" x14ac:dyDescent="0.2">
      <c r="A9" s="390"/>
      <c r="B9" s="11" t="s">
        <v>202</v>
      </c>
      <c r="C9" s="392">
        <v>475.34297999999995</v>
      </c>
      <c r="D9" s="142">
        <v>-11.760603827383493</v>
      </c>
      <c r="E9" s="144">
        <v>2759.8802799999999</v>
      </c>
      <c r="F9" s="525">
        <v>7.0052510335963412</v>
      </c>
      <c r="G9" s="526">
        <v>5581.9330199999995</v>
      </c>
      <c r="H9" s="532">
        <v>45.137493072507183</v>
      </c>
      <c r="I9" s="395">
        <v>9.0368233573055328</v>
      </c>
    </row>
    <row r="10" spans="1:9" x14ac:dyDescent="0.2">
      <c r="A10" s="390"/>
      <c r="B10" s="11" t="s">
        <v>203</v>
      </c>
      <c r="C10" s="392">
        <v>152.85278</v>
      </c>
      <c r="D10" s="142">
        <v>1.0703743159359351</v>
      </c>
      <c r="E10" s="144">
        <v>738.80649999999991</v>
      </c>
      <c r="F10" s="525">
        <v>66.562768755669566</v>
      </c>
      <c r="G10" s="144">
        <v>1269.3865899999998</v>
      </c>
      <c r="H10" s="525">
        <v>186.18121937438008</v>
      </c>
      <c r="I10" s="476">
        <v>2.0550627076428842</v>
      </c>
    </row>
    <row r="11" spans="1:9" x14ac:dyDescent="0.2">
      <c r="A11" s="11"/>
      <c r="B11" s="11" t="s">
        <v>683</v>
      </c>
      <c r="C11" s="392">
        <v>0</v>
      </c>
      <c r="D11" s="142" t="s">
        <v>142</v>
      </c>
      <c r="E11" s="144">
        <v>148.184</v>
      </c>
      <c r="F11" s="533" t="s">
        <v>142</v>
      </c>
      <c r="G11" s="144">
        <v>148.184</v>
      </c>
      <c r="H11" s="533" t="s">
        <v>142</v>
      </c>
      <c r="I11" s="502">
        <v>0.23990123628874419</v>
      </c>
    </row>
    <row r="12" spans="1:9" x14ac:dyDescent="0.2">
      <c r="A12" s="642"/>
      <c r="B12" s="11" t="s">
        <v>594</v>
      </c>
      <c r="C12" s="392">
        <v>0</v>
      </c>
      <c r="D12" s="142" t="s">
        <v>142</v>
      </c>
      <c r="E12" s="144">
        <v>101.20608</v>
      </c>
      <c r="F12" s="142" t="s">
        <v>142</v>
      </c>
      <c r="G12" s="144">
        <v>433.90102000000002</v>
      </c>
      <c r="H12" s="527">
        <v>314.78189731251786</v>
      </c>
      <c r="I12" s="502">
        <v>0.70246039467788102</v>
      </c>
    </row>
    <row r="13" spans="1:9" x14ac:dyDescent="0.2">
      <c r="A13" s="11"/>
      <c r="B13" s="11" t="s">
        <v>204</v>
      </c>
      <c r="C13" s="392">
        <v>156.35901999999999</v>
      </c>
      <c r="D13" s="142" t="s">
        <v>142</v>
      </c>
      <c r="E13" s="144">
        <v>414.34415000000001</v>
      </c>
      <c r="F13" s="142" t="s">
        <v>142</v>
      </c>
      <c r="G13" s="526">
        <v>1141.6060600000001</v>
      </c>
      <c r="H13" s="527" t="s">
        <v>142</v>
      </c>
      <c r="I13" s="395">
        <v>1.8481934969276188</v>
      </c>
    </row>
    <row r="14" spans="1:9" x14ac:dyDescent="0.2">
      <c r="A14" s="11"/>
      <c r="B14" s="257" t="s">
        <v>685</v>
      </c>
      <c r="C14" s="392">
        <v>0</v>
      </c>
      <c r="D14" s="142" t="s">
        <v>142</v>
      </c>
      <c r="E14" s="144">
        <v>408.05957000000001</v>
      </c>
      <c r="F14" s="142" t="s">
        <v>142</v>
      </c>
      <c r="G14" s="526">
        <v>997.7663399999999</v>
      </c>
      <c r="H14" s="527">
        <v>595.02039192308609</v>
      </c>
      <c r="I14" s="395">
        <v>1.6153253960838918</v>
      </c>
    </row>
    <row r="15" spans="1:9" x14ac:dyDescent="0.2">
      <c r="A15" s="492" t="s">
        <v>589</v>
      </c>
      <c r="B15" s="232"/>
      <c r="C15" s="146">
        <v>784.55477999999994</v>
      </c>
      <c r="D15" s="147">
        <v>13.714961152420141</v>
      </c>
      <c r="E15" s="146">
        <v>4570.4805799999995</v>
      </c>
      <c r="F15" s="529">
        <v>51.202171709759924</v>
      </c>
      <c r="G15" s="530">
        <v>9572.7770299999993</v>
      </c>
      <c r="H15" s="529">
        <v>110.96139998083207</v>
      </c>
      <c r="I15" s="531">
        <v>15.497766588926554</v>
      </c>
    </row>
    <row r="16" spans="1:9" x14ac:dyDescent="0.2">
      <c r="A16" s="391"/>
      <c r="B16" s="393" t="s">
        <v>664</v>
      </c>
      <c r="C16" s="392">
        <v>39.432000000000002</v>
      </c>
      <c r="D16" s="142">
        <v>-7.2527362935999387</v>
      </c>
      <c r="E16" s="144">
        <v>216.54189000000002</v>
      </c>
      <c r="F16" s="533">
        <v>-21.751085850494558</v>
      </c>
      <c r="G16" s="144">
        <v>479.78237000000001</v>
      </c>
      <c r="H16" s="533">
        <v>-10.81792319282229</v>
      </c>
      <c r="I16" s="476">
        <v>0.77673961907185451</v>
      </c>
    </row>
    <row r="17" spans="1:9" x14ac:dyDescent="0.2">
      <c r="A17" s="391"/>
      <c r="B17" s="393" t="s">
        <v>533</v>
      </c>
      <c r="C17" s="392">
        <v>0</v>
      </c>
      <c r="D17" s="142" t="s">
        <v>142</v>
      </c>
      <c r="E17" s="144">
        <v>1068.47487</v>
      </c>
      <c r="F17" s="533">
        <v>103.5020100890994</v>
      </c>
      <c r="G17" s="144">
        <v>2485.6083899999999</v>
      </c>
      <c r="H17" s="533">
        <v>212.66964418840405</v>
      </c>
      <c r="I17" s="475">
        <v>4.0240547271680809</v>
      </c>
    </row>
    <row r="18" spans="1:9" x14ac:dyDescent="0.2">
      <c r="A18" s="391"/>
      <c r="B18" s="393" t="s">
        <v>206</v>
      </c>
      <c r="C18" s="392">
        <v>28.367909999999998</v>
      </c>
      <c r="D18" s="142">
        <v>-53.097100783850323</v>
      </c>
      <c r="E18" s="144">
        <v>170.39282</v>
      </c>
      <c r="F18" s="533">
        <v>-51.385819307855527</v>
      </c>
      <c r="G18" s="526">
        <v>436.47095000000002</v>
      </c>
      <c r="H18" s="533">
        <v>-46.911150864784297</v>
      </c>
      <c r="I18" s="395">
        <v>0.70662096116397621</v>
      </c>
    </row>
    <row r="19" spans="1:9" x14ac:dyDescent="0.2">
      <c r="A19" s="391"/>
      <c r="B19" s="393" t="s">
        <v>563</v>
      </c>
      <c r="C19" s="392">
        <v>460.01691</v>
      </c>
      <c r="D19" s="73">
        <v>97.75550167823765</v>
      </c>
      <c r="E19" s="144">
        <v>2063.76737</v>
      </c>
      <c r="F19" s="73">
        <v>24.386475915702182</v>
      </c>
      <c r="G19" s="526">
        <v>3702.2321700000002</v>
      </c>
      <c r="H19" s="533">
        <v>2.9548079011708563</v>
      </c>
      <c r="I19" s="395">
        <v>5.9936975288220058</v>
      </c>
    </row>
    <row r="20" spans="1:9" x14ac:dyDescent="0.2">
      <c r="A20" s="391"/>
      <c r="B20" s="393" t="s">
        <v>207</v>
      </c>
      <c r="C20" s="392">
        <v>0</v>
      </c>
      <c r="D20" s="142">
        <v>-100</v>
      </c>
      <c r="E20" s="144">
        <v>782.34802999999988</v>
      </c>
      <c r="F20" s="73">
        <v>50.655702988894546</v>
      </c>
      <c r="G20" s="526">
        <v>1294.05249</v>
      </c>
      <c r="H20" s="533">
        <v>-30.561717625224432</v>
      </c>
      <c r="I20" s="395">
        <v>2.094995358294605</v>
      </c>
    </row>
    <row r="21" spans="1:9" x14ac:dyDescent="0.2">
      <c r="A21" s="642"/>
      <c r="B21" s="393" t="s">
        <v>208</v>
      </c>
      <c r="C21" s="392">
        <v>61.272620000000003</v>
      </c>
      <c r="D21" s="142">
        <v>-68.217332074529992</v>
      </c>
      <c r="E21" s="144">
        <v>283.37362000000002</v>
      </c>
      <c r="F21" s="533">
        <v>-69.941729577903232</v>
      </c>
      <c r="G21" s="526">
        <v>444.96462000000002</v>
      </c>
      <c r="H21" s="533">
        <v>-63.532639235709233</v>
      </c>
      <c r="I21" s="395">
        <v>0.72037171653317</v>
      </c>
    </row>
    <row r="22" spans="1:9" x14ac:dyDescent="0.2">
      <c r="A22" s="642"/>
      <c r="B22" s="393" t="s">
        <v>209</v>
      </c>
      <c r="C22" s="392">
        <v>0</v>
      </c>
      <c r="D22" s="142" t="s">
        <v>142</v>
      </c>
      <c r="E22" s="144">
        <v>0</v>
      </c>
      <c r="F22" s="533">
        <v>-100</v>
      </c>
      <c r="G22" s="144">
        <v>0</v>
      </c>
      <c r="H22" s="533">
        <v>-100</v>
      </c>
      <c r="I22" s="476">
        <v>0</v>
      </c>
    </row>
    <row r="23" spans="1:9" x14ac:dyDescent="0.2">
      <c r="A23" s="492" t="s">
        <v>442</v>
      </c>
      <c r="B23" s="146"/>
      <c r="C23" s="146">
        <v>589.08943999999997</v>
      </c>
      <c r="D23" s="147">
        <v>-7.880077257646299</v>
      </c>
      <c r="E23" s="146">
        <v>4584.8985999999995</v>
      </c>
      <c r="F23" s="529">
        <v>-7.7849807848511619</v>
      </c>
      <c r="G23" s="530">
        <v>8843.110990000001</v>
      </c>
      <c r="H23" s="529">
        <v>-17.58511129108453</v>
      </c>
      <c r="I23" s="531">
        <v>14.316479911053696</v>
      </c>
    </row>
    <row r="24" spans="1:9" x14ac:dyDescent="0.2">
      <c r="A24" s="642"/>
      <c r="B24" s="393" t="s">
        <v>210</v>
      </c>
      <c r="C24" s="392">
        <v>307.51882999999998</v>
      </c>
      <c r="D24" s="73">
        <v>-32.363879314901041</v>
      </c>
      <c r="E24" s="144">
        <v>1983.64005</v>
      </c>
      <c r="F24" s="73">
        <v>-17.947487584678868</v>
      </c>
      <c r="G24" s="526">
        <v>4339.296409999999</v>
      </c>
      <c r="H24" s="533">
        <v>-1.4036728969745056</v>
      </c>
      <c r="I24" s="395">
        <v>7.0250673040430076</v>
      </c>
    </row>
    <row r="25" spans="1:9" x14ac:dyDescent="0.2">
      <c r="A25" s="642"/>
      <c r="B25" s="393" t="s">
        <v>240</v>
      </c>
      <c r="C25" s="392">
        <v>0</v>
      </c>
      <c r="D25" s="142">
        <v>-100</v>
      </c>
      <c r="E25" s="144">
        <v>0</v>
      </c>
      <c r="F25" s="533">
        <v>-100</v>
      </c>
      <c r="G25" s="526">
        <v>176.05871999999999</v>
      </c>
      <c r="H25" s="533">
        <v>29.07650026679131</v>
      </c>
      <c r="I25" s="395">
        <v>0.28502877900052537</v>
      </c>
    </row>
    <row r="26" spans="1:9" x14ac:dyDescent="0.2">
      <c r="A26" s="642"/>
      <c r="B26" s="393" t="s">
        <v>211</v>
      </c>
      <c r="C26" s="392">
        <v>150.63602</v>
      </c>
      <c r="D26" s="142">
        <v>-64.665760909658303</v>
      </c>
      <c r="E26" s="144">
        <v>1423.6058599999997</v>
      </c>
      <c r="F26" s="533">
        <v>-40.788704600983635</v>
      </c>
      <c r="G26" s="526">
        <v>4231.8085700000001</v>
      </c>
      <c r="H26" s="533">
        <v>-5.9019729350936387</v>
      </c>
      <c r="I26" s="395">
        <v>6.8510507725550838</v>
      </c>
    </row>
    <row r="27" spans="1:9" x14ac:dyDescent="0.2">
      <c r="A27" s="492" t="s">
        <v>340</v>
      </c>
      <c r="B27" s="146"/>
      <c r="C27" s="146">
        <v>458.15485000000001</v>
      </c>
      <c r="D27" s="147">
        <v>-54.967306600857015</v>
      </c>
      <c r="E27" s="146">
        <v>3407.2459100000001</v>
      </c>
      <c r="F27" s="529">
        <v>-31.280652513762991</v>
      </c>
      <c r="G27" s="530">
        <v>8747.163700000001</v>
      </c>
      <c r="H27" s="529">
        <v>-3.1826407215447392</v>
      </c>
      <c r="I27" s="531">
        <v>14.16114685559862</v>
      </c>
    </row>
    <row r="28" spans="1:9" x14ac:dyDescent="0.2">
      <c r="A28" s="391"/>
      <c r="B28" s="393" t="s">
        <v>212</v>
      </c>
      <c r="C28" s="392">
        <v>0</v>
      </c>
      <c r="D28" s="142">
        <v>-100</v>
      </c>
      <c r="E28" s="144">
        <v>1478.73505</v>
      </c>
      <c r="F28" s="142">
        <v>252.3791450631939</v>
      </c>
      <c r="G28" s="144">
        <v>3374.7294200000001</v>
      </c>
      <c r="H28" s="142">
        <v>304.36831640160369</v>
      </c>
      <c r="I28" s="395">
        <v>5.4634897154753324</v>
      </c>
    </row>
    <row r="29" spans="1:9" x14ac:dyDescent="0.2">
      <c r="A29" s="391"/>
      <c r="B29" s="393" t="s">
        <v>213</v>
      </c>
      <c r="C29" s="392">
        <v>80.039240000000007</v>
      </c>
      <c r="D29" s="142">
        <v>-62.65392570505616</v>
      </c>
      <c r="E29" s="144">
        <v>1293.7832100000001</v>
      </c>
      <c r="F29" s="142">
        <v>-26.633648090862579</v>
      </c>
      <c r="G29" s="144">
        <v>2701.9131500000003</v>
      </c>
      <c r="H29" s="142">
        <v>-9.3249880779669123</v>
      </c>
      <c r="I29" s="502">
        <v>4.3742394929939472</v>
      </c>
    </row>
    <row r="30" spans="1:9" x14ac:dyDescent="0.2">
      <c r="A30" s="391"/>
      <c r="B30" s="393" t="s">
        <v>214</v>
      </c>
      <c r="C30" s="392">
        <v>0</v>
      </c>
      <c r="D30" s="142" t="s">
        <v>142</v>
      </c>
      <c r="E30" s="144">
        <v>0</v>
      </c>
      <c r="F30" s="142">
        <v>-100</v>
      </c>
      <c r="G30" s="144">
        <v>0</v>
      </c>
      <c r="H30" s="142">
        <v>-100</v>
      </c>
      <c r="I30" s="476">
        <v>0</v>
      </c>
    </row>
    <row r="31" spans="1:9" x14ac:dyDescent="0.2">
      <c r="A31" s="391"/>
      <c r="B31" s="393" t="s">
        <v>215</v>
      </c>
      <c r="C31" s="392">
        <v>0</v>
      </c>
      <c r="D31" s="142" t="s">
        <v>142</v>
      </c>
      <c r="E31" s="144">
        <v>65.257360000000006</v>
      </c>
      <c r="F31" s="142" t="s">
        <v>142</v>
      </c>
      <c r="G31" s="144">
        <v>65.257360000000006</v>
      </c>
      <c r="H31" s="142" t="s">
        <v>142</v>
      </c>
      <c r="I31" s="476">
        <v>0.105647852271093</v>
      </c>
    </row>
    <row r="32" spans="1:9" x14ac:dyDescent="0.2">
      <c r="A32" s="391"/>
      <c r="B32" s="393" t="s">
        <v>628</v>
      </c>
      <c r="C32" s="392">
        <v>0</v>
      </c>
      <c r="D32" s="142" t="s">
        <v>142</v>
      </c>
      <c r="E32" s="144">
        <v>0</v>
      </c>
      <c r="F32" s="142">
        <v>-100</v>
      </c>
      <c r="G32" s="144">
        <v>0</v>
      </c>
      <c r="H32" s="142">
        <v>-100</v>
      </c>
      <c r="I32" s="476">
        <v>0</v>
      </c>
    </row>
    <row r="33" spans="1:9" x14ac:dyDescent="0.2">
      <c r="A33" s="391"/>
      <c r="B33" s="393" t="s">
        <v>668</v>
      </c>
      <c r="C33" s="392">
        <v>0</v>
      </c>
      <c r="D33" s="142" t="s">
        <v>142</v>
      </c>
      <c r="E33" s="144">
        <v>0</v>
      </c>
      <c r="F33" s="73">
        <v>-100</v>
      </c>
      <c r="G33" s="144">
        <v>0</v>
      </c>
      <c r="H33" s="533">
        <v>-100</v>
      </c>
      <c r="I33" s="476">
        <v>0</v>
      </c>
    </row>
    <row r="34" spans="1:9" x14ac:dyDescent="0.2">
      <c r="A34" s="642"/>
      <c r="B34" s="393" t="s">
        <v>546</v>
      </c>
      <c r="C34" s="392">
        <v>140.792</v>
      </c>
      <c r="D34" s="142" t="s">
        <v>142</v>
      </c>
      <c r="E34" s="144">
        <v>509.69976000000008</v>
      </c>
      <c r="F34" s="73">
        <v>-37.664824914328229</v>
      </c>
      <c r="G34" s="144">
        <v>930.37343999999996</v>
      </c>
      <c r="H34" s="533">
        <v>-31.119541738792151</v>
      </c>
      <c r="I34" s="476">
        <v>1.5062202293514262</v>
      </c>
    </row>
    <row r="35" spans="1:9" x14ac:dyDescent="0.2">
      <c r="A35" s="642"/>
      <c r="B35" s="393" t="s">
        <v>216</v>
      </c>
      <c r="C35" s="392">
        <v>401.70799</v>
      </c>
      <c r="D35" s="142">
        <v>65.645852994023258</v>
      </c>
      <c r="E35" s="144">
        <v>2031.29792</v>
      </c>
      <c r="F35" s="73">
        <v>-22.957783617453707</v>
      </c>
      <c r="G35" s="144">
        <v>4392.1136799999995</v>
      </c>
      <c r="H35" s="533">
        <v>-13.937567389088946</v>
      </c>
      <c r="I35" s="476">
        <v>7.1105753775893854</v>
      </c>
    </row>
    <row r="36" spans="1:9" x14ac:dyDescent="0.2">
      <c r="A36" s="642"/>
      <c r="B36" s="393" t="s">
        <v>217</v>
      </c>
      <c r="C36" s="392">
        <v>652.05480999999997</v>
      </c>
      <c r="D36" s="142">
        <v>-44.404495497517829</v>
      </c>
      <c r="E36" s="144">
        <v>3150.5306100000003</v>
      </c>
      <c r="F36" s="533">
        <v>-36.642572536651855</v>
      </c>
      <c r="G36" s="526">
        <v>6300.6438099999996</v>
      </c>
      <c r="H36" s="533">
        <v>-40.211563525881346</v>
      </c>
      <c r="I36" s="395">
        <v>10.20037412564125</v>
      </c>
    </row>
    <row r="37" spans="1:9" x14ac:dyDescent="0.2">
      <c r="A37" s="642"/>
      <c r="B37" s="393" t="s">
        <v>218</v>
      </c>
      <c r="C37" s="392">
        <v>0</v>
      </c>
      <c r="D37" s="142">
        <v>-100</v>
      </c>
      <c r="E37" s="144">
        <v>0</v>
      </c>
      <c r="F37" s="533">
        <v>-100</v>
      </c>
      <c r="G37" s="144">
        <v>22.86525</v>
      </c>
      <c r="H37" s="533">
        <v>-80.305391009726776</v>
      </c>
      <c r="I37" s="345">
        <v>3.7017503529741501E-2</v>
      </c>
    </row>
    <row r="38" spans="1:9" x14ac:dyDescent="0.2">
      <c r="A38" s="642"/>
      <c r="B38" s="393" t="s">
        <v>219</v>
      </c>
      <c r="C38" s="392">
        <v>0</v>
      </c>
      <c r="D38" s="142" t="s">
        <v>142</v>
      </c>
      <c r="E38" s="144">
        <v>0</v>
      </c>
      <c r="F38" s="533" t="s">
        <v>142</v>
      </c>
      <c r="G38" s="144">
        <v>0</v>
      </c>
      <c r="H38" s="533">
        <v>-100</v>
      </c>
      <c r="I38" s="392">
        <v>0</v>
      </c>
    </row>
    <row r="39" spans="1:9" x14ac:dyDescent="0.2">
      <c r="A39" s="492" t="s">
        <v>443</v>
      </c>
      <c r="B39" s="146"/>
      <c r="C39" s="146">
        <v>1274.5940399999999</v>
      </c>
      <c r="D39" s="147">
        <v>-30.696292644836454</v>
      </c>
      <c r="E39" s="146">
        <v>8529.3039100000005</v>
      </c>
      <c r="F39" s="529">
        <v>-24.847794032034013</v>
      </c>
      <c r="G39" s="530">
        <v>17787.896110000001</v>
      </c>
      <c r="H39" s="529">
        <v>-21.58241060696157</v>
      </c>
      <c r="I39" s="531">
        <v>28.79756429685218</v>
      </c>
    </row>
    <row r="40" spans="1:9" x14ac:dyDescent="0.2">
      <c r="A40" s="150" t="s">
        <v>186</v>
      </c>
      <c r="B40" s="150"/>
      <c r="C40" s="150">
        <v>4856.4558199999992</v>
      </c>
      <c r="D40" s="677">
        <v>-12.310389557393226</v>
      </c>
      <c r="E40" s="150">
        <v>30261.79621</v>
      </c>
      <c r="F40" s="669">
        <v>-5.6929326374342057</v>
      </c>
      <c r="G40" s="150">
        <v>61768.752130000001</v>
      </c>
      <c r="H40" s="746">
        <v>-2.9120404535278054E-2</v>
      </c>
      <c r="I40" s="670">
        <v>100</v>
      </c>
    </row>
    <row r="41" spans="1:9" x14ac:dyDescent="0.2">
      <c r="A41" s="151" t="s">
        <v>526</v>
      </c>
      <c r="B41" s="477"/>
      <c r="C41" s="152">
        <v>1889.1079099999997</v>
      </c>
      <c r="D41" s="534">
        <v>-32.173441567565852</v>
      </c>
      <c r="E41" s="152">
        <v>12285.636610000001</v>
      </c>
      <c r="F41" s="534">
        <v>-21.807364494301115</v>
      </c>
      <c r="G41" s="152">
        <v>27588.543259999999</v>
      </c>
      <c r="H41" s="534">
        <v>-9.1775639800945115</v>
      </c>
      <c r="I41" s="535">
        <v>44.66423929357758</v>
      </c>
    </row>
    <row r="42" spans="1:9" x14ac:dyDescent="0.2">
      <c r="A42" s="151" t="s">
        <v>527</v>
      </c>
      <c r="B42" s="477"/>
      <c r="C42" s="152">
        <v>2967.3479099999995</v>
      </c>
      <c r="D42" s="534">
        <v>7.7847948458363136</v>
      </c>
      <c r="E42" s="152">
        <v>17976.159599999995</v>
      </c>
      <c r="F42" s="534">
        <v>9.7675840000503911</v>
      </c>
      <c r="G42" s="152">
        <v>34180.208869999995</v>
      </c>
      <c r="H42" s="534">
        <v>8.8181535869926009</v>
      </c>
      <c r="I42" s="535">
        <v>55.335760706422413</v>
      </c>
    </row>
    <row r="43" spans="1:9" s="1" customFormat="1" x14ac:dyDescent="0.2">
      <c r="A43" s="153" t="s">
        <v>528</v>
      </c>
      <c r="B43" s="478"/>
      <c r="C43" s="154">
        <v>1992.55602</v>
      </c>
      <c r="D43" s="536">
        <v>6.6749023978853392</v>
      </c>
      <c r="E43" s="154">
        <v>11144.78818</v>
      </c>
      <c r="F43" s="536">
        <v>10.977589847949513</v>
      </c>
      <c r="G43" s="154">
        <v>20262.678950000001</v>
      </c>
      <c r="H43" s="536">
        <v>5.8087478058886504</v>
      </c>
      <c r="I43" s="537">
        <v>32.80409309120359</v>
      </c>
    </row>
    <row r="44" spans="1:9" s="1" customFormat="1" x14ac:dyDescent="0.2">
      <c r="A44" s="153" t="s">
        <v>529</v>
      </c>
      <c r="B44" s="478"/>
      <c r="C44" s="154">
        <v>2863.8997999999992</v>
      </c>
      <c r="D44" s="536">
        <v>-21.972172216111051</v>
      </c>
      <c r="E44" s="154">
        <v>19117.008029999997</v>
      </c>
      <c r="F44" s="536">
        <v>-13.286607473003937</v>
      </c>
      <c r="G44" s="154">
        <v>41506.073179999992</v>
      </c>
      <c r="H44" s="536">
        <v>-2.6512156341404802</v>
      </c>
      <c r="I44" s="537">
        <v>67.195906908796402</v>
      </c>
    </row>
    <row r="45" spans="1:9" s="1" customFormat="1" x14ac:dyDescent="0.2">
      <c r="A45" s="712" t="s">
        <v>684</v>
      </c>
      <c r="B45" s="713"/>
      <c r="C45" s="731">
        <v>28.367909999999998</v>
      </c>
      <c r="D45" s="719">
        <v>-53.097100783850323</v>
      </c>
      <c r="E45" s="484">
        <v>170.39282</v>
      </c>
      <c r="F45" s="714">
        <v>-51.385819307855527</v>
      </c>
      <c r="G45" s="484">
        <v>436.47095000000002</v>
      </c>
      <c r="H45" s="714">
        <v>-46.911150864784297</v>
      </c>
      <c r="I45" s="715">
        <v>0.70662096116397621</v>
      </c>
    </row>
    <row r="46" spans="1:9" s="1" customFormat="1" x14ac:dyDescent="0.2">
      <c r="A46" s="80" t="s">
        <v>479</v>
      </c>
      <c r="I46" s="79" t="s">
        <v>220</v>
      </c>
    </row>
    <row r="47" spans="1:9" s="1" customFormat="1" x14ac:dyDescent="0.2">
      <c r="A47" s="433" t="s">
        <v>531</v>
      </c>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sheetData>
  <mergeCells count="5">
    <mergeCell ref="A3:A4"/>
    <mergeCell ref="C3:D3"/>
    <mergeCell ref="E3:F3"/>
    <mergeCell ref="G3:I3"/>
    <mergeCell ref="B3:B4"/>
  </mergeCells>
  <conditionalFormatting sqref="D18:D19">
    <cfRule type="cellIs" dxfId="118" priority="18" stopIfTrue="1" operator="equal">
      <formula>0</formula>
    </cfRule>
    <cfRule type="cellIs" dxfId="117" priority="19" operator="between">
      <formula>0</formula>
      <formula>0.5</formula>
    </cfRule>
    <cfRule type="cellIs" dxfId="116" priority="20" operator="between">
      <formula>0</formula>
      <formula>0.49</formula>
    </cfRule>
  </conditionalFormatting>
  <conditionalFormatting sqref="F18:F35">
    <cfRule type="cellIs" dxfId="115" priority="28" stopIfTrue="1" operator="equal">
      <formula>0</formula>
    </cfRule>
    <cfRule type="cellIs" dxfId="114" priority="29" operator="between">
      <formula>0</formula>
      <formula>0.5</formula>
    </cfRule>
    <cfRule type="cellIs" dxfId="113" priority="30" operator="between">
      <formula>0</formula>
      <formula>0.49</formula>
    </cfRule>
  </conditionalFormatting>
  <conditionalFormatting sqref="F23:F24">
    <cfRule type="cellIs" dxfId="112" priority="14" operator="between">
      <formula>0</formula>
      <formula>0.5</formula>
    </cfRule>
    <cfRule type="cellIs" dxfId="111" priority="15" operator="between">
      <formula>0</formula>
      <formula>0.49</formula>
    </cfRule>
  </conditionalFormatting>
  <conditionalFormatting sqref="I37">
    <cfRule type="cellIs" dxfId="110" priority="1" operator="between">
      <formula>0</formula>
      <formula>0.5</formula>
    </cfRule>
    <cfRule type="cellIs" dxfId="109" priority="2" operator="between">
      <formula>0</formula>
      <formula>0.49</formula>
    </cfRule>
  </conditionalFormatting>
  <conditionalFormatting sqref="I39:I41">
    <cfRule type="cellIs" dxfId="108" priority="24" operator="between">
      <formula>0</formula>
      <formula>0.5</formula>
    </cfRule>
    <cfRule type="cellIs" dxfId="107" priority="25"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election activeCell="G21" sqref="G21"/>
    </sheetView>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4">
        <f>INDICE!A3</f>
        <v>45078</v>
      </c>
      <c r="C3" s="775"/>
      <c r="D3" s="775" t="s">
        <v>115</v>
      </c>
      <c r="E3" s="775"/>
      <c r="F3" s="775" t="s">
        <v>116</v>
      </c>
      <c r="G3" s="775"/>
      <c r="H3" s="1"/>
    </row>
    <row r="4" spans="1:8" x14ac:dyDescent="0.2">
      <c r="A4" s="66"/>
      <c r="B4" s="614" t="s">
        <v>56</v>
      </c>
      <c r="C4" s="614" t="s">
        <v>449</v>
      </c>
      <c r="D4" s="614" t="s">
        <v>56</v>
      </c>
      <c r="E4" s="614" t="s">
        <v>449</v>
      </c>
      <c r="F4" s="614" t="s">
        <v>56</v>
      </c>
      <c r="G4" s="615" t="s">
        <v>449</v>
      </c>
      <c r="H4" s="1"/>
    </row>
    <row r="5" spans="1:8" x14ac:dyDescent="0.2">
      <c r="A5" s="157" t="s">
        <v>8</v>
      </c>
      <c r="B5" s="396">
        <v>67.98</v>
      </c>
      <c r="C5" s="480">
        <v>-40.991312488777261</v>
      </c>
      <c r="D5" s="396">
        <v>72.938045964740411</v>
      </c>
      <c r="E5" s="480">
        <v>-23.872891147868653</v>
      </c>
      <c r="F5" s="396">
        <v>84.594331018567473</v>
      </c>
      <c r="G5" s="480">
        <v>4.9955161798246346</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516</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election activeCell="H29" sqref="H29"/>
    </sheetView>
  </sheetViews>
  <sheetFormatPr baseColWidth="10" defaultRowHeight="14.25" x14ac:dyDescent="0.2"/>
  <cols>
    <col min="1" max="1" width="20" customWidth="1"/>
    <col min="2" max="2" width="12.125" customWidth="1"/>
  </cols>
  <sheetData>
    <row r="1" spans="1:8" x14ac:dyDescent="0.2">
      <c r="A1" s="158" t="s">
        <v>453</v>
      </c>
      <c r="B1" s="158"/>
      <c r="C1" s="15"/>
      <c r="D1" s="15"/>
      <c r="E1" s="15"/>
      <c r="F1" s="15"/>
      <c r="G1" s="15"/>
      <c r="H1" s="1"/>
    </row>
    <row r="2" spans="1:8" x14ac:dyDescent="0.2">
      <c r="A2" s="159" t="s">
        <v>369</v>
      </c>
      <c r="B2" s="159"/>
      <c r="C2" s="160"/>
      <c r="D2" s="160"/>
      <c r="E2" s="160"/>
      <c r="F2" s="160"/>
      <c r="G2" s="160"/>
      <c r="H2" s="161" t="s">
        <v>151</v>
      </c>
    </row>
    <row r="3" spans="1:8" ht="14.1" customHeight="1" x14ac:dyDescent="0.2">
      <c r="A3" s="162"/>
      <c r="B3" s="774">
        <f>INDICE!A3</f>
        <v>45078</v>
      </c>
      <c r="C3" s="775"/>
      <c r="D3" s="775" t="s">
        <v>115</v>
      </c>
      <c r="E3" s="775"/>
      <c r="F3" s="775" t="s">
        <v>116</v>
      </c>
      <c r="G3" s="775"/>
      <c r="H3" s="775"/>
    </row>
    <row r="4" spans="1:8" x14ac:dyDescent="0.2">
      <c r="A4" s="160"/>
      <c r="B4" s="63" t="s">
        <v>47</v>
      </c>
      <c r="C4" s="63" t="s">
        <v>449</v>
      </c>
      <c r="D4" s="63" t="s">
        <v>47</v>
      </c>
      <c r="E4" s="63" t="s">
        <v>449</v>
      </c>
      <c r="F4" s="63" t="s">
        <v>47</v>
      </c>
      <c r="G4" s="64" t="s">
        <v>449</v>
      </c>
      <c r="H4" s="64" t="s">
        <v>106</v>
      </c>
    </row>
    <row r="5" spans="1:8" x14ac:dyDescent="0.2">
      <c r="A5" s="160" t="s">
        <v>224</v>
      </c>
      <c r="B5" s="163"/>
      <c r="C5" s="163"/>
      <c r="D5" s="163"/>
      <c r="E5" s="163"/>
      <c r="F5" s="163"/>
      <c r="G5" s="164"/>
      <c r="H5" s="165"/>
    </row>
    <row r="6" spans="1:8" x14ac:dyDescent="0.2">
      <c r="A6" s="1" t="s">
        <v>410</v>
      </c>
      <c r="B6" s="461">
        <v>85.192999999999998</v>
      </c>
      <c r="C6" s="398">
        <v>-1.6247113163972247</v>
      </c>
      <c r="D6" s="237">
        <v>514.56499999999994</v>
      </c>
      <c r="E6" s="398">
        <v>14.325166800343906</v>
      </c>
      <c r="F6" s="237">
        <v>1093.5279999999998</v>
      </c>
      <c r="G6" s="398">
        <v>30.830606519229242</v>
      </c>
      <c r="H6" s="398">
        <v>5.9041726827214998</v>
      </c>
    </row>
    <row r="7" spans="1:8" x14ac:dyDescent="0.2">
      <c r="A7" s="1" t="s">
        <v>48</v>
      </c>
      <c r="B7" s="461">
        <v>58.809999999999995</v>
      </c>
      <c r="C7" s="401">
        <v>-40.147367135500431</v>
      </c>
      <c r="D7" s="461">
        <v>289.57099999999997</v>
      </c>
      <c r="E7" s="401">
        <v>-40.769460489928171</v>
      </c>
      <c r="F7" s="237">
        <v>597.23299999999995</v>
      </c>
      <c r="G7" s="398">
        <v>-5.7671067745478028</v>
      </c>
      <c r="H7" s="398">
        <v>3.2245783956330429</v>
      </c>
    </row>
    <row r="8" spans="1:8" x14ac:dyDescent="0.2">
      <c r="A8" s="1" t="s">
        <v>49</v>
      </c>
      <c r="B8" s="461">
        <v>102.73599999999999</v>
      </c>
      <c r="C8" s="401">
        <v>-18.841587208797122</v>
      </c>
      <c r="D8" s="237">
        <v>689.18899999999996</v>
      </c>
      <c r="E8" s="398">
        <v>6.6654594643116942</v>
      </c>
      <c r="F8" s="237">
        <v>1586.4380000000001</v>
      </c>
      <c r="G8" s="398">
        <v>35.195839231249757</v>
      </c>
      <c r="H8" s="398">
        <v>8.5654906892474028</v>
      </c>
    </row>
    <row r="9" spans="1:8" x14ac:dyDescent="0.2">
      <c r="A9" s="1" t="s">
        <v>122</v>
      </c>
      <c r="B9" s="461">
        <v>540.37599999999998</v>
      </c>
      <c r="C9" s="398">
        <v>9.3953834879323619</v>
      </c>
      <c r="D9" s="237">
        <v>3614.4389999999994</v>
      </c>
      <c r="E9" s="398">
        <v>12.238295129126675</v>
      </c>
      <c r="F9" s="237">
        <v>7159.4790000000012</v>
      </c>
      <c r="G9" s="398">
        <v>-2.0756547970349657</v>
      </c>
      <c r="H9" s="398">
        <v>38.655434825919649</v>
      </c>
    </row>
    <row r="10" spans="1:8" x14ac:dyDescent="0.2">
      <c r="A10" s="1" t="s">
        <v>123</v>
      </c>
      <c r="B10" s="461">
        <v>442.26600000000002</v>
      </c>
      <c r="C10" s="398">
        <v>-10.538750642236728</v>
      </c>
      <c r="D10" s="237">
        <v>2773.2810000000004</v>
      </c>
      <c r="E10" s="398">
        <v>-8.0873906556254465</v>
      </c>
      <c r="F10" s="237">
        <v>5954.0839999999998</v>
      </c>
      <c r="G10" s="398">
        <v>12.595034995873721</v>
      </c>
      <c r="H10" s="398">
        <v>32.147270214781123</v>
      </c>
    </row>
    <row r="11" spans="1:8" x14ac:dyDescent="0.2">
      <c r="A11" s="1" t="s">
        <v>225</v>
      </c>
      <c r="B11" s="461">
        <v>107.116</v>
      </c>
      <c r="C11" s="398">
        <v>-58.805974741181736</v>
      </c>
      <c r="D11" s="237">
        <v>1103.2639999999999</v>
      </c>
      <c r="E11" s="398">
        <v>-15.83123279645036</v>
      </c>
      <c r="F11" s="237">
        <v>2130.5120000000002</v>
      </c>
      <c r="G11" s="398">
        <v>-11.612526100190697</v>
      </c>
      <c r="H11" s="398">
        <v>11.503053191697287</v>
      </c>
    </row>
    <row r="12" spans="1:8" x14ac:dyDescent="0.2">
      <c r="A12" s="168" t="s">
        <v>226</v>
      </c>
      <c r="B12" s="462">
        <v>1336.4970000000001</v>
      </c>
      <c r="C12" s="170">
        <v>-14.316404935232288</v>
      </c>
      <c r="D12" s="169">
        <v>8984.3089999999993</v>
      </c>
      <c r="E12" s="170">
        <v>-1.6334806043201751</v>
      </c>
      <c r="F12" s="169">
        <v>18521.274000000001</v>
      </c>
      <c r="G12" s="170">
        <v>4.9199541873494592</v>
      </c>
      <c r="H12" s="170">
        <v>100</v>
      </c>
    </row>
    <row r="13" spans="1:8" x14ac:dyDescent="0.2">
      <c r="A13" s="145" t="s">
        <v>227</v>
      </c>
      <c r="B13" s="463"/>
      <c r="C13" s="172"/>
      <c r="D13" s="171"/>
      <c r="E13" s="172"/>
      <c r="F13" s="171"/>
      <c r="G13" s="172"/>
      <c r="H13" s="172"/>
    </row>
    <row r="14" spans="1:8" x14ac:dyDescent="0.2">
      <c r="A14" s="1" t="s">
        <v>410</v>
      </c>
      <c r="B14" s="461">
        <v>48.330999999999996</v>
      </c>
      <c r="C14" s="720">
        <v>17.171741660201683</v>
      </c>
      <c r="D14" s="237">
        <v>218.173</v>
      </c>
      <c r="E14" s="398">
        <v>-17.2853969048323</v>
      </c>
      <c r="F14" s="237">
        <v>482.17600000000004</v>
      </c>
      <c r="G14" s="398">
        <v>-14.399890642281305</v>
      </c>
      <c r="H14" s="398">
        <v>2.4918911314958168</v>
      </c>
    </row>
    <row r="15" spans="1:8" x14ac:dyDescent="0.2">
      <c r="A15" s="1" t="s">
        <v>48</v>
      </c>
      <c r="B15" s="461">
        <v>442.95199999999994</v>
      </c>
      <c r="C15" s="398">
        <v>6.6768137023514775</v>
      </c>
      <c r="D15" s="237">
        <v>2183.3029999999999</v>
      </c>
      <c r="E15" s="398">
        <v>-4.0492370489940157</v>
      </c>
      <c r="F15" s="237">
        <v>4135.2840000000006</v>
      </c>
      <c r="G15" s="398">
        <v>-12.078425336003187</v>
      </c>
      <c r="H15" s="398">
        <v>21.371195426185764</v>
      </c>
    </row>
    <row r="16" spans="1:8" x14ac:dyDescent="0.2">
      <c r="A16" s="1" t="s">
        <v>49</v>
      </c>
      <c r="B16" s="461">
        <v>23.972000000000001</v>
      </c>
      <c r="C16" s="473">
        <v>-64.472241159557754</v>
      </c>
      <c r="D16" s="237">
        <v>294.56199999999995</v>
      </c>
      <c r="E16" s="398">
        <v>60.823988032190748</v>
      </c>
      <c r="F16" s="237">
        <v>511.41499999999996</v>
      </c>
      <c r="G16" s="398">
        <v>-29.860039636007052</v>
      </c>
      <c r="H16" s="398">
        <v>2.6429986208644412</v>
      </c>
    </row>
    <row r="17" spans="1:8" x14ac:dyDescent="0.2">
      <c r="A17" s="1" t="s">
        <v>122</v>
      </c>
      <c r="B17" s="461">
        <v>574.9190000000001</v>
      </c>
      <c r="C17" s="398">
        <v>-8.5873241250574281</v>
      </c>
      <c r="D17" s="237">
        <v>3275.9789999999994</v>
      </c>
      <c r="E17" s="398">
        <v>-8.304281708070441</v>
      </c>
      <c r="F17" s="237">
        <v>6951.8629999999994</v>
      </c>
      <c r="G17" s="398">
        <v>-18.603457430771471</v>
      </c>
      <c r="H17" s="398">
        <v>35.927308196745379</v>
      </c>
    </row>
    <row r="18" spans="1:8" x14ac:dyDescent="0.2">
      <c r="A18" s="1" t="s">
        <v>123</v>
      </c>
      <c r="B18" s="461">
        <v>198.36500000000004</v>
      </c>
      <c r="C18" s="398">
        <v>28.252956351387198</v>
      </c>
      <c r="D18" s="237">
        <v>1060.9380000000001</v>
      </c>
      <c r="E18" s="398">
        <v>-22.250428343830009</v>
      </c>
      <c r="F18" s="237">
        <v>1731.1340000000002</v>
      </c>
      <c r="G18" s="398">
        <v>-31.892659179242202</v>
      </c>
      <c r="H18" s="398">
        <v>8.9465204863595016</v>
      </c>
    </row>
    <row r="19" spans="1:8" x14ac:dyDescent="0.2">
      <c r="A19" s="1" t="s">
        <v>225</v>
      </c>
      <c r="B19" s="461">
        <v>356.90700000000004</v>
      </c>
      <c r="C19" s="398">
        <v>-30.395057346405036</v>
      </c>
      <c r="D19" s="237">
        <v>2699.8810000000003</v>
      </c>
      <c r="E19" s="398">
        <v>-9.8520373001965869</v>
      </c>
      <c r="F19" s="237">
        <v>5537.93</v>
      </c>
      <c r="G19" s="398">
        <v>-2.6271827620153907</v>
      </c>
      <c r="H19" s="398">
        <v>28.620086138349123</v>
      </c>
    </row>
    <row r="20" spans="1:8" x14ac:dyDescent="0.2">
      <c r="A20" s="173" t="s">
        <v>228</v>
      </c>
      <c r="B20" s="464">
        <v>1645.4459999999999</v>
      </c>
      <c r="C20" s="175">
        <v>-9.6060275613153152</v>
      </c>
      <c r="D20" s="174">
        <v>9732.8359999999993</v>
      </c>
      <c r="E20" s="175">
        <v>-8.650724152074293</v>
      </c>
      <c r="F20" s="174">
        <v>19349.801999999996</v>
      </c>
      <c r="G20" s="175">
        <v>-15.004420913483866</v>
      </c>
      <c r="H20" s="175">
        <v>100</v>
      </c>
    </row>
    <row r="21" spans="1:8" x14ac:dyDescent="0.2">
      <c r="A21" s="145" t="s">
        <v>454</v>
      </c>
      <c r="B21" s="465"/>
      <c r="C21" s="400"/>
      <c r="D21" s="399"/>
      <c r="E21" s="400"/>
      <c r="F21" s="399"/>
      <c r="G21" s="400"/>
      <c r="H21" s="400"/>
    </row>
    <row r="22" spans="1:8" x14ac:dyDescent="0.2">
      <c r="A22" s="1" t="s">
        <v>410</v>
      </c>
      <c r="B22" s="461">
        <v>-36.862000000000002</v>
      </c>
      <c r="C22" s="398">
        <v>-18.720232845298973</v>
      </c>
      <c r="D22" s="237">
        <v>-296.39199999999994</v>
      </c>
      <c r="E22" s="398">
        <v>59.074295712284467</v>
      </c>
      <c r="F22" s="237">
        <v>-611.35199999999975</v>
      </c>
      <c r="G22" s="398">
        <v>124.31149237192973</v>
      </c>
      <c r="H22" s="401" t="s">
        <v>455</v>
      </c>
    </row>
    <row r="23" spans="1:8" x14ac:dyDescent="0.2">
      <c r="A23" s="1" t="s">
        <v>48</v>
      </c>
      <c r="B23" s="461">
        <v>384.14199999999994</v>
      </c>
      <c r="C23" s="398">
        <v>21.191910906394938</v>
      </c>
      <c r="D23" s="237">
        <v>1893.732</v>
      </c>
      <c r="E23" s="398">
        <v>5.9992062927884078</v>
      </c>
      <c r="F23" s="237">
        <v>3538.0510000000004</v>
      </c>
      <c r="G23" s="398">
        <v>-13.061327493602557</v>
      </c>
      <c r="H23" s="401" t="s">
        <v>455</v>
      </c>
    </row>
    <row r="24" spans="1:8" x14ac:dyDescent="0.2">
      <c r="A24" s="1" t="s">
        <v>49</v>
      </c>
      <c r="B24" s="461">
        <v>-78.763999999999982</v>
      </c>
      <c r="C24" s="401">
        <v>33.243110652479118</v>
      </c>
      <c r="D24" s="237">
        <v>-394.62700000000001</v>
      </c>
      <c r="E24" s="398">
        <v>-14.76075893589997</v>
      </c>
      <c r="F24" s="237">
        <v>-1075.0230000000001</v>
      </c>
      <c r="G24" s="398">
        <v>141.95772245004531</v>
      </c>
      <c r="H24" s="401" t="s">
        <v>455</v>
      </c>
    </row>
    <row r="25" spans="1:8" x14ac:dyDescent="0.2">
      <c r="A25" s="1" t="s">
        <v>122</v>
      </c>
      <c r="B25" s="461">
        <v>34.54300000000012</v>
      </c>
      <c r="C25" s="398">
        <v>-74.405198538837055</v>
      </c>
      <c r="D25" s="237">
        <v>-338.46000000000004</v>
      </c>
      <c r="E25" s="398">
        <v>-196.06144117705483</v>
      </c>
      <c r="F25" s="237">
        <v>-207.6160000000018</v>
      </c>
      <c r="G25" s="398">
        <v>-116.88621390809288</v>
      </c>
      <c r="H25" s="401" t="s">
        <v>455</v>
      </c>
    </row>
    <row r="26" spans="1:8" x14ac:dyDescent="0.2">
      <c r="A26" s="1" t="s">
        <v>123</v>
      </c>
      <c r="B26" s="461">
        <v>-243.90099999999998</v>
      </c>
      <c r="C26" s="398">
        <v>-28.200848398140728</v>
      </c>
      <c r="D26" s="237">
        <v>-1712.3430000000003</v>
      </c>
      <c r="E26" s="398">
        <v>3.6060636129975454</v>
      </c>
      <c r="F26" s="237">
        <v>-4222.95</v>
      </c>
      <c r="G26" s="398">
        <v>53.76988281234356</v>
      </c>
      <c r="H26" s="401" t="s">
        <v>455</v>
      </c>
    </row>
    <row r="27" spans="1:8" x14ac:dyDescent="0.2">
      <c r="A27" s="1" t="s">
        <v>225</v>
      </c>
      <c r="B27" s="461">
        <v>249.79100000000005</v>
      </c>
      <c r="C27" s="398">
        <v>-1.1640743393224844</v>
      </c>
      <c r="D27" s="237">
        <v>1596.6170000000004</v>
      </c>
      <c r="E27" s="398">
        <v>-5.1984718864151009</v>
      </c>
      <c r="F27" s="237">
        <v>3407.4180000000001</v>
      </c>
      <c r="G27" s="398">
        <v>3.9822101458563011</v>
      </c>
      <c r="H27" s="401" t="s">
        <v>455</v>
      </c>
    </row>
    <row r="28" spans="1:8" x14ac:dyDescent="0.2">
      <c r="A28" s="173" t="s">
        <v>229</v>
      </c>
      <c r="B28" s="464">
        <v>308.94899999999984</v>
      </c>
      <c r="C28" s="175">
        <v>18.598464491362392</v>
      </c>
      <c r="D28" s="174">
        <v>748.52700000000004</v>
      </c>
      <c r="E28" s="175">
        <v>-50.788053072036199</v>
      </c>
      <c r="F28" s="174">
        <v>828.52799999999479</v>
      </c>
      <c r="G28" s="175">
        <v>-83.795312671441764</v>
      </c>
      <c r="H28" s="397" t="s">
        <v>455</v>
      </c>
    </row>
    <row r="29" spans="1:8" x14ac:dyDescent="0.2">
      <c r="A29" s="80" t="s">
        <v>125</v>
      </c>
      <c r="B29" s="166"/>
      <c r="C29" s="166"/>
      <c r="D29" s="166"/>
      <c r="E29" s="166"/>
      <c r="F29" s="166"/>
      <c r="G29" s="166"/>
      <c r="H29" s="161" t="s">
        <v>220</v>
      </c>
    </row>
    <row r="30" spans="1:8" x14ac:dyDescent="0.2">
      <c r="A30" s="433" t="s">
        <v>531</v>
      </c>
      <c r="B30" s="166"/>
      <c r="C30" s="166"/>
      <c r="D30" s="166"/>
      <c r="E30" s="166"/>
      <c r="F30" s="166"/>
      <c r="G30" s="167"/>
      <c r="H30" s="167"/>
    </row>
    <row r="31" spans="1:8" x14ac:dyDescent="0.2">
      <c r="A31" s="133" t="s">
        <v>456</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election activeCell="L20" sqref="L20"/>
    </sheetView>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457</v>
      </c>
      <c r="B1" s="158"/>
      <c r="C1" s="1"/>
      <c r="D1" s="1"/>
      <c r="E1" s="1"/>
      <c r="F1" s="1"/>
      <c r="G1" s="1"/>
      <c r="H1" s="1"/>
    </row>
    <row r="2" spans="1:8" x14ac:dyDescent="0.2">
      <c r="A2" s="385"/>
      <c r="B2" s="385"/>
      <c r="C2" s="385"/>
      <c r="D2" s="385"/>
      <c r="E2" s="385"/>
      <c r="F2" s="1"/>
      <c r="G2" s="1"/>
      <c r="H2" s="387" t="s">
        <v>151</v>
      </c>
    </row>
    <row r="3" spans="1:8" ht="14.85" customHeight="1" x14ac:dyDescent="0.2">
      <c r="A3" s="794" t="s">
        <v>451</v>
      </c>
      <c r="B3" s="792" t="s">
        <v>452</v>
      </c>
      <c r="C3" s="777">
        <f>INDICE!A3</f>
        <v>45078</v>
      </c>
      <c r="D3" s="776">
        <v>41671</v>
      </c>
      <c r="E3" s="776">
        <v>41671</v>
      </c>
      <c r="F3" s="775" t="s">
        <v>116</v>
      </c>
      <c r="G3" s="775"/>
      <c r="H3" s="775"/>
    </row>
    <row r="4" spans="1:8" x14ac:dyDescent="0.2">
      <c r="A4" s="795"/>
      <c r="B4" s="793"/>
      <c r="C4" s="82" t="s">
        <v>460</v>
      </c>
      <c r="D4" s="82" t="s">
        <v>461</v>
      </c>
      <c r="E4" s="82" t="s">
        <v>230</v>
      </c>
      <c r="F4" s="82" t="s">
        <v>460</v>
      </c>
      <c r="G4" s="82" t="s">
        <v>461</v>
      </c>
      <c r="H4" s="82" t="s">
        <v>230</v>
      </c>
    </row>
    <row r="5" spans="1:8" x14ac:dyDescent="0.2">
      <c r="A5" s="402"/>
      <c r="B5" s="538" t="s">
        <v>200</v>
      </c>
      <c r="C5" s="141">
        <v>0</v>
      </c>
      <c r="D5" s="141">
        <v>33.499000000000002</v>
      </c>
      <c r="E5" s="177">
        <v>33.499000000000002</v>
      </c>
      <c r="F5" s="143">
        <v>0</v>
      </c>
      <c r="G5" s="141">
        <v>238.24300000000002</v>
      </c>
      <c r="H5" s="176">
        <v>238.24300000000002</v>
      </c>
    </row>
    <row r="6" spans="1:8" x14ac:dyDescent="0.2">
      <c r="A6" s="402"/>
      <c r="B6" s="538" t="s">
        <v>231</v>
      </c>
      <c r="C6" s="141">
        <v>247.83699999999999</v>
      </c>
      <c r="D6" s="144">
        <v>355.274</v>
      </c>
      <c r="E6" s="177">
        <v>107.43700000000001</v>
      </c>
      <c r="F6" s="143">
        <v>1496.616</v>
      </c>
      <c r="G6" s="141">
        <v>2535.65</v>
      </c>
      <c r="H6" s="177">
        <v>1039.0340000000001</v>
      </c>
    </row>
    <row r="7" spans="1:8" x14ac:dyDescent="0.2">
      <c r="A7" s="402"/>
      <c r="B7" s="658" t="s">
        <v>201</v>
      </c>
      <c r="C7" s="141">
        <v>0</v>
      </c>
      <c r="D7" s="96">
        <v>0.09</v>
      </c>
      <c r="E7" s="704">
        <v>0.09</v>
      </c>
      <c r="F7" s="143">
        <v>0</v>
      </c>
      <c r="G7" s="141">
        <v>16.168999999999997</v>
      </c>
      <c r="H7" s="177">
        <v>16.168999999999997</v>
      </c>
    </row>
    <row r="8" spans="1:8" x14ac:dyDescent="0.2">
      <c r="A8" s="492" t="s">
        <v>303</v>
      </c>
      <c r="B8" s="657"/>
      <c r="C8" s="146">
        <v>247.83699999999999</v>
      </c>
      <c r="D8" s="178">
        <v>388.863</v>
      </c>
      <c r="E8" s="146">
        <v>141.02600000000001</v>
      </c>
      <c r="F8" s="146">
        <v>1496.616</v>
      </c>
      <c r="G8" s="178">
        <v>2790.0619999999999</v>
      </c>
      <c r="H8" s="146">
        <v>1293.4459999999999</v>
      </c>
    </row>
    <row r="9" spans="1:8" x14ac:dyDescent="0.2">
      <c r="A9" s="402"/>
      <c r="B9" s="539" t="s">
        <v>566</v>
      </c>
      <c r="C9" s="144">
        <v>0</v>
      </c>
      <c r="D9" s="144">
        <v>0</v>
      </c>
      <c r="E9" s="179">
        <v>0</v>
      </c>
      <c r="F9" s="144">
        <v>212.67099999999999</v>
      </c>
      <c r="G9" s="96">
        <v>65.37</v>
      </c>
      <c r="H9" s="179">
        <v>-147.30099999999999</v>
      </c>
    </row>
    <row r="10" spans="1:8" x14ac:dyDescent="0.2">
      <c r="A10" s="402"/>
      <c r="B10" s="539" t="s">
        <v>202</v>
      </c>
      <c r="C10" s="144">
        <v>0</v>
      </c>
      <c r="D10" s="141">
        <v>0</v>
      </c>
      <c r="E10" s="179">
        <v>0</v>
      </c>
      <c r="F10" s="144">
        <v>68.734000000000009</v>
      </c>
      <c r="G10" s="141">
        <v>273.08</v>
      </c>
      <c r="H10" s="179">
        <v>204.34599999999998</v>
      </c>
    </row>
    <row r="11" spans="1:8" x14ac:dyDescent="0.2">
      <c r="A11" s="402"/>
      <c r="B11" s="658" t="s">
        <v>232</v>
      </c>
      <c r="C11" s="144">
        <v>0</v>
      </c>
      <c r="D11" s="141">
        <v>3.456</v>
      </c>
      <c r="E11" s="179">
        <v>3.456</v>
      </c>
      <c r="F11" s="96">
        <v>32.107000000000028</v>
      </c>
      <c r="G11" s="141">
        <v>452.23199999999991</v>
      </c>
      <c r="H11" s="177">
        <v>420.12499999999989</v>
      </c>
    </row>
    <row r="12" spans="1:8" x14ac:dyDescent="0.2">
      <c r="A12" s="642" t="s">
        <v>458</v>
      </c>
      <c r="C12" s="146">
        <v>0</v>
      </c>
      <c r="D12" s="146">
        <v>3.456</v>
      </c>
      <c r="E12" s="146">
        <v>3.456</v>
      </c>
      <c r="F12" s="146">
        <v>313.512</v>
      </c>
      <c r="G12" s="146">
        <v>790.6819999999999</v>
      </c>
      <c r="H12" s="178">
        <v>477.1699999999999</v>
      </c>
    </row>
    <row r="13" spans="1:8" x14ac:dyDescent="0.2">
      <c r="A13" s="660"/>
      <c r="B13" s="659" t="s">
        <v>233</v>
      </c>
      <c r="C13" s="144">
        <v>37.176000000000002</v>
      </c>
      <c r="D13" s="141">
        <v>21.79</v>
      </c>
      <c r="E13" s="179">
        <v>-15.386000000000003</v>
      </c>
      <c r="F13" s="144">
        <v>776.20900000000006</v>
      </c>
      <c r="G13" s="141">
        <v>596.73099999999999</v>
      </c>
      <c r="H13" s="179">
        <v>-179.47800000000007</v>
      </c>
    </row>
    <row r="14" spans="1:8" x14ac:dyDescent="0.2">
      <c r="A14" s="402"/>
      <c r="B14" s="539" t="s">
        <v>234</v>
      </c>
      <c r="C14" s="144">
        <v>11.709</v>
      </c>
      <c r="D14" s="141">
        <v>213.886</v>
      </c>
      <c r="E14" s="179">
        <v>202.17699999999999</v>
      </c>
      <c r="F14" s="144">
        <v>668.99799999999982</v>
      </c>
      <c r="G14" s="141">
        <v>2614.5580000000004</v>
      </c>
      <c r="H14" s="179">
        <v>1945.5600000000006</v>
      </c>
    </row>
    <row r="15" spans="1:8" x14ac:dyDescent="0.2">
      <c r="A15" s="402"/>
      <c r="B15" s="539" t="s">
        <v>592</v>
      </c>
      <c r="C15" s="96">
        <v>117.488</v>
      </c>
      <c r="D15" s="144">
        <v>54.81</v>
      </c>
      <c r="E15" s="177">
        <v>-62.677999999999997</v>
      </c>
      <c r="F15" s="144">
        <v>1217.0089999999998</v>
      </c>
      <c r="G15" s="144">
        <v>679.27600000000007</v>
      </c>
      <c r="H15" s="177">
        <v>-537.73299999999972</v>
      </c>
    </row>
    <row r="16" spans="1:8" x14ac:dyDescent="0.2">
      <c r="A16" s="402"/>
      <c r="B16" s="539" t="s">
        <v>235</v>
      </c>
      <c r="C16" s="144">
        <v>1.23</v>
      </c>
      <c r="D16" s="141">
        <v>14.981</v>
      </c>
      <c r="E16" s="177">
        <v>13.750999999999999</v>
      </c>
      <c r="F16" s="144">
        <v>578.923</v>
      </c>
      <c r="G16" s="141">
        <v>238.45800000000003</v>
      </c>
      <c r="H16" s="177">
        <v>-340.46499999999997</v>
      </c>
    </row>
    <row r="17" spans="1:8" x14ac:dyDescent="0.2">
      <c r="A17" s="402"/>
      <c r="B17" s="539" t="s">
        <v>206</v>
      </c>
      <c r="C17" s="144">
        <v>235.345</v>
      </c>
      <c r="D17" s="96">
        <v>142.76499999999999</v>
      </c>
      <c r="E17" s="704">
        <v>-92.580000000000013</v>
      </c>
      <c r="F17" s="144">
        <v>2831.8649999999993</v>
      </c>
      <c r="G17" s="141">
        <v>1252.3589999999999</v>
      </c>
      <c r="H17" s="177">
        <v>-1579.5059999999994</v>
      </c>
    </row>
    <row r="18" spans="1:8" x14ac:dyDescent="0.2">
      <c r="A18" s="402"/>
      <c r="B18" s="539" t="s">
        <v>545</v>
      </c>
      <c r="C18" s="144">
        <v>78.754999999999995</v>
      </c>
      <c r="D18" s="141">
        <v>147.69800000000001</v>
      </c>
      <c r="E18" s="700">
        <v>68.943000000000012</v>
      </c>
      <c r="F18" s="144">
        <v>2277.759</v>
      </c>
      <c r="G18" s="141">
        <v>1583.338</v>
      </c>
      <c r="H18" s="177">
        <v>-694.42100000000005</v>
      </c>
    </row>
    <row r="19" spans="1:8" x14ac:dyDescent="0.2">
      <c r="A19" s="402"/>
      <c r="B19" s="539" t="s">
        <v>236</v>
      </c>
      <c r="C19" s="144">
        <v>31.388999999999999</v>
      </c>
      <c r="D19" s="141">
        <v>151.81299999999999</v>
      </c>
      <c r="E19" s="177">
        <v>120.42399999999999</v>
      </c>
      <c r="F19" s="144">
        <v>703.0619999999999</v>
      </c>
      <c r="G19" s="141">
        <v>2028.9340000000002</v>
      </c>
      <c r="H19" s="177">
        <v>1325.8720000000003</v>
      </c>
    </row>
    <row r="20" spans="1:8" x14ac:dyDescent="0.2">
      <c r="A20" s="402"/>
      <c r="B20" s="539" t="s">
        <v>208</v>
      </c>
      <c r="C20" s="144">
        <v>91.037999999999997</v>
      </c>
      <c r="D20" s="141">
        <v>13.423</v>
      </c>
      <c r="E20" s="177">
        <v>-77.614999999999995</v>
      </c>
      <c r="F20" s="144">
        <v>370.89300000000003</v>
      </c>
      <c r="G20" s="141">
        <v>361.70400000000001</v>
      </c>
      <c r="H20" s="177">
        <v>-9.1890000000000214</v>
      </c>
    </row>
    <row r="21" spans="1:8" x14ac:dyDescent="0.2">
      <c r="A21" s="402"/>
      <c r="B21" s="539" t="s">
        <v>209</v>
      </c>
      <c r="C21" s="144">
        <v>0</v>
      </c>
      <c r="D21" s="144">
        <v>0</v>
      </c>
      <c r="E21" s="177">
        <v>0</v>
      </c>
      <c r="F21" s="144">
        <v>727.7399999999999</v>
      </c>
      <c r="G21" s="96">
        <v>7.4999999999999997E-2</v>
      </c>
      <c r="H21" s="177">
        <v>-727.66499999999985</v>
      </c>
    </row>
    <row r="22" spans="1:8" x14ac:dyDescent="0.2">
      <c r="A22" s="402"/>
      <c r="B22" s="539" t="s">
        <v>237</v>
      </c>
      <c r="C22" s="144">
        <v>74.546000000000006</v>
      </c>
      <c r="D22" s="96">
        <v>0.19</v>
      </c>
      <c r="E22" s="704">
        <v>-74.356000000000009</v>
      </c>
      <c r="F22" s="144">
        <v>610.48700000000008</v>
      </c>
      <c r="G22" s="96">
        <v>32.677999999999997</v>
      </c>
      <c r="H22" s="177">
        <v>-577.80900000000008</v>
      </c>
    </row>
    <row r="23" spans="1:8" x14ac:dyDescent="0.2">
      <c r="A23" s="402"/>
      <c r="B23" s="539" t="s">
        <v>238</v>
      </c>
      <c r="C23" s="96">
        <v>63.405000000000001</v>
      </c>
      <c r="D23" s="96">
        <v>63.9</v>
      </c>
      <c r="E23" s="704">
        <v>0.49499999999999744</v>
      </c>
      <c r="F23" s="144">
        <v>602.50199999999984</v>
      </c>
      <c r="G23" s="141">
        <v>227.483</v>
      </c>
      <c r="H23" s="177">
        <v>-375.01899999999983</v>
      </c>
    </row>
    <row r="24" spans="1:8" x14ac:dyDescent="0.2">
      <c r="A24" s="402"/>
      <c r="B24" s="661" t="s">
        <v>239</v>
      </c>
      <c r="C24" s="144">
        <v>48.187999999999988</v>
      </c>
      <c r="D24" s="141">
        <v>163.07699999999988</v>
      </c>
      <c r="E24" s="177">
        <v>114.8889999999999</v>
      </c>
      <c r="F24" s="144">
        <v>1977.5950000000012</v>
      </c>
      <c r="G24" s="141">
        <v>1558.1700000000037</v>
      </c>
      <c r="H24" s="177">
        <v>-419.42499999999745</v>
      </c>
    </row>
    <row r="25" spans="1:8" x14ac:dyDescent="0.2">
      <c r="A25" s="642" t="s">
        <v>442</v>
      </c>
      <c r="C25" s="146">
        <v>790.26900000000001</v>
      </c>
      <c r="D25" s="146">
        <v>988.33299999999986</v>
      </c>
      <c r="E25" s="178">
        <v>198.06399999999985</v>
      </c>
      <c r="F25" s="146">
        <v>13343.042000000001</v>
      </c>
      <c r="G25" s="146">
        <v>11173.764000000003</v>
      </c>
      <c r="H25" s="178">
        <v>-2169.2779999999984</v>
      </c>
    </row>
    <row r="26" spans="1:8" x14ac:dyDescent="0.2">
      <c r="A26" s="660"/>
      <c r="B26" s="659" t="s">
        <v>210</v>
      </c>
      <c r="C26" s="144">
        <v>0</v>
      </c>
      <c r="D26" s="141">
        <v>0</v>
      </c>
      <c r="E26" s="179">
        <v>0</v>
      </c>
      <c r="F26" s="144">
        <v>517.38200000000006</v>
      </c>
      <c r="G26" s="141">
        <v>0</v>
      </c>
      <c r="H26" s="179">
        <v>-517.38200000000006</v>
      </c>
    </row>
    <row r="27" spans="1:8" x14ac:dyDescent="0.2">
      <c r="A27" s="403"/>
      <c r="B27" s="539" t="s">
        <v>660</v>
      </c>
      <c r="C27" s="144">
        <v>0</v>
      </c>
      <c r="D27" s="144">
        <v>0</v>
      </c>
      <c r="E27" s="177">
        <v>0</v>
      </c>
      <c r="F27" s="144">
        <v>0</v>
      </c>
      <c r="G27" s="144">
        <v>138.42400000000001</v>
      </c>
      <c r="H27" s="177">
        <v>138.42400000000001</v>
      </c>
    </row>
    <row r="28" spans="1:8" x14ac:dyDescent="0.2">
      <c r="A28" s="403"/>
      <c r="B28" s="539" t="s">
        <v>240</v>
      </c>
      <c r="C28" s="144">
        <v>100.554</v>
      </c>
      <c r="D28" s="144">
        <v>0</v>
      </c>
      <c r="E28" s="177">
        <v>-100.554</v>
      </c>
      <c r="F28" s="144">
        <v>177.12799999999999</v>
      </c>
      <c r="G28" s="96">
        <v>10.646999999999998</v>
      </c>
      <c r="H28" s="177">
        <v>-166.48099999999999</v>
      </c>
    </row>
    <row r="29" spans="1:8" x14ac:dyDescent="0.2">
      <c r="A29" s="403"/>
      <c r="B29" s="539" t="s">
        <v>537</v>
      </c>
      <c r="C29" s="144">
        <v>0</v>
      </c>
      <c r="D29" s="96">
        <v>0</v>
      </c>
      <c r="E29" s="704">
        <v>0</v>
      </c>
      <c r="F29" s="144">
        <v>0</v>
      </c>
      <c r="G29" s="144">
        <v>215.697</v>
      </c>
      <c r="H29" s="177">
        <v>215.697</v>
      </c>
    </row>
    <row r="30" spans="1:8" x14ac:dyDescent="0.2">
      <c r="A30" s="403"/>
      <c r="B30" s="661" t="s">
        <v>521</v>
      </c>
      <c r="C30" s="144">
        <v>6.0799999999999983</v>
      </c>
      <c r="D30" s="96">
        <v>0</v>
      </c>
      <c r="E30" s="177">
        <v>-6.0799999999999983</v>
      </c>
      <c r="F30" s="144">
        <v>218.77299999999991</v>
      </c>
      <c r="G30" s="141">
        <v>75.62299999999999</v>
      </c>
      <c r="H30" s="177">
        <v>-143.14999999999992</v>
      </c>
    </row>
    <row r="31" spans="1:8" x14ac:dyDescent="0.2">
      <c r="A31" s="642" t="s">
        <v>340</v>
      </c>
      <c r="C31" s="146">
        <v>106.634</v>
      </c>
      <c r="D31" s="146">
        <v>0</v>
      </c>
      <c r="E31" s="178">
        <v>-106.634</v>
      </c>
      <c r="F31" s="146">
        <v>913.2829999999999</v>
      </c>
      <c r="G31" s="146">
        <v>440.39100000000002</v>
      </c>
      <c r="H31" s="178">
        <v>-472.89199999999988</v>
      </c>
    </row>
    <row r="32" spans="1:8" x14ac:dyDescent="0.2">
      <c r="A32" s="660"/>
      <c r="B32" s="659" t="s">
        <v>213</v>
      </c>
      <c r="C32" s="144">
        <v>13</v>
      </c>
      <c r="D32" s="141">
        <v>0</v>
      </c>
      <c r="E32" s="179">
        <v>-13</v>
      </c>
      <c r="F32" s="144">
        <v>516.13599999999997</v>
      </c>
      <c r="G32" s="96">
        <v>0</v>
      </c>
      <c r="H32" s="179">
        <v>-516.13599999999997</v>
      </c>
    </row>
    <row r="33" spans="1:8" x14ac:dyDescent="0.2">
      <c r="A33" s="403"/>
      <c r="B33" s="539" t="s">
        <v>216</v>
      </c>
      <c r="C33" s="144">
        <v>0</v>
      </c>
      <c r="D33" s="141">
        <v>0</v>
      </c>
      <c r="E33" s="177">
        <v>0</v>
      </c>
      <c r="F33" s="144">
        <v>241.28800000000001</v>
      </c>
      <c r="G33" s="144">
        <v>51.689</v>
      </c>
      <c r="H33" s="177">
        <v>-189.59900000000002</v>
      </c>
    </row>
    <row r="34" spans="1:8" x14ac:dyDescent="0.2">
      <c r="A34" s="403"/>
      <c r="B34" s="539" t="s">
        <v>241</v>
      </c>
      <c r="C34" s="144">
        <v>8.6389999999999993</v>
      </c>
      <c r="D34" s="144">
        <v>211.399</v>
      </c>
      <c r="E34" s="177">
        <v>202.76</v>
      </c>
      <c r="F34" s="144">
        <v>149.47600000000003</v>
      </c>
      <c r="G34" s="144">
        <v>2518.1849999999995</v>
      </c>
      <c r="H34" s="177">
        <v>2368.7089999999994</v>
      </c>
    </row>
    <row r="35" spans="1:8" x14ac:dyDescent="0.2">
      <c r="A35" s="403"/>
      <c r="B35" s="539" t="s">
        <v>218</v>
      </c>
      <c r="C35" s="144">
        <v>0</v>
      </c>
      <c r="D35" s="96">
        <v>14.234999999999999</v>
      </c>
      <c r="E35" s="704">
        <v>14.234999999999999</v>
      </c>
      <c r="F35" s="144">
        <v>0</v>
      </c>
      <c r="G35" s="144">
        <v>473.47899999999998</v>
      </c>
      <c r="H35" s="177">
        <v>473.47899999999998</v>
      </c>
    </row>
    <row r="36" spans="1:8" x14ac:dyDescent="0.2">
      <c r="A36" s="403"/>
      <c r="B36" s="661" t="s">
        <v>219</v>
      </c>
      <c r="C36" s="144">
        <v>0</v>
      </c>
      <c r="D36" s="144">
        <v>39.088999999999999</v>
      </c>
      <c r="E36" s="177">
        <v>39.088999999999999</v>
      </c>
      <c r="F36" s="144">
        <v>21.990999999999985</v>
      </c>
      <c r="G36" s="144">
        <v>670.1850000000004</v>
      </c>
      <c r="H36" s="177">
        <v>648.19400000000041</v>
      </c>
    </row>
    <row r="37" spans="1:8" x14ac:dyDescent="0.2">
      <c r="A37" s="642" t="s">
        <v>443</v>
      </c>
      <c r="C37" s="146">
        <v>21.638999999999999</v>
      </c>
      <c r="D37" s="146">
        <v>264.72300000000001</v>
      </c>
      <c r="E37" s="178">
        <v>243.084</v>
      </c>
      <c r="F37" s="146">
        <v>928.89099999999996</v>
      </c>
      <c r="G37" s="146">
        <v>3713.5379999999996</v>
      </c>
      <c r="H37" s="178">
        <v>2784.6469999999995</v>
      </c>
    </row>
    <row r="38" spans="1:8" x14ac:dyDescent="0.2">
      <c r="A38" s="660"/>
      <c r="B38" s="659" t="s">
        <v>538</v>
      </c>
      <c r="C38" s="144">
        <v>110.556</v>
      </c>
      <c r="D38" s="141">
        <v>0</v>
      </c>
      <c r="E38" s="179">
        <v>-110.556</v>
      </c>
      <c r="F38" s="144">
        <v>332.76</v>
      </c>
      <c r="G38" s="141">
        <v>14.474</v>
      </c>
      <c r="H38" s="179">
        <v>-318.286</v>
      </c>
    </row>
    <row r="39" spans="1:8" x14ac:dyDescent="0.2">
      <c r="A39" s="403"/>
      <c r="B39" s="539" t="s">
        <v>630</v>
      </c>
      <c r="C39" s="144">
        <v>0</v>
      </c>
      <c r="D39" s="144">
        <v>0</v>
      </c>
      <c r="E39" s="177">
        <v>0</v>
      </c>
      <c r="F39" s="408">
        <v>551.23800000000006</v>
      </c>
      <c r="G39" s="144">
        <v>62.899000000000001</v>
      </c>
      <c r="H39" s="177">
        <v>-488.33900000000006</v>
      </c>
    </row>
    <row r="40" spans="1:8" x14ac:dyDescent="0.2">
      <c r="A40" s="403"/>
      <c r="B40" s="539" t="s">
        <v>621</v>
      </c>
      <c r="C40" s="144">
        <v>0</v>
      </c>
      <c r="D40" s="144">
        <v>0</v>
      </c>
      <c r="E40" s="177">
        <v>0</v>
      </c>
      <c r="F40" s="144">
        <v>0.64900000000000002</v>
      </c>
      <c r="G40" s="144">
        <v>99.12</v>
      </c>
      <c r="H40" s="177">
        <v>98.471000000000004</v>
      </c>
    </row>
    <row r="41" spans="1:8" x14ac:dyDescent="0.2">
      <c r="A41" s="403"/>
      <c r="B41" s="539" t="s">
        <v>576</v>
      </c>
      <c r="C41" s="144">
        <v>11.837999999999999</v>
      </c>
      <c r="D41" s="141">
        <v>0</v>
      </c>
      <c r="E41" s="177">
        <v>-11.837999999999999</v>
      </c>
      <c r="F41" s="408">
        <v>237.488</v>
      </c>
      <c r="G41" s="144">
        <v>86.108000000000004</v>
      </c>
      <c r="H41" s="177">
        <v>-151.38</v>
      </c>
    </row>
    <row r="42" spans="1:8" x14ac:dyDescent="0.2">
      <c r="A42" s="403"/>
      <c r="B42" s="539" t="s">
        <v>623</v>
      </c>
      <c r="C42" s="144">
        <v>44.256</v>
      </c>
      <c r="D42" s="144">
        <v>0</v>
      </c>
      <c r="E42" s="177">
        <v>-44.256</v>
      </c>
      <c r="F42" s="144">
        <v>197.81199999999998</v>
      </c>
      <c r="G42" s="144">
        <v>177.09899999999999</v>
      </c>
      <c r="H42" s="177">
        <v>-20.712999999999994</v>
      </c>
    </row>
    <row r="43" spans="1:8" x14ac:dyDescent="0.2">
      <c r="A43" s="403"/>
      <c r="B43" s="661" t="s">
        <v>242</v>
      </c>
      <c r="C43" s="144">
        <v>3.4680000000000177</v>
      </c>
      <c r="D43" s="96">
        <v>7.0999999999999994E-2</v>
      </c>
      <c r="E43" s="704">
        <v>-3.3970000000000176</v>
      </c>
      <c r="F43" s="408">
        <v>205.98299999999995</v>
      </c>
      <c r="G43" s="144">
        <v>1.6649999999999636</v>
      </c>
      <c r="H43" s="179">
        <v>-204.31799999999998</v>
      </c>
    </row>
    <row r="44" spans="1:8" x14ac:dyDescent="0.2">
      <c r="A44" s="492" t="s">
        <v>459</v>
      </c>
      <c r="B44" s="481"/>
      <c r="C44" s="146">
        <v>170.11799999999999</v>
      </c>
      <c r="D44" s="699">
        <v>7.0999999999999994E-2</v>
      </c>
      <c r="E44" s="178">
        <v>-170.047</v>
      </c>
      <c r="F44" s="146">
        <v>1525.9299999999998</v>
      </c>
      <c r="G44" s="146">
        <v>441.36499999999995</v>
      </c>
      <c r="H44" s="178">
        <v>-1084.5649999999998</v>
      </c>
    </row>
    <row r="45" spans="1:8" x14ac:dyDescent="0.2">
      <c r="A45" s="150" t="s">
        <v>114</v>
      </c>
      <c r="B45" s="150"/>
      <c r="C45" s="150">
        <v>1336.4970000000001</v>
      </c>
      <c r="D45" s="180">
        <v>1645.4459999999999</v>
      </c>
      <c r="E45" s="150">
        <v>308.94899999999984</v>
      </c>
      <c r="F45" s="150">
        <v>18521.273999999998</v>
      </c>
      <c r="G45" s="180">
        <v>19349.802000000007</v>
      </c>
      <c r="H45" s="150">
        <v>828.52800000000934</v>
      </c>
    </row>
    <row r="46" spans="1:8" x14ac:dyDescent="0.2">
      <c r="A46" s="229" t="s">
        <v>444</v>
      </c>
      <c r="B46" s="152"/>
      <c r="C46" s="152">
        <v>113.554</v>
      </c>
      <c r="D46" s="722">
        <v>0</v>
      </c>
      <c r="E46" s="152">
        <v>-113.554</v>
      </c>
      <c r="F46" s="152">
        <v>1524.104</v>
      </c>
      <c r="G46" s="152">
        <v>123.63600000000001</v>
      </c>
      <c r="H46" s="152">
        <v>-1400.4680000000001</v>
      </c>
    </row>
    <row r="47" spans="1:8" x14ac:dyDescent="0.2">
      <c r="A47" s="229" t="s">
        <v>445</v>
      </c>
      <c r="B47" s="152"/>
      <c r="C47" s="152">
        <v>1222.943</v>
      </c>
      <c r="D47" s="716">
        <v>1645.4459999999999</v>
      </c>
      <c r="E47" s="152">
        <v>422.50299999999993</v>
      </c>
      <c r="F47" s="152">
        <v>16997.169999999998</v>
      </c>
      <c r="G47" s="152">
        <v>19226.166000000008</v>
      </c>
      <c r="H47" s="152">
        <v>2228.9960000000101</v>
      </c>
    </row>
    <row r="48" spans="1:8" x14ac:dyDescent="0.2">
      <c r="A48" s="485" t="s">
        <v>446</v>
      </c>
      <c r="B48" s="154"/>
      <c r="C48" s="154">
        <v>876.37300000000005</v>
      </c>
      <c r="D48" s="154">
        <v>1183.6550000000002</v>
      </c>
      <c r="E48" s="154">
        <v>307.28200000000015</v>
      </c>
      <c r="F48" s="154">
        <v>11718.429</v>
      </c>
      <c r="G48" s="154">
        <v>12297.814</v>
      </c>
      <c r="H48" s="154">
        <v>579.38500000000022</v>
      </c>
    </row>
    <row r="49" spans="1:147" x14ac:dyDescent="0.2">
      <c r="A49" s="485" t="s">
        <v>447</v>
      </c>
      <c r="B49" s="154"/>
      <c r="C49" s="154">
        <v>460.12400000000002</v>
      </c>
      <c r="D49" s="154">
        <v>461.79099999999971</v>
      </c>
      <c r="E49" s="154">
        <v>1.666999999999689</v>
      </c>
      <c r="F49" s="154">
        <v>6802.8449999999975</v>
      </c>
      <c r="G49" s="154">
        <v>7051.9880000000067</v>
      </c>
      <c r="H49" s="154">
        <v>249.14300000000912</v>
      </c>
    </row>
    <row r="50" spans="1:147" x14ac:dyDescent="0.2">
      <c r="A50" s="486" t="s">
        <v>448</v>
      </c>
      <c r="B50" s="483"/>
      <c r="C50" s="483">
        <v>485.50799999999998</v>
      </c>
      <c r="D50" s="471">
        <v>847.48900000000003</v>
      </c>
      <c r="E50" s="484">
        <v>361.98100000000005</v>
      </c>
      <c r="F50" s="484">
        <v>9197.1680000000015</v>
      </c>
      <c r="G50" s="484">
        <v>9412.4839999999986</v>
      </c>
      <c r="H50" s="484">
        <v>215.31599999999708</v>
      </c>
    </row>
    <row r="51" spans="1:147" x14ac:dyDescent="0.2">
      <c r="B51" s="84"/>
      <c r="C51" s="84"/>
      <c r="D51" s="84"/>
      <c r="E51" s="84"/>
      <c r="F51" s="84"/>
      <c r="G51" s="84"/>
      <c r="H51" s="161" t="s">
        <v>220</v>
      </c>
    </row>
    <row r="52" spans="1:147" x14ac:dyDescent="0.2">
      <c r="A52" s="433" t="s">
        <v>531</v>
      </c>
      <c r="B52" s="84"/>
      <c r="C52" s="84"/>
      <c r="D52" s="84"/>
      <c r="E52" s="84"/>
      <c r="F52" s="84"/>
      <c r="G52" s="84"/>
      <c r="H52" s="84"/>
      <c r="AD52" s="388"/>
      <c r="AE52" s="388"/>
      <c r="AF52" s="388"/>
      <c r="AG52" s="388"/>
      <c r="AH52" s="388"/>
      <c r="AI52" s="388"/>
      <c r="AJ52" s="388"/>
      <c r="AK52" s="388"/>
      <c r="AL52" s="388"/>
      <c r="AM52" s="388"/>
      <c r="AN52" s="388"/>
      <c r="AO52" s="388"/>
      <c r="AP52" s="388"/>
      <c r="AQ52" s="388"/>
      <c r="AR52" s="388"/>
      <c r="AS52" s="388"/>
      <c r="AT52" s="388"/>
      <c r="AU52" s="388"/>
      <c r="AV52" s="388"/>
      <c r="AW52" s="388"/>
      <c r="AX52" s="388"/>
      <c r="AY52" s="388"/>
      <c r="AZ52" s="388"/>
      <c r="BA52" s="388"/>
      <c r="BB52" s="388"/>
      <c r="BC52" s="388"/>
      <c r="BD52" s="388"/>
      <c r="BE52" s="388"/>
      <c r="BF52" s="388"/>
      <c r="BG52" s="388"/>
      <c r="BH52" s="388"/>
      <c r="BI52" s="388"/>
      <c r="BJ52" s="388"/>
      <c r="BK52" s="388"/>
      <c r="BL52" s="388"/>
      <c r="BM52" s="388"/>
      <c r="BN52" s="388"/>
      <c r="BO52" s="388"/>
      <c r="BP52" s="388"/>
      <c r="BQ52" s="388"/>
      <c r="BR52" s="388"/>
      <c r="BS52" s="388"/>
      <c r="BT52" s="388"/>
      <c r="BU52" s="388"/>
      <c r="BV52" s="388"/>
      <c r="BW52" s="388"/>
      <c r="BX52" s="388"/>
      <c r="BY52" s="388"/>
      <c r="BZ52" s="388"/>
      <c r="CA52" s="388"/>
      <c r="CB52" s="388"/>
      <c r="CC52" s="388"/>
      <c r="CD52" s="388"/>
      <c r="CE52" s="388"/>
      <c r="CF52" s="388"/>
      <c r="CG52" s="388"/>
      <c r="CH52" s="388"/>
      <c r="CI52" s="388"/>
      <c r="CJ52" s="388"/>
      <c r="CK52" s="388"/>
      <c r="CL52" s="388"/>
      <c r="CM52" s="388"/>
      <c r="CN52" s="388"/>
      <c r="CO52" s="388"/>
      <c r="CP52" s="388"/>
      <c r="CQ52" s="388"/>
      <c r="CR52" s="388"/>
      <c r="CS52" s="388"/>
      <c r="CT52" s="388"/>
      <c r="CU52" s="388"/>
      <c r="CV52" s="388"/>
      <c r="CW52" s="388"/>
      <c r="CX52" s="388"/>
      <c r="CY52" s="388"/>
      <c r="CZ52" s="388"/>
      <c r="DA52" s="388"/>
      <c r="DB52" s="388"/>
      <c r="DC52" s="388"/>
      <c r="DD52" s="388"/>
      <c r="DE52" s="388"/>
      <c r="DF52" s="388"/>
      <c r="DG52" s="388"/>
      <c r="DH52" s="388"/>
      <c r="DI52" s="388"/>
      <c r="DJ52" s="388"/>
      <c r="DK52" s="388"/>
      <c r="DL52" s="388"/>
      <c r="DM52" s="388"/>
      <c r="DN52" s="388"/>
      <c r="DO52" s="388"/>
      <c r="DP52" s="388"/>
      <c r="DQ52" s="388"/>
      <c r="DR52" s="388"/>
      <c r="DS52" s="388"/>
      <c r="DT52" s="388"/>
      <c r="DU52" s="388"/>
      <c r="DV52" s="388"/>
      <c r="DW52" s="388"/>
      <c r="DX52" s="388"/>
      <c r="DY52" s="388"/>
      <c r="DZ52" s="388"/>
      <c r="EA52" s="388"/>
      <c r="EB52" s="388"/>
      <c r="EC52" s="388"/>
      <c r="ED52" s="388"/>
      <c r="EE52" s="388"/>
      <c r="EF52" s="388"/>
      <c r="EG52" s="388"/>
      <c r="EH52" s="388"/>
      <c r="EI52" s="388"/>
      <c r="EJ52" s="388"/>
      <c r="EK52" s="388"/>
      <c r="EL52" s="388"/>
      <c r="EM52" s="388"/>
      <c r="EN52" s="388"/>
      <c r="EO52" s="388"/>
      <c r="EP52" s="388"/>
      <c r="EQ52" s="388"/>
    </row>
    <row r="53" spans="1:147" x14ac:dyDescent="0.2">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06" priority="33" operator="between">
      <formula>0</formula>
      <formula>0.5</formula>
    </cfRule>
    <cfRule type="cellIs" dxfId="105" priority="34" operator="between">
      <formula>0</formula>
      <formula>0.49</formula>
    </cfRule>
  </conditionalFormatting>
  <conditionalFormatting sqref="C23">
    <cfRule type="cellIs" dxfId="104" priority="93" operator="between">
      <formula>0</formula>
      <formula>0.5</formula>
    </cfRule>
    <cfRule type="cellIs" dxfId="103" priority="94" operator="between">
      <formula>0</formula>
      <formula>0.49</formula>
    </cfRule>
  </conditionalFormatting>
  <conditionalFormatting sqref="D29:D30">
    <cfRule type="cellIs" dxfId="102" priority="7" operator="between">
      <formula>0</formula>
      <formula>0.5</formula>
    </cfRule>
    <cfRule type="cellIs" dxfId="101" priority="8" operator="between">
      <formula>0</formula>
      <formula>0.49</formula>
    </cfRule>
  </conditionalFormatting>
  <conditionalFormatting sqref="D43:D44">
    <cfRule type="cellIs" dxfId="100" priority="55" operator="between">
      <formula>0</formula>
      <formula>0.5</formula>
    </cfRule>
    <cfRule type="cellIs" dxfId="99" priority="56" operator="between">
      <formula>0</formula>
      <formula>0.49</formula>
    </cfRule>
  </conditionalFormatting>
  <conditionalFormatting sqref="D7:E7">
    <cfRule type="cellIs" dxfId="98" priority="13" operator="between">
      <formula>0</formula>
      <formula>0.5</formula>
    </cfRule>
    <cfRule type="cellIs" dxfId="97" priority="14" operator="between">
      <formula>0</formula>
      <formula>0.49</formula>
    </cfRule>
  </conditionalFormatting>
  <conditionalFormatting sqref="D17:E17">
    <cfRule type="cellIs" dxfId="96" priority="61" operator="between">
      <formula>0</formula>
      <formula>0.5</formula>
    </cfRule>
    <cfRule type="cellIs" dxfId="95" priority="62" operator="between">
      <formula>0</formula>
      <formula>0.49</formula>
    </cfRule>
  </conditionalFormatting>
  <conditionalFormatting sqref="D22:E23">
    <cfRule type="cellIs" dxfId="94" priority="1" operator="between">
      <formula>0</formula>
      <formula>0.5</formula>
    </cfRule>
    <cfRule type="cellIs" dxfId="93" priority="2" operator="between">
      <formula>0</formula>
      <formula>0.49</formula>
    </cfRule>
  </conditionalFormatting>
  <conditionalFormatting sqref="D35:E35">
    <cfRule type="cellIs" dxfId="92" priority="37" operator="between">
      <formula>0</formula>
      <formula>0.5</formula>
    </cfRule>
    <cfRule type="cellIs" dxfId="91" priority="38" operator="between">
      <formula>0</formula>
      <formula>0.49</formula>
    </cfRule>
  </conditionalFormatting>
  <conditionalFormatting sqref="E18">
    <cfRule type="cellIs" dxfId="90" priority="69" operator="between">
      <formula>0</formula>
      <formula>0.5</formula>
    </cfRule>
    <cfRule type="cellIs" dxfId="89" priority="70" operator="between">
      <formula>0</formula>
      <formula>0.49</formula>
    </cfRule>
  </conditionalFormatting>
  <conditionalFormatting sqref="E29">
    <cfRule type="cellIs" dxfId="88" priority="5" operator="between">
      <formula>0</formula>
      <formula>0.5</formula>
    </cfRule>
    <cfRule type="cellIs" dxfId="87" priority="6" operator="between">
      <formula>0</formula>
      <formula>0.49</formula>
    </cfRule>
  </conditionalFormatting>
  <conditionalFormatting sqref="E43">
    <cfRule type="cellIs" dxfId="86" priority="53" operator="between">
      <formula>0</formula>
      <formula>0.5</formula>
    </cfRule>
    <cfRule type="cellIs" dxfId="85" priority="54" operator="between">
      <formula>0</formula>
      <formula>0.49</formula>
    </cfRule>
  </conditionalFormatting>
  <conditionalFormatting sqref="F11">
    <cfRule type="cellIs" dxfId="84" priority="17" operator="between">
      <formula>0</formula>
      <formula>0.5</formula>
    </cfRule>
    <cfRule type="cellIs" dxfId="83" priority="18" operator="between">
      <formula>0</formula>
      <formula>0.49</formula>
    </cfRule>
  </conditionalFormatting>
  <conditionalFormatting sqref="G9">
    <cfRule type="cellIs" dxfId="82" priority="81" operator="between">
      <formula>0</formula>
      <formula>0.5</formula>
    </cfRule>
    <cfRule type="cellIs" dxfId="81" priority="82" operator="between">
      <formula>0</formula>
      <formula>0.49</formula>
    </cfRule>
  </conditionalFormatting>
  <conditionalFormatting sqref="G21:G22">
    <cfRule type="cellIs" dxfId="80" priority="51" operator="between">
      <formula>0</formula>
      <formula>0.5</formula>
    </cfRule>
    <cfRule type="cellIs" dxfId="79" priority="52" operator="between">
      <formula>0</formula>
      <formula>0.49</formula>
    </cfRule>
  </conditionalFormatting>
  <conditionalFormatting sqref="G28">
    <cfRule type="cellIs" dxfId="78" priority="89" operator="between">
      <formula>0</formula>
      <formula>0.5</formula>
    </cfRule>
    <cfRule type="cellIs" dxfId="77" priority="90" operator="between">
      <formula>0</formula>
      <formula>0.49</formula>
    </cfRule>
  </conditionalFormatting>
  <conditionalFormatting sqref="G32">
    <cfRule type="cellIs" dxfId="76" priority="3" operator="between">
      <formula>0</formula>
      <formula>0.5</formula>
    </cfRule>
    <cfRule type="cellIs" dxfId="75" priority="4"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5"/>
  <sheetViews>
    <sheetView workbookViewId="0">
      <selection activeCell="K7" sqref="K7"/>
    </sheetView>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4">
        <f>INDICE!A3</f>
        <v>45078</v>
      </c>
      <c r="C3" s="775"/>
      <c r="D3" s="775" t="s">
        <v>115</v>
      </c>
      <c r="E3" s="775"/>
      <c r="F3" s="775" t="s">
        <v>116</v>
      </c>
      <c r="G3" s="775"/>
      <c r="H3" s="775"/>
    </row>
    <row r="4" spans="1:8" x14ac:dyDescent="0.2">
      <c r="A4" s="66"/>
      <c r="B4" s="82" t="s">
        <v>47</v>
      </c>
      <c r="C4" s="82" t="s">
        <v>449</v>
      </c>
      <c r="D4" s="82" t="s">
        <v>47</v>
      </c>
      <c r="E4" s="82" t="s">
        <v>449</v>
      </c>
      <c r="F4" s="82" t="s">
        <v>47</v>
      </c>
      <c r="G4" s="83" t="s">
        <v>449</v>
      </c>
      <c r="H4" s="83" t="s">
        <v>121</v>
      </c>
    </row>
    <row r="5" spans="1:8" x14ac:dyDescent="0.2">
      <c r="A5" s="1" t="s">
        <v>584</v>
      </c>
      <c r="B5" s="589">
        <v>0</v>
      </c>
      <c r="C5" s="187" t="s">
        <v>142</v>
      </c>
      <c r="D5" s="673">
        <v>0</v>
      </c>
      <c r="E5" s="673">
        <v>0</v>
      </c>
      <c r="F5" s="673">
        <v>0</v>
      </c>
      <c r="G5" s="673">
        <v>0</v>
      </c>
      <c r="H5" s="589">
        <v>0</v>
      </c>
    </row>
    <row r="6" spans="1:8" x14ac:dyDescent="0.2">
      <c r="A6" s="1" t="s">
        <v>244</v>
      </c>
      <c r="B6" s="589">
        <v>0</v>
      </c>
      <c r="C6" s="73" t="s">
        <v>142</v>
      </c>
      <c r="D6" s="673">
        <v>0</v>
      </c>
      <c r="E6" s="673">
        <v>0</v>
      </c>
      <c r="F6" s="673">
        <v>0</v>
      </c>
      <c r="G6" s="673">
        <v>0</v>
      </c>
      <c r="H6" s="589">
        <v>0</v>
      </c>
    </row>
    <row r="7" spans="1:8" x14ac:dyDescent="0.2">
      <c r="A7" s="1" t="s">
        <v>245</v>
      </c>
      <c r="B7" s="589">
        <v>0</v>
      </c>
      <c r="C7" s="73" t="s">
        <v>142</v>
      </c>
      <c r="D7" s="673">
        <v>0</v>
      </c>
      <c r="E7" s="673">
        <v>0</v>
      </c>
      <c r="F7" s="673">
        <v>0</v>
      </c>
      <c r="G7" s="673">
        <v>0</v>
      </c>
      <c r="H7" s="589">
        <v>0</v>
      </c>
    </row>
    <row r="8" spans="1:8" x14ac:dyDescent="0.2">
      <c r="A8" t="s">
        <v>607</v>
      </c>
      <c r="B8" s="589">
        <v>0.06</v>
      </c>
      <c r="C8" s="73">
        <v>7.1428571428571423</v>
      </c>
      <c r="D8" s="95">
        <v>0.25700000000000001</v>
      </c>
      <c r="E8" s="187">
        <v>-35.650257899744602</v>
      </c>
      <c r="F8" s="95">
        <v>0.76900000000000002</v>
      </c>
      <c r="G8" s="187">
        <v>-9.4633732840424774</v>
      </c>
      <c r="H8" s="479">
        <v>100</v>
      </c>
    </row>
    <row r="9" spans="1:8" x14ac:dyDescent="0.2">
      <c r="A9" s="189" t="s">
        <v>246</v>
      </c>
      <c r="B9" s="727">
        <v>0.06</v>
      </c>
      <c r="C9" s="189">
        <v>7.1428571428571423</v>
      </c>
      <c r="D9" s="727">
        <v>0.25700000000000001</v>
      </c>
      <c r="E9" s="189">
        <v>-35.650257899744602</v>
      </c>
      <c r="F9" s="188">
        <v>0.76900000000000002</v>
      </c>
      <c r="G9" s="189">
        <v>-9.4633732840424774</v>
      </c>
      <c r="H9" s="189">
        <v>100</v>
      </c>
    </row>
    <row r="10" spans="1:8" x14ac:dyDescent="0.2">
      <c r="A10" s="563" t="s">
        <v>247</v>
      </c>
      <c r="B10" s="692">
        <f>B9/'Consumo PP'!B11*100</f>
        <v>1.2716287600385476E-3</v>
      </c>
      <c r="C10" s="628"/>
      <c r="D10" s="692">
        <f>D9/'Consumo PP'!D11*100</f>
        <v>9.2485507378443064E-4</v>
      </c>
      <c r="E10" s="628"/>
      <c r="F10" s="692">
        <f>F9/'Consumo PP'!F11*100</f>
        <v>1.3508133268551002E-3</v>
      </c>
      <c r="G10" s="563"/>
      <c r="H10" s="627"/>
    </row>
    <row r="11" spans="1:8" x14ac:dyDescent="0.2">
      <c r="A11" s="80" t="s">
        <v>571</v>
      </c>
      <c r="B11" s="59"/>
      <c r="C11" s="108"/>
      <c r="D11" s="108"/>
      <c r="E11" s="108"/>
      <c r="F11" s="108"/>
      <c r="G11" s="108"/>
      <c r="H11" s="161" t="s">
        <v>220</v>
      </c>
    </row>
    <row r="12" spans="1:8" s="1" customFormat="1" x14ac:dyDescent="0.2">
      <c r="A12" s="80" t="s">
        <v>524</v>
      </c>
      <c r="B12" s="108"/>
    </row>
    <row r="13" spans="1:8" s="1" customFormat="1" x14ac:dyDescent="0.2">
      <c r="A13" s="388"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sheetData>
  <mergeCells count="3">
    <mergeCell ref="B3:C3"/>
    <mergeCell ref="D3:E3"/>
    <mergeCell ref="F3:H3"/>
  </mergeCells>
  <conditionalFormatting sqref="B5:F8">
    <cfRule type="cellIs" dxfId="74" priority="9" operator="between">
      <formula>0.00001</formula>
      <formula>0.499</formula>
    </cfRule>
  </conditionalFormatting>
  <conditionalFormatting sqref="G5:H7">
    <cfRule type="cellIs" dxfId="73"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election activeCell="B10" sqref="B10"/>
    </sheetView>
  </sheetViews>
  <sheetFormatPr baseColWidth="10" defaultRowHeight="14.25" x14ac:dyDescent="0.2"/>
  <cols>
    <col min="1" max="1" width="11" customWidth="1"/>
    <col min="8" max="53" width="11" style="1"/>
  </cols>
  <sheetData>
    <row r="1" spans="1:7" x14ac:dyDescent="0.2">
      <c r="A1" s="6" t="s">
        <v>248</v>
      </c>
      <c r="B1" s="424"/>
      <c r="C1" s="1"/>
      <c r="D1" s="1"/>
      <c r="E1" s="1"/>
      <c r="F1" s="1"/>
      <c r="G1" s="1"/>
    </row>
    <row r="2" spans="1:7" x14ac:dyDescent="0.2">
      <c r="A2" s="1"/>
      <c r="B2" s="1"/>
      <c r="C2" s="1"/>
      <c r="D2" s="1"/>
      <c r="E2" s="1"/>
      <c r="F2" s="1"/>
      <c r="G2" s="55" t="s">
        <v>151</v>
      </c>
    </row>
    <row r="3" spans="1:7" x14ac:dyDescent="0.2">
      <c r="A3" s="56"/>
      <c r="B3" s="777">
        <f>INDICE!A3</f>
        <v>45078</v>
      </c>
      <c r="C3" s="777"/>
      <c r="D3" s="776" t="s">
        <v>115</v>
      </c>
      <c r="E3" s="776"/>
      <c r="F3" s="776" t="s">
        <v>116</v>
      </c>
      <c r="G3" s="776"/>
    </row>
    <row r="4" spans="1:7" x14ac:dyDescent="0.2">
      <c r="A4" s="66"/>
      <c r="B4" s="616" t="s">
        <v>47</v>
      </c>
      <c r="C4" s="197" t="s">
        <v>449</v>
      </c>
      <c r="D4" s="616" t="s">
        <v>47</v>
      </c>
      <c r="E4" s="197" t="s">
        <v>449</v>
      </c>
      <c r="F4" s="616" t="s">
        <v>47</v>
      </c>
      <c r="G4" s="197" t="s">
        <v>449</v>
      </c>
    </row>
    <row r="5" spans="1:7" ht="15" x14ac:dyDescent="0.25">
      <c r="A5" s="419" t="s">
        <v>114</v>
      </c>
      <c r="B5" s="422">
        <v>4930.3370000000004</v>
      </c>
      <c r="C5" s="420">
        <v>-11.365508870124103</v>
      </c>
      <c r="D5" s="421">
        <v>30173.553999999996</v>
      </c>
      <c r="E5" s="420">
        <v>-5.6550080893568557</v>
      </c>
      <c r="F5" s="423">
        <v>61983.635999999999</v>
      </c>
      <c r="G5" s="420">
        <v>-2.9287883326183031</v>
      </c>
    </row>
    <row r="6" spans="1:7" x14ac:dyDescent="0.2">
      <c r="A6" s="80"/>
      <c r="B6" s="1"/>
      <c r="C6" s="1"/>
      <c r="D6" s="1"/>
      <c r="E6" s="1"/>
      <c r="F6" s="1"/>
      <c r="G6" s="55" t="s">
        <v>220</v>
      </c>
    </row>
    <row r="7" spans="1:7" x14ac:dyDescent="0.2">
      <c r="A7" s="80" t="s">
        <v>571</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election activeCell="B18" sqref="B18"/>
    </sheetView>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249</v>
      </c>
      <c r="B1" s="3"/>
      <c r="C1" s="3"/>
      <c r="D1" s="3"/>
      <c r="E1" s="3"/>
      <c r="F1" s="3"/>
      <c r="G1" s="3"/>
    </row>
    <row r="2" spans="1:8" ht="15.75" x14ac:dyDescent="0.25">
      <c r="A2" s="2"/>
      <c r="B2" s="89"/>
      <c r="C2" s="3"/>
      <c r="D2" s="3"/>
      <c r="E2" s="3"/>
      <c r="F2" s="3"/>
      <c r="G2" s="3"/>
      <c r="H2" s="55" t="s">
        <v>151</v>
      </c>
    </row>
    <row r="3" spans="1:8" x14ac:dyDescent="0.2">
      <c r="A3" s="70"/>
      <c r="B3" s="774">
        <f>INDICE!A3</f>
        <v>45078</v>
      </c>
      <c r="C3" s="775"/>
      <c r="D3" s="775" t="s">
        <v>115</v>
      </c>
      <c r="E3" s="775"/>
      <c r="F3" s="775" t="s">
        <v>116</v>
      </c>
      <c r="G3" s="775"/>
      <c r="H3" s="775"/>
    </row>
    <row r="4" spans="1:8" x14ac:dyDescent="0.2">
      <c r="A4" s="66"/>
      <c r="B4" s="63" t="s">
        <v>47</v>
      </c>
      <c r="C4" s="63" t="s">
        <v>421</v>
      </c>
      <c r="D4" s="63" t="s">
        <v>47</v>
      </c>
      <c r="E4" s="63" t="s">
        <v>421</v>
      </c>
      <c r="F4" s="63" t="s">
        <v>47</v>
      </c>
      <c r="G4" s="64" t="s">
        <v>421</v>
      </c>
      <c r="H4" s="64" t="s">
        <v>121</v>
      </c>
    </row>
    <row r="5" spans="1:8" x14ac:dyDescent="0.2">
      <c r="A5" s="3" t="s">
        <v>513</v>
      </c>
      <c r="B5" s="304">
        <v>67.983999999999995</v>
      </c>
      <c r="C5" s="72">
        <v>14.566902595214003</v>
      </c>
      <c r="D5" s="71">
        <v>532.73699999999997</v>
      </c>
      <c r="E5" s="72">
        <v>-10.355440308139146</v>
      </c>
      <c r="F5" s="71">
        <v>1073.7730000000001</v>
      </c>
      <c r="G5" s="72">
        <v>-19.762299736967933</v>
      </c>
      <c r="H5" s="307">
        <v>1.7675843965815068</v>
      </c>
    </row>
    <row r="6" spans="1:8" x14ac:dyDescent="0.2">
      <c r="A6" s="3" t="s">
        <v>48</v>
      </c>
      <c r="B6" s="305">
        <v>890.25800000000004</v>
      </c>
      <c r="C6" s="59">
        <v>0.15604064031789286</v>
      </c>
      <c r="D6" s="58">
        <v>4814.1229999999996</v>
      </c>
      <c r="E6" s="59">
        <v>-3.0477746367455709</v>
      </c>
      <c r="F6" s="58">
        <v>9727.277</v>
      </c>
      <c r="G6" s="59">
        <v>-4.7130201879804661</v>
      </c>
      <c r="H6" s="308">
        <v>16.012493372832218</v>
      </c>
    </row>
    <row r="7" spans="1:8" x14ac:dyDescent="0.2">
      <c r="A7" s="3" t="s">
        <v>49</v>
      </c>
      <c r="B7" s="305">
        <v>737.67399999999998</v>
      </c>
      <c r="C7" s="59">
        <v>-15.578332267105521</v>
      </c>
      <c r="D7" s="58">
        <v>4510.5110000000004</v>
      </c>
      <c r="E7" s="73">
        <v>-9.0109134188654938</v>
      </c>
      <c r="F7" s="58">
        <v>9134.507999999998</v>
      </c>
      <c r="G7" s="59">
        <v>-6.5549289175644674</v>
      </c>
      <c r="H7" s="308">
        <v>15.03671056289266</v>
      </c>
    </row>
    <row r="8" spans="1:8" x14ac:dyDescent="0.2">
      <c r="A8" s="3" t="s">
        <v>122</v>
      </c>
      <c r="B8" s="305">
        <v>2111.0169999999998</v>
      </c>
      <c r="C8" s="73">
        <v>-5.6338928499586665</v>
      </c>
      <c r="D8" s="58">
        <v>12836.789999999999</v>
      </c>
      <c r="E8" s="59">
        <v>-1.4760566476275077</v>
      </c>
      <c r="F8" s="58">
        <v>25962.180999999997</v>
      </c>
      <c r="G8" s="59">
        <v>0.55650016242227485</v>
      </c>
      <c r="H8" s="308">
        <v>42.737474342179262</v>
      </c>
    </row>
    <row r="9" spans="1:8" x14ac:dyDescent="0.2">
      <c r="A9" s="3" t="s">
        <v>123</v>
      </c>
      <c r="B9" s="305">
        <v>302.00799999999998</v>
      </c>
      <c r="C9" s="59">
        <v>-9.8314011291675669</v>
      </c>
      <c r="D9" s="58">
        <v>1662.768</v>
      </c>
      <c r="E9" s="59">
        <v>-6.5023923095219427</v>
      </c>
      <c r="F9" s="58">
        <v>3527.2599999999993</v>
      </c>
      <c r="G9" s="73">
        <v>-2.7029054847849134</v>
      </c>
      <c r="H9" s="308">
        <v>5.8063759646462367</v>
      </c>
    </row>
    <row r="10" spans="1:8" x14ac:dyDescent="0.2">
      <c r="A10" s="66" t="s">
        <v>599</v>
      </c>
      <c r="B10" s="306">
        <v>778.74400000000003</v>
      </c>
      <c r="C10" s="75">
        <v>-13.739338487782179</v>
      </c>
      <c r="D10" s="74">
        <v>5429.3430000000008</v>
      </c>
      <c r="E10" s="75">
        <v>-7.0558615646085983</v>
      </c>
      <c r="F10" s="74">
        <v>11323.047999999995</v>
      </c>
      <c r="G10" s="75">
        <v>-4.9932732871215082</v>
      </c>
      <c r="H10" s="309">
        <v>18.639361360868104</v>
      </c>
    </row>
    <row r="11" spans="1:8" x14ac:dyDescent="0.2">
      <c r="A11" s="76" t="s">
        <v>114</v>
      </c>
      <c r="B11" s="77">
        <v>4887.6849999999995</v>
      </c>
      <c r="C11" s="78">
        <v>-7.7233788484502544</v>
      </c>
      <c r="D11" s="77">
        <v>29786.272000000001</v>
      </c>
      <c r="E11" s="78">
        <v>-4.4269129250686978</v>
      </c>
      <c r="F11" s="77">
        <v>60748.046999999999</v>
      </c>
      <c r="G11" s="78">
        <v>-3.0881433457151215</v>
      </c>
      <c r="H11" s="78">
        <v>100</v>
      </c>
    </row>
    <row r="12" spans="1:8" x14ac:dyDescent="0.2">
      <c r="A12" s="3"/>
      <c r="B12" s="3"/>
      <c r="C12" s="3"/>
      <c r="D12" s="3"/>
      <c r="E12" s="3"/>
      <c r="F12" s="3"/>
      <c r="G12" s="3"/>
      <c r="H12" s="79" t="s">
        <v>220</v>
      </c>
    </row>
    <row r="13" spans="1:8" x14ac:dyDescent="0.2">
      <c r="A13" s="80" t="s">
        <v>572</v>
      </c>
      <c r="B13" s="3"/>
      <c r="C13" s="3"/>
      <c r="D13" s="3"/>
      <c r="E13" s="3"/>
      <c r="F13" s="3"/>
      <c r="G13" s="3"/>
      <c r="H13" s="3"/>
    </row>
    <row r="14" spans="1:8" x14ac:dyDescent="0.2">
      <c r="A14" s="80" t="s">
        <v>573</v>
      </c>
      <c r="B14" s="58"/>
      <c r="C14" s="3"/>
      <c r="D14" s="3"/>
      <c r="E14" s="3"/>
      <c r="F14" s="3"/>
      <c r="G14" s="3"/>
      <c r="H14" s="3"/>
    </row>
    <row r="15" spans="1:8" x14ac:dyDescent="0.2">
      <c r="A15" s="80" t="s">
        <v>532</v>
      </c>
      <c r="B15" s="3"/>
      <c r="C15" s="3"/>
      <c r="D15" s="3"/>
      <c r="E15" s="3"/>
      <c r="F15" s="3"/>
      <c r="G15" s="3"/>
      <c r="H15" s="3"/>
    </row>
  </sheetData>
  <mergeCells count="3">
    <mergeCell ref="B3:C3"/>
    <mergeCell ref="D3:E3"/>
    <mergeCell ref="F3:H3"/>
  </mergeCells>
  <conditionalFormatting sqref="C8">
    <cfRule type="cellIs" dxfId="72" priority="3" operator="between">
      <formula>-0.5</formula>
      <formula>0.5</formula>
    </cfRule>
    <cfRule type="cellIs" dxfId="71" priority="4" operator="between">
      <formula>0</formula>
      <formula>0.49</formula>
    </cfRule>
  </conditionalFormatting>
  <conditionalFormatting sqref="E7">
    <cfRule type="cellIs" dxfId="70" priority="1" operator="between">
      <formula>0</formula>
      <formula>0.5</formula>
    </cfRule>
    <cfRule type="cellIs" dxfId="69"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election activeCell="B16" sqref="B16"/>
    </sheetView>
  </sheetViews>
  <sheetFormatPr baseColWidth="10" defaultRowHeight="14.25" x14ac:dyDescent="0.2"/>
  <cols>
    <col min="1" max="1" width="36.125" bestFit="1" customWidth="1"/>
    <col min="3" max="3" width="1.625" customWidth="1"/>
    <col min="4" max="4" width="35.125" bestFit="1" customWidth="1"/>
  </cols>
  <sheetData>
    <row r="1" spans="1:7" x14ac:dyDescent="0.2">
      <c r="A1" s="158" t="s">
        <v>250</v>
      </c>
      <c r="B1" s="158"/>
      <c r="C1" s="158"/>
      <c r="D1" s="158"/>
      <c r="E1" s="158"/>
      <c r="F1" s="15"/>
      <c r="G1" s="15"/>
    </row>
    <row r="2" spans="1:7" x14ac:dyDescent="0.2">
      <c r="A2" s="158"/>
      <c r="B2" s="158"/>
      <c r="C2" s="158"/>
      <c r="D2" s="158"/>
      <c r="E2" s="161" t="s">
        <v>151</v>
      </c>
      <c r="F2" s="15"/>
      <c r="G2" s="15"/>
    </row>
    <row r="3" spans="1:7" x14ac:dyDescent="0.2">
      <c r="A3" s="796">
        <f>INDICE!A3</f>
        <v>45078</v>
      </c>
      <c r="B3" s="796">
        <v>41671</v>
      </c>
      <c r="C3" s="797">
        <v>41671</v>
      </c>
      <c r="D3" s="796">
        <v>41671</v>
      </c>
      <c r="E3" s="796">
        <v>41671</v>
      </c>
      <c r="F3" s="15"/>
    </row>
    <row r="4" spans="1:7" ht="15" x14ac:dyDescent="0.25">
      <c r="A4" s="1" t="s">
        <v>30</v>
      </c>
      <c r="B4" s="617">
        <v>0.06</v>
      </c>
      <c r="C4" s="425"/>
      <c r="D4" s="15" t="s">
        <v>251</v>
      </c>
      <c r="E4" s="488">
        <v>4887.6849999999995</v>
      </c>
    </row>
    <row r="5" spans="1:7" x14ac:dyDescent="0.2">
      <c r="A5" s="1" t="s">
        <v>252</v>
      </c>
      <c r="B5" s="166">
        <v>4856.4560000000001</v>
      </c>
      <c r="C5" s="236"/>
      <c r="D5" s="1" t="s">
        <v>253</v>
      </c>
      <c r="E5" s="166">
        <v>-315.84500000000003</v>
      </c>
    </row>
    <row r="6" spans="1:7" x14ac:dyDescent="0.2">
      <c r="A6" s="1" t="s">
        <v>473</v>
      </c>
      <c r="B6" s="166">
        <v>-79.319999999999993</v>
      </c>
      <c r="C6" s="236"/>
      <c r="D6" s="1" t="s">
        <v>254</v>
      </c>
      <c r="E6" s="166">
        <v>45.04921000000013</v>
      </c>
    </row>
    <row r="7" spans="1:7" x14ac:dyDescent="0.2">
      <c r="A7" s="1" t="s">
        <v>474</v>
      </c>
      <c r="B7" s="166">
        <v>187.14799999999991</v>
      </c>
      <c r="C7" s="236"/>
      <c r="D7" s="1" t="s">
        <v>475</v>
      </c>
      <c r="E7" s="166">
        <v>1336.4970000000001</v>
      </c>
    </row>
    <row r="8" spans="1:7" x14ac:dyDescent="0.2">
      <c r="A8" s="1" t="s">
        <v>476</v>
      </c>
      <c r="B8" s="166">
        <v>-34.006999999999998</v>
      </c>
      <c r="C8" s="236"/>
      <c r="D8" s="1" t="s">
        <v>477</v>
      </c>
      <c r="E8" s="166">
        <v>-1645.4459999999999</v>
      </c>
    </row>
    <row r="9" spans="1:7" ht="15" x14ac:dyDescent="0.25">
      <c r="A9" s="173" t="s">
        <v>58</v>
      </c>
      <c r="B9" s="428">
        <v>4930.3370000000004</v>
      </c>
      <c r="C9" s="236"/>
      <c r="D9" s="1" t="s">
        <v>256</v>
      </c>
      <c r="E9" s="166">
        <v>410.41800000000001</v>
      </c>
    </row>
    <row r="10" spans="1:7" ht="15" x14ac:dyDescent="0.25">
      <c r="A10" s="1" t="s">
        <v>255</v>
      </c>
      <c r="B10" s="166">
        <v>-42.652000000000953</v>
      </c>
      <c r="C10" s="236"/>
      <c r="D10" s="173" t="s">
        <v>478</v>
      </c>
      <c r="E10" s="428">
        <v>4718.3582099999994</v>
      </c>
      <c r="G10" s="499"/>
    </row>
    <row r="11" spans="1:7" ht="15" x14ac:dyDescent="0.25">
      <c r="A11" s="173" t="s">
        <v>251</v>
      </c>
      <c r="B11" s="428">
        <v>4887.6849999999995</v>
      </c>
      <c r="C11" s="426"/>
      <c r="D11" s="209"/>
      <c r="E11" s="418"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activeCell="F13" sqref="F13"/>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4" t="s">
        <v>480</v>
      </c>
      <c r="B1" s="764"/>
      <c r="C1" s="764"/>
      <c r="D1" s="764"/>
      <c r="E1" s="192"/>
      <c r="F1" s="192"/>
      <c r="G1" s="6"/>
      <c r="H1" s="6"/>
      <c r="I1" s="6"/>
      <c r="J1" s="6"/>
    </row>
    <row r="2" spans="1:10" ht="14.25" customHeight="1" x14ac:dyDescent="0.2">
      <c r="A2" s="764"/>
      <c r="B2" s="764"/>
      <c r="C2" s="764"/>
      <c r="D2" s="764"/>
      <c r="E2" s="192"/>
      <c r="F2" s="192"/>
      <c r="G2" s="6"/>
      <c r="H2" s="6"/>
      <c r="I2" s="6"/>
      <c r="J2" s="6"/>
    </row>
    <row r="3" spans="1:10" ht="14.25" customHeight="1" x14ac:dyDescent="0.2">
      <c r="A3" s="53"/>
      <c r="B3" s="53"/>
      <c r="C3" s="53"/>
      <c r="D3" s="55" t="s">
        <v>257</v>
      </c>
    </row>
    <row r="4" spans="1:10" ht="14.25" customHeight="1" x14ac:dyDescent="0.2">
      <c r="A4" s="193"/>
      <c r="B4" s="193"/>
      <c r="C4" s="194" t="s">
        <v>585</v>
      </c>
      <c r="D4" s="194" t="s">
        <v>586</v>
      </c>
    </row>
    <row r="5" spans="1:10" ht="14.25" customHeight="1" x14ac:dyDescent="0.2">
      <c r="A5" s="747">
        <v>2019</v>
      </c>
      <c r="B5" s="639" t="s">
        <v>587</v>
      </c>
      <c r="C5" s="640">
        <v>14.57</v>
      </c>
      <c r="D5" s="197">
        <v>-4.9575994781474213</v>
      </c>
    </row>
    <row r="6" spans="1:10" ht="14.25" customHeight="1" x14ac:dyDescent="0.2">
      <c r="A6" s="705" t="s">
        <v>509</v>
      </c>
      <c r="B6" s="195" t="s">
        <v>588</v>
      </c>
      <c r="C6" s="707">
        <v>13.86</v>
      </c>
      <c r="D6" s="196">
        <v>-4.8730267673301357</v>
      </c>
    </row>
    <row r="7" spans="1:10" ht="14.25" customHeight="1" x14ac:dyDescent="0.2">
      <c r="A7" s="705" t="s">
        <v>509</v>
      </c>
      <c r="B7" s="195" t="s">
        <v>590</v>
      </c>
      <c r="C7" s="707">
        <v>13.17</v>
      </c>
      <c r="D7" s="196">
        <v>-4.9783549783549752</v>
      </c>
    </row>
    <row r="8" spans="1:10" ht="14.25" customHeight="1" x14ac:dyDescent="0.2">
      <c r="A8" s="705" t="s">
        <v>509</v>
      </c>
      <c r="B8" s="195" t="s">
        <v>591</v>
      </c>
      <c r="C8" s="707">
        <v>12.77</v>
      </c>
      <c r="D8" s="196">
        <v>-3.0372057706909672</v>
      </c>
    </row>
    <row r="9" spans="1:10" ht="14.25" customHeight="1" x14ac:dyDescent="0.2">
      <c r="A9" s="705" t="s">
        <v>509</v>
      </c>
      <c r="B9" s="195" t="s">
        <v>593</v>
      </c>
      <c r="C9" s="707">
        <v>12.15</v>
      </c>
      <c r="D9" s="196">
        <v>-4.8551292090837839</v>
      </c>
    </row>
    <row r="10" spans="1:10" ht="14.25" customHeight="1" x14ac:dyDescent="0.2">
      <c r="A10" s="706" t="s">
        <v>509</v>
      </c>
      <c r="B10" s="198" t="s">
        <v>595</v>
      </c>
      <c r="C10" s="625">
        <v>12.74</v>
      </c>
      <c r="D10" s="199">
        <v>4.8559670781892992</v>
      </c>
    </row>
    <row r="11" spans="1:10" ht="14.25" customHeight="1" x14ac:dyDescent="0.2">
      <c r="A11" s="747">
        <v>2020</v>
      </c>
      <c r="B11" s="639" t="s">
        <v>611</v>
      </c>
      <c r="C11" s="640">
        <v>13.37</v>
      </c>
      <c r="D11" s="197">
        <v>4.9450549450549373</v>
      </c>
    </row>
    <row r="12" spans="1:10" ht="14.25" customHeight="1" x14ac:dyDescent="0.2">
      <c r="A12" s="705" t="s">
        <v>509</v>
      </c>
      <c r="B12" s="195" t="s">
        <v>616</v>
      </c>
      <c r="C12" s="707">
        <v>12.71</v>
      </c>
      <c r="D12" s="196">
        <v>-4.9364248317127783</v>
      </c>
    </row>
    <row r="13" spans="1:10" ht="14.25" customHeight="1" x14ac:dyDescent="0.2">
      <c r="A13" s="705" t="s">
        <v>509</v>
      </c>
      <c r="B13" s="195" t="s">
        <v>617</v>
      </c>
      <c r="C13" s="707">
        <v>12.09</v>
      </c>
      <c r="D13" s="196">
        <v>-4.8780487804878128</v>
      </c>
    </row>
    <row r="14" spans="1:10" ht="14.25" customHeight="1" x14ac:dyDescent="0.2">
      <c r="A14" s="706" t="s">
        <v>509</v>
      </c>
      <c r="B14" s="198" t="s">
        <v>618</v>
      </c>
      <c r="C14" s="625">
        <v>12.68</v>
      </c>
      <c r="D14" s="199">
        <v>4.8800661703887496</v>
      </c>
    </row>
    <row r="15" spans="1:10" ht="14.25" customHeight="1" x14ac:dyDescent="0.2">
      <c r="A15" s="747">
        <v>2021</v>
      </c>
      <c r="B15" s="639" t="s">
        <v>619</v>
      </c>
      <c r="C15" s="640">
        <v>13.3</v>
      </c>
      <c r="D15" s="197">
        <v>4.8895899053627838</v>
      </c>
    </row>
    <row r="16" spans="1:10" ht="14.25" customHeight="1" x14ac:dyDescent="0.2">
      <c r="A16" s="705" t="s">
        <v>509</v>
      </c>
      <c r="B16" s="195" t="s">
        <v>620</v>
      </c>
      <c r="C16" s="707">
        <v>13.96</v>
      </c>
      <c r="D16" s="196">
        <v>4.9624060150375948</v>
      </c>
      <c r="F16" s="3" t="s">
        <v>369</v>
      </c>
    </row>
    <row r="17" spans="1:4" ht="14.25" customHeight="1" x14ac:dyDescent="0.2">
      <c r="A17" s="705" t="s">
        <v>509</v>
      </c>
      <c r="B17" s="195" t="s">
        <v>622</v>
      </c>
      <c r="C17" s="707">
        <v>14.64</v>
      </c>
      <c r="D17" s="196">
        <v>4.871060171919769</v>
      </c>
    </row>
    <row r="18" spans="1:4" ht="14.25" customHeight="1" x14ac:dyDescent="0.2">
      <c r="A18" s="705" t="s">
        <v>509</v>
      </c>
      <c r="B18" s="195" t="s">
        <v>629</v>
      </c>
      <c r="C18" s="707">
        <v>15.37</v>
      </c>
      <c r="D18" s="196">
        <v>4.9863387978141978</v>
      </c>
    </row>
    <row r="19" spans="1:4" ht="14.25" customHeight="1" x14ac:dyDescent="0.2">
      <c r="A19" s="705" t="s">
        <v>509</v>
      </c>
      <c r="B19" s="195" t="s">
        <v>634</v>
      </c>
      <c r="C19" s="707">
        <v>16.12</v>
      </c>
      <c r="D19" s="196">
        <v>4.8796356538711896</v>
      </c>
    </row>
    <row r="20" spans="1:4" ht="14.25" customHeight="1" x14ac:dyDescent="0.2">
      <c r="A20" s="706" t="s">
        <v>509</v>
      </c>
      <c r="B20" s="198" t="s">
        <v>651</v>
      </c>
      <c r="C20" s="625">
        <v>16.920000000000002</v>
      </c>
      <c r="D20" s="199">
        <v>4.9627791563275476</v>
      </c>
    </row>
    <row r="21" spans="1:4" ht="14.25" customHeight="1" x14ac:dyDescent="0.2">
      <c r="A21" s="747">
        <v>2022</v>
      </c>
      <c r="B21" s="639" t="s">
        <v>659</v>
      </c>
      <c r="C21" s="640">
        <v>17.75</v>
      </c>
      <c r="D21" s="197">
        <v>4.905437352245853</v>
      </c>
    </row>
    <row r="22" spans="1:4" ht="14.25" customHeight="1" x14ac:dyDescent="0.2">
      <c r="A22" s="705" t="s">
        <v>509</v>
      </c>
      <c r="B22" s="195" t="s">
        <v>663</v>
      </c>
      <c r="C22" s="707">
        <v>18.63</v>
      </c>
      <c r="D22" s="196">
        <v>4.9577464788732337</v>
      </c>
    </row>
    <row r="23" spans="1:4" ht="14.25" customHeight="1" x14ac:dyDescent="0.2">
      <c r="A23" s="705" t="s">
        <v>509</v>
      </c>
      <c r="B23" s="195" t="s">
        <v>678</v>
      </c>
      <c r="C23" s="707">
        <v>19.55</v>
      </c>
      <c r="D23" s="196">
        <v>4.9382716049382811</v>
      </c>
    </row>
    <row r="24" spans="1:4" ht="14.25" customHeight="1" x14ac:dyDescent="0.2">
      <c r="A24" s="706" t="s">
        <v>509</v>
      </c>
      <c r="B24" s="198" t="s">
        <v>674</v>
      </c>
      <c r="C24" s="625">
        <v>18.579999999999998</v>
      </c>
      <c r="D24" s="199">
        <v>-4.9616368286445134</v>
      </c>
    </row>
    <row r="25" spans="1:4" ht="14.25" customHeight="1" x14ac:dyDescent="0.2">
      <c r="A25" s="747">
        <v>2023</v>
      </c>
      <c r="B25" s="195" t="s">
        <v>679</v>
      </c>
      <c r="C25" s="707">
        <v>17.66</v>
      </c>
      <c r="D25" s="196">
        <v>-4.9515608180839523</v>
      </c>
    </row>
    <row r="26" spans="1:4" ht="14.25" customHeight="1" x14ac:dyDescent="0.2">
      <c r="A26" s="748" t="s">
        <v>509</v>
      </c>
      <c r="B26" s="195" t="s">
        <v>686</v>
      </c>
      <c r="C26" s="707">
        <v>16.79</v>
      </c>
      <c r="D26" s="196">
        <v>-4.9263873159682952</v>
      </c>
    </row>
    <row r="27" spans="1:4" ht="14.25" customHeight="1" x14ac:dyDescent="0.2">
      <c r="A27" s="706" t="s">
        <v>509</v>
      </c>
      <c r="B27" s="198" t="s">
        <v>691</v>
      </c>
      <c r="C27" s="625">
        <v>15.96</v>
      </c>
      <c r="D27" s="199">
        <v>-4.9434187016080902</v>
      </c>
    </row>
    <row r="28" spans="1:4" ht="14.25" customHeight="1" x14ac:dyDescent="0.2">
      <c r="A28" s="641" t="s">
        <v>258</v>
      </c>
      <c r="B28"/>
      <c r="C28"/>
      <c r="D28" s="79" t="s">
        <v>570</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578</v>
      </c>
      <c r="B1" s="53"/>
      <c r="C1" s="53"/>
      <c r="D1" s="53"/>
      <c r="E1" s="53"/>
      <c r="F1" s="6"/>
    </row>
    <row r="2" spans="1:6" x14ac:dyDescent="0.2">
      <c r="A2" s="54"/>
      <c r="B2" s="54"/>
      <c r="C2" s="54"/>
      <c r="D2" s="54"/>
      <c r="E2" s="54"/>
      <c r="F2" s="55" t="s">
        <v>105</v>
      </c>
    </row>
    <row r="3" spans="1:6" ht="14.85" customHeight="1" x14ac:dyDescent="0.2">
      <c r="A3" s="56"/>
      <c r="B3" s="766" t="s">
        <v>687</v>
      </c>
      <c r="C3" s="768" t="s">
        <v>420</v>
      </c>
      <c r="D3" s="766" t="s">
        <v>688</v>
      </c>
      <c r="E3" s="768" t="s">
        <v>420</v>
      </c>
      <c r="F3" s="770" t="s">
        <v>689</v>
      </c>
    </row>
    <row r="4" spans="1:6" ht="14.85" customHeight="1" x14ac:dyDescent="0.2">
      <c r="A4" s="497"/>
      <c r="B4" s="767"/>
      <c r="C4" s="769"/>
      <c r="D4" s="767"/>
      <c r="E4" s="769"/>
      <c r="F4" s="771"/>
    </row>
    <row r="5" spans="1:6" x14ac:dyDescent="0.2">
      <c r="A5" s="3" t="s">
        <v>107</v>
      </c>
      <c r="B5" s="95">
        <v>3539.002410528326</v>
      </c>
      <c r="C5" s="187">
        <v>2.9722844962566435</v>
      </c>
      <c r="D5" s="95">
        <v>3096.8514378522973</v>
      </c>
      <c r="E5" s="187">
        <v>2.6350460274816774</v>
      </c>
      <c r="F5" s="187">
        <v>14.277435697162973</v>
      </c>
    </row>
    <row r="6" spans="1:6" x14ac:dyDescent="0.2">
      <c r="A6" s="3" t="s">
        <v>108</v>
      </c>
      <c r="B6" s="95">
        <v>54389.729147739978</v>
      </c>
      <c r="C6" s="187">
        <v>45.680033509016923</v>
      </c>
      <c r="D6" s="95">
        <v>50270.716994881142</v>
      </c>
      <c r="E6" s="187">
        <v>42.774300212438888</v>
      </c>
      <c r="F6" s="187">
        <v>8.1936610398420555</v>
      </c>
    </row>
    <row r="7" spans="1:6" x14ac:dyDescent="0.2">
      <c r="A7" s="3" t="s">
        <v>109</v>
      </c>
      <c r="B7" s="95">
        <v>28322.637323382536</v>
      </c>
      <c r="C7" s="187">
        <v>23.787193690219123</v>
      </c>
      <c r="D7" s="95">
        <v>29416.765105668244</v>
      </c>
      <c r="E7" s="187">
        <v>25.030109318647188</v>
      </c>
      <c r="F7" s="187">
        <v>-3.71940211085577</v>
      </c>
    </row>
    <row r="8" spans="1:6" x14ac:dyDescent="0.2">
      <c r="A8" s="3" t="s">
        <v>110</v>
      </c>
      <c r="B8" s="95">
        <v>15227.889880804263</v>
      </c>
      <c r="C8" s="187">
        <v>12.789372753397185</v>
      </c>
      <c r="D8" s="95">
        <v>14713.667113791986</v>
      </c>
      <c r="E8" s="187">
        <v>12.519551181561891</v>
      </c>
      <c r="F8" s="187">
        <v>3.4948647610103007</v>
      </c>
    </row>
    <row r="9" spans="1:6" x14ac:dyDescent="0.2">
      <c r="A9" s="3" t="s">
        <v>111</v>
      </c>
      <c r="B9" s="95">
        <v>18794.092224334396</v>
      </c>
      <c r="C9" s="187">
        <v>15.784501523203906</v>
      </c>
      <c r="D9" s="95">
        <v>19436.8946393427</v>
      </c>
      <c r="E9" s="187">
        <v>16.538446558966857</v>
      </c>
      <c r="F9" s="187">
        <v>-3.3071250677420019</v>
      </c>
    </row>
    <row r="10" spans="1:6" x14ac:dyDescent="0.2">
      <c r="A10" s="3" t="s">
        <v>112</v>
      </c>
      <c r="B10" s="95">
        <v>496.03317078080579</v>
      </c>
      <c r="C10" s="187">
        <v>0.4166009321594985</v>
      </c>
      <c r="D10" s="95">
        <v>517.32404222795458</v>
      </c>
      <c r="E10" s="187">
        <v>0.44018019260843572</v>
      </c>
      <c r="F10" s="187">
        <v>-4.1155774155509173</v>
      </c>
    </row>
    <row r="11" spans="1:6" x14ac:dyDescent="0.2">
      <c r="A11" s="3" t="s">
        <v>113</v>
      </c>
      <c r="B11" s="95">
        <v>-1702.6388650042991</v>
      </c>
      <c r="C11" s="187">
        <v>-1.42998690425328</v>
      </c>
      <c r="D11" s="95">
        <v>73.29656061908895</v>
      </c>
      <c r="E11" s="187">
        <v>6.2366508295065334E-2</v>
      </c>
      <c r="F11" s="187">
        <v>-2422.9451022301764</v>
      </c>
    </row>
    <row r="12" spans="1:6" x14ac:dyDescent="0.2">
      <c r="A12" s="60" t="s">
        <v>114</v>
      </c>
      <c r="B12" s="468">
        <v>119066.745292566</v>
      </c>
      <c r="C12" s="469">
        <v>100</v>
      </c>
      <c r="D12" s="468">
        <v>117525.51589438341</v>
      </c>
      <c r="E12" s="469">
        <v>100</v>
      </c>
      <c r="F12" s="469">
        <v>1.3113998151411213</v>
      </c>
    </row>
    <row r="13" spans="1:6" x14ac:dyDescent="0.2">
      <c r="A13" s="718" t="s">
        <v>669</v>
      </c>
      <c r="B13" s="3"/>
      <c r="C13" s="3"/>
      <c r="D13" s="3"/>
      <c r="E13" s="3"/>
      <c r="F13" s="55" t="s">
        <v>570</v>
      </c>
    </row>
    <row r="14" spans="1:6" x14ac:dyDescent="0.2">
      <c r="A14" s="470"/>
      <c r="B14" s="1"/>
      <c r="C14" s="1"/>
      <c r="D14" s="1"/>
      <c r="E14" s="1"/>
      <c r="F14" s="1"/>
    </row>
    <row r="15" spans="1:6" x14ac:dyDescent="0.2">
      <c r="A15" s="496"/>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election activeCell="C13" sqref="C13"/>
    </sheetView>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481</v>
      </c>
      <c r="B1" s="53"/>
      <c r="C1" s="53"/>
      <c r="D1" s="6"/>
      <c r="E1" s="6"/>
      <c r="F1" s="6"/>
    </row>
    <row r="2" spans="1:6" x14ac:dyDescent="0.2">
      <c r="A2" s="54"/>
      <c r="B2" s="54"/>
      <c r="C2" s="54"/>
      <c r="D2" s="65"/>
      <c r="E2" s="65"/>
      <c r="F2" s="55" t="s">
        <v>259</v>
      </c>
    </row>
    <row r="3" spans="1:6" x14ac:dyDescent="0.2">
      <c r="A3" s="56"/>
      <c r="B3" s="777" t="s">
        <v>260</v>
      </c>
      <c r="C3" s="777"/>
      <c r="D3" s="777"/>
      <c r="E3" s="776" t="s">
        <v>261</v>
      </c>
      <c r="F3" s="776"/>
    </row>
    <row r="4" spans="1:6" x14ac:dyDescent="0.2">
      <c r="A4" s="66"/>
      <c r="B4" s="201" t="s">
        <v>692</v>
      </c>
      <c r="C4" s="202" t="s">
        <v>690</v>
      </c>
      <c r="D4" s="201" t="s">
        <v>693</v>
      </c>
      <c r="E4" s="185" t="s">
        <v>262</v>
      </c>
      <c r="F4" s="184" t="s">
        <v>263</v>
      </c>
    </row>
    <row r="5" spans="1:6" x14ac:dyDescent="0.2">
      <c r="A5" s="427" t="s">
        <v>483</v>
      </c>
      <c r="B5" s="90">
        <v>159.43617725666667</v>
      </c>
      <c r="C5" s="90">
        <v>158.6373126322581</v>
      </c>
      <c r="D5" s="90">
        <v>211.37416916333333</v>
      </c>
      <c r="E5" s="90">
        <v>0.50357927221096943</v>
      </c>
      <c r="F5" s="90">
        <v>-24.571588909018054</v>
      </c>
    </row>
    <row r="6" spans="1:6" x14ac:dyDescent="0.2">
      <c r="A6" s="66" t="s">
        <v>482</v>
      </c>
      <c r="B6" s="97">
        <v>142.95243014000002</v>
      </c>
      <c r="C6" s="199">
        <v>141.88698319677417</v>
      </c>
      <c r="D6" s="97">
        <v>203.62207250000003</v>
      </c>
      <c r="E6" s="97">
        <v>0.75091239465444781</v>
      </c>
      <c r="F6" s="97">
        <v>-29.795218963798732</v>
      </c>
    </row>
    <row r="7" spans="1:6" x14ac:dyDescent="0.2">
      <c r="F7" s="55" t="s">
        <v>570</v>
      </c>
    </row>
    <row r="8" spans="1:6" x14ac:dyDescent="0.2">
      <c r="A8" s="641"/>
    </row>
    <row r="13" spans="1:6" x14ac:dyDescent="0.2">
      <c r="C13" s="1" t="s">
        <v>369</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4" t="s">
        <v>666</v>
      </c>
      <c r="B1" s="764"/>
      <c r="C1" s="764"/>
      <c r="D1" s="3"/>
      <c r="E1" s="3"/>
    </row>
    <row r="2" spans="1:38" x14ac:dyDescent="0.2">
      <c r="A2" s="765"/>
      <c r="B2" s="764"/>
      <c r="C2" s="764"/>
      <c r="D2" s="3"/>
      <c r="E2" s="55" t="s">
        <v>259</v>
      </c>
    </row>
    <row r="3" spans="1:38" x14ac:dyDescent="0.2">
      <c r="A3" s="57"/>
      <c r="B3" s="203" t="s">
        <v>264</v>
      </c>
      <c r="C3" s="203" t="s">
        <v>265</v>
      </c>
      <c r="D3" s="203" t="s">
        <v>266</v>
      </c>
      <c r="E3" s="203" t="s">
        <v>267</v>
      </c>
    </row>
    <row r="4" spans="1:38" x14ac:dyDescent="0.2">
      <c r="A4" s="678" t="s">
        <v>268</v>
      </c>
      <c r="B4" s="732">
        <v>159.43617725666667</v>
      </c>
      <c r="C4" s="733">
        <v>27.67074150735537</v>
      </c>
      <c r="D4" s="733">
        <v>47.411314065977962</v>
      </c>
      <c r="E4" s="733">
        <v>84.354121683333332</v>
      </c>
      <c r="F4" s="617"/>
      <c r="G4" s="617"/>
      <c r="H4" s="617"/>
      <c r="M4" s="316"/>
      <c r="N4" s="316"/>
      <c r="O4" s="316"/>
      <c r="P4" s="316"/>
      <c r="Q4" s="316"/>
      <c r="R4" s="316"/>
      <c r="S4" s="316"/>
      <c r="T4" s="316"/>
      <c r="U4" s="316"/>
      <c r="V4" s="316"/>
      <c r="W4" s="316"/>
      <c r="X4" s="316"/>
      <c r="Y4" s="316"/>
      <c r="Z4" s="316"/>
      <c r="AA4" s="316"/>
      <c r="AB4" s="316"/>
      <c r="AC4" s="316"/>
      <c r="AD4" s="316"/>
      <c r="AE4" s="281"/>
      <c r="AF4" s="281"/>
      <c r="AG4" s="281"/>
      <c r="AH4" s="281"/>
      <c r="AI4" s="281"/>
      <c r="AJ4" s="281"/>
      <c r="AK4" s="281"/>
      <c r="AL4" s="281"/>
    </row>
    <row r="5" spans="1:38" x14ac:dyDescent="0.2">
      <c r="A5" s="204" t="s">
        <v>269</v>
      </c>
      <c r="B5" s="205">
        <v>185.48</v>
      </c>
      <c r="C5" s="92">
        <v>29.614453781512605</v>
      </c>
      <c r="D5" s="92">
        <v>72.290212885154034</v>
      </c>
      <c r="E5" s="92">
        <v>83.575333333333347</v>
      </c>
      <c r="F5" s="617"/>
      <c r="G5" s="617"/>
      <c r="M5" s="618"/>
      <c r="N5" s="618"/>
      <c r="O5" s="618"/>
      <c r="P5" s="618"/>
      <c r="Q5" s="618"/>
      <c r="R5" s="618"/>
      <c r="S5" s="618"/>
      <c r="T5" s="618"/>
      <c r="U5" s="618"/>
      <c r="V5" s="618"/>
      <c r="W5" s="618"/>
      <c r="X5" s="618"/>
      <c r="Y5" s="618"/>
      <c r="Z5" s="618"/>
      <c r="AA5" s="618"/>
      <c r="AB5" s="618"/>
      <c r="AC5" s="618"/>
      <c r="AD5" s="618"/>
      <c r="AE5" s="280"/>
      <c r="AF5" s="280"/>
      <c r="AG5" s="280"/>
      <c r="AH5" s="280"/>
      <c r="AI5" s="280"/>
      <c r="AJ5" s="280"/>
      <c r="AK5" s="280"/>
      <c r="AL5" s="280"/>
    </row>
    <row r="6" spans="1:38" x14ac:dyDescent="0.2">
      <c r="A6" s="204" t="s">
        <v>270</v>
      </c>
      <c r="B6" s="205">
        <v>157.35999999999999</v>
      </c>
      <c r="C6" s="92">
        <v>26.226666666666667</v>
      </c>
      <c r="D6" s="92">
        <v>56.308866666666638</v>
      </c>
      <c r="E6" s="92">
        <v>74.82446666666668</v>
      </c>
      <c r="F6" s="617"/>
      <c r="G6" s="617"/>
      <c r="M6" s="618"/>
      <c r="N6" s="618"/>
      <c r="O6" s="618"/>
      <c r="P6" s="618"/>
      <c r="Q6" s="618"/>
      <c r="R6" s="618"/>
      <c r="S6" s="618"/>
      <c r="T6" s="618"/>
      <c r="U6" s="618"/>
      <c r="V6" s="618"/>
      <c r="W6" s="618"/>
      <c r="X6" s="618"/>
      <c r="Y6" s="618"/>
      <c r="Z6" s="618"/>
      <c r="AA6" s="618"/>
      <c r="AB6" s="618"/>
      <c r="AC6" s="618"/>
      <c r="AD6" s="618"/>
      <c r="AE6" s="280"/>
      <c r="AF6" s="280"/>
      <c r="AG6" s="280"/>
      <c r="AH6" s="280"/>
      <c r="AI6" s="280"/>
      <c r="AJ6" s="280"/>
      <c r="AK6" s="280"/>
      <c r="AL6" s="280"/>
    </row>
    <row r="7" spans="1:38" x14ac:dyDescent="0.2">
      <c r="A7" s="204" t="s">
        <v>233</v>
      </c>
      <c r="B7" s="205">
        <v>172.70246666666665</v>
      </c>
      <c r="C7" s="92">
        <v>29.973155371900823</v>
      </c>
      <c r="D7" s="92">
        <v>60.015944628099156</v>
      </c>
      <c r="E7" s="92">
        <v>82.713366666666673</v>
      </c>
      <c r="F7" s="617"/>
      <c r="G7" s="617"/>
      <c r="N7" s="618"/>
      <c r="O7" s="618"/>
      <c r="P7" s="618"/>
      <c r="Q7" s="618"/>
      <c r="R7" s="618"/>
      <c r="S7" s="618"/>
      <c r="T7" s="618"/>
      <c r="U7" s="618"/>
      <c r="V7" s="618"/>
      <c r="W7" s="618"/>
      <c r="X7" s="618"/>
      <c r="Y7" s="618"/>
      <c r="Z7" s="618"/>
      <c r="AA7" s="618"/>
      <c r="AB7" s="618"/>
      <c r="AC7" s="618"/>
      <c r="AD7" s="618"/>
      <c r="AE7" s="280"/>
      <c r="AF7" s="280"/>
      <c r="AG7" s="280"/>
      <c r="AH7" s="280"/>
      <c r="AI7" s="280"/>
      <c r="AJ7" s="280"/>
      <c r="AK7" s="280"/>
      <c r="AL7" s="280"/>
    </row>
    <row r="8" spans="1:38" x14ac:dyDescent="0.2">
      <c r="A8" s="204" t="s">
        <v>271</v>
      </c>
      <c r="B8" s="205">
        <v>129.16980000000001</v>
      </c>
      <c r="C8" s="92">
        <v>21.528300000000005</v>
      </c>
      <c r="D8" s="92">
        <v>36.302366666666686</v>
      </c>
      <c r="E8" s="92">
        <v>71.339133333333322</v>
      </c>
      <c r="F8" s="617"/>
      <c r="G8" s="617"/>
      <c r="N8" s="618"/>
      <c r="O8" s="618"/>
      <c r="P8" s="618"/>
      <c r="Q8" s="618"/>
      <c r="R8" s="618"/>
      <c r="S8" s="618"/>
      <c r="T8" s="618"/>
      <c r="U8" s="618"/>
      <c r="V8" s="618"/>
      <c r="W8" s="618"/>
      <c r="X8" s="618"/>
      <c r="Y8" s="618"/>
      <c r="Z8" s="618"/>
      <c r="AA8" s="618"/>
      <c r="AB8" s="618"/>
      <c r="AC8" s="618"/>
      <c r="AD8" s="618"/>
      <c r="AE8" s="280"/>
      <c r="AF8" s="280"/>
      <c r="AG8" s="280"/>
      <c r="AH8" s="280"/>
      <c r="AI8" s="280"/>
      <c r="AJ8" s="280"/>
      <c r="AK8" s="280"/>
      <c r="AL8" s="280"/>
    </row>
    <row r="9" spans="1:38" x14ac:dyDescent="0.2">
      <c r="A9" s="204" t="s">
        <v>272</v>
      </c>
      <c r="B9" s="205">
        <v>138.01033333333334</v>
      </c>
      <c r="C9" s="92">
        <v>22.035263305322133</v>
      </c>
      <c r="D9" s="92">
        <v>36.970036694677873</v>
      </c>
      <c r="E9" s="92">
        <v>79.00503333333333</v>
      </c>
      <c r="F9" s="617"/>
      <c r="G9" s="617"/>
    </row>
    <row r="10" spans="1:38" x14ac:dyDescent="0.2">
      <c r="A10" s="204" t="s">
        <v>273</v>
      </c>
      <c r="B10" s="205">
        <v>141.37666666666667</v>
      </c>
      <c r="C10" s="92">
        <v>28.275333333333332</v>
      </c>
      <c r="D10" s="92">
        <v>40.59999999999998</v>
      </c>
      <c r="E10" s="92">
        <v>72.501333333333349</v>
      </c>
      <c r="F10" s="617"/>
      <c r="G10" s="617"/>
    </row>
    <row r="11" spans="1:38" x14ac:dyDescent="0.2">
      <c r="A11" s="204" t="s">
        <v>274</v>
      </c>
      <c r="B11" s="205">
        <v>193.64340000000001</v>
      </c>
      <c r="C11" s="92">
        <v>38.728680000000004</v>
      </c>
      <c r="D11" s="92">
        <v>63.657553333333333</v>
      </c>
      <c r="E11" s="92">
        <v>91.257166666666677</v>
      </c>
      <c r="F11" s="617"/>
      <c r="G11" s="617"/>
    </row>
    <row r="12" spans="1:38" x14ac:dyDescent="0.2">
      <c r="A12" s="204" t="s">
        <v>275</v>
      </c>
      <c r="B12" s="205">
        <v>158.47999999999999</v>
      </c>
      <c r="C12" s="92">
        <v>26.413333333333334</v>
      </c>
      <c r="D12" s="92">
        <v>54.364899999999999</v>
      </c>
      <c r="E12" s="92">
        <v>77.701766666666657</v>
      </c>
      <c r="F12" s="617"/>
      <c r="G12" s="617"/>
    </row>
    <row r="13" spans="1:38" x14ac:dyDescent="0.2">
      <c r="A13" s="204" t="s">
        <v>276</v>
      </c>
      <c r="B13" s="205">
        <v>141.83620000000002</v>
      </c>
      <c r="C13" s="92">
        <v>25.577019672131151</v>
      </c>
      <c r="D13" s="92">
        <v>47.196146994535546</v>
      </c>
      <c r="E13" s="92">
        <v>69.063033333333323</v>
      </c>
      <c r="F13" s="617"/>
      <c r="G13" s="617"/>
    </row>
    <row r="14" spans="1:38" x14ac:dyDescent="0.2">
      <c r="A14" s="204" t="s">
        <v>205</v>
      </c>
      <c r="B14" s="205">
        <v>169.7</v>
      </c>
      <c r="C14" s="92">
        <v>28.283333333333331</v>
      </c>
      <c r="D14" s="92">
        <v>56.299666666666667</v>
      </c>
      <c r="E14" s="92">
        <v>85.11699999999999</v>
      </c>
      <c r="F14" s="617"/>
      <c r="G14" s="617"/>
    </row>
    <row r="15" spans="1:38" x14ac:dyDescent="0.2">
      <c r="A15" s="204" t="s">
        <v>277</v>
      </c>
      <c r="B15" s="205">
        <v>191.77666666666667</v>
      </c>
      <c r="C15" s="92">
        <v>37.118064516129031</v>
      </c>
      <c r="D15" s="92">
        <v>72.241135483870977</v>
      </c>
      <c r="E15" s="92">
        <v>82.41746666666667</v>
      </c>
      <c r="F15" s="617"/>
      <c r="G15" s="617"/>
    </row>
    <row r="16" spans="1:38" x14ac:dyDescent="0.2">
      <c r="A16" s="204" t="s">
        <v>234</v>
      </c>
      <c r="B16" s="206">
        <v>187.39590000000001</v>
      </c>
      <c r="C16" s="196">
        <v>31.232650000000007</v>
      </c>
      <c r="D16" s="196">
        <v>69.13015</v>
      </c>
      <c r="E16" s="196">
        <v>87.033100000000005</v>
      </c>
      <c r="F16" s="617"/>
      <c r="G16" s="617"/>
    </row>
    <row r="17" spans="1:13" x14ac:dyDescent="0.2">
      <c r="A17" s="204" t="s">
        <v>235</v>
      </c>
      <c r="B17" s="205">
        <v>187.07</v>
      </c>
      <c r="C17" s="92">
        <v>36.207096774193545</v>
      </c>
      <c r="D17" s="92">
        <v>71.534069892473113</v>
      </c>
      <c r="E17" s="92">
        <v>79.328833333333336</v>
      </c>
      <c r="F17" s="617"/>
      <c r="G17" s="617"/>
    </row>
    <row r="18" spans="1:13" x14ac:dyDescent="0.2">
      <c r="A18" s="204" t="s">
        <v>278</v>
      </c>
      <c r="B18" s="205">
        <v>156.1926</v>
      </c>
      <c r="C18" s="92">
        <v>33.206300787401574</v>
      </c>
      <c r="D18" s="92">
        <v>33.472399212598432</v>
      </c>
      <c r="E18" s="92">
        <v>89.513899999999992</v>
      </c>
      <c r="F18" s="617"/>
      <c r="G18" s="617"/>
    </row>
    <row r="19" spans="1:13" x14ac:dyDescent="0.2">
      <c r="A19" s="3" t="s">
        <v>279</v>
      </c>
      <c r="B19" s="205">
        <v>158.93433333333331</v>
      </c>
      <c r="C19" s="92">
        <v>29.719428184281842</v>
      </c>
      <c r="D19" s="92">
        <v>54.561371815718147</v>
      </c>
      <c r="E19" s="92">
        <v>74.653533333333328</v>
      </c>
      <c r="F19" s="617"/>
      <c r="G19" s="617"/>
    </row>
    <row r="20" spans="1:13" x14ac:dyDescent="0.2">
      <c r="A20" s="3" t="s">
        <v>206</v>
      </c>
      <c r="B20" s="205">
        <v>183.32836666666668</v>
      </c>
      <c r="C20" s="92">
        <v>33.059213661202193</v>
      </c>
      <c r="D20" s="92">
        <v>72.839986338797814</v>
      </c>
      <c r="E20" s="92">
        <v>77.429166666666674</v>
      </c>
      <c r="F20" s="617"/>
      <c r="G20" s="617"/>
    </row>
    <row r="21" spans="1:13" x14ac:dyDescent="0.2">
      <c r="A21" s="3" t="s">
        <v>280</v>
      </c>
      <c r="B21" s="205">
        <v>157.57550000000001</v>
      </c>
      <c r="C21" s="92">
        <v>27.347814049586777</v>
      </c>
      <c r="D21" s="92">
        <v>54.376919283746574</v>
      </c>
      <c r="E21" s="92">
        <v>75.850766666666658</v>
      </c>
      <c r="F21" s="617"/>
      <c r="G21" s="617"/>
    </row>
    <row r="22" spans="1:13" x14ac:dyDescent="0.2">
      <c r="A22" s="195" t="s">
        <v>281</v>
      </c>
      <c r="B22" s="205">
        <v>148.75456666666665</v>
      </c>
      <c r="C22" s="92">
        <v>25.816908264462807</v>
      </c>
      <c r="D22" s="92">
        <v>46.600025068870508</v>
      </c>
      <c r="E22" s="92">
        <v>76.337633333333329</v>
      </c>
      <c r="F22" s="617"/>
      <c r="G22" s="617"/>
    </row>
    <row r="23" spans="1:13" x14ac:dyDescent="0.2">
      <c r="A23" s="195" t="s">
        <v>282</v>
      </c>
      <c r="B23" s="207">
        <v>157.15333333333334</v>
      </c>
      <c r="C23" s="208">
        <v>21.676321839080462</v>
      </c>
      <c r="D23" s="208">
        <v>53.799078160919535</v>
      </c>
      <c r="E23" s="208">
        <v>81.677933333333343</v>
      </c>
      <c r="F23" s="617"/>
      <c r="G23" s="617"/>
    </row>
    <row r="24" spans="1:13" x14ac:dyDescent="0.2">
      <c r="A24" s="195" t="s">
        <v>283</v>
      </c>
      <c r="B24" s="207">
        <v>134</v>
      </c>
      <c r="C24" s="208">
        <v>20.440677966101696</v>
      </c>
      <c r="D24" s="208">
        <v>54.938322033898309</v>
      </c>
      <c r="E24" s="208">
        <v>58.620999999999995</v>
      </c>
      <c r="F24" s="617"/>
      <c r="G24" s="617"/>
    </row>
    <row r="25" spans="1:13" x14ac:dyDescent="0.2">
      <c r="A25" s="195" t="s">
        <v>545</v>
      </c>
      <c r="B25" s="207">
        <v>182.30666666666667</v>
      </c>
      <c r="C25" s="208">
        <v>31.64</v>
      </c>
      <c r="D25" s="208">
        <v>65.870966666666675</v>
      </c>
      <c r="E25" s="208">
        <v>84.795699999999997</v>
      </c>
      <c r="F25" s="617"/>
      <c r="G25" s="617"/>
    </row>
    <row r="26" spans="1:13" x14ac:dyDescent="0.2">
      <c r="A26" s="3" t="s">
        <v>284</v>
      </c>
      <c r="B26" s="207">
        <v>145.83529999999999</v>
      </c>
      <c r="C26" s="208">
        <v>27.270015447154471</v>
      </c>
      <c r="D26" s="208">
        <v>38.146084552845501</v>
      </c>
      <c r="E26" s="208">
        <v>80.419200000000018</v>
      </c>
      <c r="F26" s="617"/>
      <c r="G26" s="617"/>
    </row>
    <row r="27" spans="1:13" x14ac:dyDescent="0.2">
      <c r="A27" s="195" t="s">
        <v>236</v>
      </c>
      <c r="B27" s="207">
        <v>168.09666666666666</v>
      </c>
      <c r="C27" s="208">
        <v>31.432710027100271</v>
      </c>
      <c r="D27" s="208">
        <v>54.897023306233052</v>
      </c>
      <c r="E27" s="208">
        <v>81.766933333333341</v>
      </c>
      <c r="F27" s="617"/>
      <c r="G27" s="617"/>
    </row>
    <row r="28" spans="1:13" x14ac:dyDescent="0.2">
      <c r="A28" s="195" t="s">
        <v>547</v>
      </c>
      <c r="B28" s="205">
        <v>155.71883333333329</v>
      </c>
      <c r="C28" s="92">
        <v>27.025582644628095</v>
      </c>
      <c r="D28" s="92">
        <v>54.194017355371876</v>
      </c>
      <c r="E28" s="92">
        <v>74.499233333333322</v>
      </c>
      <c r="F28" s="617"/>
      <c r="G28" s="617"/>
    </row>
    <row r="29" spans="1:13" x14ac:dyDescent="0.2">
      <c r="A29" s="3" t="s">
        <v>285</v>
      </c>
      <c r="B29" s="207">
        <v>135.49873333333335</v>
      </c>
      <c r="C29" s="208">
        <v>21.634251540616251</v>
      </c>
      <c r="D29" s="208">
        <v>35.815748459383784</v>
      </c>
      <c r="E29" s="208">
        <v>78.048733333333317</v>
      </c>
      <c r="F29" s="617"/>
      <c r="G29" s="617"/>
    </row>
    <row r="30" spans="1:13" x14ac:dyDescent="0.2">
      <c r="A30" s="3" t="s">
        <v>237</v>
      </c>
      <c r="B30" s="205">
        <v>170.49236666666667</v>
      </c>
      <c r="C30" s="92">
        <v>34.098473333333331</v>
      </c>
      <c r="D30" s="92">
        <v>54.166826666666665</v>
      </c>
      <c r="E30" s="92">
        <v>82.227066666666673</v>
      </c>
      <c r="F30" s="617"/>
      <c r="G30" s="617"/>
    </row>
    <row r="31" spans="1:13" x14ac:dyDescent="0.2">
      <c r="A31" s="651" t="s">
        <v>286</v>
      </c>
      <c r="B31" s="652">
        <v>172.31594797893374</v>
      </c>
      <c r="C31" s="652">
        <v>30.470502996274885</v>
      </c>
      <c r="D31" s="652">
        <v>60.237778315992188</v>
      </c>
      <c r="E31" s="652">
        <v>81.60766666666666</v>
      </c>
      <c r="F31" s="617"/>
      <c r="G31" s="617"/>
    </row>
    <row r="32" spans="1:13" x14ac:dyDescent="0.2">
      <c r="A32" s="650" t="s">
        <v>287</v>
      </c>
      <c r="B32" s="649">
        <v>177.4715832832251</v>
      </c>
      <c r="C32" s="649">
        <v>30.800853297088658</v>
      </c>
      <c r="D32" s="649">
        <v>65.011261455334932</v>
      </c>
      <c r="E32" s="649">
        <v>81.659468530801504</v>
      </c>
      <c r="F32" s="617"/>
      <c r="G32" s="617"/>
      <c r="M32" s="618"/>
    </row>
    <row r="33" spans="1:13" x14ac:dyDescent="0.2">
      <c r="A33" s="648" t="s">
        <v>288</v>
      </c>
      <c r="B33" s="653">
        <v>18.035406026558434</v>
      </c>
      <c r="C33" s="653">
        <v>3.130111789733288</v>
      </c>
      <c r="D33" s="653">
        <v>17.59994738935697</v>
      </c>
      <c r="E33" s="653">
        <v>-2.6946531525318278</v>
      </c>
      <c r="F33" s="617"/>
      <c r="G33" s="617"/>
      <c r="M33" s="618"/>
    </row>
    <row r="34" spans="1:13" x14ac:dyDescent="0.2">
      <c r="A34" s="80"/>
      <c r="B34" s="3"/>
      <c r="C34" s="3"/>
      <c r="D34" s="3"/>
      <c r="E34" s="55" t="s">
        <v>570</v>
      </c>
    </row>
    <row r="35" spans="1:13" s="1" customFormat="1" ht="14.25" customHeight="1" x14ac:dyDescent="0.2">
      <c r="A35" s="798" t="s">
        <v>680</v>
      </c>
      <c r="B35" s="798"/>
      <c r="C35" s="798"/>
      <c r="D35" s="798"/>
      <c r="E35" s="798"/>
    </row>
    <row r="36" spans="1:13" s="1" customFormat="1" x14ac:dyDescent="0.2">
      <c r="A36" s="798"/>
      <c r="B36" s="798"/>
      <c r="C36" s="798"/>
      <c r="D36" s="798"/>
      <c r="E36" s="798"/>
    </row>
    <row r="37" spans="1:13" s="1" customFormat="1" x14ac:dyDescent="0.2">
      <c r="A37" s="798"/>
      <c r="B37" s="798"/>
      <c r="C37" s="798"/>
      <c r="D37" s="798"/>
      <c r="E37" s="798"/>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4" t="s">
        <v>667</v>
      </c>
      <c r="B1" s="764"/>
      <c r="C1" s="764"/>
      <c r="D1" s="3"/>
      <c r="E1" s="3"/>
    </row>
    <row r="2" spans="1:36" x14ac:dyDescent="0.2">
      <c r="A2" s="765"/>
      <c r="B2" s="764"/>
      <c r="C2" s="764"/>
      <c r="D2" s="3"/>
      <c r="E2" s="55" t="s">
        <v>259</v>
      </c>
    </row>
    <row r="3" spans="1:36" x14ac:dyDescent="0.2">
      <c r="A3" s="57"/>
      <c r="B3" s="203" t="s">
        <v>264</v>
      </c>
      <c r="C3" s="203" t="s">
        <v>265</v>
      </c>
      <c r="D3" s="203" t="s">
        <v>266</v>
      </c>
      <c r="E3" s="203" t="s">
        <v>267</v>
      </c>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281"/>
      <c r="AH3" s="281"/>
      <c r="AI3" s="281"/>
      <c r="AJ3" s="281"/>
    </row>
    <row r="4" spans="1:36" x14ac:dyDescent="0.2">
      <c r="A4" s="678" t="s">
        <v>268</v>
      </c>
      <c r="B4" s="732">
        <v>142.95243014000002</v>
      </c>
      <c r="C4" s="733">
        <v>24.809925892066119</v>
      </c>
      <c r="D4" s="733">
        <v>38.04231405126724</v>
      </c>
      <c r="E4" s="733">
        <v>80.100190196666659</v>
      </c>
      <c r="F4" s="617"/>
      <c r="G4" s="617"/>
      <c r="H4" s="618"/>
      <c r="I4" s="618"/>
      <c r="J4" s="618"/>
      <c r="K4" s="618"/>
      <c r="L4" s="618"/>
      <c r="M4" s="618"/>
      <c r="N4" s="618"/>
      <c r="O4" s="618"/>
      <c r="P4" s="618"/>
      <c r="Q4" s="618"/>
      <c r="R4" s="618"/>
      <c r="S4" s="618"/>
      <c r="T4" s="618"/>
      <c r="U4" s="618"/>
      <c r="V4" s="618"/>
      <c r="W4" s="618"/>
      <c r="X4" s="618"/>
      <c r="Y4" s="618"/>
      <c r="Z4" s="618"/>
      <c r="AA4" s="618"/>
      <c r="AB4" s="618"/>
      <c r="AC4" s="618"/>
      <c r="AD4" s="618"/>
      <c r="AE4" s="618"/>
      <c r="AF4" s="618"/>
      <c r="AG4" s="280"/>
      <c r="AH4" s="280"/>
      <c r="AI4" s="280"/>
      <c r="AJ4" s="280"/>
    </row>
    <row r="5" spans="1:36" x14ac:dyDescent="0.2">
      <c r="A5" s="204" t="s">
        <v>269</v>
      </c>
      <c r="B5" s="205">
        <v>159.31</v>
      </c>
      <c r="C5" s="92">
        <v>25.436050420168069</v>
      </c>
      <c r="D5" s="92">
        <v>54.510149579831932</v>
      </c>
      <c r="E5" s="92">
        <v>79.363799999999998</v>
      </c>
      <c r="G5" s="617"/>
      <c r="H5" s="619"/>
      <c r="I5" s="619"/>
      <c r="J5" s="619"/>
      <c r="K5" s="619"/>
      <c r="L5" s="618"/>
      <c r="M5" s="618"/>
      <c r="N5" s="618"/>
      <c r="O5" s="618"/>
      <c r="P5" s="618"/>
      <c r="Q5" s="618"/>
      <c r="R5" s="618"/>
      <c r="S5" s="618"/>
      <c r="T5" s="618"/>
      <c r="U5" s="618"/>
      <c r="V5" s="618"/>
      <c r="W5" s="618"/>
      <c r="X5" s="618"/>
      <c r="Y5" s="618"/>
      <c r="Z5" s="618"/>
      <c r="AA5" s="618"/>
      <c r="AB5" s="618"/>
      <c r="AC5" s="618"/>
      <c r="AD5" s="618"/>
      <c r="AE5" s="618"/>
      <c r="AF5" s="618"/>
      <c r="AG5" s="280"/>
      <c r="AH5" s="280"/>
      <c r="AI5" s="280"/>
      <c r="AJ5" s="280"/>
    </row>
    <row r="6" spans="1:36" x14ac:dyDescent="0.2">
      <c r="A6" s="204" t="s">
        <v>270</v>
      </c>
      <c r="B6" s="205">
        <v>150.51</v>
      </c>
      <c r="C6" s="92">
        <v>25.085000000000001</v>
      </c>
      <c r="D6" s="92">
        <v>48.642799999999973</v>
      </c>
      <c r="E6" s="92">
        <v>76.782200000000017</v>
      </c>
      <c r="G6" s="617"/>
      <c r="L6" s="618"/>
      <c r="M6" s="618"/>
      <c r="N6" s="618"/>
      <c r="O6" s="618"/>
      <c r="P6" s="618"/>
      <c r="Q6" s="618"/>
      <c r="R6" s="618"/>
      <c r="S6" s="618"/>
      <c r="T6" s="618"/>
      <c r="U6" s="618"/>
      <c r="V6" s="618"/>
      <c r="W6" s="618"/>
      <c r="X6" s="618"/>
      <c r="Y6" s="618"/>
      <c r="Z6" s="618"/>
      <c r="AA6" s="618"/>
      <c r="AB6" s="618"/>
      <c r="AC6" s="618"/>
      <c r="AD6" s="618"/>
      <c r="AE6" s="618"/>
      <c r="AF6" s="618"/>
      <c r="AG6" s="280"/>
      <c r="AH6" s="280"/>
      <c r="AI6" s="280"/>
      <c r="AJ6" s="280"/>
    </row>
    <row r="7" spans="1:36" x14ac:dyDescent="0.2">
      <c r="A7" s="204" t="s">
        <v>233</v>
      </c>
      <c r="B7" s="205">
        <v>168.41503333333335</v>
      </c>
      <c r="C7" s="92">
        <v>29.229055371900831</v>
      </c>
      <c r="D7" s="92">
        <v>60.015911294765843</v>
      </c>
      <c r="E7" s="92">
        <v>79.170066666666685</v>
      </c>
      <c r="G7" s="617"/>
      <c r="L7" s="619"/>
      <c r="M7" s="619"/>
      <c r="N7" s="619"/>
      <c r="O7" s="619"/>
      <c r="P7" s="619"/>
      <c r="Q7" s="619"/>
      <c r="R7" s="619"/>
      <c r="S7" s="619"/>
      <c r="T7" s="619"/>
      <c r="U7" s="619"/>
      <c r="V7" s="619"/>
      <c r="W7" s="619"/>
      <c r="X7" s="619"/>
      <c r="Y7" s="619"/>
      <c r="Z7" s="619"/>
      <c r="AA7" s="619"/>
      <c r="AB7" s="619"/>
      <c r="AC7" s="619"/>
      <c r="AD7" s="619"/>
      <c r="AE7" s="619"/>
      <c r="AF7" s="619"/>
      <c r="AG7" s="282"/>
      <c r="AH7" s="282"/>
      <c r="AI7" s="282"/>
      <c r="AJ7" s="282"/>
    </row>
    <row r="8" spans="1:36" x14ac:dyDescent="0.2">
      <c r="A8" s="204" t="s">
        <v>271</v>
      </c>
      <c r="B8" s="205">
        <v>123.52076666666667</v>
      </c>
      <c r="C8" s="92">
        <v>20.58679444444445</v>
      </c>
      <c r="D8" s="92">
        <v>33.029938888888893</v>
      </c>
      <c r="E8" s="92">
        <v>69.904033333333331</v>
      </c>
      <c r="G8" s="617"/>
    </row>
    <row r="9" spans="1:36" x14ac:dyDescent="0.2">
      <c r="A9" s="204" t="s">
        <v>272</v>
      </c>
      <c r="B9" s="205">
        <v>138.51866666666666</v>
      </c>
      <c r="C9" s="92">
        <v>22.116425770308123</v>
      </c>
      <c r="D9" s="92">
        <v>34.069874229691862</v>
      </c>
      <c r="E9" s="92">
        <v>82.332366666666672</v>
      </c>
      <c r="G9" s="617"/>
    </row>
    <row r="10" spans="1:36" x14ac:dyDescent="0.2">
      <c r="A10" s="204" t="s">
        <v>273</v>
      </c>
      <c r="B10" s="205">
        <v>142.12666666666667</v>
      </c>
      <c r="C10" s="92">
        <v>28.425333333333334</v>
      </c>
      <c r="D10" s="92">
        <v>35.29999999999999</v>
      </c>
      <c r="E10" s="92">
        <v>78.401333333333341</v>
      </c>
      <c r="G10" s="617"/>
    </row>
    <row r="11" spans="1:36" x14ac:dyDescent="0.2">
      <c r="A11" s="204" t="s">
        <v>274</v>
      </c>
      <c r="B11" s="205">
        <v>159.37216666666669</v>
      </c>
      <c r="C11" s="92">
        <v>31.874433333333336</v>
      </c>
      <c r="D11" s="92">
        <v>44.340233333333352</v>
      </c>
      <c r="E11" s="92">
        <v>83.157499999999999</v>
      </c>
      <c r="G11" s="617"/>
    </row>
    <row r="12" spans="1:36" x14ac:dyDescent="0.2">
      <c r="A12" s="204" t="s">
        <v>275</v>
      </c>
      <c r="B12" s="205">
        <v>143.20999999999998</v>
      </c>
      <c r="C12" s="92">
        <v>23.868333333333332</v>
      </c>
      <c r="D12" s="92">
        <v>39.765099999999983</v>
      </c>
      <c r="E12" s="92">
        <v>79.576566666666665</v>
      </c>
      <c r="G12" s="617"/>
    </row>
    <row r="13" spans="1:36" x14ac:dyDescent="0.2">
      <c r="A13" s="204" t="s">
        <v>276</v>
      </c>
      <c r="B13" s="205">
        <v>145.9392</v>
      </c>
      <c r="C13" s="92">
        <v>26.31690491803279</v>
      </c>
      <c r="D13" s="92">
        <v>50.958861748633865</v>
      </c>
      <c r="E13" s="92">
        <v>68.663433333333344</v>
      </c>
      <c r="G13" s="617"/>
    </row>
    <row r="14" spans="1:36" x14ac:dyDescent="0.2">
      <c r="A14" s="204" t="s">
        <v>205</v>
      </c>
      <c r="B14" s="205">
        <v>149.71666666666667</v>
      </c>
      <c r="C14" s="92">
        <v>24.952777777777779</v>
      </c>
      <c r="D14" s="92">
        <v>37.200055555555537</v>
      </c>
      <c r="E14" s="92">
        <v>87.563833333333349</v>
      </c>
      <c r="G14" s="617"/>
    </row>
    <row r="15" spans="1:36" x14ac:dyDescent="0.2">
      <c r="A15" s="204" t="s">
        <v>277</v>
      </c>
      <c r="B15" s="205">
        <v>179.40666666666667</v>
      </c>
      <c r="C15" s="92">
        <v>34.723870967741938</v>
      </c>
      <c r="D15" s="92">
        <v>51.051795698924728</v>
      </c>
      <c r="E15" s="92">
        <v>93.631</v>
      </c>
      <c r="G15" s="617"/>
    </row>
    <row r="16" spans="1:36" x14ac:dyDescent="0.2">
      <c r="A16" s="204" t="s">
        <v>234</v>
      </c>
      <c r="B16" s="206">
        <v>167.85603333333333</v>
      </c>
      <c r="C16" s="196">
        <v>27.97600555555556</v>
      </c>
      <c r="D16" s="196">
        <v>60.900094444444449</v>
      </c>
      <c r="E16" s="196">
        <v>78.979933333333321</v>
      </c>
      <c r="G16" s="617"/>
    </row>
    <row r="17" spans="1:11" x14ac:dyDescent="0.2">
      <c r="A17" s="204" t="s">
        <v>235</v>
      </c>
      <c r="B17" s="205">
        <v>156.82999999999998</v>
      </c>
      <c r="C17" s="92">
        <v>30.354193548387094</v>
      </c>
      <c r="D17" s="92">
        <v>42.432973118279556</v>
      </c>
      <c r="E17" s="92">
        <v>84.042833333333334</v>
      </c>
      <c r="G17" s="617"/>
    </row>
    <row r="18" spans="1:11" x14ac:dyDescent="0.2">
      <c r="A18" s="204" t="s">
        <v>278</v>
      </c>
      <c r="B18" s="205">
        <v>151.01533333333333</v>
      </c>
      <c r="C18" s="92">
        <v>32.105622047244097</v>
      </c>
      <c r="D18" s="92">
        <v>30.867411286089222</v>
      </c>
      <c r="E18" s="92">
        <v>88.042300000000012</v>
      </c>
      <c r="G18" s="617"/>
    </row>
    <row r="19" spans="1:11" x14ac:dyDescent="0.2">
      <c r="A19" s="3" t="s">
        <v>279</v>
      </c>
      <c r="B19" s="205">
        <v>147.4</v>
      </c>
      <c r="C19" s="92">
        <v>27.56260162601626</v>
      </c>
      <c r="D19" s="92">
        <v>48.068065040650424</v>
      </c>
      <c r="E19" s="92">
        <v>71.769333333333321</v>
      </c>
      <c r="G19" s="617"/>
    </row>
    <row r="20" spans="1:11" x14ac:dyDescent="0.2">
      <c r="A20" s="3" t="s">
        <v>206</v>
      </c>
      <c r="B20" s="205">
        <v>167.17136666666664</v>
      </c>
      <c r="C20" s="92">
        <v>30.145656284153002</v>
      </c>
      <c r="D20" s="92">
        <v>61.739910382513642</v>
      </c>
      <c r="E20" s="92">
        <v>75.285799999999995</v>
      </c>
      <c r="G20" s="617"/>
    </row>
    <row r="21" spans="1:11" x14ac:dyDescent="0.2">
      <c r="A21" s="3" t="s">
        <v>280</v>
      </c>
      <c r="B21" s="205">
        <v>140.53039999999999</v>
      </c>
      <c r="C21" s="92">
        <v>24.389573553719007</v>
      </c>
      <c r="D21" s="92">
        <v>45.19512644628098</v>
      </c>
      <c r="E21" s="92">
        <v>70.945700000000002</v>
      </c>
      <c r="G21" s="617"/>
    </row>
    <row r="22" spans="1:11" x14ac:dyDescent="0.2">
      <c r="A22" s="195" t="s">
        <v>281</v>
      </c>
      <c r="B22" s="205">
        <v>131.70213333333334</v>
      </c>
      <c r="C22" s="92">
        <v>22.857395041322313</v>
      </c>
      <c r="D22" s="92">
        <v>37.200138292011026</v>
      </c>
      <c r="E22" s="92">
        <v>71.644599999999997</v>
      </c>
      <c r="G22" s="617"/>
    </row>
    <row r="23" spans="1:11" x14ac:dyDescent="0.2">
      <c r="A23" s="195" t="s">
        <v>282</v>
      </c>
      <c r="B23" s="207">
        <v>142.79666666666668</v>
      </c>
      <c r="C23" s="208">
        <v>19.696091954022993</v>
      </c>
      <c r="D23" s="208">
        <v>42.874674712643696</v>
      </c>
      <c r="E23" s="208">
        <v>80.225899999999996</v>
      </c>
      <c r="G23" s="617"/>
    </row>
    <row r="24" spans="1:11" x14ac:dyDescent="0.2">
      <c r="A24" s="195" t="s">
        <v>283</v>
      </c>
      <c r="B24" s="207">
        <v>121</v>
      </c>
      <c r="C24" s="208">
        <v>18.457627118644066</v>
      </c>
      <c r="D24" s="208">
        <v>47.240372881355938</v>
      </c>
      <c r="E24" s="208">
        <v>55.302</v>
      </c>
      <c r="G24" s="617"/>
    </row>
    <row r="25" spans="1:11" x14ac:dyDescent="0.2">
      <c r="A25" s="195" t="s">
        <v>545</v>
      </c>
      <c r="B25" s="207">
        <v>151.83333333333331</v>
      </c>
      <c r="C25" s="208">
        <v>26.351239669421485</v>
      </c>
      <c r="D25" s="208">
        <v>57.974960330578497</v>
      </c>
      <c r="E25" s="208">
        <v>67.507133333333329</v>
      </c>
      <c r="G25" s="617"/>
    </row>
    <row r="26" spans="1:11" x14ac:dyDescent="0.2">
      <c r="A26" s="3" t="s">
        <v>284</v>
      </c>
      <c r="B26" s="207">
        <v>137.71089999999998</v>
      </c>
      <c r="C26" s="208">
        <v>25.75081869918699</v>
      </c>
      <c r="D26" s="208">
        <v>34.358047967479635</v>
      </c>
      <c r="E26" s="208">
        <v>77.602033333333353</v>
      </c>
      <c r="G26" s="617"/>
    </row>
    <row r="27" spans="1:11" x14ac:dyDescent="0.2">
      <c r="A27" s="195" t="s">
        <v>236</v>
      </c>
      <c r="B27" s="207">
        <v>146.92666666666668</v>
      </c>
      <c r="C27" s="208">
        <v>27.474092140921414</v>
      </c>
      <c r="D27" s="208">
        <v>42.007341192411943</v>
      </c>
      <c r="E27" s="208">
        <v>77.44523333333332</v>
      </c>
      <c r="G27" s="617"/>
    </row>
    <row r="28" spans="1:11" x14ac:dyDescent="0.2">
      <c r="A28" s="195" t="s">
        <v>547</v>
      </c>
      <c r="B28" s="205">
        <v>133.36633333333333</v>
      </c>
      <c r="C28" s="92">
        <v>23.146223140495866</v>
      </c>
      <c r="D28" s="92">
        <v>35.664710192837461</v>
      </c>
      <c r="E28" s="92">
        <v>74.555400000000006</v>
      </c>
      <c r="G28" s="617"/>
    </row>
    <row r="29" spans="1:11" x14ac:dyDescent="0.2">
      <c r="A29" s="3" t="s">
        <v>285</v>
      </c>
      <c r="B29" s="207">
        <v>134.40263333333334</v>
      </c>
      <c r="C29" s="208">
        <v>21.45924397759104</v>
      </c>
      <c r="D29" s="208">
        <v>32.922456022408952</v>
      </c>
      <c r="E29" s="208">
        <v>80.020933333333346</v>
      </c>
      <c r="G29" s="617"/>
    </row>
    <row r="30" spans="1:11" x14ac:dyDescent="0.2">
      <c r="A30" s="3" t="s">
        <v>237</v>
      </c>
      <c r="B30" s="205">
        <v>187.75819999999999</v>
      </c>
      <c r="C30" s="92">
        <v>37.551639999999999</v>
      </c>
      <c r="D30" s="92">
        <v>34.963459999999991</v>
      </c>
      <c r="E30" s="92">
        <v>115.2431</v>
      </c>
      <c r="G30" s="617"/>
    </row>
    <row r="31" spans="1:11" x14ac:dyDescent="0.2">
      <c r="A31" s="651" t="s">
        <v>286</v>
      </c>
      <c r="B31" s="652">
        <v>155.19532571682319</v>
      </c>
      <c r="C31" s="652">
        <v>27.443075888950457</v>
      </c>
      <c r="D31" s="652">
        <v>48.8439164945394</v>
      </c>
      <c r="E31" s="652">
        <v>78.908333333333331</v>
      </c>
      <c r="G31" s="617"/>
    </row>
    <row r="32" spans="1:11" x14ac:dyDescent="0.2">
      <c r="A32" s="650" t="s">
        <v>287</v>
      </c>
      <c r="B32" s="649">
        <v>157.99691743736349</v>
      </c>
      <c r="C32" s="649">
        <v>27.420952613096148</v>
      </c>
      <c r="D32" s="649">
        <v>52.504418477784995</v>
      </c>
      <c r="E32" s="649">
        <v>78.07154634648235</v>
      </c>
      <c r="G32" s="617"/>
      <c r="H32" s="618"/>
      <c r="I32" s="618"/>
      <c r="J32" s="618"/>
      <c r="K32" s="618"/>
    </row>
    <row r="33" spans="1:11" x14ac:dyDescent="0.2">
      <c r="A33" s="648" t="s">
        <v>288</v>
      </c>
      <c r="B33" s="653">
        <v>15.044487297363474</v>
      </c>
      <c r="C33" s="653">
        <v>2.6110267210300293</v>
      </c>
      <c r="D33" s="653">
        <v>14.462104426517755</v>
      </c>
      <c r="E33" s="653">
        <v>-2.0286438501843094</v>
      </c>
      <c r="G33" s="617"/>
      <c r="H33" s="618"/>
      <c r="I33" s="618"/>
      <c r="J33" s="618"/>
      <c r="K33" s="618"/>
    </row>
    <row r="34" spans="1:11" x14ac:dyDescent="0.2">
      <c r="A34" s="80"/>
      <c r="B34" s="3"/>
      <c r="C34" s="3"/>
      <c r="D34" s="3"/>
      <c r="E34" s="55" t="s">
        <v>570</v>
      </c>
    </row>
    <row r="35" spans="1:11" s="1" customFormat="1" x14ac:dyDescent="0.2">
      <c r="A35" s="798" t="s">
        <v>680</v>
      </c>
      <c r="B35" s="798"/>
      <c r="C35" s="798"/>
      <c r="D35" s="798"/>
      <c r="E35" s="798"/>
    </row>
    <row r="36" spans="1:11" s="1" customFormat="1" x14ac:dyDescent="0.2">
      <c r="A36" s="798"/>
      <c r="B36" s="798"/>
      <c r="C36" s="798"/>
      <c r="D36" s="798"/>
      <c r="E36" s="798"/>
    </row>
    <row r="37" spans="1:11" s="1" customFormat="1" x14ac:dyDescent="0.2">
      <c r="A37" s="798"/>
      <c r="B37" s="798"/>
      <c r="C37" s="798"/>
      <c r="D37" s="798"/>
      <c r="E37" s="798"/>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4" t="s">
        <v>35</v>
      </c>
      <c r="B1" s="764"/>
      <c r="C1" s="764"/>
    </row>
    <row r="2" spans="1:3" x14ac:dyDescent="0.2">
      <c r="A2" s="764"/>
      <c r="B2" s="764"/>
      <c r="C2" s="764"/>
    </row>
    <row r="3" spans="1:3" x14ac:dyDescent="0.2">
      <c r="A3" s="54"/>
      <c r="B3" s="3"/>
      <c r="C3" s="55" t="s">
        <v>259</v>
      </c>
    </row>
    <row r="4" spans="1:3" x14ac:dyDescent="0.2">
      <c r="A4" s="57"/>
      <c r="B4" s="203" t="s">
        <v>264</v>
      </c>
      <c r="C4" s="203" t="s">
        <v>267</v>
      </c>
    </row>
    <row r="5" spans="1:3" x14ac:dyDescent="0.2">
      <c r="A5" s="678" t="s">
        <v>268</v>
      </c>
      <c r="B5" s="679">
        <v>92.512866666666667</v>
      </c>
      <c r="C5" s="680">
        <v>66.785966666666667</v>
      </c>
    </row>
    <row r="6" spans="1:3" x14ac:dyDescent="0.2">
      <c r="A6" s="204" t="s">
        <v>269</v>
      </c>
      <c r="B6" s="466">
        <v>97.728333333333325</v>
      </c>
      <c r="C6" s="467">
        <v>67.959700000000012</v>
      </c>
    </row>
    <row r="7" spans="1:3" x14ac:dyDescent="0.2">
      <c r="A7" s="204" t="s">
        <v>270</v>
      </c>
      <c r="B7" s="466">
        <v>108.34693333333333</v>
      </c>
      <c r="C7" s="467">
        <v>70.993000000000009</v>
      </c>
    </row>
    <row r="8" spans="1:3" x14ac:dyDescent="0.2">
      <c r="A8" s="204" t="s">
        <v>233</v>
      </c>
      <c r="B8" s="466">
        <v>83.771333333333331</v>
      </c>
      <c r="C8" s="467">
        <v>67.36763333333333</v>
      </c>
    </row>
    <row r="9" spans="1:3" x14ac:dyDescent="0.2">
      <c r="A9" s="204" t="s">
        <v>271</v>
      </c>
      <c r="B9" s="466">
        <v>128.29416666666665</v>
      </c>
      <c r="C9" s="467">
        <v>73.881944444444443</v>
      </c>
    </row>
    <row r="10" spans="1:3" x14ac:dyDescent="0.2">
      <c r="A10" s="204" t="s">
        <v>272</v>
      </c>
      <c r="B10" s="466">
        <v>98.386266666666657</v>
      </c>
      <c r="C10" s="467">
        <v>79.507566666666676</v>
      </c>
    </row>
    <row r="11" spans="1:3" x14ac:dyDescent="0.2">
      <c r="A11" s="204" t="s">
        <v>273</v>
      </c>
      <c r="B11" s="466">
        <v>84.2</v>
      </c>
      <c r="C11" s="467">
        <v>65.260000000000005</v>
      </c>
    </row>
    <row r="12" spans="1:3" x14ac:dyDescent="0.2">
      <c r="A12" s="204" t="s">
        <v>274</v>
      </c>
      <c r="B12" s="466">
        <v>167.94923333333332</v>
      </c>
      <c r="C12" s="467">
        <v>79.86463333333333</v>
      </c>
    </row>
    <row r="13" spans="1:3" x14ac:dyDescent="0.2">
      <c r="A13" s="204" t="s">
        <v>275</v>
      </c>
      <c r="B13" s="466">
        <v>0</v>
      </c>
      <c r="C13" s="467">
        <v>0</v>
      </c>
    </row>
    <row r="14" spans="1:3" x14ac:dyDescent="0.2">
      <c r="A14" s="204" t="s">
        <v>276</v>
      </c>
      <c r="B14" s="466">
        <v>105.19016666666667</v>
      </c>
      <c r="C14" s="467">
        <v>65.297300000000007</v>
      </c>
    </row>
    <row r="15" spans="1:3" x14ac:dyDescent="0.2">
      <c r="A15" s="204" t="s">
        <v>205</v>
      </c>
      <c r="B15" s="466">
        <v>103.58666666666666</v>
      </c>
      <c r="C15" s="467">
        <v>80.522433333333325</v>
      </c>
    </row>
    <row r="16" spans="1:3" x14ac:dyDescent="0.2">
      <c r="A16" s="204" t="s">
        <v>277</v>
      </c>
      <c r="B16" s="466">
        <v>139.34</v>
      </c>
      <c r="C16" s="467">
        <v>84.790866666666673</v>
      </c>
    </row>
    <row r="17" spans="1:3" x14ac:dyDescent="0.2">
      <c r="A17" s="204" t="s">
        <v>234</v>
      </c>
      <c r="B17" s="466">
        <v>113.499</v>
      </c>
      <c r="C17" s="467">
        <v>78.962433333333337</v>
      </c>
    </row>
    <row r="18" spans="1:3" x14ac:dyDescent="0.2">
      <c r="A18" s="204" t="s">
        <v>235</v>
      </c>
      <c r="B18" s="466">
        <v>0</v>
      </c>
      <c r="C18" s="467">
        <v>0</v>
      </c>
    </row>
    <row r="19" spans="1:3" x14ac:dyDescent="0.2">
      <c r="A19" s="204" t="s">
        <v>278</v>
      </c>
      <c r="B19" s="466">
        <v>151.01533333333333</v>
      </c>
      <c r="C19" s="467">
        <v>88.042300000000012</v>
      </c>
    </row>
    <row r="20" spans="1:3" x14ac:dyDescent="0.2">
      <c r="A20" s="204" t="s">
        <v>279</v>
      </c>
      <c r="B20" s="466">
        <v>88.3185</v>
      </c>
      <c r="C20" s="467">
        <v>61.903033333333347</v>
      </c>
    </row>
    <row r="21" spans="1:3" x14ac:dyDescent="0.2">
      <c r="A21" s="204" t="s">
        <v>206</v>
      </c>
      <c r="B21" s="466">
        <v>143.88933333333335</v>
      </c>
      <c r="C21" s="467">
        <v>77.620966666666689</v>
      </c>
    </row>
    <row r="22" spans="1:3" x14ac:dyDescent="0.2">
      <c r="A22" s="204" t="s">
        <v>280</v>
      </c>
      <c r="B22" s="466">
        <v>93.018400000000014</v>
      </c>
      <c r="C22" s="467">
        <v>70.945466666666661</v>
      </c>
    </row>
    <row r="23" spans="1:3" x14ac:dyDescent="0.2">
      <c r="A23" s="204" t="s">
        <v>281</v>
      </c>
      <c r="B23" s="466">
        <v>82.275200000000012</v>
      </c>
      <c r="C23" s="467">
        <v>65.881999999999991</v>
      </c>
    </row>
    <row r="24" spans="1:3" x14ac:dyDescent="0.2">
      <c r="A24" s="204" t="s">
        <v>282</v>
      </c>
      <c r="B24" s="466">
        <v>90.326666666666668</v>
      </c>
      <c r="C24" s="467">
        <v>70.9011</v>
      </c>
    </row>
    <row r="25" spans="1:3" x14ac:dyDescent="0.2">
      <c r="A25" s="204" t="s">
        <v>283</v>
      </c>
      <c r="B25" s="466">
        <v>100</v>
      </c>
      <c r="C25" s="467">
        <v>61.536999999999999</v>
      </c>
    </row>
    <row r="26" spans="1:3" x14ac:dyDescent="0.2">
      <c r="A26" s="204" t="s">
        <v>545</v>
      </c>
      <c r="B26" s="466">
        <v>0</v>
      </c>
      <c r="C26" s="467">
        <v>0</v>
      </c>
    </row>
    <row r="27" spans="1:3" x14ac:dyDescent="0.2">
      <c r="A27" s="204" t="s">
        <v>284</v>
      </c>
      <c r="B27" s="466">
        <v>110.95173333333335</v>
      </c>
      <c r="C27" s="467">
        <v>85.004666666666665</v>
      </c>
    </row>
    <row r="28" spans="1:3" x14ac:dyDescent="0.2">
      <c r="A28" s="204" t="s">
        <v>236</v>
      </c>
      <c r="B28" s="466">
        <v>145.50666666666666</v>
      </c>
      <c r="C28" s="467">
        <v>75.644766666666669</v>
      </c>
    </row>
    <row r="29" spans="1:3" x14ac:dyDescent="0.2">
      <c r="A29" s="204" t="s">
        <v>547</v>
      </c>
      <c r="B29" s="466">
        <v>92.173366666666666</v>
      </c>
      <c r="C29" s="467">
        <v>67.686266666666668</v>
      </c>
    </row>
    <row r="30" spans="1:3" x14ac:dyDescent="0.2">
      <c r="A30" s="204" t="s">
        <v>285</v>
      </c>
      <c r="B30" s="466">
        <v>113.94739999999999</v>
      </c>
      <c r="C30" s="467">
        <v>62.831699999999991</v>
      </c>
    </row>
    <row r="31" spans="1:3" x14ac:dyDescent="0.2">
      <c r="A31" s="204" t="s">
        <v>237</v>
      </c>
      <c r="B31" s="466">
        <v>119.25146666666664</v>
      </c>
      <c r="C31" s="467">
        <v>60.445799999999998</v>
      </c>
    </row>
    <row r="32" spans="1:3" x14ac:dyDescent="0.2">
      <c r="A32" s="651" t="s">
        <v>286</v>
      </c>
      <c r="B32" s="655">
        <v>103.89762915487627</v>
      </c>
      <c r="C32" s="655">
        <v>71.749133333333333</v>
      </c>
    </row>
    <row r="33" spans="1:5" x14ac:dyDescent="0.2">
      <c r="A33" s="650" t="s">
        <v>287</v>
      </c>
      <c r="B33" s="654">
        <v>102.53596339855638</v>
      </c>
      <c r="C33" s="654">
        <v>71.168499220885721</v>
      </c>
    </row>
    <row r="34" spans="1:5" x14ac:dyDescent="0.2">
      <c r="A34" s="648" t="s">
        <v>288</v>
      </c>
      <c r="B34" s="664">
        <v>10.023096731889709</v>
      </c>
      <c r="C34" s="664">
        <v>4.3825325542190541</v>
      </c>
    </row>
    <row r="35" spans="1:5" x14ac:dyDescent="0.2">
      <c r="A35" s="80"/>
      <c r="B35" s="3"/>
      <c r="C35" s="55" t="s">
        <v>514</v>
      </c>
    </row>
    <row r="36" spans="1:5" x14ac:dyDescent="0.2">
      <c r="A36" s="80" t="s">
        <v>484</v>
      </c>
      <c r="B36" s="80"/>
      <c r="C36" s="80"/>
    </row>
    <row r="37" spans="1:5" s="1" customFormat="1" x14ac:dyDescent="0.2">
      <c r="A37" s="798"/>
      <c r="B37" s="798"/>
      <c r="C37" s="798"/>
      <c r="D37" s="798"/>
      <c r="E37" s="798"/>
    </row>
    <row r="38" spans="1:5" s="1" customFormat="1" x14ac:dyDescent="0.2">
      <c r="A38" s="798"/>
      <c r="B38" s="798"/>
      <c r="C38" s="798"/>
      <c r="D38" s="798"/>
      <c r="E38" s="798"/>
    </row>
    <row r="39" spans="1:5" s="1" customFormat="1" x14ac:dyDescent="0.2">
      <c r="A39" s="798"/>
      <c r="B39" s="798"/>
      <c r="C39" s="798"/>
      <c r="D39" s="798"/>
      <c r="E39" s="798"/>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289</v>
      </c>
    </row>
    <row r="3" spans="1:13" x14ac:dyDescent="0.2">
      <c r="A3" s="541"/>
      <c r="B3" s="145">
        <v>2022</v>
      </c>
      <c r="C3" s="145" t="s">
        <v>509</v>
      </c>
      <c r="D3" s="145" t="s">
        <v>509</v>
      </c>
      <c r="E3" s="145" t="s">
        <v>509</v>
      </c>
      <c r="F3" s="145" t="s">
        <v>509</v>
      </c>
      <c r="G3" s="145" t="s">
        <v>509</v>
      </c>
      <c r="H3" s="145">
        <v>2023</v>
      </c>
      <c r="I3" s="145" t="s">
        <v>509</v>
      </c>
      <c r="J3" s="145" t="s">
        <v>509</v>
      </c>
      <c r="K3" s="145" t="s">
        <v>509</v>
      </c>
      <c r="L3" s="145" t="s">
        <v>509</v>
      </c>
      <c r="M3" s="145" t="s">
        <v>509</v>
      </c>
    </row>
    <row r="4" spans="1:13" x14ac:dyDescent="0.2">
      <c r="A4" s="444"/>
      <c r="B4" s="542">
        <v>44743</v>
      </c>
      <c r="C4" s="542">
        <v>44774</v>
      </c>
      <c r="D4" s="542">
        <v>44805</v>
      </c>
      <c r="E4" s="542">
        <v>44835</v>
      </c>
      <c r="F4" s="542">
        <v>44866</v>
      </c>
      <c r="G4" s="542">
        <v>44896</v>
      </c>
      <c r="H4" s="542">
        <v>44927</v>
      </c>
      <c r="I4" s="542">
        <v>44958</v>
      </c>
      <c r="J4" s="542">
        <v>44986</v>
      </c>
      <c r="K4" s="542">
        <v>45017</v>
      </c>
      <c r="L4" s="542">
        <v>45047</v>
      </c>
      <c r="M4" s="542">
        <v>45078</v>
      </c>
    </row>
    <row r="5" spans="1:13" x14ac:dyDescent="0.2">
      <c r="A5" s="543" t="s">
        <v>290</v>
      </c>
      <c r="B5" s="544">
        <v>112.00476190476192</v>
      </c>
      <c r="C5" s="544">
        <v>100.31869565217391</v>
      </c>
      <c r="D5" s="544">
        <v>89.791818181818186</v>
      </c>
      <c r="E5" s="544">
        <v>93.502380952380946</v>
      </c>
      <c r="F5" s="544">
        <v>91.298636363636348</v>
      </c>
      <c r="G5" s="544">
        <v>81.055000000000007</v>
      </c>
      <c r="H5" s="544">
        <v>82.527142857142849</v>
      </c>
      <c r="I5" s="544">
        <v>82.533500000000004</v>
      </c>
      <c r="J5" s="544">
        <v>78.418695652173909</v>
      </c>
      <c r="K5" s="544">
        <v>84.723157894736843</v>
      </c>
      <c r="L5" s="544">
        <v>75.694999999999979</v>
      </c>
      <c r="M5" s="544">
        <v>74.85318181818181</v>
      </c>
    </row>
    <row r="6" spans="1:13" x14ac:dyDescent="0.2">
      <c r="A6" s="545" t="s">
        <v>291</v>
      </c>
      <c r="B6" s="544">
        <v>101.61899999999999</v>
      </c>
      <c r="C6" s="544">
        <v>93.665217391304353</v>
      </c>
      <c r="D6" s="544">
        <v>84.258095238095251</v>
      </c>
      <c r="E6" s="544">
        <v>87.554761904761904</v>
      </c>
      <c r="F6" s="544">
        <v>84.370476190476182</v>
      </c>
      <c r="G6" s="544">
        <v>76.437142857142888</v>
      </c>
      <c r="H6" s="544">
        <v>78.123000000000019</v>
      </c>
      <c r="I6" s="544">
        <v>76.832631578947371</v>
      </c>
      <c r="J6" s="544">
        <v>73.277826086956523</v>
      </c>
      <c r="K6" s="544">
        <v>79.446315789473672</v>
      </c>
      <c r="L6" s="544">
        <v>71.578181818181804</v>
      </c>
      <c r="M6" s="544">
        <v>70.248095238095246</v>
      </c>
    </row>
    <row r="7" spans="1:13" x14ac:dyDescent="0.2">
      <c r="A7" s="546" t="s">
        <v>292</v>
      </c>
      <c r="B7" s="547">
        <v>1.0178904761904761</v>
      </c>
      <c r="C7" s="547">
        <v>1.0128434782608693</v>
      </c>
      <c r="D7" s="547">
        <v>0.99037727272727283</v>
      </c>
      <c r="E7" s="547">
        <v>0.9825666666666667</v>
      </c>
      <c r="F7" s="547">
        <v>1.0201272727272725</v>
      </c>
      <c r="G7" s="547">
        <v>1.0588809523809526</v>
      </c>
      <c r="H7" s="547">
        <v>1.0769</v>
      </c>
      <c r="I7" s="547">
        <v>1.07151</v>
      </c>
      <c r="J7" s="547">
        <v>1.0705826086956522</v>
      </c>
      <c r="K7" s="547">
        <v>1.096772222222222</v>
      </c>
      <c r="L7" s="547">
        <v>1.0867500000000001</v>
      </c>
      <c r="M7" s="547">
        <v>1.0839863636363638</v>
      </c>
    </row>
    <row r="8" spans="1:13" x14ac:dyDescent="0.2">
      <c r="M8" s="161" t="s">
        <v>293</v>
      </c>
    </row>
    <row r="9" spans="1:13" x14ac:dyDescent="0.2">
      <c r="A9" s="548"/>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election activeCell="C31" sqref="C31"/>
    </sheetView>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289</v>
      </c>
    </row>
    <row r="3" spans="1:13" x14ac:dyDescent="0.2">
      <c r="A3" s="549"/>
      <c r="B3" s="145">
        <v>2022</v>
      </c>
      <c r="C3" s="145" t="s">
        <v>509</v>
      </c>
      <c r="D3" s="145" t="s">
        <v>509</v>
      </c>
      <c r="E3" s="145" t="s">
        <v>509</v>
      </c>
      <c r="F3" s="145" t="s">
        <v>509</v>
      </c>
      <c r="G3" s="145" t="s">
        <v>509</v>
      </c>
      <c r="H3" s="145">
        <v>2023</v>
      </c>
      <c r="I3" s="145" t="s">
        <v>509</v>
      </c>
      <c r="J3" s="145" t="s">
        <v>509</v>
      </c>
      <c r="K3" s="145" t="s">
        <v>509</v>
      </c>
      <c r="L3" s="145" t="s">
        <v>509</v>
      </c>
      <c r="M3" s="145" t="s">
        <v>509</v>
      </c>
    </row>
    <row r="4" spans="1:13" x14ac:dyDescent="0.2">
      <c r="A4" s="444"/>
      <c r="B4" s="542">
        <v>44743</v>
      </c>
      <c r="C4" s="542">
        <v>44774</v>
      </c>
      <c r="D4" s="542">
        <v>44805</v>
      </c>
      <c r="E4" s="542">
        <v>44835</v>
      </c>
      <c r="F4" s="542">
        <v>44866</v>
      </c>
      <c r="G4" s="542">
        <v>44896</v>
      </c>
      <c r="H4" s="542">
        <v>44927</v>
      </c>
      <c r="I4" s="542">
        <v>44958</v>
      </c>
      <c r="J4" s="542">
        <v>44986</v>
      </c>
      <c r="K4" s="542">
        <v>45017</v>
      </c>
      <c r="L4" s="542">
        <v>45047</v>
      </c>
      <c r="M4" s="542">
        <v>45078</v>
      </c>
    </row>
    <row r="5" spans="1:13" x14ac:dyDescent="0.2">
      <c r="A5" s="490" t="s">
        <v>294</v>
      </c>
      <c r="B5" s="399"/>
      <c r="C5" s="399"/>
      <c r="D5" s="399"/>
      <c r="E5" s="399"/>
      <c r="F5" s="399"/>
      <c r="G5" s="399"/>
      <c r="H5" s="399"/>
      <c r="I5" s="399"/>
      <c r="J5" s="399"/>
      <c r="K5" s="399"/>
      <c r="L5" s="399"/>
      <c r="M5" s="399"/>
    </row>
    <row r="6" spans="1:13" x14ac:dyDescent="0.2">
      <c r="A6" s="550" t="s">
        <v>295</v>
      </c>
      <c r="B6" s="398">
        <v>109.39619047619048</v>
      </c>
      <c r="C6" s="398">
        <v>103.18826086956521</v>
      </c>
      <c r="D6" s="398">
        <v>95.978636363636369</v>
      </c>
      <c r="E6" s="398">
        <v>95.850952380952378</v>
      </c>
      <c r="F6" s="398">
        <v>92.337272727272719</v>
      </c>
      <c r="G6" s="398">
        <v>83.465909090909079</v>
      </c>
      <c r="H6" s="398">
        <v>84.219090909090909</v>
      </c>
      <c r="I6" s="398">
        <v>82.194999999999993</v>
      </c>
      <c r="J6" s="398">
        <v>79.618695652173912</v>
      </c>
      <c r="K6" s="398">
        <v>84.483000000000018</v>
      </c>
      <c r="L6" s="398">
        <v>77.061304347826095</v>
      </c>
      <c r="M6" s="398">
        <v>76.883636363636342</v>
      </c>
    </row>
    <row r="7" spans="1:13" x14ac:dyDescent="0.2">
      <c r="A7" s="550" t="s">
        <v>296</v>
      </c>
      <c r="B7" s="398">
        <v>100.4852380952381</v>
      </c>
      <c r="C7" s="398">
        <v>95.585652173913061</v>
      </c>
      <c r="D7" s="398">
        <v>89.565000000000012</v>
      </c>
      <c r="E7" s="398">
        <v>91.19380952380952</v>
      </c>
      <c r="F7" s="398">
        <v>84.674545454545466</v>
      </c>
      <c r="G7" s="398">
        <v>77.100000000000009</v>
      </c>
      <c r="H7" s="398">
        <v>80.849090909090918</v>
      </c>
      <c r="I7" s="398">
        <v>81.740000000000009</v>
      </c>
      <c r="J7" s="398">
        <v>78.278695652173894</v>
      </c>
      <c r="K7" s="398">
        <v>83.493000000000009</v>
      </c>
      <c r="L7" s="398">
        <v>74.883913043478259</v>
      </c>
      <c r="M7" s="398">
        <v>74.681363636363614</v>
      </c>
    </row>
    <row r="8" spans="1:13" x14ac:dyDescent="0.2">
      <c r="A8" s="550" t="s">
        <v>551</v>
      </c>
      <c r="B8" s="398">
        <v>107.40809523809524</v>
      </c>
      <c r="C8" s="398">
        <v>101.18826086956521</v>
      </c>
      <c r="D8" s="398">
        <v>93.930909090909097</v>
      </c>
      <c r="E8" s="398">
        <v>93.800952380952381</v>
      </c>
      <c r="F8" s="398">
        <v>90.287272727272722</v>
      </c>
      <c r="G8" s="398">
        <v>81.415909090909111</v>
      </c>
      <c r="H8" s="398">
        <v>82.26</v>
      </c>
      <c r="I8" s="398">
        <v>80.429999999999993</v>
      </c>
      <c r="J8" s="398">
        <v>77.766521739130425</v>
      </c>
      <c r="K8" s="398">
        <v>82.727999999999994</v>
      </c>
      <c r="L8" s="398">
        <v>75.385217391304323</v>
      </c>
      <c r="M8" s="398">
        <v>75.233636363636364</v>
      </c>
    </row>
    <row r="9" spans="1:13" x14ac:dyDescent="0.2">
      <c r="A9" s="550" t="s">
        <v>552</v>
      </c>
      <c r="B9" s="398">
        <v>103.44619047619049</v>
      </c>
      <c r="C9" s="398">
        <v>96.662173913043461</v>
      </c>
      <c r="D9" s="398">
        <v>90.335454545454567</v>
      </c>
      <c r="E9" s="398">
        <v>90.250952380952384</v>
      </c>
      <c r="F9" s="398">
        <v>87.023636363636371</v>
      </c>
      <c r="G9" s="398">
        <v>77.402272727272745</v>
      </c>
      <c r="H9" s="398">
        <v>79.346363636363648</v>
      </c>
      <c r="I9" s="398">
        <v>77.989999999999981</v>
      </c>
      <c r="J9" s="398">
        <v>75.414347826086939</v>
      </c>
      <c r="K9" s="398">
        <v>81.138000000000005</v>
      </c>
      <c r="L9" s="398">
        <v>73.835217391304354</v>
      </c>
      <c r="M9" s="398">
        <v>73.683636363636353</v>
      </c>
    </row>
    <row r="10" spans="1:13" x14ac:dyDescent="0.2">
      <c r="A10" s="551" t="s">
        <v>298</v>
      </c>
      <c r="B10" s="451">
        <v>109.31619047619049</v>
      </c>
      <c r="C10" s="451">
        <v>97.415217391304338</v>
      </c>
      <c r="D10" s="451">
        <v>87.112272727272725</v>
      </c>
      <c r="E10" s="451">
        <v>89.672380952380962</v>
      </c>
      <c r="F10" s="451">
        <v>88.082272727272738</v>
      </c>
      <c r="G10" s="451">
        <v>78.585499999999996</v>
      </c>
      <c r="H10" s="451">
        <v>79.714285714285708</v>
      </c>
      <c r="I10" s="451">
        <v>79.316499999999991</v>
      </c>
      <c r="J10" s="451">
        <v>76.996521739130444</v>
      </c>
      <c r="K10" s="451">
        <v>83.375789473684222</v>
      </c>
      <c r="L10" s="451">
        <v>74.199090909090927</v>
      </c>
      <c r="M10" s="451">
        <v>74.608181818181819</v>
      </c>
    </row>
    <row r="11" spans="1:13" x14ac:dyDescent="0.2">
      <c r="A11" s="490" t="s">
        <v>297</v>
      </c>
      <c r="B11" s="400"/>
      <c r="C11" s="400"/>
      <c r="D11" s="400"/>
      <c r="E11" s="400"/>
      <c r="F11" s="400"/>
      <c r="G11" s="400"/>
      <c r="H11" s="400"/>
      <c r="I11" s="400"/>
      <c r="J11" s="400"/>
      <c r="K11" s="400"/>
      <c r="L11" s="400"/>
      <c r="M11" s="400"/>
    </row>
    <row r="12" spans="1:13" x14ac:dyDescent="0.2">
      <c r="A12" s="550" t="s">
        <v>299</v>
      </c>
      <c r="B12" s="398">
        <v>116.39476190476191</v>
      </c>
      <c r="C12" s="398">
        <v>103.35869565217391</v>
      </c>
      <c r="D12" s="398">
        <v>93.075909090909093</v>
      </c>
      <c r="E12" s="398">
        <v>95.82952380952382</v>
      </c>
      <c r="F12" s="398">
        <v>93.961818181818217</v>
      </c>
      <c r="G12" s="398">
        <v>83.635499999999993</v>
      </c>
      <c r="H12" s="398">
        <v>85.164285714285697</v>
      </c>
      <c r="I12" s="398">
        <v>84.976500000000001</v>
      </c>
      <c r="J12" s="398">
        <v>80.250869565217414</v>
      </c>
      <c r="K12" s="398">
        <v>85.957368421052635</v>
      </c>
      <c r="L12" s="398">
        <v>76.101363636363629</v>
      </c>
      <c r="M12" s="398">
        <v>75.508181818181825</v>
      </c>
    </row>
    <row r="13" spans="1:13" x14ac:dyDescent="0.2">
      <c r="A13" s="550" t="s">
        <v>300</v>
      </c>
      <c r="B13" s="398">
        <v>113.32809523809523</v>
      </c>
      <c r="C13" s="398">
        <v>101.91782608695652</v>
      </c>
      <c r="D13" s="398">
        <v>90.825909090909107</v>
      </c>
      <c r="E13" s="398">
        <v>94.018571428571434</v>
      </c>
      <c r="F13" s="398">
        <v>92.237272727272725</v>
      </c>
      <c r="G13" s="398">
        <v>81.51409090909091</v>
      </c>
      <c r="H13" s="398">
        <v>81.071818181818216</v>
      </c>
      <c r="I13" s="398">
        <v>81.149500000000003</v>
      </c>
      <c r="J13" s="398">
        <v>77.617826086956526</v>
      </c>
      <c r="K13" s="398">
        <v>83.867999999999995</v>
      </c>
      <c r="L13" s="398">
        <v>75.329565217391306</v>
      </c>
      <c r="M13" s="398">
        <v>74.305909090909111</v>
      </c>
    </row>
    <row r="14" spans="1:13" x14ac:dyDescent="0.2">
      <c r="A14" s="550" t="s">
        <v>301</v>
      </c>
      <c r="B14" s="398">
        <v>120.53523809523809</v>
      </c>
      <c r="C14" s="398">
        <v>106.23043478260868</v>
      </c>
      <c r="D14" s="398">
        <v>93.241818181818175</v>
      </c>
      <c r="E14" s="398">
        <v>96.565238095238087</v>
      </c>
      <c r="F14" s="398">
        <v>93.361363636363663</v>
      </c>
      <c r="G14" s="398">
        <v>82.502999999999986</v>
      </c>
      <c r="H14" s="398">
        <v>84.776190476190479</v>
      </c>
      <c r="I14" s="398">
        <v>86.036500000000004</v>
      </c>
      <c r="J14" s="398">
        <v>81.120434782608712</v>
      </c>
      <c r="K14" s="398">
        <v>86.625789473684222</v>
      </c>
      <c r="L14" s="398">
        <v>76.983181818181819</v>
      </c>
      <c r="M14" s="398">
        <v>76.969545454545468</v>
      </c>
    </row>
    <row r="15" spans="1:13" x14ac:dyDescent="0.2">
      <c r="A15" s="490" t="s">
        <v>209</v>
      </c>
      <c r="B15" s="400"/>
      <c r="C15" s="400"/>
      <c r="D15" s="400"/>
      <c r="E15" s="400"/>
      <c r="F15" s="400"/>
      <c r="G15" s="400"/>
      <c r="H15" s="400"/>
      <c r="I15" s="400"/>
      <c r="J15" s="400"/>
      <c r="K15" s="400"/>
      <c r="L15" s="400"/>
      <c r="M15" s="400"/>
    </row>
    <row r="16" spans="1:13" x14ac:dyDescent="0.2">
      <c r="A16" s="550" t="s">
        <v>302</v>
      </c>
      <c r="B16" s="398">
        <v>82.937619047619023</v>
      </c>
      <c r="C16" s="398">
        <v>76.213043478260872</v>
      </c>
      <c r="D16" s="398">
        <v>71.464545454545458</v>
      </c>
      <c r="E16" s="398">
        <v>74.696190476190466</v>
      </c>
      <c r="F16" s="398">
        <v>72.943636363636372</v>
      </c>
      <c r="G16" s="398">
        <v>57.060500000000005</v>
      </c>
      <c r="H16" s="398">
        <v>56.140476190476178</v>
      </c>
      <c r="I16" s="398">
        <v>55.676499999999997</v>
      </c>
      <c r="J16" s="398">
        <v>55.794347826086963</v>
      </c>
      <c r="K16" s="398">
        <v>64.77315789473684</v>
      </c>
      <c r="L16" s="398">
        <v>56.596818181818165</v>
      </c>
      <c r="M16" s="398">
        <v>56.590000000000011</v>
      </c>
    </row>
    <row r="17" spans="1:13" x14ac:dyDescent="0.2">
      <c r="A17" s="490" t="s">
        <v>303</v>
      </c>
      <c r="B17" s="491"/>
      <c r="C17" s="491"/>
      <c r="D17" s="491"/>
      <c r="E17" s="491"/>
      <c r="F17" s="491"/>
      <c r="G17" s="491"/>
      <c r="H17" s="491"/>
      <c r="I17" s="491"/>
      <c r="J17" s="491"/>
      <c r="K17" s="491"/>
      <c r="L17" s="491"/>
      <c r="M17" s="491"/>
    </row>
    <row r="18" spans="1:13" x14ac:dyDescent="0.2">
      <c r="A18" s="550" t="s">
        <v>304</v>
      </c>
      <c r="B18" s="398">
        <v>101.61899999999999</v>
      </c>
      <c r="C18" s="398">
        <v>93.665217391304353</v>
      </c>
      <c r="D18" s="398">
        <v>84.258095238095251</v>
      </c>
      <c r="E18" s="398">
        <v>87.554761904761904</v>
      </c>
      <c r="F18" s="398">
        <v>84.370476190476182</v>
      </c>
      <c r="G18" s="398">
        <v>76.437142857142888</v>
      </c>
      <c r="H18" s="398">
        <v>78.123000000000019</v>
      </c>
      <c r="I18" s="398">
        <v>76.832631578947371</v>
      </c>
      <c r="J18" s="398">
        <v>73.277826086956523</v>
      </c>
      <c r="K18" s="398">
        <v>79.446315789473672</v>
      </c>
      <c r="L18" s="398">
        <v>71.578181818181804</v>
      </c>
      <c r="M18" s="398">
        <v>70.248095238095246</v>
      </c>
    </row>
    <row r="19" spans="1:13" x14ac:dyDescent="0.2">
      <c r="A19" s="551" t="s">
        <v>305</v>
      </c>
      <c r="B19" s="451">
        <v>95.771428571428572</v>
      </c>
      <c r="C19" s="451">
        <v>87.27304347826086</v>
      </c>
      <c r="D19" s="451">
        <v>80.143636363636347</v>
      </c>
      <c r="E19" s="451">
        <v>81.319523809523815</v>
      </c>
      <c r="F19" s="451">
        <v>77.535454545454542</v>
      </c>
      <c r="G19" s="451">
        <v>67.013636363636365</v>
      </c>
      <c r="H19" s="451">
        <v>68.979047619047606</v>
      </c>
      <c r="I19" s="451">
        <v>66.913499999999985</v>
      </c>
      <c r="J19" s="451">
        <v>63.499999999999979</v>
      </c>
      <c r="K19" s="451">
        <v>68.448999999999998</v>
      </c>
      <c r="L19" s="451">
        <v>61.749130434782607</v>
      </c>
      <c r="M19" s="451">
        <v>63.049545454545452</v>
      </c>
    </row>
    <row r="20" spans="1:13" x14ac:dyDescent="0.2">
      <c r="A20" s="490" t="s">
        <v>306</v>
      </c>
      <c r="B20" s="491"/>
      <c r="C20" s="491"/>
      <c r="D20" s="491"/>
      <c r="E20" s="491"/>
      <c r="F20" s="491"/>
      <c r="G20" s="491"/>
      <c r="H20" s="491"/>
      <c r="I20" s="491"/>
      <c r="J20" s="491"/>
      <c r="K20" s="491"/>
      <c r="L20" s="491"/>
      <c r="M20" s="491"/>
    </row>
    <row r="21" spans="1:13" x14ac:dyDescent="0.2">
      <c r="A21" s="550" t="s">
        <v>307</v>
      </c>
      <c r="B21" s="398">
        <v>118.98761904761903</v>
      </c>
      <c r="C21" s="398">
        <v>106.79565217391303</v>
      </c>
      <c r="D21" s="398">
        <v>94.898636363636385</v>
      </c>
      <c r="E21" s="398">
        <v>96.097619047619048</v>
      </c>
      <c r="F21" s="398">
        <v>95.063636363636363</v>
      </c>
      <c r="G21" s="398">
        <v>84.302999999999997</v>
      </c>
      <c r="H21" s="398">
        <v>85.614285714285714</v>
      </c>
      <c r="I21" s="398">
        <v>85.361499999999992</v>
      </c>
      <c r="J21" s="398">
        <v>80.555217391304339</v>
      </c>
      <c r="K21" s="398">
        <v>87.228947368421075</v>
      </c>
      <c r="L21" s="398">
        <v>77.601363636363615</v>
      </c>
      <c r="M21" s="398">
        <v>76.387727272727261</v>
      </c>
    </row>
    <row r="22" spans="1:13" x14ac:dyDescent="0.2">
      <c r="A22" s="550" t="s">
        <v>308</v>
      </c>
      <c r="B22" s="401">
        <v>116.8609523809524</v>
      </c>
      <c r="C22" s="401">
        <v>101.94869565217392</v>
      </c>
      <c r="D22" s="401">
        <v>89.640454545454546</v>
      </c>
      <c r="E22" s="401">
        <v>93.632857142857148</v>
      </c>
      <c r="F22" s="401">
        <v>92.073636363636354</v>
      </c>
      <c r="G22" s="401">
        <v>81.590499999999992</v>
      </c>
      <c r="H22" s="401">
        <v>82.201428571428579</v>
      </c>
      <c r="I22" s="401">
        <v>82.261999999999986</v>
      </c>
      <c r="J22" s="401">
        <v>79.018260869565225</v>
      </c>
      <c r="K22" s="401">
        <v>85.952631578947361</v>
      </c>
      <c r="L22" s="401">
        <v>75.828181818181804</v>
      </c>
      <c r="M22" s="401">
        <v>75.032272727272726</v>
      </c>
    </row>
    <row r="23" spans="1:13" x14ac:dyDescent="0.2">
      <c r="A23" s="551" t="s">
        <v>309</v>
      </c>
      <c r="B23" s="451">
        <v>117.12095238095237</v>
      </c>
      <c r="C23" s="451">
        <v>104.86086956521739</v>
      </c>
      <c r="D23" s="451">
        <v>94.464545454545444</v>
      </c>
      <c r="E23" s="451">
        <v>95.067619047619075</v>
      </c>
      <c r="F23" s="451">
        <v>92.902272727272731</v>
      </c>
      <c r="G23" s="451">
        <v>83.18549999999999</v>
      </c>
      <c r="H23" s="451">
        <v>84.130952380952365</v>
      </c>
      <c r="I23" s="451">
        <v>82.776499999999984</v>
      </c>
      <c r="J23" s="451">
        <v>78.672608695652187</v>
      </c>
      <c r="K23" s="451">
        <v>85.992105263157896</v>
      </c>
      <c r="L23" s="451">
        <v>76.985454545454544</v>
      </c>
      <c r="M23" s="451">
        <v>75.099090909090904</v>
      </c>
    </row>
    <row r="24" spans="1:13" s="620" customFormat="1" x14ac:dyDescent="0.2">
      <c r="A24" s="552" t="s">
        <v>310</v>
      </c>
      <c r="B24" s="553">
        <v>108.60333333333335</v>
      </c>
      <c r="C24" s="553">
        <v>101.8708695652174</v>
      </c>
      <c r="D24" s="553">
        <v>95.311363636363637</v>
      </c>
      <c r="E24" s="553">
        <v>93.6</v>
      </c>
      <c r="F24" s="553">
        <v>89.744090909090929</v>
      </c>
      <c r="G24" s="553">
        <v>79.785454545454556</v>
      </c>
      <c r="H24" s="553">
        <v>81.62</v>
      </c>
      <c r="I24" s="553">
        <v>81.857500000000002</v>
      </c>
      <c r="J24" s="553">
        <v>78.44521739130434</v>
      </c>
      <c r="K24" s="553">
        <v>84.136499999999998</v>
      </c>
      <c r="L24" s="553">
        <v>75.861739130434799</v>
      </c>
      <c r="M24" s="553">
        <v>75.170454545454561</v>
      </c>
    </row>
    <row r="25" spans="1:13" x14ac:dyDescent="0.2">
      <c r="A25" s="548"/>
      <c r="M25" s="161" t="s">
        <v>293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703"/>
    </row>
    <row r="2" spans="1:14" ht="14.1" customHeight="1" x14ac:dyDescent="0.2">
      <c r="A2" s="158"/>
      <c r="B2" s="158"/>
      <c r="N2" s="161" t="s">
        <v>311</v>
      </c>
    </row>
    <row r="3" spans="1:14" ht="14.1" customHeight="1" x14ac:dyDescent="0.2">
      <c r="A3" s="557"/>
      <c r="B3" s="557"/>
      <c r="C3" s="145">
        <v>2022</v>
      </c>
      <c r="D3" s="145" t="s">
        <v>509</v>
      </c>
      <c r="E3" s="145" t="s">
        <v>509</v>
      </c>
      <c r="F3" s="145" t="s">
        <v>509</v>
      </c>
      <c r="G3" s="145" t="s">
        <v>509</v>
      </c>
      <c r="H3" s="145" t="s">
        <v>509</v>
      </c>
      <c r="I3" s="145">
        <v>2023</v>
      </c>
      <c r="J3" s="145" t="s">
        <v>509</v>
      </c>
      <c r="K3" s="145" t="s">
        <v>509</v>
      </c>
      <c r="L3" s="145" t="s">
        <v>509</v>
      </c>
      <c r="M3" s="145" t="s">
        <v>509</v>
      </c>
      <c r="N3" s="145" t="s">
        <v>509</v>
      </c>
    </row>
    <row r="4" spans="1:14" ht="14.1" customHeight="1" x14ac:dyDescent="0.2">
      <c r="C4" s="542">
        <v>44743</v>
      </c>
      <c r="D4" s="542">
        <v>44774</v>
      </c>
      <c r="E4" s="542">
        <v>44805</v>
      </c>
      <c r="F4" s="542">
        <v>44835</v>
      </c>
      <c r="G4" s="542">
        <v>44866</v>
      </c>
      <c r="H4" s="542">
        <v>44896</v>
      </c>
      <c r="I4" s="542">
        <v>44927</v>
      </c>
      <c r="J4" s="542">
        <v>44958</v>
      </c>
      <c r="K4" s="542">
        <v>44986</v>
      </c>
      <c r="L4" s="542">
        <v>45017</v>
      </c>
      <c r="M4" s="542">
        <v>45047</v>
      </c>
      <c r="N4" s="542">
        <v>45078</v>
      </c>
    </row>
    <row r="5" spans="1:14" ht="14.1" customHeight="1" x14ac:dyDescent="0.2">
      <c r="A5" s="801" t="s">
        <v>485</v>
      </c>
      <c r="B5" s="558" t="s">
        <v>312</v>
      </c>
      <c r="C5" s="554">
        <v>1109.3571428571429</v>
      </c>
      <c r="D5" s="554">
        <v>908.78260869565213</v>
      </c>
      <c r="E5" s="554">
        <v>827.10227272727275</v>
      </c>
      <c r="F5" s="554">
        <v>869.55952380952385</v>
      </c>
      <c r="G5" s="554">
        <v>870.71590909090912</v>
      </c>
      <c r="H5" s="554">
        <v>705.96590909090912</v>
      </c>
      <c r="I5" s="554">
        <v>818.23863636363637</v>
      </c>
      <c r="J5" s="554">
        <v>821.17499999999995</v>
      </c>
      <c r="K5" s="554">
        <v>799.445652173913</v>
      </c>
      <c r="L5" s="554">
        <v>861.83749999999998</v>
      </c>
      <c r="M5" s="554">
        <v>801.11956521739125</v>
      </c>
      <c r="N5" s="554">
        <v>804.7954545454545</v>
      </c>
    </row>
    <row r="6" spans="1:14" ht="14.1" customHeight="1" x14ac:dyDescent="0.2">
      <c r="A6" s="802"/>
      <c r="B6" s="559" t="s">
        <v>313</v>
      </c>
      <c r="C6" s="555">
        <v>1147.2380952380952</v>
      </c>
      <c r="D6" s="555">
        <v>956.2954545454545</v>
      </c>
      <c r="E6" s="555">
        <v>843.11904761904759</v>
      </c>
      <c r="F6" s="555">
        <v>973.41666666666663</v>
      </c>
      <c r="G6" s="555">
        <v>889.5</v>
      </c>
      <c r="H6" s="555">
        <v>742.13636363636363</v>
      </c>
      <c r="I6" s="555">
        <v>847.89285714285711</v>
      </c>
      <c r="J6" s="555">
        <v>852.53750000000002</v>
      </c>
      <c r="K6" s="555">
        <v>806.10869565217388</v>
      </c>
      <c r="L6" s="555">
        <v>876.47222222222217</v>
      </c>
      <c r="M6" s="555">
        <v>813.57500000000005</v>
      </c>
      <c r="N6" s="555">
        <v>819.65909090909088</v>
      </c>
    </row>
    <row r="7" spans="1:14" ht="14.1" customHeight="1" x14ac:dyDescent="0.2">
      <c r="A7" s="801" t="s">
        <v>517</v>
      </c>
      <c r="B7" s="558" t="s">
        <v>312</v>
      </c>
      <c r="C7" s="556">
        <v>1149.3690476190477</v>
      </c>
      <c r="D7" s="556">
        <v>1090.2386363636363</v>
      </c>
      <c r="E7" s="556">
        <v>1043.797619047619</v>
      </c>
      <c r="F7" s="556">
        <v>1094.952380952381</v>
      </c>
      <c r="G7" s="556">
        <v>991.625</v>
      </c>
      <c r="H7" s="556">
        <v>911.35227272727275</v>
      </c>
      <c r="I7" s="556">
        <v>974.13095238095241</v>
      </c>
      <c r="J7" s="556">
        <v>859.98749999999995</v>
      </c>
      <c r="K7" s="556">
        <v>780.36956521739125</v>
      </c>
      <c r="L7" s="556">
        <v>755.59722222222217</v>
      </c>
      <c r="M7" s="556">
        <v>717.08749999999998</v>
      </c>
      <c r="N7" s="556">
        <v>727.47727272727275</v>
      </c>
    </row>
    <row r="8" spans="1:14" ht="14.1" customHeight="1" x14ac:dyDescent="0.2">
      <c r="A8" s="802"/>
      <c r="B8" s="559" t="s">
        <v>313</v>
      </c>
      <c r="C8" s="555">
        <v>1152.4285714285713</v>
      </c>
      <c r="D8" s="555">
        <v>1111.215909090909</v>
      </c>
      <c r="E8" s="555">
        <v>1049.8928571428571</v>
      </c>
      <c r="F8" s="555">
        <v>1096.047619047619</v>
      </c>
      <c r="G8" s="555">
        <v>1013.5454545454545</v>
      </c>
      <c r="H8" s="555">
        <v>931.01250000000005</v>
      </c>
      <c r="I8" s="555">
        <v>1006.8095238095239</v>
      </c>
      <c r="J8" s="555">
        <v>873.57500000000005</v>
      </c>
      <c r="K8" s="555">
        <v>807.71739130434787</v>
      </c>
      <c r="L8" s="555">
        <v>775.70833333333337</v>
      </c>
      <c r="M8" s="555">
        <v>716.625</v>
      </c>
      <c r="N8" s="555">
        <v>737.5</v>
      </c>
    </row>
    <row r="9" spans="1:14" ht="14.1" customHeight="1" x14ac:dyDescent="0.2">
      <c r="A9" s="801" t="s">
        <v>486</v>
      </c>
      <c r="B9" s="558" t="s">
        <v>312</v>
      </c>
      <c r="C9" s="554">
        <v>1141.3333333333333</v>
      </c>
      <c r="D9" s="554">
        <v>1089.9347826086957</v>
      </c>
      <c r="E9" s="554">
        <v>1026.590909090909</v>
      </c>
      <c r="F9" s="554">
        <v>1161.2857142857142</v>
      </c>
      <c r="G9" s="554">
        <v>997.55681818181813</v>
      </c>
      <c r="H9" s="554">
        <v>890.80681818181813</v>
      </c>
      <c r="I9" s="554">
        <v>930.97727272727275</v>
      </c>
      <c r="J9" s="554">
        <v>808.8125</v>
      </c>
      <c r="K9" s="554">
        <v>775.31521739130437</v>
      </c>
      <c r="L9" s="554">
        <v>745.65</v>
      </c>
      <c r="M9" s="554">
        <v>675.9021739130435</v>
      </c>
      <c r="N9" s="554">
        <v>709.76136363636363</v>
      </c>
    </row>
    <row r="10" spans="1:14" ht="14.1" customHeight="1" x14ac:dyDescent="0.2">
      <c r="A10" s="802"/>
      <c r="B10" s="559" t="s">
        <v>313</v>
      </c>
      <c r="C10" s="555">
        <v>1146.4404761904761</v>
      </c>
      <c r="D10" s="555">
        <v>1085.284090909091</v>
      </c>
      <c r="E10" s="555">
        <v>1050.6309523809523</v>
      </c>
      <c r="F10" s="555">
        <v>1202.7857142857142</v>
      </c>
      <c r="G10" s="555">
        <v>986.60227272727275</v>
      </c>
      <c r="H10" s="555">
        <v>942.98749999999995</v>
      </c>
      <c r="I10" s="555">
        <v>925.89285714285711</v>
      </c>
      <c r="J10" s="555">
        <v>816.72500000000002</v>
      </c>
      <c r="K10" s="555">
        <v>797.3478260869565</v>
      </c>
      <c r="L10" s="555">
        <v>749.40277777777783</v>
      </c>
      <c r="M10" s="555">
        <v>682.16250000000002</v>
      </c>
      <c r="N10" s="555">
        <v>713.9545454545455</v>
      </c>
    </row>
    <row r="11" spans="1:14" ht="14.1" customHeight="1" x14ac:dyDescent="0.2">
      <c r="A11" s="799" t="s">
        <v>314</v>
      </c>
      <c r="B11" s="558" t="s">
        <v>312</v>
      </c>
      <c r="C11" s="554">
        <v>591.34523809523807</v>
      </c>
      <c r="D11" s="554">
        <v>601.91304347826087</v>
      </c>
      <c r="E11" s="554">
        <v>554.31818181818187</v>
      </c>
      <c r="F11" s="554">
        <v>547.09523809523807</v>
      </c>
      <c r="G11" s="554">
        <v>499.10227272727275</v>
      </c>
      <c r="H11" s="554">
        <v>445.45454545454544</v>
      </c>
      <c r="I11" s="554">
        <v>458.54545454545456</v>
      </c>
      <c r="J11" s="554">
        <v>475.6</v>
      </c>
      <c r="K11" s="554">
        <v>441.79347826086956</v>
      </c>
      <c r="L11" s="554">
        <v>480.55</v>
      </c>
      <c r="M11" s="554">
        <v>447.39130434782606</v>
      </c>
      <c r="N11" s="554">
        <v>467.40909090909093</v>
      </c>
    </row>
    <row r="12" spans="1:14" ht="14.1" customHeight="1" x14ac:dyDescent="0.2">
      <c r="A12" s="800"/>
      <c r="B12" s="559" t="s">
        <v>313</v>
      </c>
      <c r="C12" s="555">
        <v>574.94047619047615</v>
      </c>
      <c r="D12" s="555">
        <v>580.69318181818187</v>
      </c>
      <c r="E12" s="555">
        <v>534.72619047619048</v>
      </c>
      <c r="F12" s="555">
        <v>525.80952380952385</v>
      </c>
      <c r="G12" s="555">
        <v>479.38636363636363</v>
      </c>
      <c r="H12" s="555">
        <v>417.57499999999999</v>
      </c>
      <c r="I12" s="555">
        <v>433.85714285714283</v>
      </c>
      <c r="J12" s="555">
        <v>459.23750000000001</v>
      </c>
      <c r="K12" s="555">
        <v>422.93478260869563</v>
      </c>
      <c r="L12" s="555">
        <v>465.91666666666669</v>
      </c>
      <c r="M12" s="555">
        <v>428.72500000000002</v>
      </c>
      <c r="N12" s="555">
        <v>442.65909090909093</v>
      </c>
    </row>
    <row r="13" spans="1:14" ht="14.1" customHeight="1" x14ac:dyDescent="0.2">
      <c r="B13" s="548"/>
      <c r="N13" s="161" t="s">
        <v>293</v>
      </c>
    </row>
    <row r="14" spans="1:14" ht="14.1" customHeight="1" x14ac:dyDescent="0.2">
      <c r="A14" s="548"/>
    </row>
    <row r="15" spans="1:14" ht="14.1" customHeight="1" x14ac:dyDescent="0.2">
      <c r="A15" s="548"/>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315</v>
      </c>
      <c r="B1" s="53"/>
      <c r="C1" s="53"/>
      <c r="D1" s="6"/>
      <c r="E1" s="6"/>
      <c r="F1" s="6"/>
      <c r="G1" s="6"/>
      <c r="H1" s="3"/>
    </row>
    <row r="2" spans="1:8" x14ac:dyDescent="0.2">
      <c r="A2" s="54"/>
      <c r="B2" s="54"/>
      <c r="C2" s="54"/>
      <c r="D2" s="65"/>
      <c r="E2" s="65"/>
      <c r="F2" s="65"/>
      <c r="G2" s="108"/>
      <c r="H2" s="55" t="s">
        <v>467</v>
      </c>
    </row>
    <row r="3" spans="1:8" x14ac:dyDescent="0.2">
      <c r="A3" s="56"/>
      <c r="B3" s="777">
        <f>INDICE!A3</f>
        <v>45078</v>
      </c>
      <c r="C3" s="776">
        <v>41671</v>
      </c>
      <c r="D3" s="776" t="s">
        <v>115</v>
      </c>
      <c r="E3" s="776"/>
      <c r="F3" s="776" t="s">
        <v>116</v>
      </c>
      <c r="G3" s="776"/>
      <c r="H3" s="776"/>
    </row>
    <row r="4" spans="1:8" ht="25.5" x14ac:dyDescent="0.2">
      <c r="A4" s="66"/>
      <c r="B4" s="184" t="s">
        <v>54</v>
      </c>
      <c r="C4" s="185" t="s">
        <v>449</v>
      </c>
      <c r="D4" s="184" t="s">
        <v>54</v>
      </c>
      <c r="E4" s="185" t="s">
        <v>449</v>
      </c>
      <c r="F4" s="184" t="s">
        <v>54</v>
      </c>
      <c r="G4" s="186" t="s">
        <v>449</v>
      </c>
      <c r="H4" s="185" t="s">
        <v>106</v>
      </c>
    </row>
    <row r="5" spans="1:8" x14ac:dyDescent="0.2">
      <c r="A5" s="3" t="s">
        <v>316</v>
      </c>
      <c r="B5" s="304">
        <v>15558.906999999999</v>
      </c>
      <c r="C5" s="72">
        <v>-0.29957724307427475</v>
      </c>
      <c r="D5" s="71">
        <v>117150.65700000001</v>
      </c>
      <c r="E5" s="333">
        <v>-12.339328955377699</v>
      </c>
      <c r="F5" s="71">
        <v>202108.32</v>
      </c>
      <c r="G5" s="333">
        <v>-22.714271940325666</v>
      </c>
      <c r="H5" s="307">
        <v>59.973401392893614</v>
      </c>
    </row>
    <row r="6" spans="1:8" x14ac:dyDescent="0.2">
      <c r="A6" s="3" t="s">
        <v>317</v>
      </c>
      <c r="B6" s="305">
        <v>9658.6110000000008</v>
      </c>
      <c r="C6" s="187">
        <v>-25.781156168530512</v>
      </c>
      <c r="D6" s="58">
        <v>44246.932999999997</v>
      </c>
      <c r="E6" s="59">
        <v>-18.927338927459857</v>
      </c>
      <c r="F6" s="58">
        <v>126069.83500000001</v>
      </c>
      <c r="G6" s="59">
        <v>11.838317403042563</v>
      </c>
      <c r="H6" s="308">
        <v>37.409824682085663</v>
      </c>
    </row>
    <row r="7" spans="1:8" x14ac:dyDescent="0.2">
      <c r="A7" s="3" t="s">
        <v>318</v>
      </c>
      <c r="B7" s="344">
        <v>847.673</v>
      </c>
      <c r="C7" s="187">
        <v>19.746937011133134</v>
      </c>
      <c r="D7" s="95">
        <v>4676.0940000000001</v>
      </c>
      <c r="E7" s="73">
        <v>-5.3508869228969331</v>
      </c>
      <c r="F7" s="95">
        <v>8818.4390000000003</v>
      </c>
      <c r="G7" s="187">
        <v>-23.586862759115203</v>
      </c>
      <c r="H7" s="446">
        <v>2.6167739250207376</v>
      </c>
    </row>
    <row r="8" spans="1:8" x14ac:dyDescent="0.2">
      <c r="A8" s="213" t="s">
        <v>186</v>
      </c>
      <c r="B8" s="214">
        <v>26065.190999999999</v>
      </c>
      <c r="C8" s="215">
        <v>-11.122920005144705</v>
      </c>
      <c r="D8" s="214">
        <v>166073.68400000001</v>
      </c>
      <c r="E8" s="215">
        <v>-14.022025601215748</v>
      </c>
      <c r="F8" s="214">
        <v>336996.59399999998</v>
      </c>
      <c r="G8" s="215">
        <v>-12.643924121455278</v>
      </c>
      <c r="H8" s="216">
        <v>100</v>
      </c>
    </row>
    <row r="9" spans="1:8" x14ac:dyDescent="0.2">
      <c r="A9" s="217" t="s">
        <v>602</v>
      </c>
      <c r="B9" s="306">
        <v>5511.3909999999996</v>
      </c>
      <c r="C9" s="75">
        <v>5.4811876519019425</v>
      </c>
      <c r="D9" s="74">
        <v>33730.114000000001</v>
      </c>
      <c r="E9" s="75">
        <v>-9.8615102814585534</v>
      </c>
      <c r="F9" s="74">
        <v>55674.076000000001</v>
      </c>
      <c r="G9" s="190">
        <v>-33.053592309463454</v>
      </c>
      <c r="H9" s="504">
        <v>16.520664300838604</v>
      </c>
    </row>
    <row r="10" spans="1:8" x14ac:dyDescent="0.2">
      <c r="A10" s="3"/>
      <c r="B10" s="3"/>
      <c r="C10" s="3"/>
      <c r="D10" s="3"/>
      <c r="E10" s="3"/>
      <c r="F10" s="3"/>
      <c r="G10" s="108"/>
      <c r="H10" s="55" t="s">
        <v>220</v>
      </c>
    </row>
    <row r="11" spans="1:8" x14ac:dyDescent="0.2">
      <c r="A11" s="80" t="s">
        <v>571</v>
      </c>
      <c r="B11" s="80"/>
      <c r="C11" s="200"/>
      <c r="D11" s="200"/>
      <c r="E11" s="200"/>
      <c r="F11" s="80"/>
      <c r="G11" s="80"/>
      <c r="H11" s="80"/>
    </row>
    <row r="12" spans="1:8" x14ac:dyDescent="0.2">
      <c r="A12" s="80" t="s">
        <v>505</v>
      </c>
      <c r="B12" s="108"/>
      <c r="C12" s="108"/>
      <c r="D12" s="108"/>
      <c r="E12" s="108"/>
      <c r="F12" s="108"/>
      <c r="G12" s="108"/>
      <c r="H12" s="108"/>
    </row>
    <row r="13" spans="1:8" x14ac:dyDescent="0.2">
      <c r="A13" s="433" t="s">
        <v>532</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68" priority="7" operator="equal">
      <formula>0</formula>
    </cfRule>
    <cfRule type="cellIs" dxfId="67" priority="8" operator="between">
      <formula>-0.5</formula>
      <formula>0.5</formula>
    </cfRule>
  </conditionalFormatting>
  <conditionalFormatting sqref="E7">
    <cfRule type="cellIs" dxfId="66" priority="1" operator="between">
      <formula>-0.5</formula>
      <formula>0.5</formula>
    </cfRule>
    <cfRule type="cellIs" dxfId="65" priority="2" operator="between">
      <formula>0</formula>
      <formula>0.49</formula>
    </cfRule>
  </conditionalFormatting>
  <conditionalFormatting sqref="G5">
    <cfRule type="cellIs" dxfId="64" priority="5" operator="equal">
      <formula>0</formula>
    </cfRule>
    <cfRule type="cellIs" dxfId="63"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638</v>
      </c>
      <c r="B1" s="53"/>
      <c r="C1" s="53"/>
      <c r="D1" s="6"/>
      <c r="E1" s="6"/>
      <c r="F1" s="6"/>
      <c r="G1" s="6"/>
      <c r="H1" s="3"/>
    </row>
    <row r="2" spans="1:8" x14ac:dyDescent="0.2">
      <c r="A2" s="54"/>
      <c r="B2" s="54"/>
      <c r="C2" s="54"/>
      <c r="D2" s="65"/>
      <c r="E2" s="65"/>
      <c r="F2" s="65"/>
      <c r="G2" s="108"/>
      <c r="H2" s="55" t="s">
        <v>467</v>
      </c>
    </row>
    <row r="3" spans="1:8" ht="14.1" customHeight="1" x14ac:dyDescent="0.2">
      <c r="A3" s="56"/>
      <c r="B3" s="777">
        <f>INDICE!A3</f>
        <v>45078</v>
      </c>
      <c r="C3" s="777">
        <v>41671</v>
      </c>
      <c r="D3" s="776" t="s">
        <v>115</v>
      </c>
      <c r="E3" s="776"/>
      <c r="F3" s="776" t="s">
        <v>116</v>
      </c>
      <c r="G3" s="776"/>
      <c r="H3" s="183"/>
    </row>
    <row r="4" spans="1:8" ht="25.5" x14ac:dyDescent="0.2">
      <c r="A4" s="66"/>
      <c r="B4" s="184" t="s">
        <v>54</v>
      </c>
      <c r="C4" s="185" t="s">
        <v>449</v>
      </c>
      <c r="D4" s="184" t="s">
        <v>54</v>
      </c>
      <c r="E4" s="185" t="s">
        <v>449</v>
      </c>
      <c r="F4" s="184" t="s">
        <v>54</v>
      </c>
      <c r="G4" s="186" t="s">
        <v>449</v>
      </c>
      <c r="H4" s="185" t="s">
        <v>106</v>
      </c>
    </row>
    <row r="5" spans="1:8" x14ac:dyDescent="0.2">
      <c r="A5" s="3" t="s">
        <v>640</v>
      </c>
      <c r="B5" s="304">
        <v>13193.839</v>
      </c>
      <c r="C5" s="72">
        <v>-21.422531580856926</v>
      </c>
      <c r="D5" s="71">
        <v>69795.668999999994</v>
      </c>
      <c r="E5" s="72">
        <v>-16.641008697784518</v>
      </c>
      <c r="F5" s="71">
        <v>166350.174</v>
      </c>
      <c r="G5" s="59">
        <v>-5.8426485761122491</v>
      </c>
      <c r="H5" s="307">
        <v>49.362568335037835</v>
      </c>
    </row>
    <row r="6" spans="1:8" x14ac:dyDescent="0.2">
      <c r="A6" s="3" t="s">
        <v>639</v>
      </c>
      <c r="B6" s="305">
        <v>9805.7340000000004</v>
      </c>
      <c r="C6" s="187">
        <v>16.361090862012723</v>
      </c>
      <c r="D6" s="58">
        <v>54486.059000000001</v>
      </c>
      <c r="E6" s="59">
        <v>-3.760150404320505</v>
      </c>
      <c r="F6" s="58">
        <v>96942.523000000001</v>
      </c>
      <c r="G6" s="59">
        <v>-19.788884443588096</v>
      </c>
      <c r="H6" s="308">
        <v>28.766618038875492</v>
      </c>
    </row>
    <row r="7" spans="1:8" x14ac:dyDescent="0.2">
      <c r="A7" s="3" t="s">
        <v>641</v>
      </c>
      <c r="B7" s="344">
        <v>2217.9450000000002</v>
      </c>
      <c r="C7" s="187">
        <v>-34.794975384345825</v>
      </c>
      <c r="D7" s="95">
        <v>37115.862000000001</v>
      </c>
      <c r="E7" s="187">
        <v>-22.471884412911898</v>
      </c>
      <c r="F7" s="95">
        <v>64885.457999999999</v>
      </c>
      <c r="G7" s="187">
        <v>-15.404993340007364</v>
      </c>
      <c r="H7" s="446">
        <v>19.254039701065942</v>
      </c>
    </row>
    <row r="8" spans="1:8" x14ac:dyDescent="0.2">
      <c r="A8" s="697" t="s">
        <v>320</v>
      </c>
      <c r="B8" s="344">
        <v>847.673</v>
      </c>
      <c r="C8" s="187">
        <v>19.746937011133134</v>
      </c>
      <c r="D8" s="95">
        <v>4676.0940000000001</v>
      </c>
      <c r="E8" s="73">
        <v>-5.3508869228969331</v>
      </c>
      <c r="F8" s="95">
        <v>8818.4390000000003</v>
      </c>
      <c r="G8" s="187">
        <v>-23.586862759115203</v>
      </c>
      <c r="H8" s="446">
        <v>2.6167739250207376</v>
      </c>
    </row>
    <row r="9" spans="1:8" x14ac:dyDescent="0.2">
      <c r="A9" s="213" t="s">
        <v>186</v>
      </c>
      <c r="B9" s="214">
        <v>26065.190999999999</v>
      </c>
      <c r="C9" s="215">
        <v>-11.122920005144705</v>
      </c>
      <c r="D9" s="214">
        <v>166073.68400000001</v>
      </c>
      <c r="E9" s="215">
        <v>-14.022025601215748</v>
      </c>
      <c r="F9" s="214">
        <v>336996.59399999998</v>
      </c>
      <c r="G9" s="215">
        <v>-12.643924121455278</v>
      </c>
      <c r="H9" s="216">
        <v>100</v>
      </c>
    </row>
    <row r="10" spans="1:8" x14ac:dyDescent="0.2">
      <c r="A10" s="80"/>
      <c r="B10" s="3"/>
      <c r="C10" s="3"/>
      <c r="D10" s="3"/>
      <c r="E10" s="3"/>
      <c r="F10" s="3"/>
      <c r="G10" s="108"/>
      <c r="H10" s="55" t="s">
        <v>220</v>
      </c>
    </row>
    <row r="11" spans="1:8" x14ac:dyDescent="0.2">
      <c r="A11" s="80" t="s">
        <v>571</v>
      </c>
      <c r="B11" s="80"/>
      <c r="C11" s="200"/>
      <c r="D11" s="200"/>
      <c r="E11" s="200"/>
      <c r="F11" s="80"/>
      <c r="G11" s="80"/>
      <c r="H11" s="80"/>
    </row>
    <row r="12" spans="1:8" x14ac:dyDescent="0.2">
      <c r="A12" s="80" t="s">
        <v>487</v>
      </c>
      <c r="B12" s="108"/>
      <c r="C12" s="108"/>
      <c r="D12" s="108"/>
      <c r="E12" s="108"/>
      <c r="F12" s="108"/>
      <c r="G12" s="108"/>
      <c r="H12" s="108"/>
    </row>
    <row r="13" spans="1:8" x14ac:dyDescent="0.2">
      <c r="A13" s="433" t="s">
        <v>532</v>
      </c>
      <c r="B13" s="1"/>
      <c r="C13" s="1"/>
      <c r="D13" s="1"/>
      <c r="E13" s="1"/>
      <c r="F13" s="1"/>
      <c r="G13" s="1"/>
      <c r="H13" s="1"/>
    </row>
    <row r="14" spans="1:8" s="1" customFormat="1" x14ac:dyDescent="0.2">
      <c r="A14" s="803" t="s">
        <v>642</v>
      </c>
      <c r="B14" s="803"/>
      <c r="C14" s="803"/>
      <c r="D14" s="803"/>
      <c r="E14" s="803"/>
      <c r="F14" s="803"/>
      <c r="G14" s="803"/>
      <c r="H14" s="803"/>
    </row>
    <row r="15" spans="1:8" s="1" customFormat="1" x14ac:dyDescent="0.2">
      <c r="A15" s="803"/>
      <c r="B15" s="803"/>
      <c r="C15" s="803"/>
      <c r="D15" s="803"/>
      <c r="E15" s="803"/>
      <c r="F15" s="803"/>
      <c r="G15" s="803"/>
      <c r="H15" s="803"/>
    </row>
    <row r="16" spans="1:8" s="1" customFormat="1" x14ac:dyDescent="0.2">
      <c r="A16" s="803"/>
      <c r="B16" s="803"/>
      <c r="C16" s="803"/>
      <c r="D16" s="803"/>
      <c r="E16" s="803"/>
      <c r="F16" s="803"/>
      <c r="G16" s="803"/>
      <c r="H16" s="803"/>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319</v>
      </c>
    </row>
  </sheetData>
  <mergeCells count="4">
    <mergeCell ref="B3:C3"/>
    <mergeCell ref="D3:E3"/>
    <mergeCell ref="F3:G3"/>
    <mergeCell ref="A14:H16"/>
  </mergeCells>
  <conditionalFormatting sqref="E8">
    <cfRule type="cellIs" dxfId="62" priority="1" operator="between">
      <formula>-0.5</formula>
      <formula>0.5</formula>
    </cfRule>
    <cfRule type="cellIs" dxfId="61"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488</v>
      </c>
      <c r="B1" s="158"/>
      <c r="C1" s="158"/>
      <c r="D1" s="158"/>
    </row>
    <row r="2" spans="1:4" x14ac:dyDescent="0.2">
      <c r="A2" s="159"/>
      <c r="B2" s="159"/>
      <c r="C2" s="159"/>
      <c r="D2" s="159"/>
    </row>
    <row r="3" spans="1:4" x14ac:dyDescent="0.2">
      <c r="A3" s="162"/>
      <c r="B3" s="804">
        <v>2021</v>
      </c>
      <c r="C3" s="804">
        <v>2022</v>
      </c>
      <c r="D3" s="804">
        <v>2023</v>
      </c>
    </row>
    <row r="4" spans="1:4" x14ac:dyDescent="0.2">
      <c r="A4" s="638"/>
      <c r="B4" s="805"/>
      <c r="C4" s="805"/>
      <c r="D4" s="805"/>
    </row>
    <row r="5" spans="1:4" x14ac:dyDescent="0.2">
      <c r="A5" s="191" t="s">
        <v>321</v>
      </c>
      <c r="B5" s="211">
        <v>-9.7323432224055928</v>
      </c>
      <c r="C5" s="211">
        <v>6.3972911177659606</v>
      </c>
      <c r="D5" s="211">
        <v>-7.7289216735415849</v>
      </c>
    </row>
    <row r="6" spans="1:4" x14ac:dyDescent="0.2">
      <c r="A6" s="1" t="s">
        <v>127</v>
      </c>
      <c r="B6" s="167">
        <v>-10.471717381996809</v>
      </c>
      <c r="C6" s="167">
        <v>9.1527885306816028</v>
      </c>
      <c r="D6" s="167">
        <v>-9.601901380481678</v>
      </c>
    </row>
    <row r="7" spans="1:4" x14ac:dyDescent="0.2">
      <c r="A7" s="1" t="s">
        <v>128</v>
      </c>
      <c r="B7" s="167">
        <v>-9.3042012633694959</v>
      </c>
      <c r="C7" s="167">
        <v>8.7471436751284681</v>
      </c>
      <c r="D7" s="167">
        <v>-11.441103843001823</v>
      </c>
    </row>
    <row r="8" spans="1:4" x14ac:dyDescent="0.2">
      <c r="A8" s="1" t="s">
        <v>129</v>
      </c>
      <c r="B8" s="167">
        <v>-5.8895571882182836</v>
      </c>
      <c r="C8" s="167">
        <v>5.5388801756917072</v>
      </c>
      <c r="D8" s="167">
        <v>-11.159474176912216</v>
      </c>
    </row>
    <row r="9" spans="1:4" x14ac:dyDescent="0.2">
      <c r="A9" s="1" t="s">
        <v>130</v>
      </c>
      <c r="B9" s="167">
        <v>-3.2832389269602436</v>
      </c>
      <c r="C9" s="167">
        <v>4.2672240636464753</v>
      </c>
      <c r="D9" s="167">
        <v>-11.373312250797328</v>
      </c>
    </row>
    <row r="10" spans="1:4" x14ac:dyDescent="0.2">
      <c r="A10" s="1" t="s">
        <v>131</v>
      </c>
      <c r="B10" s="167">
        <v>-1.7620227935607085</v>
      </c>
      <c r="C10" s="167">
        <v>4.4385716468802849</v>
      </c>
      <c r="D10" s="167">
        <v>-12.643924121455278</v>
      </c>
    </row>
    <row r="11" spans="1:4" x14ac:dyDescent="0.2">
      <c r="A11" s="1" t="s">
        <v>132</v>
      </c>
      <c r="B11" s="167">
        <v>-1.778133717466144</v>
      </c>
      <c r="C11" s="167">
        <v>6.2590303997936303</v>
      </c>
      <c r="D11" s="167" t="s">
        <v>509</v>
      </c>
    </row>
    <row r="12" spans="1:4" x14ac:dyDescent="0.2">
      <c r="A12" s="1" t="s">
        <v>133</v>
      </c>
      <c r="B12" s="167">
        <v>-1.1755717284100657</v>
      </c>
      <c r="C12" s="167">
        <v>7.0391184685496473</v>
      </c>
      <c r="D12" s="167" t="s">
        <v>509</v>
      </c>
    </row>
    <row r="13" spans="1:4" x14ac:dyDescent="0.2">
      <c r="A13" s="1" t="s">
        <v>134</v>
      </c>
      <c r="B13" s="167">
        <v>-0.32609034273905119</v>
      </c>
      <c r="C13" s="167">
        <v>6.3074815119865653</v>
      </c>
      <c r="D13" s="167" t="s">
        <v>509</v>
      </c>
    </row>
    <row r="14" spans="1:4" x14ac:dyDescent="0.2">
      <c r="A14" s="1" t="s">
        <v>135</v>
      </c>
      <c r="B14" s="167">
        <v>1.3301376003832588</v>
      </c>
      <c r="C14" s="167">
        <v>5.586656536364206</v>
      </c>
      <c r="D14" s="167" t="s">
        <v>509</v>
      </c>
    </row>
    <row r="15" spans="1:4" x14ac:dyDescent="0.2">
      <c r="A15" s="1" t="s">
        <v>136</v>
      </c>
      <c r="B15" s="167">
        <v>4.6021787519190216</v>
      </c>
      <c r="C15" s="167">
        <v>0.13515054705526736</v>
      </c>
      <c r="D15" s="167" t="s">
        <v>509</v>
      </c>
    </row>
    <row r="16" spans="1:4" x14ac:dyDescent="0.2">
      <c r="A16" s="209" t="s">
        <v>137</v>
      </c>
      <c r="B16" s="210">
        <v>5.2827223940290491</v>
      </c>
      <c r="C16" s="210">
        <v>-3.5335717404918947</v>
      </c>
      <c r="D16" s="210" t="s">
        <v>509</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election activeCell="A2" sqref="A2"/>
    </sheetView>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2" t="s">
        <v>687</v>
      </c>
      <c r="C3" s="768" t="s">
        <v>420</v>
      </c>
      <c r="D3" s="772" t="s">
        <v>688</v>
      </c>
      <c r="E3" s="768" t="s">
        <v>420</v>
      </c>
      <c r="F3" s="770" t="s">
        <v>689</v>
      </c>
    </row>
    <row r="4" spans="1:6" x14ac:dyDescent="0.2">
      <c r="A4" s="66"/>
      <c r="B4" s="773"/>
      <c r="C4" s="769"/>
      <c r="D4" s="773"/>
      <c r="E4" s="769"/>
      <c r="F4" s="771"/>
    </row>
    <row r="5" spans="1:6" x14ac:dyDescent="0.2">
      <c r="A5" s="3" t="s">
        <v>107</v>
      </c>
      <c r="B5" s="58">
        <v>1283.7124606965479</v>
      </c>
      <c r="C5" s="59">
        <v>1.5080785004878769</v>
      </c>
      <c r="D5" s="58">
        <v>1290.942414254323</v>
      </c>
      <c r="E5" s="59">
        <v>1.5080809154218542</v>
      </c>
      <c r="F5" s="59">
        <v>-0.56005236778523093</v>
      </c>
    </row>
    <row r="6" spans="1:6" x14ac:dyDescent="0.2">
      <c r="A6" s="3" t="s">
        <v>117</v>
      </c>
      <c r="B6" s="58">
        <v>46571.83904652718</v>
      </c>
      <c r="C6" s="59">
        <v>54.711620666313557</v>
      </c>
      <c r="D6" s="58">
        <v>43604.108452756278</v>
      </c>
      <c r="E6" s="59">
        <v>50.938386612364951</v>
      </c>
      <c r="F6" s="59">
        <v>6.8060802045439086</v>
      </c>
    </row>
    <row r="7" spans="1:6" x14ac:dyDescent="0.2">
      <c r="A7" s="3" t="s">
        <v>118</v>
      </c>
      <c r="B7" s="58">
        <v>12311.361582238609</v>
      </c>
      <c r="C7" s="59">
        <v>14.463129620033598</v>
      </c>
      <c r="D7" s="58">
        <v>15329.430762781367</v>
      </c>
      <c r="E7" s="59">
        <v>17.90786461298875</v>
      </c>
      <c r="F7" s="59">
        <v>-19.688070791711251</v>
      </c>
    </row>
    <row r="8" spans="1:6" x14ac:dyDescent="0.2">
      <c r="A8" s="3" t="s">
        <v>119</v>
      </c>
      <c r="B8" s="58">
        <v>19158.618807681283</v>
      </c>
      <c r="C8" s="59">
        <v>22.507143934109298</v>
      </c>
      <c r="D8" s="58">
        <v>19594.153052450558</v>
      </c>
      <c r="E8" s="59">
        <v>22.88991975627669</v>
      </c>
      <c r="F8" s="59">
        <v>-2.222776578316072</v>
      </c>
    </row>
    <row r="9" spans="1:6" x14ac:dyDescent="0.2">
      <c r="A9" s="3" t="s">
        <v>120</v>
      </c>
      <c r="B9" s="58">
        <v>5583.3630102242296</v>
      </c>
      <c r="C9" s="59">
        <v>6.5592178731128197</v>
      </c>
      <c r="D9" s="58">
        <v>5569.7487452008208</v>
      </c>
      <c r="E9" s="59">
        <v>6.5065890574088776</v>
      </c>
      <c r="F9" s="59">
        <v>0.24443230110046668</v>
      </c>
    </row>
    <row r="10" spans="1:6" x14ac:dyDescent="0.2">
      <c r="A10" s="3" t="s">
        <v>112</v>
      </c>
      <c r="B10" s="58">
        <v>213.49496035158117</v>
      </c>
      <c r="C10" s="73">
        <v>0.25080940594284684</v>
      </c>
      <c r="D10" s="58">
        <v>213.2842982707557</v>
      </c>
      <c r="E10" s="59">
        <v>0.24915904553888349</v>
      </c>
      <c r="F10" s="59">
        <v>9.8770552981844381E-2</v>
      </c>
    </row>
    <row r="11" spans="1:6" x14ac:dyDescent="0.2">
      <c r="A11" s="60" t="s">
        <v>114</v>
      </c>
      <c r="B11" s="61">
        <v>85122.389867719437</v>
      </c>
      <c r="C11" s="62">
        <v>100</v>
      </c>
      <c r="D11" s="61">
        <v>85601.667725714098</v>
      </c>
      <c r="E11" s="62">
        <v>100</v>
      </c>
      <c r="F11" s="62">
        <v>-0.55989313144034603</v>
      </c>
    </row>
    <row r="12" spans="1:6" x14ac:dyDescent="0.2">
      <c r="A12" s="718" t="s">
        <v>669</v>
      </c>
      <c r="B12" s="3"/>
      <c r="C12" s="3"/>
      <c r="D12" s="3"/>
      <c r="E12" s="3"/>
      <c r="F12" s="55" t="s">
        <v>570</v>
      </c>
    </row>
    <row r="13" spans="1:6" x14ac:dyDescent="0.2">
      <c r="A13" s="433" t="s">
        <v>615</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40" customWidth="1"/>
    <col min="2" max="12" width="11" style="540"/>
    <col min="13" max="45" width="11" style="18"/>
    <col min="46" max="16384" width="11" style="540"/>
  </cols>
  <sheetData>
    <row r="1" spans="1:12" x14ac:dyDescent="0.2">
      <c r="A1" s="806" t="s">
        <v>643</v>
      </c>
      <c r="B1" s="806"/>
      <c r="C1" s="806"/>
      <c r="D1" s="806"/>
      <c r="E1" s="806"/>
      <c r="F1" s="806"/>
      <c r="G1" s="18"/>
      <c r="H1" s="18"/>
      <c r="I1" s="18"/>
      <c r="J1" s="18"/>
      <c r="K1" s="18"/>
      <c r="L1" s="18"/>
    </row>
    <row r="2" spans="1:12" x14ac:dyDescent="0.2">
      <c r="A2" s="807"/>
      <c r="B2" s="807"/>
      <c r="C2" s="807"/>
      <c r="D2" s="807"/>
      <c r="E2" s="807"/>
      <c r="F2" s="807"/>
      <c r="G2" s="18"/>
      <c r="H2" s="18"/>
      <c r="I2" s="18"/>
      <c r="J2" s="18"/>
      <c r="K2" s="569"/>
      <c r="L2" s="55" t="s">
        <v>467</v>
      </c>
    </row>
    <row r="3" spans="1:12" x14ac:dyDescent="0.2">
      <c r="A3" s="570"/>
      <c r="B3" s="808">
        <f>INDICE!A3</f>
        <v>45078</v>
      </c>
      <c r="C3" s="809">
        <v>41671</v>
      </c>
      <c r="D3" s="809">
        <v>41671</v>
      </c>
      <c r="E3" s="809">
        <v>41671</v>
      </c>
      <c r="F3" s="810">
        <v>41671</v>
      </c>
      <c r="G3" s="811" t="s">
        <v>116</v>
      </c>
      <c r="H3" s="809"/>
      <c r="I3" s="809"/>
      <c r="J3" s="809"/>
      <c r="K3" s="809"/>
      <c r="L3" s="812" t="s">
        <v>106</v>
      </c>
    </row>
    <row r="4" spans="1:12" ht="38.25" x14ac:dyDescent="0.2">
      <c r="A4" s="546"/>
      <c r="B4" s="698" t="s">
        <v>640</v>
      </c>
      <c r="C4" s="698" t="s">
        <v>639</v>
      </c>
      <c r="D4" s="698" t="s">
        <v>641</v>
      </c>
      <c r="E4" s="698" t="s">
        <v>320</v>
      </c>
      <c r="F4" s="220" t="s">
        <v>186</v>
      </c>
      <c r="G4" s="698" t="s">
        <v>640</v>
      </c>
      <c r="H4" s="698" t="s">
        <v>639</v>
      </c>
      <c r="I4" s="698" t="s">
        <v>641</v>
      </c>
      <c r="J4" s="698" t="s">
        <v>320</v>
      </c>
      <c r="K4" s="221" t="s">
        <v>186</v>
      </c>
      <c r="L4" s="813"/>
    </row>
    <row r="5" spans="1:12" x14ac:dyDescent="0.2">
      <c r="A5" s="543" t="s">
        <v>153</v>
      </c>
      <c r="B5" s="436">
        <v>3205.0149999999999</v>
      </c>
      <c r="C5" s="436">
        <v>776.59799999999996</v>
      </c>
      <c r="D5" s="436">
        <v>138.05600000000001</v>
      </c>
      <c r="E5" s="436">
        <v>162.858</v>
      </c>
      <c r="F5" s="571">
        <v>4282.527</v>
      </c>
      <c r="G5" s="436">
        <v>44012.692000000003</v>
      </c>
      <c r="H5" s="436">
        <v>5877.8289999999997</v>
      </c>
      <c r="I5" s="436">
        <v>2613.866</v>
      </c>
      <c r="J5" s="436">
        <v>1994.1849999999999</v>
      </c>
      <c r="K5" s="572">
        <v>54498.572</v>
      </c>
      <c r="L5" s="72">
        <v>16.171877388520912</v>
      </c>
    </row>
    <row r="6" spans="1:12" x14ac:dyDescent="0.2">
      <c r="A6" s="545" t="s">
        <v>154</v>
      </c>
      <c r="B6" s="436">
        <v>847.66899999999998</v>
      </c>
      <c r="C6" s="436">
        <v>758.74</v>
      </c>
      <c r="D6" s="436">
        <v>83.111999999999995</v>
      </c>
      <c r="E6" s="436">
        <v>51.697000000000003</v>
      </c>
      <c r="F6" s="573">
        <v>1741.2180000000003</v>
      </c>
      <c r="G6" s="436">
        <v>7945.2079999999996</v>
      </c>
      <c r="H6" s="436">
        <v>6712.4129999999996</v>
      </c>
      <c r="I6" s="436">
        <v>2809.873</v>
      </c>
      <c r="J6" s="436">
        <v>626.58500000000004</v>
      </c>
      <c r="K6" s="574">
        <v>18094.078999999998</v>
      </c>
      <c r="L6" s="59">
        <v>5.3692274184030184</v>
      </c>
    </row>
    <row r="7" spans="1:12" x14ac:dyDescent="0.2">
      <c r="A7" s="545" t="s">
        <v>155</v>
      </c>
      <c r="B7" s="436">
        <v>544.57399999999996</v>
      </c>
      <c r="C7" s="436">
        <v>312.78300000000002</v>
      </c>
      <c r="D7" s="436">
        <v>79.876000000000005</v>
      </c>
      <c r="E7" s="436">
        <v>25.652999999999999</v>
      </c>
      <c r="F7" s="573">
        <v>962.88599999999997</v>
      </c>
      <c r="G7" s="436">
        <v>7297.3580000000002</v>
      </c>
      <c r="H7" s="436">
        <v>3466.7539999999999</v>
      </c>
      <c r="I7" s="436">
        <v>1607.9380000000001</v>
      </c>
      <c r="J7" s="436">
        <v>170.86199999999999</v>
      </c>
      <c r="K7" s="574">
        <v>12542.912</v>
      </c>
      <c r="L7" s="59">
        <v>3.7219770631606197</v>
      </c>
    </row>
    <row r="8" spans="1:12" x14ac:dyDescent="0.2">
      <c r="A8" s="545" t="s">
        <v>156</v>
      </c>
      <c r="B8" s="436">
        <v>782.69399999999996</v>
      </c>
      <c r="C8" s="96">
        <v>34.743000000000002</v>
      </c>
      <c r="D8" s="436">
        <v>28.318000000000001</v>
      </c>
      <c r="E8" s="96">
        <v>0.58199999999999996</v>
      </c>
      <c r="F8" s="573">
        <v>846.33699999999999</v>
      </c>
      <c r="G8" s="436">
        <v>9071.2939999999999</v>
      </c>
      <c r="H8" s="436">
        <v>251.36099999999999</v>
      </c>
      <c r="I8" s="96">
        <v>861.33</v>
      </c>
      <c r="J8" s="436">
        <v>5.2519999999999998</v>
      </c>
      <c r="K8" s="574">
        <v>10189.237000000001</v>
      </c>
      <c r="L8" s="59">
        <v>3.0235487903532712</v>
      </c>
    </row>
    <row r="9" spans="1:12" x14ac:dyDescent="0.2">
      <c r="A9" s="545" t="s">
        <v>568</v>
      </c>
      <c r="B9" s="436">
        <v>0</v>
      </c>
      <c r="C9" s="436">
        <v>0</v>
      </c>
      <c r="D9" s="436">
        <v>0</v>
      </c>
      <c r="E9" s="96">
        <v>1.6970000000000001</v>
      </c>
      <c r="F9" s="622">
        <v>1.6970000000000001</v>
      </c>
      <c r="G9" s="436">
        <v>0</v>
      </c>
      <c r="H9" s="436">
        <v>0</v>
      </c>
      <c r="I9" s="436">
        <v>0</v>
      </c>
      <c r="J9" s="436">
        <v>22.131</v>
      </c>
      <c r="K9" s="574">
        <v>22.131</v>
      </c>
      <c r="L9" s="96">
        <v>6.5671412176700021E-3</v>
      </c>
    </row>
    <row r="10" spans="1:12" x14ac:dyDescent="0.2">
      <c r="A10" s="545" t="s">
        <v>158</v>
      </c>
      <c r="B10" s="436">
        <v>189.65700000000001</v>
      </c>
      <c r="C10" s="436">
        <v>111.12</v>
      </c>
      <c r="D10" s="436">
        <v>48.692</v>
      </c>
      <c r="E10" s="436">
        <v>2.2450000000000001</v>
      </c>
      <c r="F10" s="573">
        <v>351.71400000000006</v>
      </c>
      <c r="G10" s="436">
        <v>1600.43</v>
      </c>
      <c r="H10" s="436">
        <v>1220.8720000000001</v>
      </c>
      <c r="I10" s="436">
        <v>1114</v>
      </c>
      <c r="J10" s="436">
        <v>22.6</v>
      </c>
      <c r="K10" s="574">
        <v>3957.902</v>
      </c>
      <c r="L10" s="59">
        <v>1.1744657430617025</v>
      </c>
    </row>
    <row r="11" spans="1:12" x14ac:dyDescent="0.2">
      <c r="A11" s="545" t="s">
        <v>159</v>
      </c>
      <c r="B11" s="436">
        <v>119.733</v>
      </c>
      <c r="C11" s="436">
        <v>965.48900000000003</v>
      </c>
      <c r="D11" s="436">
        <v>220.49600000000001</v>
      </c>
      <c r="E11" s="436">
        <v>55.173999999999999</v>
      </c>
      <c r="F11" s="573">
        <v>1360.8920000000001</v>
      </c>
      <c r="G11" s="436">
        <v>1316.883</v>
      </c>
      <c r="H11" s="436">
        <v>8780.1550000000007</v>
      </c>
      <c r="I11" s="436">
        <v>6484.21</v>
      </c>
      <c r="J11" s="436">
        <v>558.21</v>
      </c>
      <c r="K11" s="574">
        <v>17139.457999999999</v>
      </c>
      <c r="L11" s="59">
        <v>5.0859536885058896</v>
      </c>
    </row>
    <row r="12" spans="1:12" x14ac:dyDescent="0.2">
      <c r="A12" s="545" t="s">
        <v>512</v>
      </c>
      <c r="B12" s="436">
        <v>490.08100000000002</v>
      </c>
      <c r="C12" s="436">
        <v>437.48200000000003</v>
      </c>
      <c r="D12" s="436">
        <v>86.905000000000001</v>
      </c>
      <c r="E12" s="436">
        <v>57.311999999999998</v>
      </c>
      <c r="F12" s="573">
        <v>1071.78</v>
      </c>
      <c r="G12" s="436">
        <v>7673.45</v>
      </c>
      <c r="H12" s="436">
        <v>4040.174</v>
      </c>
      <c r="I12" s="436">
        <v>2570.7190000000001</v>
      </c>
      <c r="J12" s="436">
        <v>671.74099999999999</v>
      </c>
      <c r="K12" s="574">
        <v>14956.084000000001</v>
      </c>
      <c r="L12" s="59">
        <v>4.4380604442336473</v>
      </c>
    </row>
    <row r="13" spans="1:12" x14ac:dyDescent="0.2">
      <c r="A13" s="545" t="s">
        <v>160</v>
      </c>
      <c r="B13" s="436">
        <v>2155.5569999999998</v>
      </c>
      <c r="C13" s="436">
        <v>1729.5889999999999</v>
      </c>
      <c r="D13" s="436">
        <v>472.99599999999998</v>
      </c>
      <c r="E13" s="436">
        <v>131.86000000000001</v>
      </c>
      <c r="F13" s="573">
        <v>4490.0019999999995</v>
      </c>
      <c r="G13" s="436">
        <v>23159.996999999999</v>
      </c>
      <c r="H13" s="436">
        <v>19485.223000000002</v>
      </c>
      <c r="I13" s="436">
        <v>13714.031000000001</v>
      </c>
      <c r="J13" s="436">
        <v>1408.848</v>
      </c>
      <c r="K13" s="574">
        <v>57768.099000000002</v>
      </c>
      <c r="L13" s="59">
        <v>17.142075098700523</v>
      </c>
    </row>
    <row r="14" spans="1:12" x14ac:dyDescent="0.2">
      <c r="A14" s="545" t="s">
        <v>323</v>
      </c>
      <c r="B14" s="436">
        <v>867.20500000000004</v>
      </c>
      <c r="C14" s="436">
        <v>1693.49</v>
      </c>
      <c r="D14" s="436">
        <v>136.268</v>
      </c>
      <c r="E14" s="436">
        <v>146.739</v>
      </c>
      <c r="F14" s="573">
        <v>2843.7020000000002</v>
      </c>
      <c r="G14" s="436">
        <v>12035.941000000001</v>
      </c>
      <c r="H14" s="436">
        <v>18263.617999999999</v>
      </c>
      <c r="I14" s="436">
        <v>3208.7190000000001</v>
      </c>
      <c r="J14" s="436">
        <v>1135.405</v>
      </c>
      <c r="K14" s="574">
        <v>34643.682999999997</v>
      </c>
      <c r="L14" s="59">
        <v>10.280148143382293</v>
      </c>
    </row>
    <row r="15" spans="1:12" x14ac:dyDescent="0.2">
      <c r="A15" s="545" t="s">
        <v>163</v>
      </c>
      <c r="B15" s="436">
        <v>1.2130000000000001</v>
      </c>
      <c r="C15" s="436">
        <v>116.581</v>
      </c>
      <c r="D15" s="436">
        <v>12.717000000000001</v>
      </c>
      <c r="E15" s="436">
        <v>45.581000000000003</v>
      </c>
      <c r="F15" s="573">
        <v>176.09199999999998</v>
      </c>
      <c r="G15" s="96">
        <v>32.976999999999997</v>
      </c>
      <c r="H15" s="436">
        <v>1703.296</v>
      </c>
      <c r="I15" s="436">
        <v>485.83</v>
      </c>
      <c r="J15" s="436">
        <v>487.36500000000001</v>
      </c>
      <c r="K15" s="574">
        <v>2709.4679999999998</v>
      </c>
      <c r="L15" s="59">
        <v>0.80400609917120347</v>
      </c>
    </row>
    <row r="16" spans="1:12" x14ac:dyDescent="0.2">
      <c r="A16" s="545" t="s">
        <v>164</v>
      </c>
      <c r="B16" s="436">
        <v>1169.2470000000001</v>
      </c>
      <c r="C16" s="436">
        <v>467.77499999999998</v>
      </c>
      <c r="D16" s="436">
        <v>92.52</v>
      </c>
      <c r="E16" s="436">
        <v>48.802999999999997</v>
      </c>
      <c r="F16" s="573">
        <v>1778.3449999999998</v>
      </c>
      <c r="G16" s="436">
        <v>12414.078</v>
      </c>
      <c r="H16" s="436">
        <v>5051.4809999999998</v>
      </c>
      <c r="I16" s="436">
        <v>2359.0729999999999</v>
      </c>
      <c r="J16" s="436">
        <v>476.23899999999998</v>
      </c>
      <c r="K16" s="574">
        <v>20300.871000000003</v>
      </c>
      <c r="L16" s="59">
        <v>6.0240697075912362</v>
      </c>
    </row>
    <row r="17" spans="1:12" x14ac:dyDescent="0.2">
      <c r="A17" s="545" t="s">
        <v>165</v>
      </c>
      <c r="B17" s="96">
        <v>69.210999999999999</v>
      </c>
      <c r="C17" s="436">
        <v>37.466999999999999</v>
      </c>
      <c r="D17" s="436">
        <v>31.545000000000002</v>
      </c>
      <c r="E17" s="436">
        <v>4.57</v>
      </c>
      <c r="F17" s="573">
        <v>142.79300000000001</v>
      </c>
      <c r="G17" s="436">
        <v>2914.26</v>
      </c>
      <c r="H17" s="436">
        <v>384.24200000000002</v>
      </c>
      <c r="I17" s="436">
        <v>950.31</v>
      </c>
      <c r="J17" s="436">
        <v>73.602999999999994</v>
      </c>
      <c r="K17" s="574">
        <v>4322.415</v>
      </c>
      <c r="L17" s="59">
        <v>1.2826311376067545</v>
      </c>
    </row>
    <row r="18" spans="1:12" x14ac:dyDescent="0.2">
      <c r="A18" s="545" t="s">
        <v>166</v>
      </c>
      <c r="B18" s="96">
        <v>82.524000000000001</v>
      </c>
      <c r="C18" s="436">
        <v>394.62799999999999</v>
      </c>
      <c r="D18" s="436">
        <v>511.38900000000001</v>
      </c>
      <c r="E18" s="436">
        <v>25.779</v>
      </c>
      <c r="F18" s="573">
        <v>1014.3199999999999</v>
      </c>
      <c r="G18" s="436">
        <v>894.70799999999997</v>
      </c>
      <c r="H18" s="436">
        <v>4293.8729999999996</v>
      </c>
      <c r="I18" s="436">
        <v>15317.715</v>
      </c>
      <c r="J18" s="436">
        <v>260.233</v>
      </c>
      <c r="K18" s="574">
        <v>20766.528999999999</v>
      </c>
      <c r="L18" s="59">
        <v>6.1622488158618864</v>
      </c>
    </row>
    <row r="19" spans="1:12" x14ac:dyDescent="0.2">
      <c r="A19" s="545" t="s">
        <v>168</v>
      </c>
      <c r="B19" s="436">
        <v>1361.903</v>
      </c>
      <c r="C19" s="436">
        <v>221.137</v>
      </c>
      <c r="D19" s="436">
        <v>35.497</v>
      </c>
      <c r="E19" s="436">
        <v>53.302999999999997</v>
      </c>
      <c r="F19" s="573">
        <v>1671.8400000000001</v>
      </c>
      <c r="G19" s="436">
        <v>20891.578000000001</v>
      </c>
      <c r="H19" s="436">
        <v>2006.2719999999999</v>
      </c>
      <c r="I19" s="436">
        <v>713.21500000000003</v>
      </c>
      <c r="J19" s="436">
        <v>541.92700000000002</v>
      </c>
      <c r="K19" s="574">
        <v>24152.992000000002</v>
      </c>
      <c r="L19" s="59">
        <v>7.1671460527429325</v>
      </c>
    </row>
    <row r="20" spans="1:12" x14ac:dyDescent="0.2">
      <c r="A20" s="545" t="s">
        <v>169</v>
      </c>
      <c r="B20" s="436">
        <v>828.40099999999995</v>
      </c>
      <c r="C20" s="436">
        <v>399.91899999999998</v>
      </c>
      <c r="D20" s="436">
        <v>74.453999999999994</v>
      </c>
      <c r="E20" s="436">
        <v>20.948</v>
      </c>
      <c r="F20" s="573">
        <v>1323.722</v>
      </c>
      <c r="G20" s="436">
        <v>6984.8580000000002</v>
      </c>
      <c r="H20" s="436">
        <v>4500.8440000000001</v>
      </c>
      <c r="I20" s="436">
        <v>2008.442</v>
      </c>
      <c r="J20" s="436">
        <v>206.21899999999999</v>
      </c>
      <c r="K20" s="574">
        <v>13700.362999999999</v>
      </c>
      <c r="L20" s="59">
        <v>4.0654384598229205</v>
      </c>
    </row>
    <row r="21" spans="1:12" x14ac:dyDescent="0.2">
      <c r="A21" s="545" t="s">
        <v>170</v>
      </c>
      <c r="B21" s="436">
        <v>479.15300000000002</v>
      </c>
      <c r="C21" s="436">
        <v>1348.2</v>
      </c>
      <c r="D21" s="436">
        <v>165.03899999999999</v>
      </c>
      <c r="E21" s="436">
        <v>12.872</v>
      </c>
      <c r="F21" s="573">
        <v>2005.2640000000001</v>
      </c>
      <c r="G21" s="436">
        <v>8104.4570000000003</v>
      </c>
      <c r="H21" s="436">
        <v>10864.629000000001</v>
      </c>
      <c r="I21" s="436">
        <v>8104.9949999999999</v>
      </c>
      <c r="J21" s="436">
        <v>157.07499999999999</v>
      </c>
      <c r="K21" s="574">
        <v>27231.156000000003</v>
      </c>
      <c r="L21" s="59">
        <v>8.0805588076635395</v>
      </c>
    </row>
    <row r="22" spans="1:12" x14ac:dyDescent="0.2">
      <c r="A22" s="222" t="s">
        <v>114</v>
      </c>
      <c r="B22" s="174">
        <v>13193.836999999998</v>
      </c>
      <c r="C22" s="174">
        <v>9805.741</v>
      </c>
      <c r="D22" s="174">
        <v>2217.88</v>
      </c>
      <c r="E22" s="174">
        <v>847.673</v>
      </c>
      <c r="F22" s="575">
        <v>26065.130999999998</v>
      </c>
      <c r="G22" s="576">
        <v>166350.16899999999</v>
      </c>
      <c r="H22" s="174">
        <v>96903.035999999993</v>
      </c>
      <c r="I22" s="174">
        <v>64924.266000000003</v>
      </c>
      <c r="J22" s="174">
        <v>8818.48</v>
      </c>
      <c r="K22" s="174">
        <v>336995.95099999994</v>
      </c>
      <c r="L22" s="175">
        <v>100</v>
      </c>
    </row>
    <row r="23" spans="1:12" x14ac:dyDescent="0.2">
      <c r="A23" s="18"/>
      <c r="B23" s="18"/>
      <c r="C23" s="18"/>
      <c r="D23" s="18"/>
      <c r="E23" s="18"/>
      <c r="F23" s="18"/>
      <c r="G23" s="18"/>
      <c r="H23" s="18"/>
      <c r="I23" s="18"/>
      <c r="J23" s="18"/>
      <c r="L23" s="161" t="s">
        <v>220</v>
      </c>
    </row>
    <row r="24" spans="1:12" x14ac:dyDescent="0.2">
      <c r="A24" s="80" t="s">
        <v>489</v>
      </c>
      <c r="B24" s="548"/>
      <c r="C24" s="577"/>
      <c r="D24" s="577"/>
      <c r="E24" s="577"/>
      <c r="F24" s="577"/>
      <c r="G24" s="18"/>
      <c r="H24" s="18"/>
      <c r="I24" s="18"/>
      <c r="J24" s="18"/>
      <c r="K24" s="18"/>
      <c r="L24" s="18"/>
    </row>
    <row r="25" spans="1:12" x14ac:dyDescent="0.2">
      <c r="A25" s="80" t="s">
        <v>221</v>
      </c>
      <c r="B25" s="548"/>
      <c r="C25" s="548"/>
      <c r="D25" s="548"/>
      <c r="E25" s="548"/>
      <c r="F25" s="578"/>
      <c r="G25" s="18"/>
      <c r="H25" s="18"/>
      <c r="I25" s="18"/>
      <c r="J25" s="18"/>
      <c r="K25" s="18"/>
      <c r="L25" s="18"/>
    </row>
    <row r="26" spans="1:12" s="18" customFormat="1" x14ac:dyDescent="0.2">
      <c r="A26" s="803" t="s">
        <v>642</v>
      </c>
      <c r="B26" s="803"/>
      <c r="C26" s="803"/>
      <c r="D26" s="803"/>
      <c r="E26" s="803"/>
      <c r="F26" s="803"/>
      <c r="G26" s="803"/>
      <c r="H26" s="803"/>
    </row>
    <row r="27" spans="1:12" s="18" customFormat="1" x14ac:dyDescent="0.2">
      <c r="A27" s="803"/>
      <c r="B27" s="803"/>
      <c r="C27" s="803"/>
      <c r="D27" s="803"/>
      <c r="E27" s="803"/>
      <c r="F27" s="803"/>
      <c r="G27" s="803"/>
      <c r="H27" s="803"/>
    </row>
    <row r="28" spans="1:12" s="18" customFormat="1" x14ac:dyDescent="0.2">
      <c r="A28" s="803"/>
      <c r="B28" s="803"/>
      <c r="C28" s="803"/>
      <c r="D28" s="803"/>
      <c r="E28" s="803"/>
      <c r="F28" s="803"/>
      <c r="G28" s="803"/>
      <c r="H28" s="803"/>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60" priority="1" operator="between">
      <formula>0</formula>
      <formula>0.5</formula>
    </cfRule>
    <cfRule type="cellIs" dxfId="59" priority="2" operator="between">
      <formula>0</formula>
      <formula>0.49</formula>
    </cfRule>
  </conditionalFormatting>
  <conditionalFormatting sqref="C8">
    <cfRule type="cellIs" dxfId="58" priority="45" operator="between">
      <formula>0</formula>
      <formula>0.5</formula>
    </cfRule>
    <cfRule type="cellIs" dxfId="57" priority="46" operator="between">
      <formula>0</formula>
      <formula>0.49</formula>
    </cfRule>
  </conditionalFormatting>
  <conditionalFormatting sqref="E8:E9">
    <cfRule type="cellIs" dxfId="56" priority="29" operator="between">
      <formula>0</formula>
      <formula>0.5</formula>
    </cfRule>
    <cfRule type="cellIs" dxfId="55" priority="30" operator="between">
      <formula>0</formula>
      <formula>0.49</formula>
    </cfRule>
  </conditionalFormatting>
  <conditionalFormatting sqref="F9">
    <cfRule type="cellIs" dxfId="54" priority="27" operator="between">
      <formula>0</formula>
      <formula>0.5</formula>
    </cfRule>
    <cfRule type="cellIs" dxfId="53" priority="28" operator="between">
      <formula>0</formula>
      <formula>0.49</formula>
    </cfRule>
  </conditionalFormatting>
  <conditionalFormatting sqref="G15">
    <cfRule type="cellIs" dxfId="52" priority="35" operator="between">
      <formula>0</formula>
      <formula>0.5</formula>
    </cfRule>
    <cfRule type="cellIs" dxfId="51" priority="36" operator="between">
      <formula>0</formula>
      <formula>0.49</formula>
    </cfRule>
  </conditionalFormatting>
  <conditionalFormatting sqref="I8">
    <cfRule type="cellIs" dxfId="50" priority="11" operator="between">
      <formula>0</formula>
      <formula>0.5</formula>
    </cfRule>
    <cfRule type="cellIs" dxfId="49" priority="12" operator="between">
      <formula>0</formula>
      <formula>0.49</formula>
    </cfRule>
  </conditionalFormatting>
  <conditionalFormatting sqref="L9">
    <cfRule type="cellIs" dxfId="48" priority="41" operator="between">
      <formula>0</formula>
      <formula>0.5</formula>
    </cfRule>
    <cfRule type="cellIs" dxfId="47"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6"/>
  <sheetViews>
    <sheetView workbookViewId="0">
      <selection activeCell="I10" sqref="I10"/>
    </sheetView>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490</v>
      </c>
      <c r="B1" s="158"/>
      <c r="C1" s="158"/>
      <c r="D1" s="158"/>
      <c r="E1" s="158"/>
      <c r="F1" s="158"/>
      <c r="G1" s="158"/>
      <c r="H1" s="1"/>
      <c r="I1" s="1"/>
    </row>
    <row r="2" spans="1:45" x14ac:dyDescent="0.2">
      <c r="A2" s="159"/>
      <c r="B2" s="159"/>
      <c r="C2" s="159"/>
      <c r="D2" s="159"/>
      <c r="E2" s="159"/>
      <c r="F2" s="159"/>
      <c r="G2" s="159"/>
      <c r="H2" s="1"/>
      <c r="I2" s="55" t="s">
        <v>467</v>
      </c>
      <c r="J2" s="55"/>
    </row>
    <row r="3" spans="1:45" x14ac:dyDescent="0.2">
      <c r="A3" s="792" t="s">
        <v>451</v>
      </c>
      <c r="B3" s="792" t="s">
        <v>452</v>
      </c>
      <c r="C3" s="777">
        <f>INDICE!A3</f>
        <v>45078</v>
      </c>
      <c r="D3" s="777">
        <v>41671</v>
      </c>
      <c r="E3" s="776" t="s">
        <v>115</v>
      </c>
      <c r="F3" s="776"/>
      <c r="G3" s="776" t="s">
        <v>116</v>
      </c>
      <c r="H3" s="776"/>
      <c r="I3" s="776"/>
      <c r="J3" s="161"/>
    </row>
    <row r="4" spans="1:45" x14ac:dyDescent="0.2">
      <c r="A4" s="793"/>
      <c r="B4" s="793"/>
      <c r="C4" s="184" t="s">
        <v>54</v>
      </c>
      <c r="D4" s="185" t="s">
        <v>421</v>
      </c>
      <c r="E4" s="184" t="s">
        <v>54</v>
      </c>
      <c r="F4" s="185" t="s">
        <v>421</v>
      </c>
      <c r="G4" s="184" t="s">
        <v>54</v>
      </c>
      <c r="H4" s="186" t="s">
        <v>421</v>
      </c>
      <c r="I4" s="185" t="s">
        <v>471</v>
      </c>
      <c r="J4" s="10"/>
    </row>
    <row r="5" spans="1:45" x14ac:dyDescent="0.2">
      <c r="A5" s="1"/>
      <c r="B5" s="11" t="s">
        <v>324</v>
      </c>
      <c r="C5" s="456">
        <v>2781.5450099999998</v>
      </c>
      <c r="D5" s="142" t="s">
        <v>142</v>
      </c>
      <c r="E5" s="459">
        <v>3865.2490299999999</v>
      </c>
      <c r="F5" s="142">
        <v>258.04016218165111</v>
      </c>
      <c r="G5" s="459">
        <v>4705.20525</v>
      </c>
      <c r="H5" s="142">
        <v>141.99622500299614</v>
      </c>
      <c r="I5" s="498">
        <v>1.1088842748656074</v>
      </c>
      <c r="J5" s="1"/>
    </row>
    <row r="6" spans="1:45" x14ac:dyDescent="0.2">
      <c r="A6" s="1"/>
      <c r="B6" s="11" t="s">
        <v>470</v>
      </c>
      <c r="C6" s="456">
        <v>0</v>
      </c>
      <c r="D6" s="142">
        <v>-100</v>
      </c>
      <c r="E6" s="459">
        <v>3773.7586000000001</v>
      </c>
      <c r="F6" s="142">
        <v>-24.368552858451949</v>
      </c>
      <c r="G6" s="459">
        <v>11425.830310000003</v>
      </c>
      <c r="H6" s="142">
        <v>38.18758132262198</v>
      </c>
      <c r="I6" s="407">
        <v>2.6927462001879365</v>
      </c>
      <c r="J6" s="1"/>
    </row>
    <row r="7" spans="1:45" x14ac:dyDescent="0.2">
      <c r="A7" s="160" t="s">
        <v>458</v>
      </c>
      <c r="B7" s="145"/>
      <c r="C7" s="457">
        <v>2781.5450099999998</v>
      </c>
      <c r="D7" s="148">
        <v>159.5249319743584</v>
      </c>
      <c r="E7" s="457">
        <v>7639.0076300000001</v>
      </c>
      <c r="F7" s="148">
        <v>25.864609296813413</v>
      </c>
      <c r="G7" s="457">
        <v>16131.035560000002</v>
      </c>
      <c r="H7" s="228">
        <v>57.95108107078547</v>
      </c>
      <c r="I7" s="148">
        <v>3.8016304750535439</v>
      </c>
      <c r="J7" s="1"/>
    </row>
    <row r="8" spans="1:45" x14ac:dyDescent="0.2">
      <c r="A8" s="191"/>
      <c r="B8" s="11" t="s">
        <v>231</v>
      </c>
      <c r="C8" s="456">
        <v>5289.51271</v>
      </c>
      <c r="D8" s="142">
        <v>-50.184250727353628</v>
      </c>
      <c r="E8" s="459">
        <v>39932.455630000004</v>
      </c>
      <c r="F8" s="149">
        <v>-48.857141432124884</v>
      </c>
      <c r="G8" s="459">
        <v>90693.311079999999</v>
      </c>
      <c r="H8" s="149">
        <v>-23.696084469688287</v>
      </c>
      <c r="I8" s="693">
        <v>21.373857493699504</v>
      </c>
      <c r="J8" s="1"/>
    </row>
    <row r="9" spans="1:45" x14ac:dyDescent="0.2">
      <c r="A9" s="160" t="s">
        <v>303</v>
      </c>
      <c r="B9" s="145"/>
      <c r="C9" s="457">
        <v>5289.51271</v>
      </c>
      <c r="D9" s="148">
        <v>-50.184250727353628</v>
      </c>
      <c r="E9" s="457">
        <v>39932.455630000004</v>
      </c>
      <c r="F9" s="148">
        <v>-48.857141432124884</v>
      </c>
      <c r="G9" s="457">
        <v>90693.311079999999</v>
      </c>
      <c r="H9" s="228">
        <v>-23.696084469688287</v>
      </c>
      <c r="I9" s="148">
        <v>21.373857493699504</v>
      </c>
      <c r="J9" s="1"/>
    </row>
    <row r="10" spans="1:45" s="432" customFormat="1" x14ac:dyDescent="0.2">
      <c r="A10" s="660"/>
      <c r="B10" s="11" t="s">
        <v>673</v>
      </c>
      <c r="C10" s="456">
        <v>0</v>
      </c>
      <c r="D10" s="142" t="s">
        <v>142</v>
      </c>
      <c r="E10" s="459">
        <v>0</v>
      </c>
      <c r="F10" s="149" t="s">
        <v>142</v>
      </c>
      <c r="G10" s="459">
        <v>29.86627</v>
      </c>
      <c r="H10" s="149">
        <v>1595.5117542535013</v>
      </c>
      <c r="I10" s="693">
        <v>7.0386381448270391E-3</v>
      </c>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row>
    <row r="11" spans="1:45" s="432" customFormat="1" x14ac:dyDescent="0.2">
      <c r="A11" s="430"/>
      <c r="B11" s="11" t="s">
        <v>234</v>
      </c>
      <c r="C11" s="456">
        <v>819.79045999999994</v>
      </c>
      <c r="D11" s="142">
        <v>36.827258082862222</v>
      </c>
      <c r="E11" s="459">
        <v>5311.23416</v>
      </c>
      <c r="F11" s="149">
        <v>20.82406276264669</v>
      </c>
      <c r="G11" s="459">
        <v>19973.308980000002</v>
      </c>
      <c r="H11" s="149">
        <v>11.167379845238479</v>
      </c>
      <c r="I11" s="498">
        <v>4.7071460368182718</v>
      </c>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0"/>
    </row>
    <row r="12" spans="1:45" s="432" customFormat="1" x14ac:dyDescent="0.2">
      <c r="A12" s="430"/>
      <c r="B12" s="431" t="s">
        <v>325</v>
      </c>
      <c r="C12" s="458">
        <v>819.79045999999994</v>
      </c>
      <c r="D12" s="416">
        <v>36.827258082862222</v>
      </c>
      <c r="E12" s="460">
        <v>5311.23416</v>
      </c>
      <c r="F12" s="579">
        <v>20.939694471390112</v>
      </c>
      <c r="G12" s="460">
        <v>19960.818050000002</v>
      </c>
      <c r="H12" s="579">
        <v>18.086220800244764</v>
      </c>
      <c r="I12" s="646">
        <v>4.7042022766378953</v>
      </c>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0"/>
      <c r="AG12" s="430"/>
      <c r="AH12" s="430"/>
      <c r="AI12" s="430"/>
      <c r="AJ12" s="430"/>
      <c r="AK12" s="430"/>
      <c r="AL12" s="430"/>
      <c r="AM12" s="430"/>
      <c r="AN12" s="430"/>
      <c r="AO12" s="430"/>
      <c r="AP12" s="430"/>
      <c r="AQ12" s="430"/>
      <c r="AR12" s="430"/>
      <c r="AS12" s="430"/>
    </row>
    <row r="13" spans="1:45" s="432" customFormat="1" x14ac:dyDescent="0.2">
      <c r="A13" s="430"/>
      <c r="B13" s="431" t="s">
        <v>322</v>
      </c>
      <c r="C13" s="458">
        <v>0</v>
      </c>
      <c r="D13" s="416" t="s">
        <v>142</v>
      </c>
      <c r="E13" s="460">
        <v>0</v>
      </c>
      <c r="F13" s="579">
        <v>-100</v>
      </c>
      <c r="G13" s="460">
        <v>12.490930000000001</v>
      </c>
      <c r="H13" s="579">
        <v>-98.825248803465342</v>
      </c>
      <c r="I13" s="674">
        <v>2.9437601803762037E-3</v>
      </c>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0"/>
      <c r="AM13" s="430"/>
      <c r="AN13" s="430"/>
      <c r="AO13" s="430"/>
      <c r="AP13" s="430"/>
      <c r="AQ13" s="430"/>
      <c r="AR13" s="430"/>
      <c r="AS13" s="430"/>
    </row>
    <row r="14" spans="1:45" s="432" customFormat="1" x14ac:dyDescent="0.2">
      <c r="A14" s="430"/>
      <c r="B14" s="11" t="s">
        <v>592</v>
      </c>
      <c r="C14" s="456">
        <v>0</v>
      </c>
      <c r="D14" s="142">
        <v>-100</v>
      </c>
      <c r="E14" s="459">
        <v>30.594000000000001</v>
      </c>
      <c r="F14" s="149">
        <v>-80.490759989286943</v>
      </c>
      <c r="G14" s="459">
        <v>72.804000000000002</v>
      </c>
      <c r="H14" s="149">
        <v>-81.005356299587518</v>
      </c>
      <c r="I14" s="693">
        <v>1.7157851030476446E-2</v>
      </c>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430"/>
      <c r="AK14" s="430"/>
      <c r="AL14" s="430"/>
      <c r="AM14" s="430"/>
      <c r="AN14" s="430"/>
      <c r="AO14" s="430"/>
      <c r="AP14" s="430"/>
      <c r="AQ14" s="430"/>
      <c r="AR14" s="430"/>
      <c r="AS14" s="430"/>
    </row>
    <row r="15" spans="1:45" x14ac:dyDescent="0.2">
      <c r="A15" s="1"/>
      <c r="B15" s="11" t="s">
        <v>207</v>
      </c>
      <c r="C15" s="456">
        <v>180.48008999999999</v>
      </c>
      <c r="D15" s="142">
        <v>47.184714522715396</v>
      </c>
      <c r="E15" s="459">
        <v>1974.9885200000003</v>
      </c>
      <c r="F15" s="149">
        <v>23.992508398155604</v>
      </c>
      <c r="G15" s="459">
        <v>4404.0784299999996</v>
      </c>
      <c r="H15" s="149">
        <v>-46.877450895850849</v>
      </c>
      <c r="I15" s="498">
        <v>1.0379171697774101</v>
      </c>
      <c r="J15" s="1"/>
    </row>
    <row r="16" spans="1:45" x14ac:dyDescent="0.2">
      <c r="A16" s="1"/>
      <c r="B16" s="431" t="s">
        <v>325</v>
      </c>
      <c r="C16" s="458">
        <v>180.48008999999999</v>
      </c>
      <c r="D16" s="416">
        <v>47.184714522715396</v>
      </c>
      <c r="E16" s="460">
        <v>1042.22837</v>
      </c>
      <c r="F16" s="579">
        <v>-34.56746274149431</v>
      </c>
      <c r="G16" s="460">
        <v>1914.5252500000001</v>
      </c>
      <c r="H16" s="579">
        <v>-76.90675513145699</v>
      </c>
      <c r="I16" s="646">
        <v>0.45119964608518315</v>
      </c>
      <c r="J16" s="1"/>
    </row>
    <row r="17" spans="1:45" s="432" customFormat="1" x14ac:dyDescent="0.2">
      <c r="A17" s="430"/>
      <c r="B17" s="431" t="s">
        <v>322</v>
      </c>
      <c r="C17" s="458">
        <v>0</v>
      </c>
      <c r="D17" s="416" t="s">
        <v>142</v>
      </c>
      <c r="E17" s="460">
        <v>932.76015000000007</v>
      </c>
      <c r="F17" s="579" t="s">
        <v>142</v>
      </c>
      <c r="G17" s="460">
        <v>2489.5531800000003</v>
      </c>
      <c r="H17" s="579" t="s">
        <v>142</v>
      </c>
      <c r="I17" s="646">
        <v>0.58671752369222729</v>
      </c>
      <c r="J17" s="430"/>
      <c r="K17" s="430"/>
      <c r="L17" s="430"/>
      <c r="M17" s="430"/>
      <c r="N17" s="430"/>
      <c r="O17" s="430"/>
      <c r="P17" s="430"/>
      <c r="Q17" s="430"/>
      <c r="R17" s="430"/>
      <c r="S17" s="430"/>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row>
    <row r="18" spans="1:45" s="432" customFormat="1" x14ac:dyDescent="0.2">
      <c r="A18" s="430"/>
      <c r="B18" s="11" t="s">
        <v>545</v>
      </c>
      <c r="C18" s="456">
        <v>0</v>
      </c>
      <c r="D18" s="142" t="s">
        <v>142</v>
      </c>
      <c r="E18" s="460">
        <v>0</v>
      </c>
      <c r="F18" s="149">
        <v>-100</v>
      </c>
      <c r="G18" s="460">
        <v>0</v>
      </c>
      <c r="H18" s="149">
        <v>-100</v>
      </c>
      <c r="I18" s="734">
        <v>0</v>
      </c>
      <c r="J18" s="430"/>
      <c r="K18" s="430"/>
      <c r="L18" s="430"/>
      <c r="M18" s="430"/>
      <c r="N18" s="430"/>
      <c r="O18" s="430"/>
      <c r="P18" s="430"/>
      <c r="Q18" s="430"/>
      <c r="R18" s="430"/>
      <c r="S18" s="430"/>
      <c r="T18" s="430"/>
      <c r="U18" s="430"/>
      <c r="V18" s="430"/>
      <c r="W18" s="430"/>
      <c r="X18" s="430"/>
      <c r="Y18" s="430"/>
      <c r="Z18" s="430"/>
      <c r="AA18" s="430"/>
      <c r="AB18" s="430"/>
      <c r="AC18" s="430"/>
      <c r="AD18" s="430"/>
      <c r="AE18" s="430"/>
      <c r="AF18" s="430"/>
      <c r="AG18" s="430"/>
      <c r="AH18" s="430"/>
      <c r="AI18" s="430"/>
      <c r="AJ18" s="430"/>
      <c r="AK18" s="430"/>
      <c r="AL18" s="430"/>
      <c r="AM18" s="430"/>
      <c r="AN18" s="430"/>
      <c r="AO18" s="430"/>
      <c r="AP18" s="430"/>
      <c r="AQ18" s="430"/>
      <c r="AR18" s="430"/>
      <c r="AS18" s="430"/>
    </row>
    <row r="19" spans="1:45" x14ac:dyDescent="0.2">
      <c r="A19" s="1"/>
      <c r="B19" s="11" t="s">
        <v>236</v>
      </c>
      <c r="C19" s="456">
        <v>1193.6795099999999</v>
      </c>
      <c r="D19" s="142">
        <v>487.68413569735054</v>
      </c>
      <c r="E19" s="459">
        <v>6184.1510599999992</v>
      </c>
      <c r="F19" s="149">
        <v>89.815068132414495</v>
      </c>
      <c r="G19" s="459">
        <v>7611.57456</v>
      </c>
      <c r="H19" s="149">
        <v>56.369829688596809</v>
      </c>
      <c r="I19" s="498">
        <v>1.7938336136454631</v>
      </c>
      <c r="J19" s="1"/>
    </row>
    <row r="20" spans="1:45" x14ac:dyDescent="0.2">
      <c r="A20" s="1"/>
      <c r="B20" s="431" t="s">
        <v>325</v>
      </c>
      <c r="C20" s="458">
        <v>1193.6795099999999</v>
      </c>
      <c r="D20" s="416">
        <v>487.68413569735054</v>
      </c>
      <c r="E20" s="460">
        <v>6184.1510599999992</v>
      </c>
      <c r="F20" s="579">
        <v>89.815068132414495</v>
      </c>
      <c r="G20" s="460">
        <v>7611.57456</v>
      </c>
      <c r="H20" s="579">
        <v>56.376219118551909</v>
      </c>
      <c r="I20" s="646">
        <v>1.7938336136454631</v>
      </c>
      <c r="J20" s="1"/>
    </row>
    <row r="21" spans="1:45" s="432" customFormat="1" x14ac:dyDescent="0.2">
      <c r="A21" s="1"/>
      <c r="B21" s="431" t="s">
        <v>322</v>
      </c>
      <c r="C21" s="458">
        <v>0</v>
      </c>
      <c r="D21" s="416" t="s">
        <v>142</v>
      </c>
      <c r="E21" s="460">
        <v>0</v>
      </c>
      <c r="F21" s="579" t="s">
        <v>142</v>
      </c>
      <c r="G21" s="460">
        <v>0</v>
      </c>
      <c r="H21" s="579">
        <v>-100</v>
      </c>
      <c r="I21" s="646">
        <v>0</v>
      </c>
      <c r="J21" s="430"/>
      <c r="K21" s="430"/>
      <c r="L21" s="430"/>
      <c r="M21" s="430"/>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0"/>
      <c r="AL21" s="430"/>
      <c r="AM21" s="430"/>
      <c r="AN21" s="430"/>
      <c r="AO21" s="430"/>
      <c r="AP21" s="430"/>
      <c r="AQ21" s="430"/>
      <c r="AR21" s="430"/>
      <c r="AS21" s="430"/>
    </row>
    <row r="22" spans="1:45" s="432" customFormat="1" x14ac:dyDescent="0.2">
      <c r="A22" s="1"/>
      <c r="B22" s="11" t="s">
        <v>208</v>
      </c>
      <c r="C22" s="456">
        <v>0</v>
      </c>
      <c r="D22" s="142" t="s">
        <v>142</v>
      </c>
      <c r="E22" s="459">
        <v>74.692499999999995</v>
      </c>
      <c r="F22" s="149" t="s">
        <v>142</v>
      </c>
      <c r="G22" s="459">
        <v>74.692499999999995</v>
      </c>
      <c r="H22" s="149" t="s">
        <v>142</v>
      </c>
      <c r="I22" s="693">
        <v>1.7602917258582793E-2</v>
      </c>
      <c r="J22" s="430"/>
      <c r="K22" s="430"/>
      <c r="L22" s="430"/>
      <c r="M22" s="430"/>
      <c r="N22" s="430"/>
      <c r="O22" s="430"/>
      <c r="P22" s="430"/>
      <c r="Q22" s="430"/>
      <c r="R22" s="430"/>
      <c r="S22" s="430"/>
      <c r="T22" s="430"/>
      <c r="U22" s="430"/>
      <c r="V22" s="430"/>
      <c r="W22" s="430"/>
      <c r="X22" s="430"/>
      <c r="Y22" s="430"/>
      <c r="Z22" s="430"/>
      <c r="AA22" s="430"/>
      <c r="AB22" s="430"/>
      <c r="AC22" s="430"/>
      <c r="AD22" s="430"/>
      <c r="AE22" s="430"/>
      <c r="AF22" s="430"/>
      <c r="AG22" s="430"/>
      <c r="AH22" s="430"/>
      <c r="AI22" s="430"/>
      <c r="AJ22" s="430"/>
      <c r="AK22" s="430"/>
      <c r="AL22" s="430"/>
      <c r="AM22" s="430"/>
      <c r="AN22" s="430"/>
      <c r="AO22" s="430"/>
      <c r="AP22" s="430"/>
      <c r="AQ22" s="430"/>
      <c r="AR22" s="430"/>
      <c r="AS22" s="430"/>
    </row>
    <row r="23" spans="1:45" s="432" customFormat="1" x14ac:dyDescent="0.2">
      <c r="A23" s="1"/>
      <c r="B23" s="11" t="s">
        <v>209</v>
      </c>
      <c r="C23" s="456">
        <v>7672.9228900000007</v>
      </c>
      <c r="D23" s="142">
        <v>-12.323718368246743</v>
      </c>
      <c r="E23" s="459">
        <v>41145.414420000001</v>
      </c>
      <c r="F23" s="149">
        <v>71.321504534454405</v>
      </c>
      <c r="G23" s="459">
        <v>73149.955319999994</v>
      </c>
      <c r="H23" s="149">
        <v>88.49438949173404</v>
      </c>
      <c r="I23" s="498">
        <v>17.239382949653422</v>
      </c>
      <c r="J23" s="430"/>
      <c r="K23" s="430"/>
      <c r="L23" s="430"/>
      <c r="M23" s="430"/>
      <c r="N23" s="430"/>
      <c r="O23" s="430"/>
      <c r="P23" s="430"/>
      <c r="Q23" s="430"/>
      <c r="R23" s="430"/>
      <c r="S23" s="430"/>
      <c r="T23" s="430"/>
      <c r="U23" s="430"/>
      <c r="V23" s="430"/>
      <c r="W23" s="430"/>
      <c r="X23" s="430"/>
      <c r="Y23" s="430"/>
      <c r="Z23" s="430"/>
      <c r="AA23" s="430"/>
      <c r="AB23" s="430"/>
      <c r="AC23" s="430"/>
      <c r="AD23" s="430"/>
      <c r="AE23" s="430"/>
      <c r="AF23" s="430"/>
      <c r="AG23" s="430"/>
      <c r="AH23" s="430"/>
      <c r="AI23" s="430"/>
      <c r="AJ23" s="430"/>
      <c r="AK23" s="430"/>
      <c r="AL23" s="430"/>
      <c r="AM23" s="430"/>
      <c r="AN23" s="430"/>
      <c r="AO23" s="430"/>
      <c r="AP23" s="430"/>
      <c r="AQ23" s="430"/>
      <c r="AR23" s="430"/>
      <c r="AS23" s="430"/>
    </row>
    <row r="24" spans="1:45" x14ac:dyDescent="0.2">
      <c r="A24" s="160" t="s">
        <v>442</v>
      </c>
      <c r="B24" s="145"/>
      <c r="C24" s="457">
        <v>9866.8729500000009</v>
      </c>
      <c r="D24" s="148">
        <v>1.7713547331195474</v>
      </c>
      <c r="E24" s="457">
        <v>54721.074660000006</v>
      </c>
      <c r="F24" s="148">
        <v>63.73670747509712</v>
      </c>
      <c r="G24" s="457">
        <v>105316.28005999999</v>
      </c>
      <c r="H24" s="228">
        <v>49.772059771367168</v>
      </c>
      <c r="I24" s="148">
        <v>24.820079176328452</v>
      </c>
      <c r="J24" s="1"/>
    </row>
    <row r="25" spans="1:45" x14ac:dyDescent="0.2">
      <c r="A25" s="15"/>
      <c r="B25" s="11" t="s">
        <v>632</v>
      </c>
      <c r="C25" s="456">
        <v>0</v>
      </c>
      <c r="D25" s="142" t="s">
        <v>142</v>
      </c>
      <c r="E25" s="459">
        <v>2902.4353900000001</v>
      </c>
      <c r="F25" s="149">
        <v>0.59848575823174943</v>
      </c>
      <c r="G25" s="459">
        <v>5913.4884299999994</v>
      </c>
      <c r="H25" s="149">
        <v>104.96166207745392</v>
      </c>
      <c r="I25" s="498">
        <v>1.3936425684356082</v>
      </c>
      <c r="J25" s="1"/>
    </row>
    <row r="26" spans="1:45" x14ac:dyDescent="0.2">
      <c r="A26" s="15"/>
      <c r="B26" s="11" t="s">
        <v>326</v>
      </c>
      <c r="C26" s="456">
        <v>876.50864000000001</v>
      </c>
      <c r="D26" s="142">
        <v>-0.89625983797031394</v>
      </c>
      <c r="E26" s="459">
        <v>7089.7738100000006</v>
      </c>
      <c r="F26" s="149">
        <v>33.61997138835634</v>
      </c>
      <c r="G26" s="459">
        <v>17214.854090000004</v>
      </c>
      <c r="H26" s="149">
        <v>-10.965906683961407</v>
      </c>
      <c r="I26" s="498">
        <v>4.0570559582936125</v>
      </c>
      <c r="J26" s="1"/>
    </row>
    <row r="27" spans="1:45" x14ac:dyDescent="0.2">
      <c r="A27" s="160" t="s">
        <v>340</v>
      </c>
      <c r="B27" s="145"/>
      <c r="C27" s="457">
        <v>876.50864000000001</v>
      </c>
      <c r="D27" s="148">
        <v>-0.89625983797031394</v>
      </c>
      <c r="E27" s="457">
        <v>9992.2092000000011</v>
      </c>
      <c r="F27" s="148">
        <v>21.988733704625076</v>
      </c>
      <c r="G27" s="457">
        <v>23128.342520000002</v>
      </c>
      <c r="H27" s="228">
        <v>4.0865727914042456</v>
      </c>
      <c r="I27" s="148">
        <v>5.4506985267292212</v>
      </c>
      <c r="J27" s="1"/>
    </row>
    <row r="28" spans="1:45" x14ac:dyDescent="0.2">
      <c r="A28" s="15"/>
      <c r="B28" s="11" t="s">
        <v>212</v>
      </c>
      <c r="C28" s="456">
        <v>0</v>
      </c>
      <c r="D28" s="142" t="s">
        <v>142</v>
      </c>
      <c r="E28" s="459">
        <v>2059.2134799999999</v>
      </c>
      <c r="F28" s="142" t="s">
        <v>142</v>
      </c>
      <c r="G28" s="459">
        <v>5161.7379399999991</v>
      </c>
      <c r="H28" s="142">
        <v>25.052099368913677</v>
      </c>
      <c r="I28" s="498">
        <v>1.2164761638492163</v>
      </c>
      <c r="J28" s="1"/>
    </row>
    <row r="29" spans="1:45" x14ac:dyDescent="0.2">
      <c r="A29" s="15"/>
      <c r="B29" s="11" t="s">
        <v>213</v>
      </c>
      <c r="C29" s="456">
        <v>6028.5624800000005</v>
      </c>
      <c r="D29" s="142">
        <v>-22.335795066223319</v>
      </c>
      <c r="E29" s="459">
        <v>51400.649299999997</v>
      </c>
      <c r="F29" s="149">
        <v>-6.5325689716478532</v>
      </c>
      <c r="G29" s="459">
        <v>101837.4466</v>
      </c>
      <c r="H29" s="149">
        <v>-26.177371082059054</v>
      </c>
      <c r="I29" s="498">
        <v>24.000216170634854</v>
      </c>
      <c r="J29" s="1"/>
    </row>
    <row r="30" spans="1:45" x14ac:dyDescent="0.2">
      <c r="A30" s="1"/>
      <c r="B30" s="431" t="s">
        <v>325</v>
      </c>
      <c r="C30" s="458">
        <v>5039.4262600000002</v>
      </c>
      <c r="D30" s="416">
        <v>-31.3864490609554</v>
      </c>
      <c r="E30" s="460">
        <v>42204.393299999996</v>
      </c>
      <c r="F30" s="579">
        <v>-18.024190930996628</v>
      </c>
      <c r="G30" s="460">
        <v>91671.949270000012</v>
      </c>
      <c r="H30" s="579">
        <v>-23.751542080521862</v>
      </c>
      <c r="I30" s="646">
        <v>21.604494935004315</v>
      </c>
      <c r="J30" s="1"/>
    </row>
    <row r="31" spans="1:45" x14ac:dyDescent="0.2">
      <c r="A31" s="1"/>
      <c r="B31" s="431" t="s">
        <v>322</v>
      </c>
      <c r="C31" s="458">
        <v>989.13621999999998</v>
      </c>
      <c r="D31" s="416">
        <v>136.80991685597277</v>
      </c>
      <c r="E31" s="460">
        <v>9196.2559999999994</v>
      </c>
      <c r="F31" s="149">
        <v>162.06493750760188</v>
      </c>
      <c r="G31" s="460">
        <v>10165.49733</v>
      </c>
      <c r="H31" s="579">
        <v>-42.635491379284431</v>
      </c>
      <c r="I31" s="646">
        <v>2.3957212356305426</v>
      </c>
      <c r="J31" s="1"/>
    </row>
    <row r="32" spans="1:45" x14ac:dyDescent="0.2">
      <c r="A32" s="430"/>
      <c r="B32" s="11" t="s">
        <v>214</v>
      </c>
      <c r="C32" s="456">
        <v>0</v>
      </c>
      <c r="D32" s="142" t="s">
        <v>142</v>
      </c>
      <c r="E32" s="459">
        <v>3173.1415200000001</v>
      </c>
      <c r="F32" s="149">
        <v>181.50300606607041</v>
      </c>
      <c r="G32" s="459">
        <v>5224.9703100000006</v>
      </c>
      <c r="H32" s="149">
        <v>363.5295462242629</v>
      </c>
      <c r="I32" s="498">
        <v>1.2313782514373157</v>
      </c>
      <c r="J32" s="1"/>
    </row>
    <row r="33" spans="1:10" x14ac:dyDescent="0.2">
      <c r="A33" s="1"/>
      <c r="B33" s="11" t="s">
        <v>215</v>
      </c>
      <c r="C33" s="456">
        <v>900.06846999999993</v>
      </c>
      <c r="D33" s="142">
        <v>-9.9095175005716598</v>
      </c>
      <c r="E33" s="459">
        <v>3654.0701499999996</v>
      </c>
      <c r="F33" s="149">
        <v>-55.374305342923179</v>
      </c>
      <c r="G33" s="459">
        <v>10514.385249999999</v>
      </c>
      <c r="H33" s="149">
        <v>2.2944743891286814</v>
      </c>
      <c r="I33" s="498">
        <v>2.477944285980699</v>
      </c>
      <c r="J33" s="1"/>
    </row>
    <row r="34" spans="1:10" x14ac:dyDescent="0.2">
      <c r="A34" s="1"/>
      <c r="B34" s="11" t="s">
        <v>598</v>
      </c>
      <c r="C34" s="456">
        <v>0</v>
      </c>
      <c r="D34" s="142" t="s">
        <v>142</v>
      </c>
      <c r="E34" s="459">
        <v>1891.05603</v>
      </c>
      <c r="F34" s="149">
        <v>-33.769237334457287</v>
      </c>
      <c r="G34" s="459">
        <v>4978.6727099999998</v>
      </c>
      <c r="H34" s="149">
        <v>-27.611271294646471</v>
      </c>
      <c r="I34" s="498">
        <v>1.1733328483006213</v>
      </c>
      <c r="J34" s="1"/>
    </row>
    <row r="35" spans="1:10" x14ac:dyDescent="0.2">
      <c r="A35" s="1"/>
      <c r="B35" s="11" t="s">
        <v>677</v>
      </c>
      <c r="C35" s="456">
        <v>0</v>
      </c>
      <c r="D35" s="142" t="s">
        <v>142</v>
      </c>
      <c r="E35" s="459">
        <v>0</v>
      </c>
      <c r="F35" s="142" t="s">
        <v>142</v>
      </c>
      <c r="G35" s="459">
        <v>541.85708</v>
      </c>
      <c r="H35" s="142" t="s">
        <v>142</v>
      </c>
      <c r="I35" s="498">
        <v>0.1277004430862172</v>
      </c>
      <c r="J35" s="1"/>
    </row>
    <row r="36" spans="1:10" x14ac:dyDescent="0.2">
      <c r="A36" s="15"/>
      <c r="B36" s="11" t="s">
        <v>217</v>
      </c>
      <c r="C36" s="456">
        <v>2878.5253499999994</v>
      </c>
      <c r="D36" s="142">
        <v>-40.677701124352019</v>
      </c>
      <c r="E36" s="459">
        <v>30176.02203</v>
      </c>
      <c r="F36" s="142">
        <v>-10.055053438615621</v>
      </c>
      <c r="G36" s="459">
        <v>60429.387170000002</v>
      </c>
      <c r="H36" s="142">
        <v>0.29786544059156383</v>
      </c>
      <c r="I36" s="498">
        <v>14.241503529007261</v>
      </c>
      <c r="J36" s="1"/>
    </row>
    <row r="37" spans="1:10" x14ac:dyDescent="0.2">
      <c r="A37" s="160" t="s">
        <v>443</v>
      </c>
      <c r="B37" s="145"/>
      <c r="C37" s="457">
        <v>9807.1563000000006</v>
      </c>
      <c r="D37" s="148">
        <v>-27.96146877497171</v>
      </c>
      <c r="E37" s="457">
        <v>92354.152509999985</v>
      </c>
      <c r="F37" s="148">
        <v>-8.2999261527082719</v>
      </c>
      <c r="G37" s="457">
        <v>188688.45706000002</v>
      </c>
      <c r="H37" s="228">
        <v>-14.469619894398805</v>
      </c>
      <c r="I37" s="148">
        <v>44.468551692296188</v>
      </c>
      <c r="J37" s="166"/>
    </row>
    <row r="38" spans="1:10" x14ac:dyDescent="0.2">
      <c r="A38" s="1"/>
      <c r="B38" s="11" t="s">
        <v>652</v>
      </c>
      <c r="C38" s="456">
        <v>0</v>
      </c>
      <c r="D38" s="142" t="s">
        <v>142</v>
      </c>
      <c r="E38" s="459">
        <v>70.424530000000004</v>
      </c>
      <c r="F38" s="149" t="s">
        <v>142</v>
      </c>
      <c r="G38" s="459">
        <v>128.72604999999999</v>
      </c>
      <c r="H38" s="149">
        <v>-84.714242198811334</v>
      </c>
      <c r="I38" s="674">
        <v>3.0337102214736306E-2</v>
      </c>
      <c r="J38" s="1"/>
    </row>
    <row r="39" spans="1:10" x14ac:dyDescent="0.2">
      <c r="A39" s="15"/>
      <c r="B39" s="11" t="s">
        <v>665</v>
      </c>
      <c r="C39" s="456">
        <v>0</v>
      </c>
      <c r="D39" s="142" t="s">
        <v>142</v>
      </c>
      <c r="E39" s="459">
        <v>0</v>
      </c>
      <c r="F39" s="142">
        <v>-100</v>
      </c>
      <c r="G39" s="459">
        <v>0</v>
      </c>
      <c r="H39" s="142">
        <v>-100</v>
      </c>
      <c r="I39" s="734">
        <v>0</v>
      </c>
      <c r="J39" s="1"/>
    </row>
    <row r="40" spans="1:10" ht="14.25" customHeight="1" x14ac:dyDescent="0.2">
      <c r="A40" s="15"/>
      <c r="B40" s="11" t="s">
        <v>672</v>
      </c>
      <c r="C40" s="456">
        <v>0</v>
      </c>
      <c r="D40" s="142" t="s">
        <v>142</v>
      </c>
      <c r="E40" s="459">
        <v>0</v>
      </c>
      <c r="F40" s="142" t="s">
        <v>142</v>
      </c>
      <c r="G40" s="459">
        <v>154.28510999999997</v>
      </c>
      <c r="H40" s="142" t="s">
        <v>142</v>
      </c>
      <c r="I40" s="674">
        <v>3.6360652348781268E-2</v>
      </c>
      <c r="J40" s="1"/>
    </row>
    <row r="41" spans="1:10" ht="14.25" customHeight="1" x14ac:dyDescent="0.2">
      <c r="A41" s="15"/>
      <c r="B41" s="11" t="s">
        <v>576</v>
      </c>
      <c r="C41" s="456">
        <v>0</v>
      </c>
      <c r="D41" s="142" t="s">
        <v>142</v>
      </c>
      <c r="E41" s="459">
        <v>0</v>
      </c>
      <c r="F41" s="142" t="s">
        <v>142</v>
      </c>
      <c r="G41" s="459">
        <v>78.434839999999994</v>
      </c>
      <c r="H41" s="142" t="s">
        <v>142</v>
      </c>
      <c r="I41" s="674">
        <v>1.8484881329587043E-2</v>
      </c>
      <c r="J41" s="1"/>
    </row>
    <row r="42" spans="1:10" ht="14.25" customHeight="1" x14ac:dyDescent="0.2">
      <c r="A42" s="15"/>
      <c r="B42" s="11" t="s">
        <v>631</v>
      </c>
      <c r="C42" s="456">
        <v>0</v>
      </c>
      <c r="D42" s="142" t="s">
        <v>142</v>
      </c>
      <c r="E42" s="459">
        <v>0</v>
      </c>
      <c r="F42" s="142" t="s">
        <v>142</v>
      </c>
      <c r="G42" s="459">
        <v>0</v>
      </c>
      <c r="H42" s="142">
        <v>-100</v>
      </c>
      <c r="I42" s="498">
        <v>0</v>
      </c>
      <c r="J42" s="1"/>
    </row>
    <row r="43" spans="1:10" ht="14.25" customHeight="1" x14ac:dyDescent="0.2">
      <c r="A43" s="160" t="s">
        <v>459</v>
      </c>
      <c r="B43" s="145"/>
      <c r="C43" s="457">
        <v>0</v>
      </c>
      <c r="D43" s="148" t="s">
        <v>142</v>
      </c>
      <c r="E43" s="457">
        <v>70.424530000000004</v>
      </c>
      <c r="F43" s="148">
        <v>-57.92799315277626</v>
      </c>
      <c r="G43" s="457">
        <v>361.44600000000003</v>
      </c>
      <c r="H43" s="228">
        <v>-69.312384685626299</v>
      </c>
      <c r="I43" s="148">
        <v>8.5182635893104625E-2</v>
      </c>
      <c r="J43" s="1"/>
    </row>
    <row r="44" spans="1:10" ht="14.25" customHeight="1" x14ac:dyDescent="0.2">
      <c r="A44" s="667" t="s">
        <v>114</v>
      </c>
      <c r="B44" s="668" t="s">
        <v>114</v>
      </c>
      <c r="C44" s="668">
        <v>28621.595610000004</v>
      </c>
      <c r="D44" s="669">
        <v>-20.236946906983665</v>
      </c>
      <c r="E44" s="150">
        <v>204709.32415999999</v>
      </c>
      <c r="F44" s="669">
        <v>-9.6769826159648318</v>
      </c>
      <c r="G44" s="150">
        <v>424318.87227999995</v>
      </c>
      <c r="H44" s="670">
        <v>-4.3025841528260074</v>
      </c>
      <c r="I44" s="671">
        <v>100</v>
      </c>
    </row>
    <row r="45" spans="1:10" s="1" customFormat="1" ht="15" customHeight="1" x14ac:dyDescent="0.2">
      <c r="A45" s="683"/>
      <c r="B45" s="708" t="s">
        <v>327</v>
      </c>
      <c r="C45" s="181">
        <v>7233.3763199999994</v>
      </c>
      <c r="D45" s="155">
        <v>-12.529793646497698</v>
      </c>
      <c r="E45" s="520">
        <v>54742.006890000004</v>
      </c>
      <c r="F45" s="521">
        <v>-9.8547041706841263</v>
      </c>
      <c r="G45" s="520">
        <v>121188.73339999998</v>
      </c>
      <c r="H45" s="521">
        <v>-19.364044132293284</v>
      </c>
      <c r="I45" s="521">
        <v>28.560769109517675</v>
      </c>
    </row>
    <row r="46" spans="1:10" s="1" customFormat="1" ht="13.5" customHeight="1" x14ac:dyDescent="0.2">
      <c r="A46" s="683"/>
      <c r="B46" s="708" t="s">
        <v>328</v>
      </c>
      <c r="C46" s="181">
        <v>21388.219290000001</v>
      </c>
      <c r="D46" s="155">
        <v>-22.545020330445357</v>
      </c>
      <c r="E46" s="520">
        <v>149967.31727</v>
      </c>
      <c r="F46" s="521">
        <v>-9.6119348751175355</v>
      </c>
      <c r="G46" s="520">
        <v>303130.13887999998</v>
      </c>
      <c r="H46" s="521">
        <v>3.4202564652453984</v>
      </c>
      <c r="I46" s="521">
        <v>71.439230890482335</v>
      </c>
    </row>
    <row r="47" spans="1:10" s="1" customFormat="1" x14ac:dyDescent="0.2">
      <c r="A47" s="474"/>
      <c r="B47" s="153" t="s">
        <v>446</v>
      </c>
      <c r="C47" s="409">
        <v>7483.4627699999992</v>
      </c>
      <c r="D47" s="410">
        <v>-35.274618837871749</v>
      </c>
      <c r="E47" s="411">
        <v>53578.540400000013</v>
      </c>
      <c r="F47" s="412">
        <v>-38.873065957846336</v>
      </c>
      <c r="G47" s="411">
        <v>122988.36187000001</v>
      </c>
      <c r="H47" s="412">
        <v>-18.753995778725752</v>
      </c>
      <c r="I47" s="412">
        <v>28.984890822589271</v>
      </c>
    </row>
    <row r="48" spans="1:10" s="1" customFormat="1" ht="12.75" customHeight="1" x14ac:dyDescent="0.2">
      <c r="A48" s="474"/>
      <c r="B48" s="153" t="s">
        <v>447</v>
      </c>
      <c r="C48" s="409">
        <v>21138.132840000002</v>
      </c>
      <c r="D48" s="410">
        <v>-13.088365158288406</v>
      </c>
      <c r="E48" s="411">
        <v>151130.78375999999</v>
      </c>
      <c r="F48" s="412">
        <v>8.7349350647602098</v>
      </c>
      <c r="G48" s="411">
        <v>301330.51040999999</v>
      </c>
      <c r="H48" s="412">
        <v>3.1887937543612423</v>
      </c>
      <c r="I48" s="412">
        <v>71.015109177410736</v>
      </c>
    </row>
    <row r="49" spans="1:9" s="1" customFormat="1" ht="12.75" customHeight="1" x14ac:dyDescent="0.2">
      <c r="A49" s="683"/>
      <c r="B49" s="708" t="s">
        <v>448</v>
      </c>
      <c r="C49" s="181">
        <v>2013.4699699999999</v>
      </c>
      <c r="D49" s="155">
        <v>150.97521811174872</v>
      </c>
      <c r="E49" s="520">
        <v>11495.385219999998</v>
      </c>
      <c r="F49" s="728">
        <v>50.187457977337388</v>
      </c>
      <c r="G49" s="520">
        <v>27614.749809999998</v>
      </c>
      <c r="H49" s="728">
        <v>20.923679305938123</v>
      </c>
      <c r="I49" s="521">
        <v>6.5080182886085609</v>
      </c>
    </row>
    <row r="50" spans="1:9" s="1" customFormat="1" x14ac:dyDescent="0.2">
      <c r="A50" s="161"/>
      <c r="B50" s="161"/>
      <c r="C50" s="161"/>
      <c r="D50" s="161"/>
      <c r="E50" s="161"/>
      <c r="F50" s="161"/>
      <c r="G50" s="161"/>
      <c r="H50" s="161"/>
      <c r="I50" s="161" t="s">
        <v>220</v>
      </c>
    </row>
    <row r="51" spans="1:9" s="1" customFormat="1" ht="15" customHeight="1" x14ac:dyDescent="0.2">
      <c r="A51" s="814" t="s">
        <v>681</v>
      </c>
      <c r="B51" s="814"/>
      <c r="C51" s="814"/>
      <c r="D51" s="814"/>
      <c r="E51" s="814"/>
      <c r="F51" s="814"/>
      <c r="G51" s="814"/>
      <c r="H51" s="814"/>
      <c r="I51" s="814"/>
    </row>
    <row r="52" spans="1:9" s="1" customFormat="1" x14ac:dyDescent="0.2">
      <c r="A52" s="433" t="s">
        <v>472</v>
      </c>
      <c r="I52" s="663"/>
    </row>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mergeCells count="6">
    <mergeCell ref="A51:I51"/>
    <mergeCell ref="A3:A4"/>
    <mergeCell ref="B3:B4"/>
    <mergeCell ref="C3:D3"/>
    <mergeCell ref="E3:F3"/>
    <mergeCell ref="G3:I3"/>
  </mergeCells>
  <conditionalFormatting sqref="F49">
    <cfRule type="cellIs" dxfId="46" priority="3" operator="between">
      <formula>0</formula>
      <formula>0.5</formula>
    </cfRule>
    <cfRule type="cellIs" dxfId="45" priority="4" operator="between">
      <formula>-0.49</formula>
      <formula>0.49</formula>
    </cfRule>
  </conditionalFormatting>
  <conditionalFormatting sqref="H49">
    <cfRule type="cellIs" dxfId="44" priority="5" operator="between">
      <formula>0</formula>
      <formula>0.5</formula>
    </cfRule>
    <cfRule type="cellIs" dxfId="43" priority="6" operator="between">
      <formula>-0.49</formula>
      <formula>0.49</formula>
    </cfRule>
  </conditionalFormatting>
  <conditionalFormatting sqref="I8">
    <cfRule type="cellIs" dxfId="42" priority="19" operator="between">
      <formula>0</formula>
      <formula>0.5</formula>
    </cfRule>
    <cfRule type="cellIs" dxfId="41" priority="20" operator="between">
      <formula>0</formula>
      <formula>0.49</formula>
    </cfRule>
  </conditionalFormatting>
  <conditionalFormatting sqref="I10">
    <cfRule type="cellIs" dxfId="40" priority="21" operator="between">
      <formula>0</formula>
      <formula>0.5</formula>
    </cfRule>
    <cfRule type="cellIs" dxfId="39" priority="22" operator="between">
      <formula>0</formula>
      <formula>0.49</formula>
    </cfRule>
  </conditionalFormatting>
  <conditionalFormatting sqref="I13:I14">
    <cfRule type="cellIs" dxfId="38" priority="13" operator="between">
      <formula>0</formula>
      <formula>0.5</formula>
    </cfRule>
    <cfRule type="cellIs" dxfId="37" priority="14" operator="between">
      <formula>0</formula>
      <formula>0.49</formula>
    </cfRule>
  </conditionalFormatting>
  <conditionalFormatting sqref="I22">
    <cfRule type="cellIs" dxfId="36" priority="1" operator="between">
      <formula>0</formula>
      <formula>0.5</formula>
    </cfRule>
    <cfRule type="cellIs" dxfId="35" priority="2" operator="between">
      <formula>0</formula>
      <formula>0.49</formula>
    </cfRule>
  </conditionalFormatting>
  <conditionalFormatting sqref="I38 I40:I41">
    <cfRule type="cellIs" dxfId="34" priority="33" operator="between">
      <formula>0</formula>
      <formula>0.5</formula>
    </cfRule>
    <cfRule type="cellIs" dxfId="33" priority="34"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activeCell="E7" sqref="E7"/>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06" t="s">
        <v>18</v>
      </c>
      <c r="B1" s="806"/>
      <c r="C1" s="806"/>
      <c r="D1" s="806"/>
      <c r="E1" s="806"/>
      <c r="F1" s="806"/>
      <c r="G1" s="1"/>
      <c r="H1" s="1"/>
    </row>
    <row r="2" spans="1:9" x14ac:dyDescent="0.2">
      <c r="A2" s="807"/>
      <c r="B2" s="807"/>
      <c r="C2" s="807"/>
      <c r="D2" s="807"/>
      <c r="E2" s="807"/>
      <c r="F2" s="807"/>
      <c r="G2" s="10"/>
      <c r="H2" s="55" t="s">
        <v>467</v>
      </c>
    </row>
    <row r="3" spans="1:9" x14ac:dyDescent="0.2">
      <c r="A3" s="11"/>
      <c r="B3" s="777">
        <f>INDICE!A3</f>
        <v>45078</v>
      </c>
      <c r="C3" s="777">
        <v>41671</v>
      </c>
      <c r="D3" s="776" t="s">
        <v>115</v>
      </c>
      <c r="E3" s="776"/>
      <c r="F3" s="776" t="s">
        <v>116</v>
      </c>
      <c r="G3" s="776"/>
      <c r="H3" s="776"/>
    </row>
    <row r="4" spans="1:9" x14ac:dyDescent="0.2">
      <c r="A4" s="257"/>
      <c r="B4" s="184" t="s">
        <v>54</v>
      </c>
      <c r="C4" s="185" t="s">
        <v>421</v>
      </c>
      <c r="D4" s="184" t="s">
        <v>54</v>
      </c>
      <c r="E4" s="185" t="s">
        <v>421</v>
      </c>
      <c r="F4" s="184" t="s">
        <v>54</v>
      </c>
      <c r="G4" s="186" t="s">
        <v>421</v>
      </c>
      <c r="H4" s="185" t="s">
        <v>471</v>
      </c>
      <c r="I4" s="55"/>
    </row>
    <row r="5" spans="1:9" ht="14.1" customHeight="1" x14ac:dyDescent="0.2">
      <c r="A5" s="413" t="s">
        <v>329</v>
      </c>
      <c r="B5" s="230">
        <v>7233.3763200000003</v>
      </c>
      <c r="C5" s="231">
        <v>-12.529793646497675</v>
      </c>
      <c r="D5" s="230">
        <v>54742.006890000004</v>
      </c>
      <c r="E5" s="231">
        <v>-9.8547041706841263</v>
      </c>
      <c r="F5" s="230">
        <v>121188.73340000001</v>
      </c>
      <c r="G5" s="231">
        <v>-19.364044132293266</v>
      </c>
      <c r="H5" s="231">
        <v>28.560769109517675</v>
      </c>
    </row>
    <row r="6" spans="1:9" x14ac:dyDescent="0.2">
      <c r="A6" s="406" t="s">
        <v>330</v>
      </c>
      <c r="B6" s="735">
        <v>5039.4262600000002</v>
      </c>
      <c r="C6" s="506">
        <v>-31.3864490609554</v>
      </c>
      <c r="D6" s="434">
        <v>42204.393299999996</v>
      </c>
      <c r="E6" s="435">
        <v>-18.024190930996628</v>
      </c>
      <c r="F6" s="434">
        <v>91671.949270000012</v>
      </c>
      <c r="G6" s="435">
        <v>-5.4356441005835521</v>
      </c>
      <c r="H6" s="737">
        <v>21.604494935004308</v>
      </c>
    </row>
    <row r="7" spans="1:9" x14ac:dyDescent="0.2">
      <c r="A7" s="406" t="s">
        <v>331</v>
      </c>
      <c r="B7" s="736">
        <v>0</v>
      </c>
      <c r="C7" s="435" t="s">
        <v>142</v>
      </c>
      <c r="D7" s="434">
        <v>0</v>
      </c>
      <c r="E7" s="434">
        <v>0</v>
      </c>
      <c r="F7" s="434">
        <v>0</v>
      </c>
      <c r="G7" s="435">
        <v>-100</v>
      </c>
      <c r="H7" s="646">
        <v>0</v>
      </c>
    </row>
    <row r="8" spans="1:9" x14ac:dyDescent="0.2">
      <c r="A8" s="406" t="s">
        <v>519</v>
      </c>
      <c r="B8" s="736">
        <v>1193.6795099999999</v>
      </c>
      <c r="C8" s="473">
        <v>487.68413569735054</v>
      </c>
      <c r="D8" s="434">
        <v>6184.1510599999992</v>
      </c>
      <c r="E8" s="473">
        <v>89.815068132414495</v>
      </c>
      <c r="F8" s="434">
        <v>7611.57456</v>
      </c>
      <c r="G8" s="473">
        <v>56.376219118551909</v>
      </c>
      <c r="H8" s="737">
        <v>1.7938336136454625</v>
      </c>
    </row>
    <row r="9" spans="1:9" x14ac:dyDescent="0.2">
      <c r="A9" s="406" t="s">
        <v>520</v>
      </c>
      <c r="B9" s="735">
        <v>1000.27055</v>
      </c>
      <c r="C9" s="435">
        <v>38.58690042428541</v>
      </c>
      <c r="D9" s="434">
        <v>6353.4625300000007</v>
      </c>
      <c r="E9" s="435">
        <v>6.1658810375771909</v>
      </c>
      <c r="F9" s="434">
        <v>21905.209569999995</v>
      </c>
      <c r="G9" s="435">
        <v>-13.05997255630635</v>
      </c>
      <c r="H9" s="737">
        <v>5.1624405608679025</v>
      </c>
    </row>
    <row r="10" spans="1:9" x14ac:dyDescent="0.2">
      <c r="A10" s="413" t="s">
        <v>332</v>
      </c>
      <c r="B10" s="415">
        <v>21388.219290000001</v>
      </c>
      <c r="C10" s="231">
        <v>-22.492155975316571</v>
      </c>
      <c r="D10" s="415">
        <v>149967.31727</v>
      </c>
      <c r="E10" s="231">
        <v>-9.5240208447640757</v>
      </c>
      <c r="F10" s="415">
        <v>303075.43795000005</v>
      </c>
      <c r="G10" s="231">
        <v>3.5386131380661685</v>
      </c>
      <c r="H10" s="231">
        <v>71.426339422868352</v>
      </c>
    </row>
    <row r="11" spans="1:9" x14ac:dyDescent="0.2">
      <c r="A11" s="406" t="s">
        <v>333</v>
      </c>
      <c r="B11" s="735">
        <v>3495.1073799999999</v>
      </c>
      <c r="C11" s="437">
        <v>-34.584253601199805</v>
      </c>
      <c r="D11" s="434">
        <v>21074.624089999998</v>
      </c>
      <c r="E11" s="435">
        <v>-29.503524682755366</v>
      </c>
      <c r="F11" s="434">
        <v>44362.646430000001</v>
      </c>
      <c r="G11" s="435">
        <v>-14.465532110945764</v>
      </c>
      <c r="H11" s="737">
        <v>10.455025531064742</v>
      </c>
    </row>
    <row r="12" spans="1:9" x14ac:dyDescent="0.2">
      <c r="A12" s="406" t="s">
        <v>334</v>
      </c>
      <c r="B12" s="735">
        <v>6501.2202600000001</v>
      </c>
      <c r="C12" s="435">
        <v>20.077270846073812</v>
      </c>
      <c r="D12" s="434">
        <v>33981.757990000006</v>
      </c>
      <c r="E12" s="96">
        <v>3.2867988887592627</v>
      </c>
      <c r="F12" s="434">
        <v>65662.925940000001</v>
      </c>
      <c r="G12" s="435">
        <v>13.201287180579385</v>
      </c>
      <c r="H12" s="737">
        <v>15.474901124989385</v>
      </c>
    </row>
    <row r="13" spans="1:9" x14ac:dyDescent="0.2">
      <c r="A13" s="406" t="s">
        <v>335</v>
      </c>
      <c r="B13" s="735">
        <v>3787.4397299999996</v>
      </c>
      <c r="C13" s="443">
        <v>-38.367697185528435</v>
      </c>
      <c r="D13" s="434">
        <v>25406.86177</v>
      </c>
      <c r="E13" s="435">
        <v>-22.191898627613018</v>
      </c>
      <c r="F13" s="434">
        <v>47760.712920000005</v>
      </c>
      <c r="G13" s="435">
        <v>-10.473141770126917</v>
      </c>
      <c r="H13" s="737">
        <v>11.255854038112075</v>
      </c>
    </row>
    <row r="14" spans="1:9" x14ac:dyDescent="0.2">
      <c r="A14" s="406" t="s">
        <v>336</v>
      </c>
      <c r="B14" s="735">
        <v>2181.3262500000001</v>
      </c>
      <c r="C14" s="435">
        <v>-52.640914315971919</v>
      </c>
      <c r="D14" s="434">
        <v>30815.249849999997</v>
      </c>
      <c r="E14" s="435">
        <v>1.0617138464535689</v>
      </c>
      <c r="F14" s="434">
        <v>64051.01569</v>
      </c>
      <c r="G14" s="435">
        <v>7.2641884698788681</v>
      </c>
      <c r="H14" s="737">
        <v>15.095019306078363</v>
      </c>
    </row>
    <row r="15" spans="1:9" x14ac:dyDescent="0.2">
      <c r="A15" s="406" t="s">
        <v>337</v>
      </c>
      <c r="B15" s="735">
        <v>2205.05942</v>
      </c>
      <c r="C15" s="443">
        <v>-33.00523961472021</v>
      </c>
      <c r="D15" s="434">
        <v>16345.749079999998</v>
      </c>
      <c r="E15" s="435">
        <v>22.94520066643938</v>
      </c>
      <c r="F15" s="434">
        <v>29643.486019999997</v>
      </c>
      <c r="G15" s="435">
        <v>19.090779963241914</v>
      </c>
      <c r="H15" s="737">
        <v>6.9861342392611796</v>
      </c>
    </row>
    <row r="16" spans="1:9" x14ac:dyDescent="0.2">
      <c r="A16" s="406" t="s">
        <v>338</v>
      </c>
      <c r="B16" s="735">
        <v>3218.0662499999999</v>
      </c>
      <c r="C16" s="435">
        <v>15.125895803592945</v>
      </c>
      <c r="D16" s="434">
        <v>22343.074490000003</v>
      </c>
      <c r="E16" s="435">
        <v>-15.746503567821616</v>
      </c>
      <c r="F16" s="434">
        <v>51594.650949999996</v>
      </c>
      <c r="G16" s="435">
        <v>14.9258210218039</v>
      </c>
      <c r="H16" s="738">
        <v>12.159405183362585</v>
      </c>
    </row>
    <row r="17" spans="1:8" x14ac:dyDescent="0.2">
      <c r="A17" s="413" t="s">
        <v>539</v>
      </c>
      <c r="B17" s="522">
        <v>0</v>
      </c>
      <c r="C17" s="666">
        <v>-100</v>
      </c>
      <c r="D17" s="415">
        <v>0</v>
      </c>
      <c r="E17" s="656">
        <v>-100</v>
      </c>
      <c r="F17" s="415">
        <v>54.70093</v>
      </c>
      <c r="G17" s="417">
        <v>-85.897632889605305</v>
      </c>
      <c r="H17" s="723">
        <v>1.2891467613984391E-2</v>
      </c>
    </row>
    <row r="18" spans="1:8" x14ac:dyDescent="0.2">
      <c r="A18" s="414" t="s">
        <v>114</v>
      </c>
      <c r="B18" s="61">
        <v>28621.59561</v>
      </c>
      <c r="C18" s="62">
        <v>-20.236946906983675</v>
      </c>
      <c r="D18" s="61">
        <v>204709.32416000002</v>
      </c>
      <c r="E18" s="62">
        <v>-9.6769826159648193</v>
      </c>
      <c r="F18" s="61">
        <v>424318.87228000007</v>
      </c>
      <c r="G18" s="62">
        <v>-4.3025841528259798</v>
      </c>
      <c r="H18" s="62">
        <v>100</v>
      </c>
    </row>
    <row r="19" spans="1:8" x14ac:dyDescent="0.2">
      <c r="A19" s="156"/>
      <c r="B19" s="1"/>
      <c r="C19" s="1"/>
      <c r="D19" s="1"/>
      <c r="E19" s="1"/>
      <c r="F19" s="1"/>
      <c r="G19" s="1"/>
      <c r="H19" s="161" t="s">
        <v>220</v>
      </c>
    </row>
    <row r="20" spans="1:8" x14ac:dyDescent="0.2">
      <c r="A20" s="133" t="s">
        <v>574</v>
      </c>
      <c r="B20" s="1"/>
      <c r="C20" s="1"/>
      <c r="D20" s="1"/>
      <c r="E20" s="1"/>
      <c r="F20" s="1"/>
      <c r="G20" s="1"/>
      <c r="H20" s="1"/>
    </row>
    <row r="21" spans="1:8" x14ac:dyDescent="0.2">
      <c r="A21" s="433" t="s">
        <v>531</v>
      </c>
      <c r="B21" s="1"/>
      <c r="C21" s="1"/>
      <c r="D21" s="1"/>
      <c r="E21" s="1"/>
      <c r="F21" s="1"/>
      <c r="G21" s="1"/>
      <c r="H21" s="1"/>
    </row>
    <row r="22" spans="1:8" x14ac:dyDescent="0.2">
      <c r="A22" s="814"/>
      <c r="B22" s="814"/>
      <c r="C22" s="814"/>
      <c r="D22" s="814"/>
      <c r="E22" s="814"/>
      <c r="F22" s="814"/>
      <c r="G22" s="814"/>
      <c r="H22" s="814"/>
    </row>
    <row r="23" spans="1:8" s="1" customFormat="1" x14ac:dyDescent="0.2">
      <c r="A23" s="814"/>
      <c r="B23" s="814"/>
      <c r="C23" s="814"/>
      <c r="D23" s="814"/>
      <c r="E23" s="814"/>
      <c r="F23" s="814"/>
      <c r="G23" s="814"/>
      <c r="H23" s="814"/>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C6">
    <cfRule type="cellIs" dxfId="32" priority="9" operator="between">
      <formula>0.0001</formula>
      <formula>0.44999</formula>
    </cfRule>
  </conditionalFormatting>
  <conditionalFormatting sqref="C17">
    <cfRule type="cellIs" dxfId="31" priority="7" operator="between">
      <formula>0</formula>
      <formula>0.5</formula>
    </cfRule>
    <cfRule type="cellIs" dxfId="30" priority="8" operator="between">
      <formula>0</formula>
      <formula>0.49</formula>
    </cfRule>
  </conditionalFormatting>
  <conditionalFormatting sqref="E12">
    <cfRule type="cellIs" dxfId="29" priority="1" operator="between">
      <formula>-0.5</formula>
      <formula>0.5</formula>
    </cfRule>
    <cfRule type="cellIs" dxfId="28" priority="2" operator="between">
      <formula>0</formula>
      <formula>0.49</formula>
    </cfRule>
  </conditionalFormatting>
  <conditionalFormatting sqref="E18">
    <cfRule type="cellIs" dxfId="27" priority="12" operator="between">
      <formula>0.00001</formula>
      <formula>0.049999</formula>
    </cfRule>
  </conditionalFormatting>
  <conditionalFormatting sqref="G18">
    <cfRule type="cellIs" dxfId="26" priority="11" operator="between">
      <formula>0.00001</formula>
      <formula>0.049999</formula>
    </cfRule>
  </conditionalFormatting>
  <conditionalFormatting sqref="H17">
    <cfRule type="cellIs" dxfId="25" priority="3" operator="between">
      <formula>0</formula>
      <formula>0.5</formula>
    </cfRule>
    <cfRule type="cellIs" dxfId="24" priority="4"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election activeCell="B5" sqref="B5:G5"/>
    </sheetView>
  </sheetViews>
  <sheetFormatPr baseColWidth="10" defaultRowHeight="14.25" x14ac:dyDescent="0.2"/>
  <cols>
    <col min="1" max="1" width="16.125" customWidth="1"/>
    <col min="9" max="37" width="11" style="1"/>
  </cols>
  <sheetData>
    <row r="1" spans="1:8" ht="15" x14ac:dyDescent="0.25">
      <c r="A1" s="279" t="s">
        <v>501</v>
      </c>
      <c r="B1" s="1"/>
      <c r="C1" s="1"/>
      <c r="D1" s="1"/>
      <c r="E1" s="1"/>
      <c r="F1" s="1"/>
      <c r="G1" s="1"/>
      <c r="H1" s="1"/>
    </row>
    <row r="2" spans="1:8" x14ac:dyDescent="0.2">
      <c r="A2" s="1"/>
      <c r="B2" s="1"/>
      <c r="C2" s="1"/>
      <c r="D2" s="1"/>
      <c r="E2" s="1"/>
      <c r="F2" s="1"/>
      <c r="G2" s="55" t="s">
        <v>469</v>
      </c>
      <c r="H2" s="1"/>
    </row>
    <row r="3" spans="1:8" x14ac:dyDescent="0.2">
      <c r="A3" s="56"/>
      <c r="B3" s="777">
        <f>INDICE!A3</f>
        <v>45078</v>
      </c>
      <c r="C3" s="776">
        <v>41671</v>
      </c>
      <c r="D3" s="776" t="s">
        <v>115</v>
      </c>
      <c r="E3" s="776"/>
      <c r="F3" s="776" t="s">
        <v>116</v>
      </c>
      <c r="G3" s="776"/>
      <c r="H3" s="1"/>
    </row>
    <row r="4" spans="1:8" x14ac:dyDescent="0.2">
      <c r="A4" s="66"/>
      <c r="B4" s="184" t="s">
        <v>342</v>
      </c>
      <c r="C4" s="185" t="s">
        <v>421</v>
      </c>
      <c r="D4" s="184" t="s">
        <v>342</v>
      </c>
      <c r="E4" s="185" t="s">
        <v>421</v>
      </c>
      <c r="F4" s="184" t="s">
        <v>342</v>
      </c>
      <c r="G4" s="186" t="s">
        <v>421</v>
      </c>
      <c r="H4" s="1"/>
    </row>
    <row r="5" spans="1:8" x14ac:dyDescent="0.2">
      <c r="A5" s="438" t="s">
        <v>468</v>
      </c>
      <c r="B5" s="439">
        <v>30.092921909105581</v>
      </c>
      <c r="C5" s="420">
        <v>-45.428608527822902</v>
      </c>
      <c r="D5" s="440">
        <v>41.745264872228205</v>
      </c>
      <c r="E5" s="420">
        <v>-23.939570861792237</v>
      </c>
      <c r="F5" s="440">
        <v>54.483006926113973</v>
      </c>
      <c r="G5" s="420">
        <v>22.472619101438159</v>
      </c>
      <c r="H5" s="1"/>
    </row>
    <row r="6" spans="1:8" x14ac:dyDescent="0.2">
      <c r="A6" s="3"/>
      <c r="B6" s="3"/>
      <c r="C6" s="3"/>
      <c r="D6" s="3"/>
      <c r="E6" s="3"/>
      <c r="F6" s="3"/>
      <c r="G6" s="55" t="s">
        <v>343</v>
      </c>
      <c r="H6" s="1"/>
    </row>
    <row r="7" spans="1:8" x14ac:dyDescent="0.2">
      <c r="A7" s="80" t="s">
        <v>571</v>
      </c>
      <c r="B7" s="80"/>
      <c r="C7" s="200"/>
      <c r="D7" s="200"/>
      <c r="E7" s="200"/>
      <c r="F7" s="80"/>
      <c r="G7" s="80"/>
      <c r="H7" s="1"/>
    </row>
    <row r="8" spans="1:8" x14ac:dyDescent="0.2">
      <c r="A8" s="133" t="s">
        <v>344</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9"/>
  <sheetViews>
    <sheetView topLeftCell="A16" workbookViewId="0">
      <selection activeCell="B11" sqref="B11:B12"/>
    </sheetView>
  </sheetViews>
  <sheetFormatPr baseColWidth="10" defaultRowHeight="14.25" x14ac:dyDescent="0.2"/>
  <cols>
    <col min="1" max="1" width="6.5" customWidth="1"/>
    <col min="2" max="2" width="15.625" customWidth="1"/>
    <col min="7" max="7" width="11" style="441"/>
    <col min="9" max="9" width="11.125" customWidth="1"/>
    <col min="10" max="34" width="11" style="1"/>
  </cols>
  <sheetData>
    <row r="1" spans="1:9" x14ac:dyDescent="0.2">
      <c r="A1" s="806" t="s">
        <v>339</v>
      </c>
      <c r="B1" s="806"/>
      <c r="C1" s="806"/>
      <c r="D1" s="806"/>
      <c r="E1" s="806"/>
      <c r="F1" s="806"/>
      <c r="G1" s="806"/>
      <c r="H1" s="1"/>
      <c r="I1" s="1"/>
    </row>
    <row r="2" spans="1:9" x14ac:dyDescent="0.2">
      <c r="A2" s="807"/>
      <c r="B2" s="807"/>
      <c r="C2" s="807"/>
      <c r="D2" s="807"/>
      <c r="E2" s="807"/>
      <c r="F2" s="807"/>
      <c r="G2" s="807"/>
      <c r="H2" s="10"/>
      <c r="I2" s="55" t="s">
        <v>467</v>
      </c>
    </row>
    <row r="3" spans="1:9" x14ac:dyDescent="0.2">
      <c r="A3" s="792" t="s">
        <v>451</v>
      </c>
      <c r="B3" s="792" t="s">
        <v>452</v>
      </c>
      <c r="C3" s="774">
        <f>INDICE!A3</f>
        <v>45078</v>
      </c>
      <c r="D3" s="775">
        <v>41671</v>
      </c>
      <c r="E3" s="775" t="s">
        <v>115</v>
      </c>
      <c r="F3" s="775"/>
      <c r="G3" s="775" t="s">
        <v>116</v>
      </c>
      <c r="H3" s="775"/>
      <c r="I3" s="775"/>
    </row>
    <row r="4" spans="1:9" x14ac:dyDescent="0.2">
      <c r="A4" s="793"/>
      <c r="B4" s="793"/>
      <c r="C4" s="82" t="s">
        <v>54</v>
      </c>
      <c r="D4" s="82" t="s">
        <v>421</v>
      </c>
      <c r="E4" s="82" t="s">
        <v>54</v>
      </c>
      <c r="F4" s="82" t="s">
        <v>421</v>
      </c>
      <c r="G4" s="82" t="s">
        <v>54</v>
      </c>
      <c r="H4" s="83" t="s">
        <v>421</v>
      </c>
      <c r="I4" s="83" t="s">
        <v>106</v>
      </c>
    </row>
    <row r="5" spans="1:9" x14ac:dyDescent="0.2">
      <c r="A5" s="11"/>
      <c r="B5" s="11" t="s">
        <v>269</v>
      </c>
      <c r="C5" s="749">
        <v>0</v>
      </c>
      <c r="D5" s="142" t="s">
        <v>142</v>
      </c>
      <c r="E5" s="750">
        <v>913.2713500000001</v>
      </c>
      <c r="F5" s="142" t="s">
        <v>142</v>
      </c>
      <c r="G5" s="750">
        <v>2089.1450000000004</v>
      </c>
      <c r="H5" s="142" t="s">
        <v>142</v>
      </c>
      <c r="I5" s="751">
        <v>2.5101228303116132</v>
      </c>
    </row>
    <row r="6" spans="1:9" x14ac:dyDescent="0.2">
      <c r="A6" s="11"/>
      <c r="B6" s="11" t="s">
        <v>596</v>
      </c>
      <c r="C6" s="749">
        <v>1.38855</v>
      </c>
      <c r="D6" s="142">
        <v>-2.6337379304541844</v>
      </c>
      <c r="E6" s="750">
        <v>26.327399999999997</v>
      </c>
      <c r="F6" s="142">
        <v>18.175562578860685</v>
      </c>
      <c r="G6" s="750">
        <v>42.810809999999996</v>
      </c>
      <c r="H6" s="142">
        <v>1.1616234892798036</v>
      </c>
      <c r="I6" s="751">
        <v>5.1437497907102038E-2</v>
      </c>
    </row>
    <row r="7" spans="1:9" x14ac:dyDescent="0.2">
      <c r="A7" s="11"/>
      <c r="B7" s="11" t="s">
        <v>233</v>
      </c>
      <c r="C7" s="749">
        <v>0</v>
      </c>
      <c r="D7" s="142" t="s">
        <v>142</v>
      </c>
      <c r="E7" s="750">
        <v>44.302910000000004</v>
      </c>
      <c r="F7" s="142" t="s">
        <v>142</v>
      </c>
      <c r="G7" s="750">
        <v>1109.4829299999997</v>
      </c>
      <c r="H7" s="142" t="s">
        <v>142</v>
      </c>
      <c r="I7" s="751">
        <v>1.3330517663608892</v>
      </c>
    </row>
    <row r="8" spans="1:9" x14ac:dyDescent="0.2">
      <c r="A8" s="11"/>
      <c r="B8" s="11" t="s">
        <v>273</v>
      </c>
      <c r="C8" s="749">
        <v>0</v>
      </c>
      <c r="D8" s="142" t="s">
        <v>142</v>
      </c>
      <c r="E8" s="750">
        <v>0</v>
      </c>
      <c r="F8" s="142" t="s">
        <v>142</v>
      </c>
      <c r="G8" s="750">
        <v>170.02153000000001</v>
      </c>
      <c r="H8" s="142" t="s">
        <v>142</v>
      </c>
      <c r="I8" s="751">
        <v>0.20428209822559504</v>
      </c>
    </row>
    <row r="9" spans="1:9" x14ac:dyDescent="0.2">
      <c r="A9" s="11"/>
      <c r="B9" s="11" t="s">
        <v>277</v>
      </c>
      <c r="C9" s="749">
        <v>48.287339999999993</v>
      </c>
      <c r="D9" s="142">
        <v>4582.6811741774054</v>
      </c>
      <c r="E9" s="750">
        <v>354.99421999999998</v>
      </c>
      <c r="F9" s="142">
        <v>34325.684888332893</v>
      </c>
      <c r="G9" s="750">
        <v>402.27708999999999</v>
      </c>
      <c r="H9" s="142">
        <v>38910.957243572957</v>
      </c>
      <c r="I9" s="751">
        <v>0.48333883369527697</v>
      </c>
    </row>
    <row r="10" spans="1:9" x14ac:dyDescent="0.2">
      <c r="A10" s="11"/>
      <c r="B10" s="11" t="s">
        <v>234</v>
      </c>
      <c r="C10" s="749">
        <v>3957.8330800000008</v>
      </c>
      <c r="D10" s="142">
        <v>24.082593973823052</v>
      </c>
      <c r="E10" s="750">
        <v>25538.774520000028</v>
      </c>
      <c r="F10" s="142">
        <v>22.10853784094579</v>
      </c>
      <c r="G10" s="750">
        <v>41424.078350000025</v>
      </c>
      <c r="H10" s="142">
        <v>56.986360540012541</v>
      </c>
      <c r="I10" s="752">
        <v>49.771329798052342</v>
      </c>
    </row>
    <row r="11" spans="1:9" x14ac:dyDescent="0.2">
      <c r="A11" s="11"/>
      <c r="B11" s="760" t="s">
        <v>325</v>
      </c>
      <c r="C11" s="753">
        <v>3891.0983800000013</v>
      </c>
      <c r="D11" s="416">
        <v>27.520540840693066</v>
      </c>
      <c r="E11" s="754">
        <v>24975.650030000023</v>
      </c>
      <c r="F11" s="416">
        <v>21.005840951812282</v>
      </c>
      <c r="G11" s="754">
        <v>39580.379750000029</v>
      </c>
      <c r="H11" s="416">
        <v>52.306505003828782</v>
      </c>
      <c r="I11" s="755">
        <v>47.556112592892553</v>
      </c>
    </row>
    <row r="12" spans="1:9" x14ac:dyDescent="0.2">
      <c r="A12" s="11"/>
      <c r="B12" s="760" t="s">
        <v>322</v>
      </c>
      <c r="C12" s="753">
        <v>66.734700000000018</v>
      </c>
      <c r="D12" s="416">
        <v>-51.755494140256033</v>
      </c>
      <c r="E12" s="754">
        <v>563.12449000000004</v>
      </c>
      <c r="F12" s="416">
        <v>104.93795282912713</v>
      </c>
      <c r="G12" s="754">
        <v>1843.6986000000002</v>
      </c>
      <c r="H12" s="416">
        <v>361.23013424866627</v>
      </c>
      <c r="I12" s="755">
        <v>2.215217205159794</v>
      </c>
    </row>
    <row r="13" spans="1:9" x14ac:dyDescent="0.2">
      <c r="A13" s="11"/>
      <c r="B13" s="11" t="s">
        <v>592</v>
      </c>
      <c r="C13" s="749">
        <v>47.164999999999999</v>
      </c>
      <c r="D13" s="142">
        <v>-17.810147976585682</v>
      </c>
      <c r="E13" s="750">
        <v>213.61366000000001</v>
      </c>
      <c r="F13" s="142">
        <v>-43.191905470567519</v>
      </c>
      <c r="G13" s="750">
        <v>399.41833000000003</v>
      </c>
      <c r="H13" s="142">
        <v>-53.288654668218058</v>
      </c>
      <c r="I13" s="751">
        <v>0.47990401287509377</v>
      </c>
    </row>
    <row r="14" spans="1:9" x14ac:dyDescent="0.2">
      <c r="A14" s="11"/>
      <c r="B14" s="11" t="s">
        <v>235</v>
      </c>
      <c r="C14" s="749">
        <v>0</v>
      </c>
      <c r="D14" s="142" t="s">
        <v>142</v>
      </c>
      <c r="E14" s="750">
        <v>0</v>
      </c>
      <c r="F14" s="142" t="s">
        <v>142</v>
      </c>
      <c r="G14" s="750">
        <v>528.08041000000003</v>
      </c>
      <c r="H14" s="142" t="s">
        <v>142</v>
      </c>
      <c r="I14" s="751">
        <v>0.63449243273268108</v>
      </c>
    </row>
    <row r="15" spans="1:9" x14ac:dyDescent="0.2">
      <c r="A15" s="11"/>
      <c r="B15" s="11" t="s">
        <v>278</v>
      </c>
      <c r="C15" s="749">
        <v>0</v>
      </c>
      <c r="D15" s="142" t="s">
        <v>142</v>
      </c>
      <c r="E15" s="750">
        <v>0</v>
      </c>
      <c r="F15" s="142" t="s">
        <v>142</v>
      </c>
      <c r="G15" s="750">
        <v>0.53871999999999998</v>
      </c>
      <c r="H15" s="142" t="s">
        <v>142</v>
      </c>
      <c r="I15" s="751">
        <v>6.4727597708415263E-4</v>
      </c>
    </row>
    <row r="16" spans="1:9" x14ac:dyDescent="0.2">
      <c r="A16" s="11"/>
      <c r="B16" s="11" t="s">
        <v>206</v>
      </c>
      <c r="C16" s="749">
        <v>129.73339999999999</v>
      </c>
      <c r="D16" s="142">
        <v>-77.235595688735202</v>
      </c>
      <c r="E16" s="750">
        <v>7427.3492999999999</v>
      </c>
      <c r="F16" s="142">
        <v>569.164254863569</v>
      </c>
      <c r="G16" s="750">
        <v>15305.019199999999</v>
      </c>
      <c r="H16" s="142">
        <v>1076.3855889049198</v>
      </c>
      <c r="I16" s="751">
        <v>18.38909128484503</v>
      </c>
    </row>
    <row r="17" spans="1:10" x14ac:dyDescent="0.2">
      <c r="A17" s="11"/>
      <c r="B17" s="11" t="s">
        <v>207</v>
      </c>
      <c r="C17" s="749">
        <v>0</v>
      </c>
      <c r="D17" s="142" t="s">
        <v>142</v>
      </c>
      <c r="E17" s="750">
        <v>0</v>
      </c>
      <c r="F17" s="142">
        <v>-100</v>
      </c>
      <c r="G17" s="750">
        <v>28.36</v>
      </c>
      <c r="H17" s="142">
        <v>1552.1511170662084</v>
      </c>
      <c r="I17" s="751">
        <v>3.4074745155380476E-2</v>
      </c>
    </row>
    <row r="18" spans="1:10" x14ac:dyDescent="0.2">
      <c r="A18" s="11"/>
      <c r="B18" s="11" t="s">
        <v>545</v>
      </c>
      <c r="C18" s="749">
        <v>0</v>
      </c>
      <c r="D18" s="416" t="s">
        <v>142</v>
      </c>
      <c r="E18" s="750">
        <v>45.378999999999998</v>
      </c>
      <c r="F18" s="416">
        <v>-99.040031659260436</v>
      </c>
      <c r="G18" s="750">
        <v>1241.3362999999997</v>
      </c>
      <c r="H18" s="416">
        <v>-81.18988022722742</v>
      </c>
      <c r="I18" s="751">
        <v>1.4914745442391717</v>
      </c>
    </row>
    <row r="19" spans="1:10" x14ac:dyDescent="0.2">
      <c r="A19" s="11"/>
      <c r="B19" s="11" t="s">
        <v>236</v>
      </c>
      <c r="C19" s="749">
        <v>261.99270000000001</v>
      </c>
      <c r="D19" s="142">
        <v>38.53740505759167</v>
      </c>
      <c r="E19" s="750">
        <v>3552.0079900000001</v>
      </c>
      <c r="F19" s="142">
        <v>299.26804058851764</v>
      </c>
      <c r="G19" s="750">
        <v>8539.3709699999999</v>
      </c>
      <c r="H19" s="142">
        <v>93.067348563247364</v>
      </c>
      <c r="I19" s="752">
        <v>10.260115994005787</v>
      </c>
    </row>
    <row r="20" spans="1:10" x14ac:dyDescent="0.2">
      <c r="A20" s="11"/>
      <c r="B20" s="760" t="s">
        <v>325</v>
      </c>
      <c r="C20" s="753">
        <v>261.99270000000001</v>
      </c>
      <c r="D20" s="416">
        <v>38.53740505759167</v>
      </c>
      <c r="E20" s="754">
        <v>3552.0079900000001</v>
      </c>
      <c r="F20" s="416">
        <v>302.08139933973672</v>
      </c>
      <c r="G20" s="754">
        <v>8539.3709699999999</v>
      </c>
      <c r="H20" s="416">
        <v>96.708439544519081</v>
      </c>
      <c r="I20" s="755">
        <v>10.260115994005787</v>
      </c>
    </row>
    <row r="21" spans="1:10" x14ac:dyDescent="0.2">
      <c r="A21" s="11"/>
      <c r="B21" s="760" t="s">
        <v>322</v>
      </c>
      <c r="C21" s="753">
        <v>0</v>
      </c>
      <c r="D21" s="416" t="s">
        <v>142</v>
      </c>
      <c r="E21" s="754">
        <v>0</v>
      </c>
      <c r="F21" s="416">
        <v>-100</v>
      </c>
      <c r="G21" s="754">
        <v>0</v>
      </c>
      <c r="H21" s="416">
        <v>-100</v>
      </c>
      <c r="I21" s="755">
        <v>0</v>
      </c>
    </row>
    <row r="22" spans="1:10" x14ac:dyDescent="0.2">
      <c r="A22" s="11"/>
      <c r="B22" s="11" t="s">
        <v>208</v>
      </c>
      <c r="C22" s="749">
        <v>0</v>
      </c>
      <c r="D22" s="142" t="s">
        <v>142</v>
      </c>
      <c r="E22" s="750">
        <v>0</v>
      </c>
      <c r="F22" s="142">
        <v>-100</v>
      </c>
      <c r="G22" s="750">
        <v>99.861910000000009</v>
      </c>
      <c r="H22" s="142">
        <v>-89.596852404858879</v>
      </c>
      <c r="I22" s="751">
        <v>0.11998480726303036</v>
      </c>
    </row>
    <row r="23" spans="1:10" x14ac:dyDescent="0.2">
      <c r="A23" s="11"/>
      <c r="B23" s="11" t="s">
        <v>237</v>
      </c>
      <c r="C23" s="749">
        <v>0</v>
      </c>
      <c r="D23" s="142" t="s">
        <v>142</v>
      </c>
      <c r="E23" s="750">
        <v>288.88554999999997</v>
      </c>
      <c r="F23" s="142">
        <v>856.9352623604525</v>
      </c>
      <c r="G23" s="750">
        <v>355.15357999999998</v>
      </c>
      <c r="H23" s="142">
        <v>1076.4485425302646</v>
      </c>
      <c r="I23" s="751">
        <v>0.42671959554023375</v>
      </c>
    </row>
    <row r="24" spans="1:10" x14ac:dyDescent="0.2">
      <c r="A24" s="11"/>
      <c r="B24" s="11" t="s">
        <v>238</v>
      </c>
      <c r="C24" s="749">
        <v>0</v>
      </c>
      <c r="D24" s="142" t="s">
        <v>142</v>
      </c>
      <c r="E24" s="750">
        <v>0</v>
      </c>
      <c r="F24" s="142" t="s">
        <v>142</v>
      </c>
      <c r="G24" s="750">
        <v>0</v>
      </c>
      <c r="H24" s="142">
        <v>-100</v>
      </c>
      <c r="I24" s="751">
        <v>0</v>
      </c>
    </row>
    <row r="25" spans="1:10" x14ac:dyDescent="0.2">
      <c r="A25" s="160" t="s">
        <v>442</v>
      </c>
      <c r="B25" s="726"/>
      <c r="C25" s="756">
        <v>4446.4000700000015</v>
      </c>
      <c r="D25" s="756">
        <v>10.923506732852752</v>
      </c>
      <c r="E25" s="756">
        <v>38404.905900000027</v>
      </c>
      <c r="F25" s="756">
        <v>32.281617623879384</v>
      </c>
      <c r="G25" s="756">
        <v>71734.955130000017</v>
      </c>
      <c r="H25" s="756">
        <v>75.162207178962404</v>
      </c>
      <c r="I25" s="757">
        <v>86.190067517186307</v>
      </c>
    </row>
    <row r="26" spans="1:10" ht="14.25" customHeight="1" x14ac:dyDescent="0.2">
      <c r="B26" s="11" t="s">
        <v>670</v>
      </c>
      <c r="C26" s="749">
        <v>840</v>
      </c>
      <c r="D26" s="142">
        <v>1300</v>
      </c>
      <c r="E26" s="750">
        <v>4578</v>
      </c>
      <c r="F26" s="142">
        <v>7530</v>
      </c>
      <c r="G26" s="750">
        <v>6399.77</v>
      </c>
      <c r="H26" s="142">
        <v>10566.283333333335</v>
      </c>
      <c r="I26" s="751">
        <v>7.6893699507422184</v>
      </c>
    </row>
    <row r="27" spans="1:10" x14ac:dyDescent="0.2">
      <c r="A27" s="160" t="s">
        <v>443</v>
      </c>
      <c r="B27" s="726"/>
      <c r="C27" s="756">
        <v>840</v>
      </c>
      <c r="D27" s="756">
        <v>1300</v>
      </c>
      <c r="E27" s="756">
        <v>4578</v>
      </c>
      <c r="F27" s="756">
        <v>7530</v>
      </c>
      <c r="G27" s="756">
        <v>6399.77</v>
      </c>
      <c r="H27" s="756">
        <v>10566.283333333335</v>
      </c>
      <c r="I27" s="757">
        <v>7.6893699507422184</v>
      </c>
    </row>
    <row r="28" spans="1:10" x14ac:dyDescent="0.2">
      <c r="A28" s="11"/>
      <c r="B28" s="226" t="s">
        <v>231</v>
      </c>
      <c r="C28" s="749">
        <v>71.013339999999999</v>
      </c>
      <c r="D28" s="142" t="s">
        <v>142</v>
      </c>
      <c r="E28" s="750">
        <v>144.48570999999998</v>
      </c>
      <c r="F28" s="750">
        <v>177.12073954250033</v>
      </c>
      <c r="G28" s="750">
        <v>162.00398999999999</v>
      </c>
      <c r="H28" s="142">
        <v>-84.257561293351756</v>
      </c>
      <c r="I28" s="751">
        <v>0.19464896591695366</v>
      </c>
    </row>
    <row r="29" spans="1:10" ht="14.25" customHeight="1" x14ac:dyDescent="0.2">
      <c r="A29" s="160" t="s">
        <v>303</v>
      </c>
      <c r="B29" s="726"/>
      <c r="C29" s="756">
        <v>71.013339999999999</v>
      </c>
      <c r="D29" s="147" t="s">
        <v>142</v>
      </c>
      <c r="E29" s="756">
        <v>144.48570999999998</v>
      </c>
      <c r="F29" s="756">
        <v>177.12073954250033</v>
      </c>
      <c r="G29" s="756">
        <v>162.00398999999999</v>
      </c>
      <c r="H29" s="147">
        <v>-84.257561293351756</v>
      </c>
      <c r="I29" s="757">
        <v>0.19464896591695366</v>
      </c>
    </row>
    <row r="30" spans="1:10" ht="14.25" customHeight="1" x14ac:dyDescent="0.2">
      <c r="A30" s="15"/>
      <c r="B30" s="226" t="s">
        <v>566</v>
      </c>
      <c r="C30" s="749">
        <v>0</v>
      </c>
      <c r="D30" s="750" t="s">
        <v>142</v>
      </c>
      <c r="E30" s="750">
        <v>16.062999999999999</v>
      </c>
      <c r="F30" s="750" t="s">
        <v>142</v>
      </c>
      <c r="G30" s="750">
        <v>16.062999999999999</v>
      </c>
      <c r="H30" s="750" t="s">
        <v>142</v>
      </c>
      <c r="I30" s="751">
        <v>1.9299810699255165E-2</v>
      </c>
    </row>
    <row r="31" spans="1:10" ht="14.25" customHeight="1" x14ac:dyDescent="0.2">
      <c r="A31" s="11"/>
      <c r="B31" s="226" t="s">
        <v>202</v>
      </c>
      <c r="C31" s="749">
        <v>0</v>
      </c>
      <c r="D31" s="750" t="s">
        <v>142</v>
      </c>
      <c r="E31" s="750">
        <v>0</v>
      </c>
      <c r="F31" s="750" t="s">
        <v>142</v>
      </c>
      <c r="G31" s="750">
        <v>786.53949</v>
      </c>
      <c r="H31" s="142" t="s">
        <v>142</v>
      </c>
      <c r="I31" s="751">
        <v>0.94503288703783239</v>
      </c>
      <c r="J31" s="433"/>
    </row>
    <row r="32" spans="1:10" ht="14.25" customHeight="1" x14ac:dyDescent="0.2">
      <c r="A32" s="11"/>
      <c r="B32" s="11" t="s">
        <v>626</v>
      </c>
      <c r="C32" s="749">
        <v>0</v>
      </c>
      <c r="D32" s="142" t="s">
        <v>142</v>
      </c>
      <c r="E32" s="750">
        <v>1364.1749499999999</v>
      </c>
      <c r="F32" s="142">
        <v>86.234638875503293</v>
      </c>
      <c r="G32" s="750">
        <v>3250.2867499999998</v>
      </c>
      <c r="H32" s="142">
        <v>58.178296306566239</v>
      </c>
      <c r="I32" s="751">
        <v>3.9052430426008402</v>
      </c>
      <c r="J32" s="433"/>
    </row>
    <row r="33" spans="1:9" ht="14.25" customHeight="1" x14ac:dyDescent="0.2">
      <c r="A33" s="160" t="s">
        <v>627</v>
      </c>
      <c r="B33" s="726"/>
      <c r="C33" s="756">
        <v>0</v>
      </c>
      <c r="D33" s="756" t="s">
        <v>142</v>
      </c>
      <c r="E33" s="756">
        <v>1380.23795</v>
      </c>
      <c r="F33" s="756">
        <v>88.427529900409738</v>
      </c>
      <c r="G33" s="756">
        <v>4052.8892399999995</v>
      </c>
      <c r="H33" s="756">
        <v>97.237709904338132</v>
      </c>
      <c r="I33" s="757">
        <v>4.8695757403379272</v>
      </c>
    </row>
    <row r="34" spans="1:9" ht="14.25" customHeight="1" x14ac:dyDescent="0.2">
      <c r="A34" s="15"/>
      <c r="B34" s="226" t="s">
        <v>538</v>
      </c>
      <c r="C34" s="749">
        <v>0</v>
      </c>
      <c r="D34" s="750" t="s">
        <v>142</v>
      </c>
      <c r="E34" s="750">
        <v>0</v>
      </c>
      <c r="F34" s="750" t="s">
        <v>142</v>
      </c>
      <c r="G34" s="750">
        <v>219.03405000000001</v>
      </c>
      <c r="H34" s="142">
        <v>-90.300708908400992</v>
      </c>
      <c r="I34" s="752">
        <v>0.2631709955606793</v>
      </c>
    </row>
    <row r="35" spans="1:9" ht="15.75" customHeight="1" x14ac:dyDescent="0.2">
      <c r="A35" s="15"/>
      <c r="B35" s="226" t="s">
        <v>630</v>
      </c>
      <c r="C35" s="749">
        <v>0</v>
      </c>
      <c r="D35" s="750" t="s">
        <v>142</v>
      </c>
      <c r="E35" s="750">
        <v>0</v>
      </c>
      <c r="F35" s="750" t="s">
        <v>142</v>
      </c>
      <c r="G35" s="750">
        <v>0</v>
      </c>
      <c r="H35" s="142">
        <v>-100</v>
      </c>
      <c r="I35" s="752">
        <v>0</v>
      </c>
    </row>
    <row r="36" spans="1:9" ht="14.25" customHeight="1" x14ac:dyDescent="0.2">
      <c r="A36" s="15"/>
      <c r="B36" s="226" t="s">
        <v>635</v>
      </c>
      <c r="C36" s="749">
        <v>0</v>
      </c>
      <c r="D36" s="750" t="s">
        <v>142</v>
      </c>
      <c r="E36" s="750">
        <v>0</v>
      </c>
      <c r="F36" s="750" t="s">
        <v>142</v>
      </c>
      <c r="G36" s="750">
        <v>0</v>
      </c>
      <c r="H36" s="750">
        <v>-100</v>
      </c>
      <c r="I36" s="752">
        <v>0</v>
      </c>
    </row>
    <row r="37" spans="1:9" s="1" customFormat="1" ht="14.25" customHeight="1" x14ac:dyDescent="0.2">
      <c r="A37" s="11"/>
      <c r="B37" s="11" t="s">
        <v>623</v>
      </c>
      <c r="C37" s="749">
        <v>0</v>
      </c>
      <c r="D37" s="142" t="s">
        <v>142</v>
      </c>
      <c r="E37" s="750">
        <v>13.841749999999999</v>
      </c>
      <c r="F37" s="142" t="s">
        <v>142</v>
      </c>
      <c r="G37" s="750">
        <v>145.31117</v>
      </c>
      <c r="H37" s="142" t="s">
        <v>142</v>
      </c>
      <c r="I37" s="751">
        <v>0.17459242193159974</v>
      </c>
    </row>
    <row r="38" spans="1:9" s="1" customFormat="1" x14ac:dyDescent="0.2">
      <c r="A38" s="160" t="s">
        <v>459</v>
      </c>
      <c r="B38" s="726"/>
      <c r="C38" s="756">
        <v>0</v>
      </c>
      <c r="D38" s="756" t="s">
        <v>142</v>
      </c>
      <c r="E38" s="756">
        <v>13.841749999999999</v>
      </c>
      <c r="F38" s="756" t="s">
        <v>142</v>
      </c>
      <c r="G38" s="756">
        <v>364.34522000000004</v>
      </c>
      <c r="H38" s="147">
        <v>-93.041533905390864</v>
      </c>
      <c r="I38" s="757">
        <v>0.43776341749227909</v>
      </c>
    </row>
    <row r="39" spans="1:9" s="1" customFormat="1" x14ac:dyDescent="0.2">
      <c r="A39" s="11"/>
      <c r="B39" s="11" t="s">
        <v>625</v>
      </c>
      <c r="C39" s="749">
        <v>0</v>
      </c>
      <c r="D39" s="142" t="s">
        <v>142</v>
      </c>
      <c r="E39" s="750">
        <v>0</v>
      </c>
      <c r="F39" s="142" t="s">
        <v>142</v>
      </c>
      <c r="G39" s="750">
        <v>0</v>
      </c>
      <c r="H39" s="142">
        <v>-100</v>
      </c>
      <c r="I39" s="751">
        <v>0</v>
      </c>
    </row>
    <row r="40" spans="1:9" s="1" customFormat="1" x14ac:dyDescent="0.2">
      <c r="A40" s="160" t="s">
        <v>340</v>
      </c>
      <c r="B40" s="726"/>
      <c r="C40" s="756">
        <v>0</v>
      </c>
      <c r="D40" s="756" t="s">
        <v>142</v>
      </c>
      <c r="E40" s="756">
        <v>0</v>
      </c>
      <c r="F40" s="756" t="s">
        <v>142</v>
      </c>
      <c r="G40" s="756">
        <v>0</v>
      </c>
      <c r="H40" s="147">
        <v>-100</v>
      </c>
      <c r="I40" s="757">
        <v>0</v>
      </c>
    </row>
    <row r="41" spans="1:9" s="1" customFormat="1" x14ac:dyDescent="0.2">
      <c r="A41" s="160" t="s">
        <v>633</v>
      </c>
      <c r="B41" s="726"/>
      <c r="C41" s="756">
        <v>123.50935000000001</v>
      </c>
      <c r="D41" s="756">
        <v>555.77864500371663</v>
      </c>
      <c r="E41" s="756">
        <v>472.62203000000005</v>
      </c>
      <c r="F41" s="756">
        <v>156.58016836325064</v>
      </c>
      <c r="G41" s="756">
        <v>514.83203000000003</v>
      </c>
      <c r="H41" s="147">
        <v>6.8228785596955746</v>
      </c>
      <c r="I41" s="757">
        <v>0.61857440832430166</v>
      </c>
    </row>
    <row r="42" spans="1:9" s="1" customFormat="1" x14ac:dyDescent="0.2">
      <c r="A42" s="743" t="s">
        <v>114</v>
      </c>
      <c r="B42" s="668"/>
      <c r="C42" s="758">
        <v>5480.9227599999995</v>
      </c>
      <c r="D42" s="758">
        <v>34.094373461229509</v>
      </c>
      <c r="E42" s="758">
        <v>44994.093340000029</v>
      </c>
      <c r="F42" s="758">
        <v>49.67334377758867</v>
      </c>
      <c r="G42" s="758">
        <v>83228.79561000003</v>
      </c>
      <c r="H42" s="758">
        <v>63.937402256794009</v>
      </c>
      <c r="I42" s="758">
        <v>100</v>
      </c>
    </row>
    <row r="43" spans="1:9" s="1" customFormat="1" ht="14.25" customHeight="1" x14ac:dyDescent="0.2">
      <c r="A43" s="744"/>
      <c r="B43" s="724" t="s">
        <v>325</v>
      </c>
      <c r="C43" s="725">
        <v>4993.091080000002</v>
      </c>
      <c r="D43" s="155">
        <v>51.284536659381708</v>
      </c>
      <c r="E43" s="725">
        <v>33105.658020000032</v>
      </c>
      <c r="F43" s="155">
        <v>53.384516297403962</v>
      </c>
      <c r="G43" s="725">
        <v>54519.520720000015</v>
      </c>
      <c r="H43" s="155">
        <v>79.408682974039635</v>
      </c>
      <c r="I43" s="725">
        <v>65.505598537640537</v>
      </c>
    </row>
    <row r="44" spans="1:9" s="1" customFormat="1" ht="14.25" customHeight="1" x14ac:dyDescent="0.2">
      <c r="A44" s="724"/>
      <c r="B44" s="724" t="s">
        <v>322</v>
      </c>
      <c r="C44" s="725">
        <v>487.83167999999995</v>
      </c>
      <c r="D44" s="155">
        <v>-38.005776881471441</v>
      </c>
      <c r="E44" s="725">
        <v>11888.435320000001</v>
      </c>
      <c r="F44" s="155">
        <v>40.225470620164266</v>
      </c>
      <c r="G44" s="725">
        <v>28709.274889999997</v>
      </c>
      <c r="H44" s="155">
        <v>40.868519398432447</v>
      </c>
      <c r="I44" s="725">
        <v>34.494401462359434</v>
      </c>
    </row>
    <row r="45" spans="1:9" s="1" customFormat="1" x14ac:dyDescent="0.2">
      <c r="A45" s="745"/>
      <c r="B45" s="745" t="s">
        <v>446</v>
      </c>
      <c r="C45" s="759">
        <v>4516.0248600000014</v>
      </c>
      <c r="D45" s="410">
        <v>12.700518629908398</v>
      </c>
      <c r="E45" s="759">
        <v>38523.064210000033</v>
      </c>
      <c r="F45" s="410">
        <v>32.552272026766374</v>
      </c>
      <c r="G45" s="759">
        <v>71684.126780000006</v>
      </c>
      <c r="H45" s="410">
        <v>70.91978912454239</v>
      </c>
      <c r="I45" s="759">
        <v>86.12899688697054</v>
      </c>
    </row>
    <row r="46" spans="1:9" s="1" customFormat="1" x14ac:dyDescent="0.2">
      <c r="A46" s="745"/>
      <c r="B46" s="745" t="s">
        <v>447</v>
      </c>
      <c r="C46" s="759">
        <v>964.89789999999846</v>
      </c>
      <c r="D46" s="410">
        <v>1102.2135279904303</v>
      </c>
      <c r="E46" s="759">
        <v>6471.0291299999953</v>
      </c>
      <c r="F46" s="410">
        <v>547.76228318329856</v>
      </c>
      <c r="G46" s="759">
        <v>11544.668830000028</v>
      </c>
      <c r="H46" s="410">
        <v>30.766969438207738</v>
      </c>
      <c r="I46" s="759">
        <v>13.871003113029456</v>
      </c>
    </row>
    <row r="47" spans="1:9" s="1" customFormat="1" ht="14.25" customHeight="1" x14ac:dyDescent="0.2">
      <c r="A47" s="724"/>
      <c r="B47" s="724" t="s">
        <v>448</v>
      </c>
      <c r="C47" s="725">
        <v>4397.8465200000001</v>
      </c>
      <c r="D47" s="155">
        <v>11.345873041202587</v>
      </c>
      <c r="E47" s="725">
        <v>38164.964840000022</v>
      </c>
      <c r="F47" s="155">
        <v>37.915362689533424</v>
      </c>
      <c r="G47" s="725">
        <v>71164.504080000013</v>
      </c>
      <c r="H47" s="155">
        <v>83.69016391597404</v>
      </c>
      <c r="I47" s="725">
        <v>85.504666453985692</v>
      </c>
    </row>
    <row r="48" spans="1:9" s="1" customFormat="1" ht="14.25" customHeight="1" x14ac:dyDescent="0.2">
      <c r="A48" s="803" t="s">
        <v>675</v>
      </c>
      <c r="B48" s="803"/>
      <c r="C48" s="803"/>
      <c r="D48" s="803"/>
      <c r="E48" s="803"/>
      <c r="F48" s="803"/>
      <c r="G48" s="803"/>
      <c r="I48" s="161" t="s">
        <v>220</v>
      </c>
    </row>
    <row r="49" spans="1:9" s="1" customFormat="1" x14ac:dyDescent="0.2">
      <c r="A49" s="803" t="s">
        <v>682</v>
      </c>
      <c r="B49" s="803"/>
      <c r="C49" s="803"/>
      <c r="D49" s="803"/>
      <c r="E49" s="803"/>
      <c r="F49" s="803"/>
      <c r="G49" s="803"/>
      <c r="H49" s="803"/>
      <c r="I49" s="803"/>
    </row>
    <row r="50" spans="1:9" s="1" customFormat="1" x14ac:dyDescent="0.2">
      <c r="A50" s="803"/>
      <c r="B50" s="803"/>
      <c r="C50" s="803"/>
      <c r="D50" s="803"/>
      <c r="E50" s="803"/>
      <c r="F50" s="803"/>
      <c r="G50" s="803"/>
      <c r="H50" s="803"/>
      <c r="I50" s="803"/>
    </row>
    <row r="51" spans="1:9" s="1" customFormat="1" x14ac:dyDescent="0.2">
      <c r="A51" s="803"/>
      <c r="B51" s="803"/>
      <c r="C51" s="803"/>
      <c r="D51" s="803"/>
      <c r="E51" s="803"/>
      <c r="F51" s="803"/>
      <c r="G51" s="803"/>
      <c r="H51" s="803"/>
      <c r="I51" s="803"/>
    </row>
    <row r="52" spans="1:9" s="1" customFormat="1" x14ac:dyDescent="0.2">
      <c r="G52" s="621"/>
    </row>
    <row r="53" spans="1:9" s="1" customFormat="1" x14ac:dyDescent="0.2">
      <c r="G53" s="621"/>
    </row>
    <row r="54" spans="1:9" s="1" customFormat="1" x14ac:dyDescent="0.2">
      <c r="G54" s="621"/>
    </row>
    <row r="55" spans="1:9" s="1" customFormat="1" x14ac:dyDescent="0.2">
      <c r="G55" s="621"/>
    </row>
    <row r="56" spans="1:9" s="1" customFormat="1" x14ac:dyDescent="0.2">
      <c r="G56" s="621"/>
    </row>
    <row r="57" spans="1:9" s="1" customFormat="1" x14ac:dyDescent="0.2">
      <c r="G57" s="621"/>
    </row>
    <row r="58" spans="1:9" s="1" customFormat="1" x14ac:dyDescent="0.2">
      <c r="G58" s="621"/>
    </row>
    <row r="59" spans="1:9" s="1" customFormat="1" x14ac:dyDescent="0.2">
      <c r="G59" s="621"/>
    </row>
    <row r="60" spans="1:9" s="1" customFormat="1" x14ac:dyDescent="0.2">
      <c r="G60" s="621"/>
    </row>
    <row r="61" spans="1:9" s="1" customFormat="1" x14ac:dyDescent="0.2">
      <c r="G61" s="621"/>
    </row>
    <row r="62" spans="1:9" s="1" customFormat="1" x14ac:dyDescent="0.2">
      <c r="G62" s="621"/>
    </row>
    <row r="63" spans="1:9" s="1" customFormat="1" x14ac:dyDescent="0.2">
      <c r="G63" s="621"/>
    </row>
    <row r="64" spans="1:9" s="1" customFormat="1" x14ac:dyDescent="0.2">
      <c r="G64" s="621"/>
    </row>
    <row r="65" spans="7:7" s="1" customFormat="1" x14ac:dyDescent="0.2">
      <c r="G65" s="621"/>
    </row>
    <row r="66" spans="7:7" s="1" customFormat="1" x14ac:dyDescent="0.2">
      <c r="G66" s="621"/>
    </row>
    <row r="67" spans="7:7" s="1" customFormat="1" x14ac:dyDescent="0.2">
      <c r="G67" s="621"/>
    </row>
    <row r="68" spans="7:7" s="1" customFormat="1" x14ac:dyDescent="0.2">
      <c r="G68" s="621"/>
    </row>
    <row r="69" spans="7:7" s="1" customFormat="1" x14ac:dyDescent="0.2">
      <c r="G69" s="621"/>
    </row>
    <row r="70" spans="7:7" s="1" customFormat="1" x14ac:dyDescent="0.2">
      <c r="G70" s="621"/>
    </row>
    <row r="71" spans="7:7" s="1" customFormat="1" x14ac:dyDescent="0.2">
      <c r="G71" s="621"/>
    </row>
    <row r="72" spans="7:7" s="1" customFormat="1" x14ac:dyDescent="0.2">
      <c r="G72" s="621"/>
    </row>
    <row r="73" spans="7:7" s="1" customFormat="1" x14ac:dyDescent="0.2">
      <c r="G73" s="621"/>
    </row>
    <row r="74" spans="7:7" s="1" customFormat="1" x14ac:dyDescent="0.2">
      <c r="G74" s="621"/>
    </row>
    <row r="75" spans="7:7" s="1" customFormat="1" x14ac:dyDescent="0.2">
      <c r="G75" s="621"/>
    </row>
    <row r="76" spans="7:7" s="1" customFormat="1" x14ac:dyDescent="0.2">
      <c r="G76" s="621"/>
    </row>
    <row r="77" spans="7:7" s="1" customFormat="1" x14ac:dyDescent="0.2">
      <c r="G77" s="621"/>
    </row>
    <row r="78" spans="7:7" s="1" customFormat="1" x14ac:dyDescent="0.2">
      <c r="G78" s="621"/>
    </row>
    <row r="79" spans="7:7" s="1" customFormat="1" x14ac:dyDescent="0.2">
      <c r="G79" s="621"/>
    </row>
    <row r="80" spans="7:7" s="1" customFormat="1" x14ac:dyDescent="0.2">
      <c r="G80" s="621"/>
    </row>
    <row r="81" spans="7:7" s="1" customFormat="1" x14ac:dyDescent="0.2">
      <c r="G81" s="621"/>
    </row>
    <row r="82" spans="7:7" s="1" customFormat="1" x14ac:dyDescent="0.2">
      <c r="G82" s="621"/>
    </row>
    <row r="83" spans="7:7" s="1" customFormat="1" x14ac:dyDescent="0.2">
      <c r="G83" s="621"/>
    </row>
    <row r="84" spans="7:7" s="1" customFormat="1" x14ac:dyDescent="0.2">
      <c r="G84" s="621"/>
    </row>
    <row r="85" spans="7:7" s="1" customFormat="1" x14ac:dyDescent="0.2">
      <c r="G85" s="621"/>
    </row>
    <row r="86" spans="7:7" s="1" customFormat="1" x14ac:dyDescent="0.2">
      <c r="G86" s="621"/>
    </row>
    <row r="87" spans="7:7" s="1" customFormat="1" x14ac:dyDescent="0.2">
      <c r="G87" s="621"/>
    </row>
    <row r="88" spans="7:7" s="1" customFormat="1" x14ac:dyDescent="0.2">
      <c r="G88" s="621"/>
    </row>
    <row r="89" spans="7:7" s="1" customFormat="1" x14ac:dyDescent="0.2">
      <c r="G89" s="621"/>
    </row>
    <row r="90" spans="7:7" s="1" customFormat="1" x14ac:dyDescent="0.2">
      <c r="G90" s="621"/>
    </row>
    <row r="91" spans="7:7" s="1" customFormat="1" x14ac:dyDescent="0.2">
      <c r="G91" s="621"/>
    </row>
    <row r="92" spans="7:7" s="1" customFormat="1" x14ac:dyDescent="0.2">
      <c r="G92" s="621"/>
    </row>
    <row r="93" spans="7:7" s="1" customFormat="1" x14ac:dyDescent="0.2">
      <c r="G93" s="621"/>
    </row>
    <row r="94" spans="7:7" s="1" customFormat="1" x14ac:dyDescent="0.2">
      <c r="G94" s="621"/>
    </row>
    <row r="95" spans="7:7" s="1" customFormat="1" x14ac:dyDescent="0.2">
      <c r="G95" s="621"/>
    </row>
    <row r="96" spans="7:7" s="1" customFormat="1" x14ac:dyDescent="0.2">
      <c r="G96" s="621"/>
    </row>
    <row r="97" spans="7:7" s="1" customFormat="1" x14ac:dyDescent="0.2">
      <c r="G97" s="621"/>
    </row>
    <row r="98" spans="7:7" s="1" customFormat="1" x14ac:dyDescent="0.2">
      <c r="G98" s="621"/>
    </row>
    <row r="99" spans="7:7" s="1" customFormat="1" x14ac:dyDescent="0.2">
      <c r="G99" s="621"/>
    </row>
    <row r="100" spans="7:7" s="1" customFormat="1" x14ac:dyDescent="0.2">
      <c r="G100" s="621"/>
    </row>
    <row r="101" spans="7:7" s="1" customFormat="1" x14ac:dyDescent="0.2">
      <c r="G101" s="621"/>
    </row>
    <row r="102" spans="7:7" s="1" customFormat="1" x14ac:dyDescent="0.2">
      <c r="G102" s="621"/>
    </row>
    <row r="103" spans="7:7" s="1" customFormat="1" x14ac:dyDescent="0.2">
      <c r="G103" s="621"/>
    </row>
    <row r="104" spans="7:7" s="1" customFormat="1" x14ac:dyDescent="0.2">
      <c r="G104" s="621"/>
    </row>
    <row r="105" spans="7:7" s="1" customFormat="1" x14ac:dyDescent="0.2">
      <c r="G105" s="621"/>
    </row>
    <row r="106" spans="7:7" s="1" customFormat="1" x14ac:dyDescent="0.2">
      <c r="G106" s="621"/>
    </row>
    <row r="107" spans="7:7" s="1" customFormat="1" x14ac:dyDescent="0.2">
      <c r="G107" s="621"/>
    </row>
    <row r="108" spans="7:7" s="1" customFormat="1" x14ac:dyDescent="0.2">
      <c r="G108" s="621"/>
    </row>
    <row r="109" spans="7:7" s="1" customFormat="1" x14ac:dyDescent="0.2">
      <c r="G109" s="621"/>
    </row>
    <row r="110" spans="7:7" s="1" customFormat="1" x14ac:dyDescent="0.2">
      <c r="G110" s="621"/>
    </row>
    <row r="111" spans="7:7" s="1" customFormat="1" x14ac:dyDescent="0.2">
      <c r="G111" s="621"/>
    </row>
    <row r="112" spans="7:7" s="1" customFormat="1" x14ac:dyDescent="0.2">
      <c r="G112" s="621"/>
    </row>
    <row r="113" spans="7:7" s="1" customFormat="1" x14ac:dyDescent="0.2">
      <c r="G113" s="621"/>
    </row>
    <row r="114" spans="7:7" s="1" customFormat="1" x14ac:dyDescent="0.2">
      <c r="G114" s="621"/>
    </row>
    <row r="115" spans="7:7" s="1" customFormat="1" x14ac:dyDescent="0.2">
      <c r="G115" s="621"/>
    </row>
    <row r="116" spans="7:7" s="1" customFormat="1" x14ac:dyDescent="0.2">
      <c r="G116" s="621"/>
    </row>
    <row r="117" spans="7:7" s="1" customFormat="1" x14ac:dyDescent="0.2">
      <c r="G117" s="621"/>
    </row>
    <row r="118" spans="7:7" s="1" customFormat="1" x14ac:dyDescent="0.2">
      <c r="G118" s="621"/>
    </row>
    <row r="119" spans="7:7" s="1" customFormat="1" x14ac:dyDescent="0.2">
      <c r="G119" s="621"/>
    </row>
    <row r="120" spans="7:7" s="1" customFormat="1" x14ac:dyDescent="0.2">
      <c r="G120" s="621"/>
    </row>
    <row r="121" spans="7:7" s="1" customFormat="1" x14ac:dyDescent="0.2">
      <c r="G121" s="621"/>
    </row>
    <row r="122" spans="7:7" s="1" customFormat="1" x14ac:dyDescent="0.2">
      <c r="G122" s="621"/>
    </row>
    <row r="123" spans="7:7" s="1" customFormat="1" x14ac:dyDescent="0.2">
      <c r="G123" s="621"/>
    </row>
    <row r="124" spans="7:7" s="1" customFormat="1" x14ac:dyDescent="0.2">
      <c r="G124" s="621"/>
    </row>
    <row r="125" spans="7:7" s="1" customFormat="1" x14ac:dyDescent="0.2">
      <c r="G125" s="621"/>
    </row>
    <row r="126" spans="7:7" s="1" customFormat="1" x14ac:dyDescent="0.2">
      <c r="G126" s="621"/>
    </row>
    <row r="127" spans="7:7" s="1" customFormat="1" x14ac:dyDescent="0.2">
      <c r="G127" s="621"/>
    </row>
    <row r="128" spans="7:7" s="1" customFormat="1" x14ac:dyDescent="0.2">
      <c r="G128" s="621"/>
    </row>
    <row r="129" spans="7:7" s="1" customFormat="1" x14ac:dyDescent="0.2">
      <c r="G129" s="621"/>
    </row>
    <row r="130" spans="7:7" s="1" customFormat="1" x14ac:dyDescent="0.2">
      <c r="G130" s="621"/>
    </row>
    <row r="131" spans="7:7" s="1" customFormat="1" x14ac:dyDescent="0.2">
      <c r="G131" s="621"/>
    </row>
    <row r="132" spans="7:7" s="1" customFormat="1" x14ac:dyDescent="0.2">
      <c r="G132" s="621"/>
    </row>
    <row r="133" spans="7:7" s="1" customFormat="1" x14ac:dyDescent="0.2">
      <c r="G133" s="621"/>
    </row>
    <row r="134" spans="7:7" s="1" customFormat="1" x14ac:dyDescent="0.2">
      <c r="G134" s="621"/>
    </row>
    <row r="135" spans="7:7" s="1" customFormat="1" x14ac:dyDescent="0.2">
      <c r="G135" s="621"/>
    </row>
    <row r="136" spans="7:7" s="1" customFormat="1" x14ac:dyDescent="0.2">
      <c r="G136" s="621"/>
    </row>
    <row r="137" spans="7:7" s="1" customFormat="1" x14ac:dyDescent="0.2">
      <c r="G137" s="621"/>
    </row>
    <row r="138" spans="7:7" s="1" customFormat="1" x14ac:dyDescent="0.2">
      <c r="G138" s="621"/>
    </row>
    <row r="139" spans="7:7" s="1" customFormat="1" x14ac:dyDescent="0.2">
      <c r="G139" s="621"/>
    </row>
    <row r="140" spans="7:7" s="1" customFormat="1" x14ac:dyDescent="0.2">
      <c r="G140" s="621"/>
    </row>
    <row r="141" spans="7:7" s="1" customFormat="1" x14ac:dyDescent="0.2">
      <c r="G141" s="621"/>
    </row>
    <row r="142" spans="7:7" s="1" customFormat="1" x14ac:dyDescent="0.2">
      <c r="G142" s="621"/>
    </row>
    <row r="143" spans="7:7" s="1" customFormat="1" x14ac:dyDescent="0.2">
      <c r="G143" s="621"/>
    </row>
    <row r="144" spans="7:7" s="1" customFormat="1" x14ac:dyDescent="0.2">
      <c r="G144" s="621"/>
    </row>
    <row r="145" spans="7:7" s="1" customFormat="1" x14ac:dyDescent="0.2">
      <c r="G145" s="621"/>
    </row>
    <row r="146" spans="7:7" s="1" customFormat="1" x14ac:dyDescent="0.2">
      <c r="G146" s="621"/>
    </row>
    <row r="147" spans="7:7" s="1" customFormat="1" x14ac:dyDescent="0.2">
      <c r="G147" s="621"/>
    </row>
    <row r="148" spans="7:7" s="1" customFormat="1" x14ac:dyDescent="0.2">
      <c r="G148" s="621"/>
    </row>
    <row r="149" spans="7:7" s="1" customFormat="1" x14ac:dyDescent="0.2">
      <c r="G149" s="621"/>
    </row>
    <row r="150" spans="7:7" s="1" customFormat="1" x14ac:dyDescent="0.2">
      <c r="G150" s="621"/>
    </row>
    <row r="151" spans="7:7" s="1" customFormat="1" x14ac:dyDescent="0.2">
      <c r="G151" s="621"/>
    </row>
    <row r="152" spans="7:7" s="1" customFormat="1" x14ac:dyDescent="0.2">
      <c r="G152" s="621"/>
    </row>
    <row r="153" spans="7:7" s="1" customFormat="1" x14ac:dyDescent="0.2">
      <c r="G153" s="621"/>
    </row>
    <row r="154" spans="7:7" s="1" customFormat="1" x14ac:dyDescent="0.2">
      <c r="G154" s="621"/>
    </row>
    <row r="155" spans="7:7" s="1" customFormat="1" x14ac:dyDescent="0.2">
      <c r="G155" s="621"/>
    </row>
    <row r="156" spans="7:7" s="1" customFormat="1" x14ac:dyDescent="0.2">
      <c r="G156" s="621"/>
    </row>
    <row r="157" spans="7:7" s="1" customFormat="1" x14ac:dyDescent="0.2">
      <c r="G157" s="621"/>
    </row>
    <row r="158" spans="7:7" s="1" customFormat="1" x14ac:dyDescent="0.2">
      <c r="G158" s="621"/>
    </row>
    <row r="159" spans="7:7" s="1" customFormat="1" x14ac:dyDescent="0.2">
      <c r="G159" s="621"/>
    </row>
    <row r="160" spans="7:7" s="1" customFormat="1" x14ac:dyDescent="0.2">
      <c r="G160" s="621"/>
    </row>
    <row r="161" spans="7:7" s="1" customFormat="1" x14ac:dyDescent="0.2">
      <c r="G161" s="621"/>
    </row>
    <row r="162" spans="7:7" s="1" customFormat="1" x14ac:dyDescent="0.2">
      <c r="G162" s="621"/>
    </row>
    <row r="163" spans="7:7" s="1" customFormat="1" x14ac:dyDescent="0.2">
      <c r="G163" s="621"/>
    </row>
    <row r="164" spans="7:7" s="1" customFormat="1" x14ac:dyDescent="0.2">
      <c r="G164" s="621"/>
    </row>
    <row r="165" spans="7:7" s="1" customFormat="1" x14ac:dyDescent="0.2">
      <c r="G165" s="621"/>
    </row>
    <row r="166" spans="7:7" s="1" customFormat="1" x14ac:dyDescent="0.2">
      <c r="G166" s="621"/>
    </row>
    <row r="167" spans="7:7" s="1" customFormat="1" x14ac:dyDescent="0.2">
      <c r="G167" s="621"/>
    </row>
    <row r="168" spans="7:7" s="1" customFormat="1" x14ac:dyDescent="0.2">
      <c r="G168" s="621"/>
    </row>
    <row r="169" spans="7:7" s="1" customFormat="1" x14ac:dyDescent="0.2">
      <c r="G169" s="621"/>
    </row>
    <row r="170" spans="7:7" s="1" customFormat="1" x14ac:dyDescent="0.2">
      <c r="G170" s="621"/>
    </row>
    <row r="171" spans="7:7" s="1" customFormat="1" x14ac:dyDescent="0.2">
      <c r="G171" s="621"/>
    </row>
    <row r="172" spans="7:7" s="1" customFormat="1" x14ac:dyDescent="0.2">
      <c r="G172" s="621"/>
    </row>
    <row r="173" spans="7:7" s="1" customFormat="1" x14ac:dyDescent="0.2">
      <c r="G173" s="621"/>
    </row>
    <row r="174" spans="7:7" s="1" customFormat="1" x14ac:dyDescent="0.2">
      <c r="G174" s="621"/>
    </row>
    <row r="175" spans="7:7" s="1" customFormat="1" x14ac:dyDescent="0.2">
      <c r="G175" s="621"/>
    </row>
    <row r="176" spans="7:7" s="1" customFormat="1" x14ac:dyDescent="0.2">
      <c r="G176" s="621"/>
    </row>
    <row r="177" spans="7:7" s="1" customFormat="1" x14ac:dyDescent="0.2">
      <c r="G177" s="621"/>
    </row>
    <row r="178" spans="7:7" s="1" customFormat="1" x14ac:dyDescent="0.2">
      <c r="G178" s="621"/>
    </row>
    <row r="179" spans="7:7" s="1" customFormat="1" x14ac:dyDescent="0.2">
      <c r="G179" s="621"/>
    </row>
    <row r="180" spans="7:7" s="1" customFormat="1" x14ac:dyDescent="0.2">
      <c r="G180" s="621"/>
    </row>
    <row r="181" spans="7:7" s="1" customFormat="1" x14ac:dyDescent="0.2">
      <c r="G181" s="621"/>
    </row>
    <row r="182" spans="7:7" s="1" customFormat="1" x14ac:dyDescent="0.2">
      <c r="G182" s="621"/>
    </row>
    <row r="183" spans="7:7" s="1" customFormat="1" x14ac:dyDescent="0.2">
      <c r="G183" s="621"/>
    </row>
    <row r="184" spans="7:7" s="1" customFormat="1" x14ac:dyDescent="0.2">
      <c r="G184" s="621"/>
    </row>
    <row r="185" spans="7:7" s="1" customFormat="1" x14ac:dyDescent="0.2">
      <c r="G185" s="621"/>
    </row>
    <row r="186" spans="7:7" s="1" customFormat="1" x14ac:dyDescent="0.2">
      <c r="G186" s="621"/>
    </row>
    <row r="187" spans="7:7" s="1" customFormat="1" x14ac:dyDescent="0.2">
      <c r="G187" s="621"/>
    </row>
    <row r="188" spans="7:7" s="1" customFormat="1" x14ac:dyDescent="0.2">
      <c r="G188" s="621"/>
    </row>
    <row r="189" spans="7:7" s="1" customFormat="1" x14ac:dyDescent="0.2">
      <c r="G189" s="621"/>
    </row>
    <row r="190" spans="7:7" s="1" customFormat="1" x14ac:dyDescent="0.2">
      <c r="G190" s="621"/>
    </row>
    <row r="191" spans="7:7" s="1" customFormat="1" x14ac:dyDescent="0.2">
      <c r="G191" s="621"/>
    </row>
    <row r="192" spans="7:7" s="1" customFormat="1" x14ac:dyDescent="0.2">
      <c r="G192" s="621"/>
    </row>
    <row r="193" spans="7:7" s="1" customFormat="1" x14ac:dyDescent="0.2">
      <c r="G193" s="621"/>
    </row>
    <row r="194" spans="7:7" s="1" customFormat="1" x14ac:dyDescent="0.2">
      <c r="G194" s="621"/>
    </row>
    <row r="195" spans="7:7" s="1" customFormat="1" x14ac:dyDescent="0.2">
      <c r="G195" s="621"/>
    </row>
    <row r="196" spans="7:7" s="1" customFormat="1" x14ac:dyDescent="0.2">
      <c r="G196" s="621"/>
    </row>
    <row r="197" spans="7:7" s="1" customFormat="1" x14ac:dyDescent="0.2">
      <c r="G197" s="621"/>
    </row>
    <row r="198" spans="7:7" s="1" customFormat="1" x14ac:dyDescent="0.2">
      <c r="G198" s="621"/>
    </row>
    <row r="199" spans="7:7" s="1" customFormat="1" x14ac:dyDescent="0.2">
      <c r="G199" s="621"/>
    </row>
    <row r="200" spans="7:7" s="1" customFormat="1" x14ac:dyDescent="0.2">
      <c r="G200" s="621"/>
    </row>
    <row r="201" spans="7:7" s="1" customFormat="1" x14ac:dyDescent="0.2">
      <c r="G201" s="621"/>
    </row>
    <row r="202" spans="7:7" s="1" customFormat="1" x14ac:dyDescent="0.2">
      <c r="G202" s="621"/>
    </row>
    <row r="203" spans="7:7" s="1" customFormat="1" x14ac:dyDescent="0.2">
      <c r="G203" s="621"/>
    </row>
    <row r="204" spans="7:7" s="1" customFormat="1" x14ac:dyDescent="0.2">
      <c r="G204" s="621"/>
    </row>
    <row r="205" spans="7:7" s="1" customFormat="1" x14ac:dyDescent="0.2">
      <c r="G205" s="621"/>
    </row>
    <row r="206" spans="7:7" s="1" customFormat="1" x14ac:dyDescent="0.2">
      <c r="G206" s="621"/>
    </row>
    <row r="207" spans="7:7" s="1" customFormat="1" x14ac:dyDescent="0.2">
      <c r="G207" s="621"/>
    </row>
    <row r="208" spans="7:7" s="1" customFormat="1" x14ac:dyDescent="0.2">
      <c r="G208" s="621"/>
    </row>
    <row r="209" spans="7:7" s="1" customFormat="1" x14ac:dyDescent="0.2">
      <c r="G209" s="621"/>
    </row>
    <row r="210" spans="7:7" s="1" customFormat="1" x14ac:dyDescent="0.2">
      <c r="G210" s="621"/>
    </row>
    <row r="211" spans="7:7" s="1" customFormat="1" x14ac:dyDescent="0.2">
      <c r="G211" s="621"/>
    </row>
    <row r="212" spans="7:7" s="1" customFormat="1" x14ac:dyDescent="0.2">
      <c r="G212" s="621"/>
    </row>
    <row r="213" spans="7:7" s="1" customFormat="1" x14ac:dyDescent="0.2">
      <c r="G213" s="621"/>
    </row>
    <row r="214" spans="7:7" s="1" customFormat="1" x14ac:dyDescent="0.2">
      <c r="G214" s="621"/>
    </row>
    <row r="215" spans="7:7" s="1" customFormat="1" x14ac:dyDescent="0.2">
      <c r="G215" s="621"/>
    </row>
    <row r="216" spans="7:7" s="1" customFormat="1" x14ac:dyDescent="0.2">
      <c r="G216" s="621"/>
    </row>
    <row r="217" spans="7:7" s="1" customFormat="1" x14ac:dyDescent="0.2">
      <c r="G217" s="621"/>
    </row>
    <row r="218" spans="7:7" s="1" customFormat="1" x14ac:dyDescent="0.2">
      <c r="G218" s="621"/>
    </row>
    <row r="219" spans="7:7" s="1" customFormat="1" x14ac:dyDescent="0.2">
      <c r="G219" s="621"/>
    </row>
    <row r="220" spans="7:7" s="1" customFormat="1" x14ac:dyDescent="0.2">
      <c r="G220" s="621"/>
    </row>
    <row r="221" spans="7:7" s="1" customFormat="1" x14ac:dyDescent="0.2">
      <c r="G221" s="621"/>
    </row>
    <row r="222" spans="7:7" s="1" customFormat="1" x14ac:dyDescent="0.2">
      <c r="G222" s="621"/>
    </row>
    <row r="223" spans="7:7" s="1" customFormat="1" x14ac:dyDescent="0.2">
      <c r="G223" s="621"/>
    </row>
    <row r="224" spans="7:7" s="1" customFormat="1" x14ac:dyDescent="0.2">
      <c r="G224" s="621"/>
    </row>
    <row r="225" spans="7:7" s="1" customFormat="1" x14ac:dyDescent="0.2">
      <c r="G225" s="621"/>
    </row>
    <row r="226" spans="7:7" s="1" customFormat="1" x14ac:dyDescent="0.2">
      <c r="G226" s="621"/>
    </row>
    <row r="227" spans="7:7" s="1" customFormat="1" x14ac:dyDescent="0.2">
      <c r="G227" s="621"/>
    </row>
    <row r="228" spans="7:7" s="1" customFormat="1" x14ac:dyDescent="0.2">
      <c r="G228" s="621"/>
    </row>
    <row r="229" spans="7:7" s="1" customFormat="1" x14ac:dyDescent="0.2">
      <c r="G229" s="621"/>
    </row>
    <row r="230" spans="7:7" s="1" customFormat="1" x14ac:dyDescent="0.2">
      <c r="G230" s="621"/>
    </row>
    <row r="231" spans="7:7" s="1" customFormat="1" x14ac:dyDescent="0.2">
      <c r="G231" s="621"/>
    </row>
    <row r="232" spans="7:7" s="1" customFormat="1" x14ac:dyDescent="0.2">
      <c r="G232" s="621"/>
    </row>
    <row r="233" spans="7:7" s="1" customFormat="1" x14ac:dyDescent="0.2">
      <c r="G233" s="621"/>
    </row>
    <row r="234" spans="7:7" s="1" customFormat="1" x14ac:dyDescent="0.2">
      <c r="G234" s="621"/>
    </row>
    <row r="235" spans="7:7" s="1" customFormat="1" x14ac:dyDescent="0.2">
      <c r="G235" s="621"/>
    </row>
    <row r="236" spans="7:7" s="1" customFormat="1" x14ac:dyDescent="0.2">
      <c r="G236" s="621"/>
    </row>
    <row r="237" spans="7:7" s="1" customFormat="1" x14ac:dyDescent="0.2">
      <c r="G237" s="621"/>
    </row>
    <row r="238" spans="7:7" s="1" customFormat="1" x14ac:dyDescent="0.2">
      <c r="G238" s="621"/>
    </row>
    <row r="239" spans="7:7" s="1" customFormat="1" x14ac:dyDescent="0.2">
      <c r="G239" s="621"/>
    </row>
    <row r="240" spans="7:7" s="1" customFormat="1" x14ac:dyDescent="0.2">
      <c r="G240" s="621"/>
    </row>
    <row r="241" spans="7:7" s="1" customFormat="1" x14ac:dyDescent="0.2">
      <c r="G241" s="621"/>
    </row>
    <row r="242" spans="7:7" s="1" customFormat="1" x14ac:dyDescent="0.2">
      <c r="G242" s="621"/>
    </row>
    <row r="243" spans="7:7" s="1" customFormat="1" x14ac:dyDescent="0.2">
      <c r="G243" s="621"/>
    </row>
    <row r="244" spans="7:7" s="1" customFormat="1" x14ac:dyDescent="0.2">
      <c r="G244" s="621"/>
    </row>
    <row r="245" spans="7:7" s="1" customFormat="1" x14ac:dyDescent="0.2">
      <c r="G245" s="621"/>
    </row>
    <row r="246" spans="7:7" s="1" customFormat="1" x14ac:dyDescent="0.2">
      <c r="G246" s="621"/>
    </row>
    <row r="247" spans="7:7" s="1" customFormat="1" x14ac:dyDescent="0.2">
      <c r="G247" s="621"/>
    </row>
    <row r="248" spans="7:7" s="1" customFormat="1" x14ac:dyDescent="0.2">
      <c r="G248" s="621"/>
    </row>
    <row r="249" spans="7:7" s="1" customFormat="1" x14ac:dyDescent="0.2">
      <c r="G249" s="621"/>
    </row>
    <row r="250" spans="7:7" s="1" customFormat="1" x14ac:dyDescent="0.2">
      <c r="G250" s="621"/>
    </row>
    <row r="251" spans="7:7" s="1" customFormat="1" x14ac:dyDescent="0.2">
      <c r="G251" s="621"/>
    </row>
    <row r="252" spans="7:7" s="1" customFormat="1" x14ac:dyDescent="0.2">
      <c r="G252" s="621"/>
    </row>
    <row r="253" spans="7:7" s="1" customFormat="1" x14ac:dyDescent="0.2">
      <c r="G253" s="621"/>
    </row>
    <row r="254" spans="7:7" s="1" customFormat="1" x14ac:dyDescent="0.2">
      <c r="G254" s="621"/>
    </row>
    <row r="255" spans="7:7" s="1" customFormat="1" x14ac:dyDescent="0.2">
      <c r="G255" s="621"/>
    </row>
    <row r="256" spans="7:7" s="1" customFormat="1" x14ac:dyDescent="0.2">
      <c r="G256" s="621"/>
    </row>
    <row r="257" spans="7:7" s="1" customFormat="1" x14ac:dyDescent="0.2">
      <c r="G257" s="621"/>
    </row>
    <row r="258" spans="7:7" s="1" customFormat="1" x14ac:dyDescent="0.2">
      <c r="G258" s="621"/>
    </row>
    <row r="259" spans="7:7" s="1" customFormat="1" x14ac:dyDescent="0.2">
      <c r="G259" s="621"/>
    </row>
    <row r="260" spans="7:7" s="1" customFormat="1" x14ac:dyDescent="0.2">
      <c r="G260" s="621"/>
    </row>
    <row r="261" spans="7:7" s="1" customFormat="1" x14ac:dyDescent="0.2">
      <c r="G261" s="621"/>
    </row>
    <row r="262" spans="7:7" s="1" customFormat="1" x14ac:dyDescent="0.2">
      <c r="G262" s="621"/>
    </row>
    <row r="263" spans="7:7" s="1" customFormat="1" x14ac:dyDescent="0.2">
      <c r="G263" s="621"/>
    </row>
    <row r="264" spans="7:7" s="1" customFormat="1" x14ac:dyDescent="0.2">
      <c r="G264" s="621"/>
    </row>
    <row r="265" spans="7:7" s="1" customFormat="1" x14ac:dyDescent="0.2">
      <c r="G265" s="621"/>
    </row>
    <row r="266" spans="7:7" s="1" customFormat="1" x14ac:dyDescent="0.2">
      <c r="G266" s="621"/>
    </row>
    <row r="267" spans="7:7" s="1" customFormat="1" x14ac:dyDescent="0.2">
      <c r="G267" s="621"/>
    </row>
    <row r="268" spans="7:7" s="1" customFormat="1" x14ac:dyDescent="0.2">
      <c r="G268" s="621"/>
    </row>
    <row r="269" spans="7:7" s="1" customFormat="1" x14ac:dyDescent="0.2">
      <c r="G269" s="621"/>
    </row>
    <row r="270" spans="7:7" s="1" customFormat="1" x14ac:dyDescent="0.2">
      <c r="G270" s="621"/>
    </row>
    <row r="271" spans="7:7" s="1" customFormat="1" x14ac:dyDescent="0.2">
      <c r="G271" s="621"/>
    </row>
    <row r="272" spans="7:7" s="1" customFormat="1" x14ac:dyDescent="0.2">
      <c r="G272" s="621"/>
    </row>
    <row r="273" spans="7:7" s="1" customFormat="1" x14ac:dyDescent="0.2">
      <c r="G273" s="621"/>
    </row>
    <row r="274" spans="7:7" s="1" customFormat="1" x14ac:dyDescent="0.2">
      <c r="G274" s="621"/>
    </row>
    <row r="275" spans="7:7" s="1" customFormat="1" x14ac:dyDescent="0.2">
      <c r="G275" s="621"/>
    </row>
    <row r="276" spans="7:7" s="1" customFormat="1" x14ac:dyDescent="0.2">
      <c r="G276" s="621"/>
    </row>
    <row r="277" spans="7:7" s="1" customFormat="1" x14ac:dyDescent="0.2">
      <c r="G277" s="621"/>
    </row>
    <row r="278" spans="7:7" s="1" customFormat="1" x14ac:dyDescent="0.2">
      <c r="G278" s="621"/>
    </row>
    <row r="279" spans="7:7" s="1" customFormat="1" x14ac:dyDescent="0.2">
      <c r="G279" s="621"/>
    </row>
    <row r="280" spans="7:7" s="1" customFormat="1" x14ac:dyDescent="0.2">
      <c r="G280" s="621"/>
    </row>
    <row r="281" spans="7:7" s="1" customFormat="1" x14ac:dyDescent="0.2">
      <c r="G281" s="621"/>
    </row>
    <row r="282" spans="7:7" s="1" customFormat="1" x14ac:dyDescent="0.2">
      <c r="G282" s="621"/>
    </row>
    <row r="283" spans="7:7" s="1" customFormat="1" x14ac:dyDescent="0.2">
      <c r="G283" s="621"/>
    </row>
    <row r="284" spans="7:7" s="1" customFormat="1" x14ac:dyDescent="0.2">
      <c r="G284" s="621"/>
    </row>
    <row r="285" spans="7:7" s="1" customFormat="1" x14ac:dyDescent="0.2">
      <c r="G285" s="621"/>
    </row>
    <row r="286" spans="7:7" s="1" customFormat="1" x14ac:dyDescent="0.2">
      <c r="G286" s="621"/>
    </row>
    <row r="287" spans="7:7" s="1" customFormat="1" x14ac:dyDescent="0.2">
      <c r="G287" s="621"/>
    </row>
    <row r="288" spans="7:7" s="1" customFormat="1" x14ac:dyDescent="0.2">
      <c r="G288" s="621"/>
    </row>
    <row r="289" spans="7:7" s="1" customFormat="1" x14ac:dyDescent="0.2">
      <c r="G289" s="621"/>
    </row>
    <row r="290" spans="7:7" s="1" customFormat="1" x14ac:dyDescent="0.2">
      <c r="G290" s="621"/>
    </row>
    <row r="291" spans="7:7" s="1" customFormat="1" x14ac:dyDescent="0.2">
      <c r="G291" s="621"/>
    </row>
    <row r="292" spans="7:7" s="1" customFormat="1" x14ac:dyDescent="0.2">
      <c r="G292" s="621"/>
    </row>
    <row r="293" spans="7:7" s="1" customFormat="1" x14ac:dyDescent="0.2">
      <c r="G293" s="621"/>
    </row>
    <row r="294" spans="7:7" s="1" customFormat="1" x14ac:dyDescent="0.2">
      <c r="G294" s="621"/>
    </row>
    <row r="295" spans="7:7" s="1" customFormat="1" x14ac:dyDescent="0.2">
      <c r="G295" s="621"/>
    </row>
    <row r="296" spans="7:7" s="1" customFormat="1" x14ac:dyDescent="0.2">
      <c r="G296" s="621"/>
    </row>
    <row r="297" spans="7:7" s="1" customFormat="1" x14ac:dyDescent="0.2">
      <c r="G297" s="621"/>
    </row>
    <row r="298" spans="7:7" s="1" customFormat="1" x14ac:dyDescent="0.2">
      <c r="G298" s="621"/>
    </row>
    <row r="299" spans="7:7" s="1" customFormat="1" x14ac:dyDescent="0.2">
      <c r="G299" s="621"/>
    </row>
    <row r="300" spans="7:7" s="1" customFormat="1" x14ac:dyDescent="0.2">
      <c r="G300" s="621"/>
    </row>
    <row r="301" spans="7:7" s="1" customFormat="1" x14ac:dyDescent="0.2">
      <c r="G301" s="621"/>
    </row>
    <row r="302" spans="7:7" s="1" customFormat="1" x14ac:dyDescent="0.2">
      <c r="G302" s="621"/>
    </row>
    <row r="303" spans="7:7" s="1" customFormat="1" x14ac:dyDescent="0.2">
      <c r="G303" s="621"/>
    </row>
    <row r="304" spans="7:7" s="1" customFormat="1" x14ac:dyDescent="0.2">
      <c r="G304" s="621"/>
    </row>
    <row r="305" spans="7:7" s="1" customFormat="1" x14ac:dyDescent="0.2">
      <c r="G305" s="621"/>
    </row>
    <row r="306" spans="7:7" s="1" customFormat="1" x14ac:dyDescent="0.2">
      <c r="G306" s="621"/>
    </row>
    <row r="307" spans="7:7" s="1" customFormat="1" x14ac:dyDescent="0.2">
      <c r="G307" s="621"/>
    </row>
    <row r="308" spans="7:7" s="1" customFormat="1" x14ac:dyDescent="0.2">
      <c r="G308" s="621"/>
    </row>
    <row r="309" spans="7:7" s="1" customFormat="1" x14ac:dyDescent="0.2">
      <c r="G309" s="621"/>
    </row>
    <row r="310" spans="7:7" s="1" customFormat="1" x14ac:dyDescent="0.2">
      <c r="G310" s="621"/>
    </row>
    <row r="311" spans="7:7" s="1" customFormat="1" x14ac:dyDescent="0.2">
      <c r="G311" s="621"/>
    </row>
    <row r="312" spans="7:7" s="1" customFormat="1" x14ac:dyDescent="0.2">
      <c r="G312" s="621"/>
    </row>
    <row r="313" spans="7:7" s="1" customFormat="1" x14ac:dyDescent="0.2">
      <c r="G313" s="621"/>
    </row>
    <row r="314" spans="7:7" s="1" customFormat="1" x14ac:dyDescent="0.2">
      <c r="G314" s="621"/>
    </row>
    <row r="315" spans="7:7" s="1" customFormat="1" x14ac:dyDescent="0.2">
      <c r="G315" s="621"/>
    </row>
    <row r="316" spans="7:7" s="1" customFormat="1" x14ac:dyDescent="0.2">
      <c r="G316" s="621"/>
    </row>
    <row r="317" spans="7:7" s="1" customFormat="1" x14ac:dyDescent="0.2">
      <c r="G317" s="621"/>
    </row>
    <row r="318" spans="7:7" s="1" customFormat="1" x14ac:dyDescent="0.2">
      <c r="G318" s="621"/>
    </row>
    <row r="319" spans="7:7" s="1" customFormat="1" x14ac:dyDescent="0.2">
      <c r="G319" s="621"/>
    </row>
    <row r="320" spans="7:7" s="1" customFormat="1" x14ac:dyDescent="0.2">
      <c r="G320" s="621"/>
    </row>
    <row r="321" spans="7:7" s="1" customFormat="1" x14ac:dyDescent="0.2">
      <c r="G321" s="621"/>
    </row>
    <row r="322" spans="7:7" s="1" customFormat="1" x14ac:dyDescent="0.2">
      <c r="G322" s="621"/>
    </row>
    <row r="323" spans="7:7" s="1" customFormat="1" x14ac:dyDescent="0.2">
      <c r="G323" s="621"/>
    </row>
    <row r="324" spans="7:7" s="1" customFormat="1" x14ac:dyDescent="0.2">
      <c r="G324" s="621"/>
    </row>
    <row r="325" spans="7:7" s="1" customFormat="1" x14ac:dyDescent="0.2">
      <c r="G325" s="621"/>
    </row>
    <row r="326" spans="7:7" s="1" customFormat="1" x14ac:dyDescent="0.2">
      <c r="G326" s="621"/>
    </row>
    <row r="327" spans="7:7" s="1" customFormat="1" x14ac:dyDescent="0.2">
      <c r="G327" s="621"/>
    </row>
    <row r="328" spans="7:7" s="1" customFormat="1" x14ac:dyDescent="0.2">
      <c r="G328" s="621"/>
    </row>
    <row r="329" spans="7:7" s="1" customFormat="1" x14ac:dyDescent="0.2">
      <c r="G329" s="621"/>
    </row>
    <row r="330" spans="7:7" s="1" customFormat="1" x14ac:dyDescent="0.2">
      <c r="G330" s="621"/>
    </row>
    <row r="331" spans="7:7" s="1" customFormat="1" x14ac:dyDescent="0.2">
      <c r="G331" s="621"/>
    </row>
    <row r="332" spans="7:7" s="1" customFormat="1" x14ac:dyDescent="0.2">
      <c r="G332" s="621"/>
    </row>
    <row r="333" spans="7:7" s="1" customFormat="1" x14ac:dyDescent="0.2">
      <c r="G333" s="621"/>
    </row>
    <row r="334" spans="7:7" s="1" customFormat="1" x14ac:dyDescent="0.2">
      <c r="G334" s="621"/>
    </row>
    <row r="335" spans="7:7" s="1" customFormat="1" x14ac:dyDescent="0.2">
      <c r="G335" s="621"/>
    </row>
    <row r="336" spans="7:7" s="1" customFormat="1" x14ac:dyDescent="0.2">
      <c r="G336" s="621"/>
    </row>
    <row r="337" spans="7:7" s="1" customFormat="1" x14ac:dyDescent="0.2">
      <c r="G337" s="621"/>
    </row>
    <row r="338" spans="7:7" s="1" customFormat="1" x14ac:dyDescent="0.2">
      <c r="G338" s="621"/>
    </row>
    <row r="339" spans="7:7" s="1" customFormat="1" x14ac:dyDescent="0.2">
      <c r="G339" s="621"/>
    </row>
  </sheetData>
  <mergeCells count="8">
    <mergeCell ref="A48:G48"/>
    <mergeCell ref="A49:I51"/>
    <mergeCell ref="A1:G2"/>
    <mergeCell ref="C3:D3"/>
    <mergeCell ref="E3:F3"/>
    <mergeCell ref="A3:A4"/>
    <mergeCell ref="B3:B4"/>
    <mergeCell ref="G3:I3"/>
  </mergeCells>
  <conditionalFormatting sqref="D42:E42 G42">
    <cfRule type="cellIs" dxfId="23" priority="6" operator="between">
      <formula>0.00000001</formula>
      <formula>1</formula>
    </cfRule>
  </conditionalFormatting>
  <conditionalFormatting sqref="D38:G38">
    <cfRule type="cellIs" dxfId="22" priority="2" operator="between">
      <formula>0.00000001</formula>
      <formula>1</formula>
    </cfRule>
  </conditionalFormatting>
  <conditionalFormatting sqref="D40:G41">
    <cfRule type="cellIs" dxfId="21" priority="1" operator="between">
      <formula>0.00000001</formula>
      <formula>1</formula>
    </cfRule>
  </conditionalFormatting>
  <conditionalFormatting sqref="D25:H28">
    <cfRule type="cellIs" dxfId="20" priority="4" operator="between">
      <formula>0.00000001</formula>
      <formula>1</formula>
    </cfRule>
  </conditionalFormatting>
  <conditionalFormatting sqref="D33:H34">
    <cfRule type="cellIs" dxfId="19" priority="3" operator="between">
      <formula>0.00000001</formula>
      <formula>1</formula>
    </cfRule>
  </conditionalFormatting>
  <conditionalFormatting sqref="E29:G30">
    <cfRule type="cellIs" dxfId="18" priority="5" operator="between">
      <formula>0.00000001</formula>
      <formula>1</formula>
    </cfRule>
  </conditionalFormatting>
  <conditionalFormatting sqref="I5 I7:I8">
    <cfRule type="cellIs" dxfId="17" priority="33" operator="between">
      <formula>0.000001</formula>
      <formula>0.0999999999</formula>
    </cfRule>
  </conditionalFormatting>
  <conditionalFormatting sqref="I10:I42">
    <cfRule type="cellIs" dxfId="16" priority="13"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activeCell="K22" sqref="K22"/>
    </sheetView>
  </sheetViews>
  <sheetFormatPr baseColWidth="10" defaultRowHeight="14.25" x14ac:dyDescent="0.2"/>
  <cols>
    <col min="1" max="1" width="25.125" customWidth="1"/>
    <col min="8" max="8" width="11.875" customWidth="1"/>
    <col min="10" max="31" width="11" style="1"/>
  </cols>
  <sheetData>
    <row r="1" spans="1:12" x14ac:dyDescent="0.2">
      <c r="A1" s="806" t="s">
        <v>341</v>
      </c>
      <c r="B1" s="806"/>
      <c r="C1" s="806"/>
      <c r="D1" s="806"/>
      <c r="E1" s="806"/>
      <c r="F1" s="806"/>
      <c r="G1" s="1"/>
      <c r="H1" s="1"/>
      <c r="I1" s="1"/>
    </row>
    <row r="2" spans="1:12" x14ac:dyDescent="0.2">
      <c r="A2" s="807"/>
      <c r="B2" s="807"/>
      <c r="C2" s="807"/>
      <c r="D2" s="807"/>
      <c r="E2" s="807"/>
      <c r="F2" s="807"/>
      <c r="G2" s="10"/>
      <c r="H2" s="55" t="s">
        <v>467</v>
      </c>
      <c r="I2" s="1"/>
    </row>
    <row r="3" spans="1:12" x14ac:dyDescent="0.2">
      <c r="A3" s="11"/>
      <c r="B3" s="774">
        <f>INDICE!A3</f>
        <v>45078</v>
      </c>
      <c r="C3" s="775">
        <v>41671</v>
      </c>
      <c r="D3" s="775" t="s">
        <v>115</v>
      </c>
      <c r="E3" s="775"/>
      <c r="F3" s="775" t="s">
        <v>116</v>
      </c>
      <c r="G3" s="775"/>
      <c r="H3" s="775"/>
      <c r="I3" s="1"/>
    </row>
    <row r="4" spans="1:12" x14ac:dyDescent="0.2">
      <c r="A4" s="257"/>
      <c r="B4" s="82" t="s">
        <v>54</v>
      </c>
      <c r="C4" s="82" t="s">
        <v>421</v>
      </c>
      <c r="D4" s="82" t="s">
        <v>54</v>
      </c>
      <c r="E4" s="82" t="s">
        <v>421</v>
      </c>
      <c r="F4" s="82" t="s">
        <v>54</v>
      </c>
      <c r="G4" s="83" t="s">
        <v>421</v>
      </c>
      <c r="H4" s="83" t="s">
        <v>106</v>
      </c>
      <c r="I4" s="55"/>
    </row>
    <row r="5" spans="1:12" ht="14.1" customHeight="1" x14ac:dyDescent="0.2">
      <c r="A5" s="487" t="s">
        <v>329</v>
      </c>
      <c r="B5" s="230">
        <v>4993.091080000002</v>
      </c>
      <c r="C5" s="675">
        <v>51.284536659381665</v>
      </c>
      <c r="D5" s="230">
        <v>33105.658020000024</v>
      </c>
      <c r="E5" s="231">
        <v>53.384516297403948</v>
      </c>
      <c r="F5" s="230">
        <v>54519.520720000015</v>
      </c>
      <c r="G5" s="231">
        <v>79.408682974039678</v>
      </c>
      <c r="H5" s="231">
        <v>65.505598537640552</v>
      </c>
      <c r="I5" s="1"/>
    </row>
    <row r="6" spans="1:12" x14ac:dyDescent="0.2">
      <c r="A6" s="3" t="s">
        <v>331</v>
      </c>
      <c r="B6" s="735">
        <v>840</v>
      </c>
      <c r="C6" s="442">
        <v>1300</v>
      </c>
      <c r="D6" s="434">
        <v>4578</v>
      </c>
      <c r="E6" s="442">
        <v>7530</v>
      </c>
      <c r="F6" s="434">
        <v>6399.77</v>
      </c>
      <c r="G6" s="442">
        <v>10566.283333333335</v>
      </c>
      <c r="H6" s="740">
        <v>7.6893699507422202</v>
      </c>
      <c r="I6" s="1"/>
    </row>
    <row r="7" spans="1:12" x14ac:dyDescent="0.2">
      <c r="A7" s="3" t="s">
        <v>519</v>
      </c>
      <c r="B7" s="736">
        <v>261.99270000000001</v>
      </c>
      <c r="C7" s="442">
        <v>38.537405057591648</v>
      </c>
      <c r="D7" s="436">
        <v>3552.0079900000001</v>
      </c>
      <c r="E7" s="442">
        <v>298.14430535268059</v>
      </c>
      <c r="F7" s="436">
        <v>8539.3709699999999</v>
      </c>
      <c r="G7" s="442">
        <v>96.313398446946891</v>
      </c>
      <c r="H7" s="741">
        <v>10.260115994005789</v>
      </c>
      <c r="I7" s="166"/>
      <c r="J7" s="166"/>
    </row>
    <row r="8" spans="1:12" x14ac:dyDescent="0.2">
      <c r="A8" s="3" t="s">
        <v>520</v>
      </c>
      <c r="B8" s="736">
        <v>3891.0983800000013</v>
      </c>
      <c r="C8" s="442">
        <v>27.520540840693027</v>
      </c>
      <c r="D8" s="436">
        <v>24975.650030000023</v>
      </c>
      <c r="E8" s="442">
        <v>21.057076919427669</v>
      </c>
      <c r="F8" s="436">
        <v>39580.379750000022</v>
      </c>
      <c r="G8" s="442">
        <v>52.357720122858417</v>
      </c>
      <c r="H8" s="741">
        <v>47.556112592892553</v>
      </c>
      <c r="I8" s="166"/>
      <c r="J8" s="166"/>
    </row>
    <row r="9" spans="1:12" x14ac:dyDescent="0.2">
      <c r="A9" s="487" t="s">
        <v>661</v>
      </c>
      <c r="B9" s="415">
        <v>467.71830000000006</v>
      </c>
      <c r="C9" s="417">
        <v>-38.877502395929064</v>
      </c>
      <c r="D9" s="415">
        <v>11776.115250000001</v>
      </c>
      <c r="E9" s="417">
        <v>42.105451216623926</v>
      </c>
      <c r="F9" s="415">
        <v>28540.208880000002</v>
      </c>
      <c r="G9" s="417">
        <v>43.226345857697616</v>
      </c>
      <c r="H9" s="417">
        <v>34.291267428326059</v>
      </c>
      <c r="I9" s="166"/>
      <c r="J9" s="166"/>
    </row>
    <row r="10" spans="1:12" x14ac:dyDescent="0.2">
      <c r="A10" s="3" t="s">
        <v>333</v>
      </c>
      <c r="B10" s="735">
        <v>102.54289</v>
      </c>
      <c r="C10" s="442">
        <v>-26.72659091673999</v>
      </c>
      <c r="D10" s="434">
        <v>3780.9515800000004</v>
      </c>
      <c r="E10" s="442">
        <v>468.35371120184652</v>
      </c>
      <c r="F10" s="434">
        <v>8292.2538700000005</v>
      </c>
      <c r="G10" s="442">
        <v>84.542517837406621</v>
      </c>
      <c r="H10" s="741">
        <v>9.9632030107181784</v>
      </c>
      <c r="I10" s="166"/>
      <c r="J10" s="166"/>
    </row>
    <row r="11" spans="1:12" x14ac:dyDescent="0.2">
      <c r="A11" s="3" t="s">
        <v>334</v>
      </c>
      <c r="B11" s="736">
        <v>46.538730000000001</v>
      </c>
      <c r="C11" s="443">
        <v>204.14866439540148</v>
      </c>
      <c r="D11" s="436">
        <v>854.84415999999987</v>
      </c>
      <c r="E11" s="442">
        <v>4.4039291221877246</v>
      </c>
      <c r="F11" s="436">
        <v>1305.7326399999999</v>
      </c>
      <c r="G11" s="443">
        <v>51.306019778007851</v>
      </c>
      <c r="H11" s="729">
        <v>1.5688472125903443</v>
      </c>
      <c r="I11" s="1"/>
      <c r="J11" s="442"/>
      <c r="L11" s="442"/>
    </row>
    <row r="12" spans="1:12" x14ac:dyDescent="0.2">
      <c r="A12" s="3" t="s">
        <v>335</v>
      </c>
      <c r="B12" s="735">
        <v>125.965</v>
      </c>
      <c r="C12" s="442">
        <v>12115.498598706348</v>
      </c>
      <c r="D12" s="434">
        <v>2428.92877</v>
      </c>
      <c r="E12" s="442">
        <v>149.45053493714707</v>
      </c>
      <c r="F12" s="434">
        <v>4685.7527399999999</v>
      </c>
      <c r="G12" s="442">
        <v>240.2018804660199</v>
      </c>
      <c r="H12" s="741">
        <v>5.6299658137033077</v>
      </c>
      <c r="I12" s="166"/>
      <c r="J12" s="166"/>
    </row>
    <row r="13" spans="1:12" x14ac:dyDescent="0.2">
      <c r="A13" s="3" t="s">
        <v>336</v>
      </c>
      <c r="B13" s="739">
        <v>111.54634000000001</v>
      </c>
      <c r="C13" s="435">
        <v>175.25641266077923</v>
      </c>
      <c r="D13" s="434">
        <v>733.92035999999996</v>
      </c>
      <c r="E13" s="442">
        <v>-75.983360199438025</v>
      </c>
      <c r="F13" s="434">
        <v>4673.7207700000008</v>
      </c>
      <c r="G13" s="442">
        <v>-34.221728160450112</v>
      </c>
      <c r="H13" s="729">
        <v>5.615509314709402</v>
      </c>
      <c r="I13" s="166"/>
      <c r="J13" s="166"/>
    </row>
    <row r="14" spans="1:12" x14ac:dyDescent="0.2">
      <c r="A14" s="3" t="s">
        <v>337</v>
      </c>
      <c r="B14" s="735">
        <v>81.125339999999994</v>
      </c>
      <c r="C14" s="435" t="s">
        <v>142</v>
      </c>
      <c r="D14" s="434">
        <v>1060.6704300000001</v>
      </c>
      <c r="E14" s="443">
        <v>8.7302691653026407</v>
      </c>
      <c r="F14" s="434">
        <v>1334.2555500000001</v>
      </c>
      <c r="G14" s="443">
        <v>30.423086431491502</v>
      </c>
      <c r="H14" s="741">
        <v>1.6031176952892108</v>
      </c>
      <c r="I14" s="1"/>
      <c r="J14" s="166"/>
    </row>
    <row r="15" spans="1:12" x14ac:dyDescent="0.2">
      <c r="A15" s="66" t="s">
        <v>338</v>
      </c>
      <c r="B15" s="735">
        <v>0</v>
      </c>
      <c r="C15" s="501">
        <v>-100</v>
      </c>
      <c r="D15" s="434">
        <v>2916.7999499999996</v>
      </c>
      <c r="E15" s="501">
        <v>62.246997127486047</v>
      </c>
      <c r="F15" s="434">
        <v>8248.4933099999998</v>
      </c>
      <c r="G15" s="442">
        <v>62.864660015259467</v>
      </c>
      <c r="H15" s="741">
        <v>9.9106243813156123</v>
      </c>
      <c r="I15" s="166"/>
      <c r="J15" s="166"/>
    </row>
    <row r="16" spans="1:12" x14ac:dyDescent="0.2">
      <c r="A16" s="487" t="s">
        <v>696</v>
      </c>
      <c r="B16" s="417">
        <v>20.113380000000003</v>
      </c>
      <c r="C16" s="666">
        <v>-7.24309247799179</v>
      </c>
      <c r="D16" s="415">
        <v>112.32006999999997</v>
      </c>
      <c r="E16" s="656">
        <v>-41.255368642467971</v>
      </c>
      <c r="F16" s="415">
        <v>169.06600999999998</v>
      </c>
      <c r="G16" s="417">
        <v>-62.723411526646501</v>
      </c>
      <c r="H16" s="417">
        <v>0.20313403403339234</v>
      </c>
      <c r="I16" s="10"/>
      <c r="J16" s="166"/>
      <c r="L16" s="166"/>
    </row>
    <row r="17" spans="1:9" x14ac:dyDescent="0.2">
      <c r="A17" s="643" t="s">
        <v>114</v>
      </c>
      <c r="B17" s="61">
        <v>5480.9227600000013</v>
      </c>
      <c r="C17" s="62">
        <v>34.094373461229495</v>
      </c>
      <c r="D17" s="61">
        <v>44994.093340000021</v>
      </c>
      <c r="E17" s="62">
        <v>49.673343777588663</v>
      </c>
      <c r="F17" s="61">
        <v>83228.795610000016</v>
      </c>
      <c r="G17" s="62">
        <v>63.937402256793952</v>
      </c>
      <c r="H17" s="62">
        <v>100</v>
      </c>
      <c r="I17" s="1"/>
    </row>
    <row r="18" spans="1:9" x14ac:dyDescent="0.2">
      <c r="A18" s="133" t="s">
        <v>574</v>
      </c>
      <c r="B18" s="1"/>
      <c r="C18" s="10"/>
      <c r="D18" s="10"/>
      <c r="E18" s="10"/>
      <c r="F18" s="10"/>
      <c r="G18" s="10"/>
      <c r="H18" s="161" t="s">
        <v>220</v>
      </c>
      <c r="I18" s="1"/>
    </row>
    <row r="19" spans="1:9" x14ac:dyDescent="0.2">
      <c r="A19" s="133" t="s">
        <v>603</v>
      </c>
      <c r="B19" s="1"/>
      <c r="C19" s="1"/>
      <c r="D19" s="1"/>
      <c r="E19" s="1"/>
      <c r="F19" s="1"/>
      <c r="G19" s="1"/>
      <c r="H19" s="1"/>
      <c r="I19" s="1"/>
    </row>
    <row r="20" spans="1:9" ht="14.25" customHeight="1" x14ac:dyDescent="0.2">
      <c r="A20" s="133" t="s">
        <v>676</v>
      </c>
      <c r="B20" s="588"/>
      <c r="C20" s="588"/>
      <c r="D20" s="588"/>
      <c r="E20" s="588"/>
      <c r="F20" s="588"/>
      <c r="G20" s="588"/>
      <c r="H20" s="588"/>
      <c r="I20" s="1"/>
    </row>
    <row r="21" spans="1:9" x14ac:dyDescent="0.2">
      <c r="A21" s="433" t="s">
        <v>531</v>
      </c>
      <c r="B21" s="588"/>
      <c r="C21" s="588"/>
      <c r="D21" s="588"/>
      <c r="E21" s="588"/>
      <c r="F21" s="588"/>
      <c r="G21" s="588"/>
      <c r="H21" s="588"/>
      <c r="I21" s="1"/>
    </row>
    <row r="22" spans="1:9" s="1" customFormat="1" x14ac:dyDescent="0.2">
      <c r="A22" s="588"/>
      <c r="B22" s="588"/>
      <c r="C22" s="588"/>
      <c r="D22" s="588"/>
      <c r="E22" s="588"/>
      <c r="F22" s="588"/>
      <c r="G22" s="588"/>
      <c r="H22" s="588"/>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B8">
    <cfRule type="cellIs" dxfId="15" priority="27" operator="between">
      <formula>0.0001</formula>
      <formula>0.4999999</formula>
    </cfRule>
  </conditionalFormatting>
  <conditionalFormatting sqref="B12:B13">
    <cfRule type="cellIs" dxfId="14" priority="20" operator="between">
      <formula>0.0001</formula>
      <formula>0.44999</formula>
    </cfRule>
  </conditionalFormatting>
  <conditionalFormatting sqref="C15:C16">
    <cfRule type="cellIs" dxfId="13" priority="3" operator="between">
      <formula>0</formula>
      <formula>0.5</formula>
    </cfRule>
    <cfRule type="cellIs" dxfId="12" priority="4" operator="between">
      <formula>0</formula>
      <formula>0.49</formula>
    </cfRule>
  </conditionalFormatting>
  <conditionalFormatting sqref="D7:D8">
    <cfRule type="cellIs" dxfId="11" priority="26" operator="between">
      <formula>0.0001</formula>
      <formula>0.4999999</formula>
    </cfRule>
  </conditionalFormatting>
  <conditionalFormatting sqref="H6">
    <cfRule type="cellIs" dxfId="10" priority="1" operator="between">
      <formula>0</formula>
      <formula>0.5</formula>
    </cfRule>
    <cfRule type="cellIs" dxfId="9"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06" t="s">
        <v>523</v>
      </c>
      <c r="B1" s="806"/>
      <c r="C1" s="806"/>
      <c r="D1" s="806"/>
      <c r="E1" s="806"/>
      <c r="F1" s="806"/>
      <c r="G1" s="1"/>
      <c r="H1" s="1"/>
    </row>
    <row r="2" spans="1:8" x14ac:dyDescent="0.2">
      <c r="A2" s="807"/>
      <c r="B2" s="807"/>
      <c r="C2" s="807"/>
      <c r="D2" s="807"/>
      <c r="E2" s="807"/>
      <c r="F2" s="807"/>
      <c r="G2" s="10"/>
      <c r="H2" s="55" t="s">
        <v>467</v>
      </c>
    </row>
    <row r="3" spans="1:8" x14ac:dyDescent="0.2">
      <c r="A3" s="11"/>
      <c r="B3" s="777">
        <f>INDICE!A3</f>
        <v>45078</v>
      </c>
      <c r="C3" s="777">
        <v>41671</v>
      </c>
      <c r="D3" s="776" t="s">
        <v>115</v>
      </c>
      <c r="E3" s="776"/>
      <c r="F3" s="776" t="s">
        <v>116</v>
      </c>
      <c r="G3" s="776"/>
      <c r="H3" s="776"/>
    </row>
    <row r="4" spans="1:8" x14ac:dyDescent="0.2">
      <c r="A4" s="257"/>
      <c r="B4" s="184" t="s">
        <v>54</v>
      </c>
      <c r="C4" s="185" t="s">
        <v>421</v>
      </c>
      <c r="D4" s="184" t="s">
        <v>54</v>
      </c>
      <c r="E4" s="185" t="s">
        <v>421</v>
      </c>
      <c r="F4" s="184" t="s">
        <v>54</v>
      </c>
      <c r="G4" s="186" t="s">
        <v>421</v>
      </c>
      <c r="H4" s="185" t="s">
        <v>471</v>
      </c>
    </row>
    <row r="5" spans="1:8" x14ac:dyDescent="0.2">
      <c r="A5" s="414" t="s">
        <v>114</v>
      </c>
      <c r="B5" s="61">
        <v>23140.672850000003</v>
      </c>
      <c r="C5" s="681">
        <v>-27.221234116183251</v>
      </c>
      <c r="D5" s="61">
        <v>159715.23081999997</v>
      </c>
      <c r="E5" s="62">
        <v>-18.752996932719249</v>
      </c>
      <c r="F5" s="61">
        <v>341090.07666999992</v>
      </c>
      <c r="G5" s="62">
        <v>-13.126340814711465</v>
      </c>
      <c r="H5" s="62">
        <v>100</v>
      </c>
    </row>
    <row r="6" spans="1:8" x14ac:dyDescent="0.2">
      <c r="A6" s="645" t="s">
        <v>327</v>
      </c>
      <c r="B6" s="181">
        <v>2240.2852399999974</v>
      </c>
      <c r="C6" s="676">
        <v>-54.915383276254126</v>
      </c>
      <c r="D6" s="181">
        <v>21636.348869999973</v>
      </c>
      <c r="E6" s="155">
        <v>-44.724820554671489</v>
      </c>
      <c r="F6" s="181">
        <v>66669.212679999968</v>
      </c>
      <c r="G6" s="155">
        <v>-44.39725358060435</v>
      </c>
      <c r="H6" s="155">
        <v>19.545925619085523</v>
      </c>
    </row>
    <row r="7" spans="1:8" x14ac:dyDescent="0.2">
      <c r="A7" s="645" t="s">
        <v>328</v>
      </c>
      <c r="B7" s="181">
        <v>20900.387610000002</v>
      </c>
      <c r="C7" s="155">
        <v>-22.091517581165792</v>
      </c>
      <c r="D7" s="181">
        <v>138078.88195000001</v>
      </c>
      <c r="E7" s="155">
        <v>-12.295714019049747</v>
      </c>
      <c r="F7" s="181">
        <v>274420.86398999998</v>
      </c>
      <c r="G7" s="155">
        <v>0.62182287842056028</v>
      </c>
      <c r="H7" s="155">
        <v>80.454074380914491</v>
      </c>
    </row>
    <row r="8" spans="1:8" x14ac:dyDescent="0.2">
      <c r="A8" s="474" t="s">
        <v>604</v>
      </c>
      <c r="B8" s="409">
        <v>2967.4379099999978</v>
      </c>
      <c r="C8" s="410">
        <v>-60.720978344406127</v>
      </c>
      <c r="D8" s="409">
        <v>15055.476189999979</v>
      </c>
      <c r="E8" s="412">
        <v>-74.303121296486779</v>
      </c>
      <c r="F8" s="411">
        <v>51304.235090000002</v>
      </c>
      <c r="G8" s="412">
        <v>-53.120068419575986</v>
      </c>
      <c r="H8" s="412">
        <v>15.041257016584556</v>
      </c>
    </row>
    <row r="9" spans="1:8" x14ac:dyDescent="0.2">
      <c r="A9" s="684" t="s">
        <v>605</v>
      </c>
      <c r="B9" s="685">
        <v>20173.234940000002</v>
      </c>
      <c r="C9" s="686">
        <v>-16.781022578124794</v>
      </c>
      <c r="D9" s="685">
        <v>144659.75462999998</v>
      </c>
      <c r="E9" s="687">
        <v>4.8326643259728161</v>
      </c>
      <c r="F9" s="688">
        <v>289785.84157999995</v>
      </c>
      <c r="G9" s="687">
        <v>2.3290466545828092</v>
      </c>
      <c r="H9" s="687">
        <v>84.958742983415462</v>
      </c>
    </row>
    <row r="10" spans="1:8" x14ac:dyDescent="0.2">
      <c r="A10" s="15"/>
      <c r="B10" s="15"/>
      <c r="C10" s="429"/>
      <c r="D10" s="1"/>
      <c r="E10" s="1"/>
      <c r="F10" s="1"/>
      <c r="G10" s="1"/>
      <c r="H10" s="161" t="s">
        <v>220</v>
      </c>
    </row>
    <row r="11" spans="1:8" x14ac:dyDescent="0.2">
      <c r="A11" s="133" t="s">
        <v>574</v>
      </c>
      <c r="B11" s="1"/>
      <c r="C11" s="1"/>
      <c r="D11" s="1"/>
      <c r="E11" s="1"/>
      <c r="F11" s="1"/>
      <c r="G11" s="1"/>
      <c r="H11" s="1"/>
    </row>
    <row r="12" spans="1:8" x14ac:dyDescent="0.2">
      <c r="A12" s="433" t="s">
        <v>532</v>
      </c>
      <c r="B12" s="1"/>
      <c r="C12" s="1"/>
      <c r="D12" s="1"/>
      <c r="E12" s="1"/>
      <c r="F12" s="1"/>
      <c r="G12" s="1"/>
      <c r="H12" s="1"/>
    </row>
    <row r="13" spans="1:8" x14ac:dyDescent="0.2">
      <c r="A13" s="814"/>
      <c r="B13" s="814"/>
      <c r="C13" s="814"/>
      <c r="D13" s="814"/>
      <c r="E13" s="814"/>
      <c r="F13" s="814"/>
      <c r="G13" s="814"/>
      <c r="H13" s="814"/>
    </row>
    <row r="14" spans="1:8" s="1" customFormat="1" x14ac:dyDescent="0.2">
      <c r="A14" s="814"/>
      <c r="B14" s="814"/>
      <c r="C14" s="814"/>
      <c r="D14" s="814"/>
      <c r="E14" s="814"/>
      <c r="F14" s="814"/>
      <c r="G14" s="814"/>
      <c r="H14" s="814"/>
    </row>
    <row r="15" spans="1:8" s="1" customFormat="1" x14ac:dyDescent="0.2">
      <c r="D15" s="166"/>
    </row>
    <row r="16" spans="1:8" s="1" customFormat="1" x14ac:dyDescent="0.2">
      <c r="D16" s="166"/>
    </row>
    <row r="17" spans="4:4" s="1" customFormat="1" x14ac:dyDescent="0.2">
      <c r="D17" s="166"/>
    </row>
    <row r="18" spans="4:4" s="1" customFormat="1" x14ac:dyDescent="0.2">
      <c r="D18" s="647"/>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election activeCell="B18" sqref="B18"/>
    </sheetView>
  </sheetViews>
  <sheetFormatPr baseColWidth="10" defaultRowHeight="14.25" x14ac:dyDescent="0.2"/>
  <cols>
    <col min="1" max="1" width="28.125" customWidth="1"/>
    <col min="2" max="2" width="11.125" bestFit="1" customWidth="1"/>
    <col min="9" max="43" width="11" style="1"/>
  </cols>
  <sheetData>
    <row r="1" spans="1:8" x14ac:dyDescent="0.2">
      <c r="A1" s="53" t="s">
        <v>345</v>
      </c>
      <c r="B1" s="53"/>
      <c r="C1" s="53"/>
      <c r="D1" s="6"/>
      <c r="E1" s="6"/>
      <c r="F1" s="6"/>
      <c r="G1" s="6"/>
      <c r="H1" s="3"/>
    </row>
    <row r="2" spans="1:8" x14ac:dyDescent="0.2">
      <c r="A2" s="54"/>
      <c r="B2" s="54"/>
      <c r="C2" s="54"/>
      <c r="D2" s="65"/>
      <c r="E2" s="65"/>
      <c r="F2" s="65"/>
      <c r="G2" s="108"/>
      <c r="H2" s="55" t="s">
        <v>467</v>
      </c>
    </row>
    <row r="3" spans="1:8" x14ac:dyDescent="0.2">
      <c r="A3" s="56"/>
      <c r="B3" s="777">
        <f>INDICE!A3</f>
        <v>45078</v>
      </c>
      <c r="C3" s="776">
        <v>41671</v>
      </c>
      <c r="D3" s="776" t="s">
        <v>115</v>
      </c>
      <c r="E3" s="776"/>
      <c r="F3" s="776" t="s">
        <v>116</v>
      </c>
      <c r="G3" s="776"/>
      <c r="H3" s="776"/>
    </row>
    <row r="4" spans="1:8" ht="25.5" x14ac:dyDescent="0.2">
      <c r="A4" s="66"/>
      <c r="B4" s="184" t="s">
        <v>54</v>
      </c>
      <c r="C4" s="185" t="s">
        <v>421</v>
      </c>
      <c r="D4" s="184" t="s">
        <v>54</v>
      </c>
      <c r="E4" s="185" t="s">
        <v>421</v>
      </c>
      <c r="F4" s="184" t="s">
        <v>54</v>
      </c>
      <c r="G4" s="186" t="s">
        <v>421</v>
      </c>
      <c r="H4" s="185" t="s">
        <v>106</v>
      </c>
    </row>
    <row r="5" spans="1:8" ht="15" x14ac:dyDescent="0.25">
      <c r="A5" s="507" t="s">
        <v>346</v>
      </c>
      <c r="B5" s="580">
        <v>5.3213329599419996</v>
      </c>
      <c r="C5" s="442">
        <v>13.954669692763421</v>
      </c>
      <c r="D5" s="508">
        <v>27.464745398272001</v>
      </c>
      <c r="E5" s="509">
        <v>3.1557455340975413</v>
      </c>
      <c r="F5" s="510">
        <v>57.61656027506001</v>
      </c>
      <c r="G5" s="509">
        <v>33.479151385738191</v>
      </c>
      <c r="H5" s="581">
        <v>11.061271032934023</v>
      </c>
    </row>
    <row r="6" spans="1:8" ht="15" x14ac:dyDescent="0.25">
      <c r="A6" s="507" t="s">
        <v>347</v>
      </c>
      <c r="B6" s="580">
        <v>0</v>
      </c>
      <c r="C6" s="523" t="s">
        <v>142</v>
      </c>
      <c r="D6" s="511">
        <v>0</v>
      </c>
      <c r="E6" s="514" t="s">
        <v>142</v>
      </c>
      <c r="F6" s="511">
        <v>0</v>
      </c>
      <c r="G6" s="514">
        <v>-100</v>
      </c>
      <c r="H6" s="582">
        <v>0</v>
      </c>
    </row>
    <row r="7" spans="1:8" ht="15" x14ac:dyDescent="0.25">
      <c r="A7" s="507" t="s">
        <v>525</v>
      </c>
      <c r="B7" s="580">
        <v>22.154</v>
      </c>
      <c r="C7" s="523">
        <v>5.5555555555555571</v>
      </c>
      <c r="D7" s="511">
        <v>97.944000000000003</v>
      </c>
      <c r="E7" s="523">
        <v>-32.258064516129032</v>
      </c>
      <c r="F7" s="513">
        <v>277.50799999999998</v>
      </c>
      <c r="G7" s="512">
        <v>-7.7519379844961396</v>
      </c>
      <c r="H7" s="583">
        <v>53.276196759287672</v>
      </c>
    </row>
    <row r="8" spans="1:8" ht="15" x14ac:dyDescent="0.25">
      <c r="A8" s="507" t="s">
        <v>535</v>
      </c>
      <c r="B8" s="580">
        <v>20.795570000000001</v>
      </c>
      <c r="C8" s="523">
        <v>37.6231261399343</v>
      </c>
      <c r="D8" s="592">
        <v>97.895309999999995</v>
      </c>
      <c r="E8" s="514">
        <v>61.471313304653044</v>
      </c>
      <c r="F8" s="513">
        <v>185.76096999999999</v>
      </c>
      <c r="G8" s="514">
        <v>65.179284299753647</v>
      </c>
      <c r="H8" s="583">
        <v>35.662532207778277</v>
      </c>
    </row>
    <row r="9" spans="1:8" x14ac:dyDescent="0.2">
      <c r="A9" s="515" t="s">
        <v>186</v>
      </c>
      <c r="B9" s="516">
        <v>48.270902959942006</v>
      </c>
      <c r="C9" s="517">
        <v>18.403284550411197</v>
      </c>
      <c r="D9" s="518">
        <v>223.30405539827206</v>
      </c>
      <c r="E9" s="517">
        <v>-3.6799987108509855</v>
      </c>
      <c r="F9" s="518">
        <v>520.88553027506009</v>
      </c>
      <c r="G9" s="517">
        <v>12.465342876096473</v>
      </c>
      <c r="H9" s="517">
        <v>100</v>
      </c>
    </row>
    <row r="10" spans="1:8" x14ac:dyDescent="0.2">
      <c r="A10" s="563" t="s">
        <v>247</v>
      </c>
      <c r="B10" s="503">
        <f>B9/'Consumo de gas natural'!B8*100</f>
        <v>0.1851929761801554</v>
      </c>
      <c r="C10" s="75"/>
      <c r="D10" s="97">
        <f>D9/'Consumo de gas natural'!D8*100</f>
        <v>0.13446083089134822</v>
      </c>
      <c r="E10" s="75"/>
      <c r="F10" s="97">
        <f>F9/'Consumo de gas natural'!F8*100</f>
        <v>0.15456700143238247</v>
      </c>
      <c r="G10" s="190"/>
      <c r="H10" s="504"/>
    </row>
    <row r="11" spans="1:8" x14ac:dyDescent="0.2">
      <c r="A11" s="80"/>
      <c r="B11" s="59"/>
      <c r="C11" s="59"/>
      <c r="D11" s="59"/>
      <c r="E11" s="59"/>
      <c r="F11" s="59"/>
      <c r="G11" s="73"/>
      <c r="H11" s="161" t="s">
        <v>220</v>
      </c>
    </row>
    <row r="12" spans="1:8" x14ac:dyDescent="0.2">
      <c r="A12" s="80" t="s">
        <v>571</v>
      </c>
      <c r="B12" s="108"/>
      <c r="C12" s="108"/>
      <c r="D12" s="108"/>
      <c r="E12" s="108"/>
      <c r="F12" s="108"/>
      <c r="G12" s="108"/>
      <c r="H12" s="1"/>
    </row>
    <row r="13" spans="1:8" x14ac:dyDescent="0.2">
      <c r="A13" s="433" t="s">
        <v>532</v>
      </c>
      <c r="B13" s="1"/>
      <c r="C13" s="1"/>
      <c r="D13" s="1"/>
      <c r="E13" s="1"/>
      <c r="F13" s="1"/>
      <c r="G13" s="1"/>
      <c r="H13" s="1"/>
    </row>
    <row r="14" spans="1:8" x14ac:dyDescent="0.2">
      <c r="A14" s="80" t="s">
        <v>536</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5:B6">
    <cfRule type="cellIs" dxfId="8" priority="1" operator="equal">
      <formula>0</formula>
    </cfRule>
    <cfRule type="cellIs" dxfId="7" priority="2" operator="between">
      <formula>-0.49</formula>
      <formula>0.49</formula>
    </cfRule>
  </conditionalFormatting>
  <conditionalFormatting sqref="B19:B24">
    <cfRule type="cellIs" dxfId="6" priority="29" operator="between">
      <formula>0.00001</formula>
      <formula>0.499</formula>
    </cfRule>
  </conditionalFormatting>
  <conditionalFormatting sqref="B7:E7">
    <cfRule type="cellIs" dxfId="5" priority="14" operator="equal">
      <formula>0</formula>
    </cfRule>
    <cfRule type="cellIs" dxfId="4"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C16" sqref="C16"/>
    </sheetView>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348</v>
      </c>
      <c r="B1" s="158"/>
      <c r="C1" s="158"/>
      <c r="D1" s="158"/>
      <c r="E1" s="15"/>
    </row>
    <row r="2" spans="1:5" x14ac:dyDescent="0.2">
      <c r="A2" s="159"/>
      <c r="B2" s="159"/>
      <c r="C2" s="159"/>
      <c r="D2" s="159"/>
      <c r="E2" s="55" t="s">
        <v>467</v>
      </c>
    </row>
    <row r="3" spans="1:5" x14ac:dyDescent="0.2">
      <c r="A3" s="233" t="s">
        <v>349</v>
      </c>
      <c r="B3" s="234"/>
      <c r="C3" s="235"/>
      <c r="D3" s="233" t="s">
        <v>350</v>
      </c>
      <c r="E3" s="234"/>
    </row>
    <row r="4" spans="1:5" x14ac:dyDescent="0.2">
      <c r="A4" s="145" t="s">
        <v>351</v>
      </c>
      <c r="B4" s="171">
        <v>28669.866512959943</v>
      </c>
      <c r="C4" s="236"/>
      <c r="D4" s="145" t="s">
        <v>352</v>
      </c>
      <c r="E4" s="171">
        <v>5480.9227599999995</v>
      </c>
    </row>
    <row r="5" spans="1:5" x14ac:dyDescent="0.2">
      <c r="A5" s="18" t="s">
        <v>353</v>
      </c>
      <c r="B5" s="237">
        <v>48.270902959942006</v>
      </c>
      <c r="C5" s="236"/>
      <c r="D5" s="18" t="s">
        <v>354</v>
      </c>
      <c r="E5" s="238">
        <v>5480.9227599999995</v>
      </c>
    </row>
    <row r="6" spans="1:5" x14ac:dyDescent="0.2">
      <c r="A6" s="18" t="s">
        <v>355</v>
      </c>
      <c r="B6" s="237">
        <v>21388.219290000001</v>
      </c>
      <c r="C6" s="236"/>
      <c r="D6" s="145" t="s">
        <v>357</v>
      </c>
      <c r="E6" s="171">
        <v>26065.190999999999</v>
      </c>
    </row>
    <row r="7" spans="1:5" x14ac:dyDescent="0.2">
      <c r="A7" s="18" t="s">
        <v>356</v>
      </c>
      <c r="B7" s="237">
        <v>7233.3763199999994</v>
      </c>
      <c r="C7" s="236"/>
      <c r="D7" s="18" t="s">
        <v>358</v>
      </c>
      <c r="E7" s="238">
        <v>15558.906999999999</v>
      </c>
    </row>
    <row r="8" spans="1:5" x14ac:dyDescent="0.2">
      <c r="A8" s="444"/>
      <c r="B8" s="445"/>
      <c r="C8" s="236"/>
      <c r="D8" s="18" t="s">
        <v>359</v>
      </c>
      <c r="E8" s="238">
        <v>9658.6110000000008</v>
      </c>
    </row>
    <row r="9" spans="1:5" x14ac:dyDescent="0.2">
      <c r="A9" s="145" t="s">
        <v>256</v>
      </c>
      <c r="B9" s="171">
        <v>2971</v>
      </c>
      <c r="C9" s="236"/>
      <c r="D9" s="18" t="s">
        <v>360</v>
      </c>
      <c r="E9" s="238">
        <v>847.673</v>
      </c>
    </row>
    <row r="10" spans="1:5" x14ac:dyDescent="0.2">
      <c r="A10" s="18"/>
      <c r="B10" s="237"/>
      <c r="C10" s="236"/>
      <c r="D10" s="145" t="s">
        <v>361</v>
      </c>
      <c r="E10" s="171">
        <v>94.752752959944701</v>
      </c>
    </row>
    <row r="11" spans="1:5" x14ac:dyDescent="0.2">
      <c r="A11" s="173" t="s">
        <v>114</v>
      </c>
      <c r="B11" s="174">
        <v>31640.866512959943</v>
      </c>
      <c r="C11" s="236"/>
      <c r="D11" s="173" t="s">
        <v>114</v>
      </c>
      <c r="E11" s="174">
        <v>31640.866512959943</v>
      </c>
    </row>
    <row r="12" spans="1:5" x14ac:dyDescent="0.2">
      <c r="A12" s="1"/>
      <c r="B12" s="1"/>
      <c r="C12" s="236"/>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1"/>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4" t="s">
        <v>492</v>
      </c>
      <c r="B1" s="764"/>
      <c r="C1" s="764"/>
      <c r="D1" s="764"/>
      <c r="E1" s="764"/>
      <c r="F1" s="192"/>
    </row>
    <row r="2" spans="1:8" x14ac:dyDescent="0.2">
      <c r="A2" s="765"/>
      <c r="B2" s="765"/>
      <c r="C2" s="765"/>
      <c r="D2" s="765"/>
      <c r="E2" s="765"/>
      <c r="H2" s="55" t="s">
        <v>362</v>
      </c>
    </row>
    <row r="3" spans="1:8" x14ac:dyDescent="0.2">
      <c r="A3" s="56"/>
      <c r="B3" s="56"/>
      <c r="C3" s="629" t="s">
        <v>491</v>
      </c>
      <c r="D3" s="629" t="s">
        <v>583</v>
      </c>
      <c r="E3" s="629" t="s">
        <v>637</v>
      </c>
      <c r="F3" s="629" t="s">
        <v>583</v>
      </c>
      <c r="G3" s="629" t="s">
        <v>636</v>
      </c>
      <c r="H3" s="629" t="s">
        <v>583</v>
      </c>
    </row>
    <row r="4" spans="1:8" ht="15" x14ac:dyDescent="0.25">
      <c r="A4" s="644">
        <v>2018</v>
      </c>
      <c r="B4" s="563" t="s">
        <v>509</v>
      </c>
      <c r="C4" s="633" t="s">
        <v>509</v>
      </c>
      <c r="D4" s="633" t="s">
        <v>509</v>
      </c>
      <c r="E4" s="633" t="s">
        <v>509</v>
      </c>
      <c r="F4" s="633" t="s">
        <v>509</v>
      </c>
      <c r="G4" s="633" t="s">
        <v>509</v>
      </c>
      <c r="H4" s="633" t="s">
        <v>509</v>
      </c>
    </row>
    <row r="5" spans="1:8" ht="15" x14ac:dyDescent="0.25">
      <c r="A5" s="672" t="s">
        <v>509</v>
      </c>
      <c r="B5" s="18" t="s">
        <v>656</v>
      </c>
      <c r="C5" s="239">
        <v>8.6007973699999987</v>
      </c>
      <c r="D5" s="446">
        <v>-2.8613554728433672</v>
      </c>
      <c r="E5" s="239">
        <v>6.7187633700000005</v>
      </c>
      <c r="F5" s="446">
        <v>-3.6337424220020682</v>
      </c>
      <c r="G5" s="239" t="s">
        <v>142</v>
      </c>
      <c r="H5" s="446" t="s">
        <v>142</v>
      </c>
    </row>
    <row r="6" spans="1:8" ht="15" x14ac:dyDescent="0.25">
      <c r="A6" s="672" t="s">
        <v>509</v>
      </c>
      <c r="B6" s="18" t="s">
        <v>658</v>
      </c>
      <c r="C6" s="239">
        <v>8.8592170699999997</v>
      </c>
      <c r="D6" s="446">
        <v>3.0046016535790225</v>
      </c>
      <c r="E6" s="239">
        <v>6.9771830700000006</v>
      </c>
      <c r="F6" s="446">
        <v>3.8462390438376182</v>
      </c>
      <c r="G6" s="239" t="s">
        <v>142</v>
      </c>
      <c r="H6" s="446" t="s">
        <v>142</v>
      </c>
    </row>
    <row r="7" spans="1:8" ht="15" x14ac:dyDescent="0.25">
      <c r="A7" s="672" t="s">
        <v>509</v>
      </c>
      <c r="B7" s="18" t="s">
        <v>657</v>
      </c>
      <c r="C7" s="239">
        <v>9.4778791799999986</v>
      </c>
      <c r="D7" s="446">
        <v>6.9832594134641628</v>
      </c>
      <c r="E7" s="239">
        <v>7.5958451799999995</v>
      </c>
      <c r="F7" s="446">
        <v>8.8669324538735204</v>
      </c>
      <c r="G7" s="239" t="s">
        <v>142</v>
      </c>
      <c r="H7" s="446" t="s">
        <v>142</v>
      </c>
    </row>
    <row r="8" spans="1:8" ht="15" x14ac:dyDescent="0.25">
      <c r="A8" s="644">
        <v>2019</v>
      </c>
      <c r="B8" s="563" t="s">
        <v>509</v>
      </c>
      <c r="C8" s="633" t="s">
        <v>509</v>
      </c>
      <c r="D8" s="633" t="s">
        <v>509</v>
      </c>
      <c r="E8" s="633" t="s">
        <v>509</v>
      </c>
      <c r="F8" s="633" t="s">
        <v>509</v>
      </c>
      <c r="G8" s="633" t="s">
        <v>509</v>
      </c>
      <c r="H8" s="633" t="s">
        <v>509</v>
      </c>
    </row>
    <row r="9" spans="1:8" ht="15" x14ac:dyDescent="0.25">
      <c r="A9" s="672" t="s">
        <v>509</v>
      </c>
      <c r="B9" s="18" t="s">
        <v>655</v>
      </c>
      <c r="C9" s="239">
        <v>9.1141193000000005</v>
      </c>
      <c r="D9" s="446">
        <v>-3.8379881521131418</v>
      </c>
      <c r="E9" s="239">
        <v>7.2296652999999997</v>
      </c>
      <c r="F9" s="446">
        <v>-4.8207917792237023</v>
      </c>
      <c r="G9" s="239" t="s">
        <v>142</v>
      </c>
      <c r="H9" s="446" t="s">
        <v>142</v>
      </c>
    </row>
    <row r="10" spans="1:8" ht="15" x14ac:dyDescent="0.25">
      <c r="A10" s="672" t="s">
        <v>509</v>
      </c>
      <c r="B10" s="18" t="s">
        <v>656</v>
      </c>
      <c r="C10" s="239">
        <v>8.6282825199999991</v>
      </c>
      <c r="D10" s="446">
        <v>-5.3305949155175245</v>
      </c>
      <c r="E10" s="239">
        <v>6.7438285199999992</v>
      </c>
      <c r="F10" s="446">
        <v>-6.7200452557603256</v>
      </c>
      <c r="G10" s="239" t="s">
        <v>142</v>
      </c>
      <c r="H10" s="446" t="s">
        <v>142</v>
      </c>
    </row>
    <row r="11" spans="1:8" ht="15" x14ac:dyDescent="0.25">
      <c r="A11" s="644">
        <v>2020</v>
      </c>
      <c r="B11" s="563" t="s">
        <v>509</v>
      </c>
      <c r="C11" s="633" t="s">
        <v>509</v>
      </c>
      <c r="D11" s="633" t="s">
        <v>509</v>
      </c>
      <c r="E11" s="633" t="s">
        <v>509</v>
      </c>
      <c r="F11" s="633" t="s">
        <v>509</v>
      </c>
      <c r="G11" s="633" t="s">
        <v>509</v>
      </c>
      <c r="H11" s="633" t="s">
        <v>509</v>
      </c>
    </row>
    <row r="12" spans="1:8" ht="15" x14ac:dyDescent="0.25">
      <c r="A12" s="672" t="s">
        <v>509</v>
      </c>
      <c r="B12" s="18" t="s">
        <v>655</v>
      </c>
      <c r="C12" s="239">
        <v>8.3495372399999983</v>
      </c>
      <c r="D12" s="446">
        <v>-3.2305998250970669</v>
      </c>
      <c r="E12" s="239">
        <v>6.4662932399999997</v>
      </c>
      <c r="F12" s="446">
        <v>-4.1153964573227242</v>
      </c>
      <c r="G12" s="239" t="s">
        <v>142</v>
      </c>
      <c r="H12" s="446" t="s">
        <v>142</v>
      </c>
    </row>
    <row r="13" spans="1:8" ht="15" x14ac:dyDescent="0.25">
      <c r="A13" s="672" t="s">
        <v>509</v>
      </c>
      <c r="B13" s="18" t="s">
        <v>658</v>
      </c>
      <c r="C13" s="239">
        <v>7.9797079999999987</v>
      </c>
      <c r="D13" s="446">
        <v>-4.4293381701235424</v>
      </c>
      <c r="E13" s="239">
        <v>6.0964640000000001</v>
      </c>
      <c r="F13" s="446">
        <v>-5.7193391371777569</v>
      </c>
      <c r="G13" s="239" t="s">
        <v>142</v>
      </c>
      <c r="H13" s="446" t="s">
        <v>142</v>
      </c>
    </row>
    <row r="14" spans="1:8" ht="15" x14ac:dyDescent="0.25">
      <c r="A14" s="672" t="s">
        <v>509</v>
      </c>
      <c r="B14" s="18" t="s">
        <v>657</v>
      </c>
      <c r="C14" s="239">
        <v>7.7840267999999995</v>
      </c>
      <c r="D14" s="446">
        <v>-2.452235094316725</v>
      </c>
      <c r="E14" s="239">
        <v>5.7697397999999991</v>
      </c>
      <c r="F14" s="446">
        <v>-5.3592410288980794</v>
      </c>
      <c r="G14" s="239" t="s">
        <v>142</v>
      </c>
      <c r="H14" s="446" t="s">
        <v>142</v>
      </c>
    </row>
    <row r="15" spans="1:8" ht="15" x14ac:dyDescent="0.25">
      <c r="A15" s="644">
        <v>2021</v>
      </c>
      <c r="B15" s="563" t="s">
        <v>509</v>
      </c>
      <c r="C15" s="633" t="s">
        <v>509</v>
      </c>
      <c r="D15" s="633" t="s">
        <v>509</v>
      </c>
      <c r="E15" s="633" t="s">
        <v>509</v>
      </c>
      <c r="F15" s="633" t="s">
        <v>509</v>
      </c>
      <c r="G15" s="633" t="s">
        <v>509</v>
      </c>
      <c r="H15" s="633" t="s">
        <v>509</v>
      </c>
    </row>
    <row r="16" spans="1:8" ht="15" x14ac:dyDescent="0.25">
      <c r="A16" s="672" t="s">
        <v>509</v>
      </c>
      <c r="B16" s="18" t="s">
        <v>655</v>
      </c>
      <c r="C16" s="239">
        <v>8.1517022399999988</v>
      </c>
      <c r="D16" s="446">
        <v>4.7234606129567709</v>
      </c>
      <c r="E16" s="239">
        <v>6.1374152400000002</v>
      </c>
      <c r="F16" s="446">
        <v>6.3724787034590564</v>
      </c>
      <c r="G16" s="239" t="s">
        <v>142</v>
      </c>
      <c r="H16" s="446" t="s">
        <v>142</v>
      </c>
    </row>
    <row r="17" spans="1:8" s="1" customFormat="1" ht="15" x14ac:dyDescent="0.25">
      <c r="A17" s="672" t="s">
        <v>509</v>
      </c>
      <c r="B17" s="18" t="s">
        <v>658</v>
      </c>
      <c r="C17" s="239">
        <v>8.3919162799999985</v>
      </c>
      <c r="D17" s="446">
        <v>2.9467960547096692</v>
      </c>
      <c r="E17" s="239">
        <v>6.3776292799999998</v>
      </c>
      <c r="F17" s="446">
        <v>3.9139284308877831</v>
      </c>
      <c r="G17" s="239" t="s">
        <v>142</v>
      </c>
      <c r="H17" s="446" t="s">
        <v>142</v>
      </c>
    </row>
    <row r="18" spans="1:8" s="1" customFormat="1" ht="15" x14ac:dyDescent="0.25">
      <c r="A18" s="672" t="s">
        <v>509</v>
      </c>
      <c r="B18" s="18" t="s">
        <v>657</v>
      </c>
      <c r="C18" s="239">
        <v>8.3238000000000003</v>
      </c>
      <c r="D18" s="446">
        <v>-0.81</v>
      </c>
      <c r="E18" s="239">
        <v>7.1341999999999999</v>
      </c>
      <c r="F18" s="446">
        <v>11.86</v>
      </c>
      <c r="G18" s="239">
        <v>6.7427999999999999</v>
      </c>
      <c r="H18" s="446" t="s">
        <v>142</v>
      </c>
    </row>
    <row r="19" spans="1:8" s="1" customFormat="1" ht="15" x14ac:dyDescent="0.25">
      <c r="A19" s="644">
        <v>2022</v>
      </c>
      <c r="B19" s="563" t="s">
        <v>509</v>
      </c>
      <c r="C19" s="633" t="s">
        <v>509</v>
      </c>
      <c r="D19" s="633" t="s">
        <v>509</v>
      </c>
      <c r="E19" s="633" t="s">
        <v>509</v>
      </c>
      <c r="F19" s="633" t="s">
        <v>509</v>
      </c>
      <c r="G19" s="633" t="s">
        <v>509</v>
      </c>
      <c r="H19" s="633" t="s">
        <v>509</v>
      </c>
    </row>
    <row r="20" spans="1:8" s="1" customFormat="1" ht="15" x14ac:dyDescent="0.25">
      <c r="A20" s="672" t="s">
        <v>509</v>
      </c>
      <c r="B20" s="18" t="s">
        <v>655</v>
      </c>
      <c r="C20" s="239">
        <v>8.7993390099999989</v>
      </c>
      <c r="D20" s="446">
        <v>5.712735698136596</v>
      </c>
      <c r="E20" s="239">
        <v>7.6110379399999983</v>
      </c>
      <c r="F20" s="446">
        <v>6.6834530348602481</v>
      </c>
      <c r="G20" s="239">
        <v>7.2198340499999993</v>
      </c>
      <c r="H20" s="446">
        <v>7.0746595149630291</v>
      </c>
    </row>
    <row r="21" spans="1:8" s="1" customFormat="1" ht="15" x14ac:dyDescent="0.25">
      <c r="A21" s="672" t="s">
        <v>509</v>
      </c>
      <c r="B21" s="18" t="s">
        <v>656</v>
      </c>
      <c r="C21" s="239">
        <v>9.3430694499999998</v>
      </c>
      <c r="D21" s="446">
        <v>6.1792191365974087</v>
      </c>
      <c r="E21" s="239">
        <v>8.154769589999999</v>
      </c>
      <c r="F21" s="446">
        <v>7.1439881693718217</v>
      </c>
      <c r="G21" s="239">
        <v>7.7635644899999985</v>
      </c>
      <c r="H21" s="446">
        <v>7.5310656205456574</v>
      </c>
    </row>
    <row r="22" spans="1:8" s="1" customFormat="1" ht="15" x14ac:dyDescent="0.25">
      <c r="A22" s="672" t="s">
        <v>509</v>
      </c>
      <c r="B22" s="18" t="s">
        <v>658</v>
      </c>
      <c r="C22" s="239">
        <v>9.9683611499999998</v>
      </c>
      <c r="D22" s="446">
        <v>6.692572535677769</v>
      </c>
      <c r="E22" s="239">
        <v>8.780061289999999</v>
      </c>
      <c r="F22" s="446">
        <v>7.6678034014201994</v>
      </c>
      <c r="G22" s="239">
        <v>8.3888561899999985</v>
      </c>
      <c r="H22" s="446">
        <v>8.0541831114485927</v>
      </c>
    </row>
    <row r="23" spans="1:8" s="1" customFormat="1" ht="15" x14ac:dyDescent="0.25">
      <c r="A23" s="709" t="s">
        <v>509</v>
      </c>
      <c r="B23" s="444" t="s">
        <v>657</v>
      </c>
      <c r="C23" s="710">
        <v>9.0315361499999991</v>
      </c>
      <c r="D23" s="711">
        <v>-9.3979841410541258</v>
      </c>
      <c r="E23" s="710">
        <v>8.1181600500000002</v>
      </c>
      <c r="F23" s="711">
        <v>-7.5386858717474725</v>
      </c>
      <c r="G23" s="710">
        <v>7.8286649000000006</v>
      </c>
      <c r="H23" s="711">
        <v>-6.6778029961674434</v>
      </c>
    </row>
    <row r="24" spans="1:8" s="1" customFormat="1" ht="15" x14ac:dyDescent="0.25">
      <c r="A24" s="644">
        <v>2023</v>
      </c>
      <c r="B24" s="563" t="s">
        <v>509</v>
      </c>
      <c r="C24" s="633" t="s">
        <v>509</v>
      </c>
      <c r="D24" s="633" t="s">
        <v>509</v>
      </c>
      <c r="E24" s="633" t="s">
        <v>509</v>
      </c>
      <c r="F24" s="633" t="s">
        <v>509</v>
      </c>
      <c r="G24" s="633" t="s">
        <v>509</v>
      </c>
      <c r="H24" s="633" t="s">
        <v>509</v>
      </c>
    </row>
    <row r="25" spans="1:8" s="1" customFormat="1" ht="15" x14ac:dyDescent="0.25">
      <c r="A25" s="672"/>
      <c r="B25" s="18" t="s">
        <v>655</v>
      </c>
      <c r="C25" s="239">
        <v>9.7491355500000001</v>
      </c>
      <c r="D25" s="446">
        <v>7.9454855528646817</v>
      </c>
      <c r="E25" s="239">
        <v>8.8357594499999994</v>
      </c>
      <c r="F25" s="446">
        <v>8.839434004506959</v>
      </c>
      <c r="G25" s="239">
        <v>8.5462643000000007</v>
      </c>
      <c r="H25" s="446">
        <v>9.1663062497412557</v>
      </c>
    </row>
    <row r="26" spans="1:8" s="1" customFormat="1" ht="15" x14ac:dyDescent="0.25">
      <c r="A26" s="709" t="s">
        <v>509</v>
      </c>
      <c r="B26" s="444" t="s">
        <v>656</v>
      </c>
      <c r="C26" s="710">
        <v>7.0454401499999992</v>
      </c>
      <c r="D26" s="711">
        <v>-27.732668051784355</v>
      </c>
      <c r="E26" s="710">
        <v>6.1357264500000008</v>
      </c>
      <c r="F26" s="711">
        <v>-30.558018416854917</v>
      </c>
      <c r="G26" s="710">
        <v>5.8467167500000006</v>
      </c>
      <c r="H26" s="711">
        <v>-31.58745687282337</v>
      </c>
    </row>
    <row r="27" spans="1:8" s="1" customFormat="1" x14ac:dyDescent="0.2">
      <c r="A27" s="80" t="s">
        <v>258</v>
      </c>
      <c r="H27" s="161" t="s">
        <v>570</v>
      </c>
    </row>
    <row r="28" spans="1:8" s="1" customFormat="1" x14ac:dyDescent="0.2">
      <c r="A28" s="80" t="s">
        <v>697</v>
      </c>
      <c r="H28" s="161"/>
    </row>
    <row r="29" spans="1:8" s="1" customFormat="1" x14ac:dyDescent="0.2">
      <c r="B29" s="1" t="s">
        <v>671</v>
      </c>
    </row>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4">
        <f>INDICE!A3</f>
        <v>45078</v>
      </c>
      <c r="C3" s="775"/>
      <c r="D3" s="775" t="s">
        <v>115</v>
      </c>
      <c r="E3" s="775"/>
      <c r="F3" s="775" t="s">
        <v>116</v>
      </c>
      <c r="G3" s="775"/>
      <c r="H3" s="775"/>
      <c r="I3"/>
    </row>
    <row r="4" spans="1:9" ht="14.25" x14ac:dyDescent="0.2">
      <c r="A4" s="66"/>
      <c r="B4" s="63" t="s">
        <v>47</v>
      </c>
      <c r="C4" s="63" t="s">
        <v>421</v>
      </c>
      <c r="D4" s="63" t="s">
        <v>47</v>
      </c>
      <c r="E4" s="63" t="s">
        <v>421</v>
      </c>
      <c r="F4" s="63" t="s">
        <v>47</v>
      </c>
      <c r="G4" s="64" t="s">
        <v>421</v>
      </c>
      <c r="H4" s="64" t="s">
        <v>121</v>
      </c>
      <c r="I4"/>
    </row>
    <row r="5" spans="1:9" ht="14.25" x14ac:dyDescent="0.2">
      <c r="A5" s="3" t="s">
        <v>511</v>
      </c>
      <c r="B5" s="304">
        <v>160.28572</v>
      </c>
      <c r="C5" s="72">
        <v>10.043628668321894</v>
      </c>
      <c r="D5" s="71">
        <v>1087.9588899999999</v>
      </c>
      <c r="E5" s="72">
        <v>8.0817270992020447</v>
      </c>
      <c r="F5" s="71">
        <v>2077.53685</v>
      </c>
      <c r="G5" s="72">
        <v>9.771668939379861</v>
      </c>
      <c r="H5" s="307">
        <v>3.6493686138004744</v>
      </c>
      <c r="I5"/>
    </row>
    <row r="6" spans="1:9" ht="14.25" x14ac:dyDescent="0.2">
      <c r="A6" s="3" t="s">
        <v>48</v>
      </c>
      <c r="B6" s="305">
        <v>533.09921999999915</v>
      </c>
      <c r="C6" s="59">
        <v>6.3276428780539549</v>
      </c>
      <c r="D6" s="58">
        <v>2853.7377399999982</v>
      </c>
      <c r="E6" s="59">
        <v>5.7920192144859053</v>
      </c>
      <c r="F6" s="58">
        <v>5911.3314399999999</v>
      </c>
      <c r="G6" s="59">
        <v>4.5938785659797805</v>
      </c>
      <c r="H6" s="308">
        <v>10.383752000792652</v>
      </c>
      <c r="I6"/>
    </row>
    <row r="7" spans="1:9" ht="14.25" x14ac:dyDescent="0.2">
      <c r="A7" s="3" t="s">
        <v>49</v>
      </c>
      <c r="B7" s="305">
        <v>585.02873999999997</v>
      </c>
      <c r="C7" s="59">
        <v>8.2194197996329432</v>
      </c>
      <c r="D7" s="58">
        <v>3039.8472299999994</v>
      </c>
      <c r="E7" s="59">
        <v>14.5197737367344</v>
      </c>
      <c r="F7" s="58">
        <v>6256.4261199999992</v>
      </c>
      <c r="G7" s="59">
        <v>23.262188647121807</v>
      </c>
      <c r="H7" s="308">
        <v>10.989939897763778</v>
      </c>
      <c r="I7"/>
    </row>
    <row r="8" spans="1:9" ht="14.25" x14ac:dyDescent="0.2">
      <c r="A8" s="3" t="s">
        <v>122</v>
      </c>
      <c r="B8" s="305">
        <v>2541.9152399999998</v>
      </c>
      <c r="C8" s="59">
        <v>-4.3072883821394186</v>
      </c>
      <c r="D8" s="58">
        <v>15057.047949999995</v>
      </c>
      <c r="E8" s="59">
        <v>-4.7256379798087593</v>
      </c>
      <c r="F8" s="58">
        <v>31029.303169999999</v>
      </c>
      <c r="G8" s="59">
        <v>-3.2730814113244917</v>
      </c>
      <c r="H8" s="308">
        <v>54.505586794620555</v>
      </c>
      <c r="I8"/>
    </row>
    <row r="9" spans="1:9" ht="14.25" x14ac:dyDescent="0.2">
      <c r="A9" s="3" t="s">
        <v>123</v>
      </c>
      <c r="B9" s="305">
        <v>555.70329000000004</v>
      </c>
      <c r="C9" s="59">
        <v>-16.571521181017186</v>
      </c>
      <c r="D9" s="58">
        <v>3517.7526699999999</v>
      </c>
      <c r="E9" s="59">
        <v>-5.8095571448143559</v>
      </c>
      <c r="F9" s="58">
        <v>7330.0730800000001</v>
      </c>
      <c r="G9" s="73">
        <v>3.8281412379246214</v>
      </c>
      <c r="H9" s="308">
        <v>12.875891291659054</v>
      </c>
      <c r="I9"/>
    </row>
    <row r="10" spans="1:9" ht="14.25" x14ac:dyDescent="0.2">
      <c r="A10" s="3" t="s">
        <v>599</v>
      </c>
      <c r="B10" s="305">
        <v>342.32600000000002</v>
      </c>
      <c r="C10" s="333">
        <v>-17.886530138248123</v>
      </c>
      <c r="D10" s="58">
        <v>2231.7930655266996</v>
      </c>
      <c r="E10" s="333">
        <v>-14.155577266829422</v>
      </c>
      <c r="F10" s="58">
        <v>4323.9948122565929</v>
      </c>
      <c r="G10" s="59">
        <v>-12.384827942064961</v>
      </c>
      <c r="H10" s="308">
        <v>7.5954614013634876</v>
      </c>
      <c r="I10"/>
    </row>
    <row r="11" spans="1:9" ht="14.25" x14ac:dyDescent="0.2">
      <c r="A11" s="60" t="s">
        <v>600</v>
      </c>
      <c r="B11" s="61">
        <v>4718.3582099999994</v>
      </c>
      <c r="C11" s="62">
        <v>-4.2333775145197414</v>
      </c>
      <c r="D11" s="61">
        <v>27788.137545526697</v>
      </c>
      <c r="E11" s="62">
        <v>-2.4873373317795258</v>
      </c>
      <c r="F11" s="61">
        <v>56928.665472256595</v>
      </c>
      <c r="G11" s="62">
        <v>0.41336050165483906</v>
      </c>
      <c r="H11" s="62">
        <v>100</v>
      </c>
      <c r="I11"/>
    </row>
    <row r="12" spans="1:9" ht="14.25" x14ac:dyDescent="0.2">
      <c r="A12" s="3"/>
      <c r="B12" s="3"/>
      <c r="C12" s="3"/>
      <c r="D12" s="3"/>
      <c r="E12" s="3"/>
      <c r="F12" s="3"/>
      <c r="G12" s="3"/>
      <c r="H12" s="79" t="s">
        <v>220</v>
      </c>
      <c r="I12"/>
    </row>
    <row r="13" spans="1:9" ht="14.25" x14ac:dyDescent="0.2">
      <c r="A13" s="80" t="s">
        <v>479</v>
      </c>
      <c r="B13" s="3"/>
      <c r="C13" s="3"/>
      <c r="D13" s="3"/>
      <c r="E13" s="3"/>
      <c r="F13" s="3"/>
      <c r="G13" s="3"/>
      <c r="H13" s="3"/>
      <c r="I13"/>
    </row>
    <row r="14" spans="1:9" ht="14.25" x14ac:dyDescent="0.2">
      <c r="A14" s="80" t="s">
        <v>422</v>
      </c>
      <c r="B14" s="58"/>
      <c r="C14" s="3"/>
      <c r="D14" s="3"/>
      <c r="E14" s="3"/>
      <c r="F14" s="3"/>
      <c r="G14" s="3"/>
      <c r="H14" s="3"/>
      <c r="I14"/>
    </row>
    <row r="15" spans="1:9" ht="14.25" x14ac:dyDescent="0.2">
      <c r="A15" s="80" t="s">
        <v>423</v>
      </c>
      <c r="B15" s="3"/>
      <c r="C15" s="3"/>
      <c r="D15" s="3"/>
      <c r="E15" s="3"/>
      <c r="F15" s="3"/>
      <c r="G15" s="3"/>
      <c r="H15" s="3"/>
      <c r="I15"/>
    </row>
    <row r="16" spans="1:9" ht="14.25" x14ac:dyDescent="0.2">
      <c r="A16" s="133" t="s">
        <v>532</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194" priority="6" operator="equal">
      <formula>0</formula>
    </cfRule>
    <cfRule type="cellIs" dxfId="193" priority="7" operator="between">
      <formula>0</formula>
      <formula>0.5</formula>
    </cfRule>
  </conditionalFormatting>
  <conditionalFormatting sqref="E10">
    <cfRule type="cellIs" dxfId="192" priority="8" operator="equal">
      <formula>0</formula>
    </cfRule>
    <cfRule type="cellIs" dxfId="191" priority="9"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election activeCell="E15" sqref="E15"/>
    </sheetView>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363</v>
      </c>
    </row>
    <row r="2" spans="1:13" x14ac:dyDescent="0.2">
      <c r="A2" s="158"/>
      <c r="M2" s="161"/>
    </row>
    <row r="3" spans="1:13" x14ac:dyDescent="0.2">
      <c r="A3" s="191"/>
      <c r="B3" s="145">
        <v>2022</v>
      </c>
      <c r="C3" s="145" t="s">
        <v>509</v>
      </c>
      <c r="D3" s="145" t="s">
        <v>509</v>
      </c>
      <c r="E3" s="145" t="s">
        <v>509</v>
      </c>
      <c r="F3" s="145" t="s">
        <v>509</v>
      </c>
      <c r="G3" s="145" t="s">
        <v>509</v>
      </c>
      <c r="H3" s="145">
        <v>2023</v>
      </c>
      <c r="I3" s="145" t="s">
        <v>509</v>
      </c>
      <c r="J3" s="145" t="s">
        <v>509</v>
      </c>
      <c r="K3" s="145" t="s">
        <v>509</v>
      </c>
      <c r="L3" s="145" t="s">
        <v>509</v>
      </c>
      <c r="M3" s="145" t="s">
        <v>509</v>
      </c>
    </row>
    <row r="4" spans="1:13" x14ac:dyDescent="0.2">
      <c r="B4" s="542">
        <v>44743</v>
      </c>
      <c r="C4" s="542">
        <v>44774</v>
      </c>
      <c r="D4" s="542">
        <v>44805</v>
      </c>
      <c r="E4" s="542">
        <v>44835</v>
      </c>
      <c r="F4" s="542">
        <v>44866</v>
      </c>
      <c r="G4" s="542">
        <v>44896</v>
      </c>
      <c r="H4" s="542">
        <v>44927</v>
      </c>
      <c r="I4" s="542">
        <v>44958</v>
      </c>
      <c r="J4" s="542">
        <v>44986</v>
      </c>
      <c r="K4" s="542">
        <v>45017</v>
      </c>
      <c r="L4" s="542">
        <v>45047</v>
      </c>
      <c r="M4" s="542">
        <v>45078</v>
      </c>
    </row>
    <row r="5" spans="1:13" x14ac:dyDescent="0.2">
      <c r="A5" s="557" t="s">
        <v>540</v>
      </c>
      <c r="B5" s="544">
        <v>7.2839</v>
      </c>
      <c r="C5" s="544">
        <v>8.8045652173913052</v>
      </c>
      <c r="D5" s="544">
        <v>7.8799047619047622</v>
      </c>
      <c r="E5" s="544">
        <v>5.6883333333333326</v>
      </c>
      <c r="F5" s="544">
        <v>5.3951499999999992</v>
      </c>
      <c r="G5" s="544">
        <v>5.5291904761904771</v>
      </c>
      <c r="H5" s="544">
        <v>3.2797142857142854</v>
      </c>
      <c r="I5" s="544">
        <v>2.380052631578947</v>
      </c>
      <c r="J5" s="544">
        <v>2.3057826086956519</v>
      </c>
      <c r="K5" s="544">
        <v>2.162105263157895</v>
      </c>
      <c r="L5" s="544">
        <v>2.1459090909090905</v>
      </c>
      <c r="M5" s="544">
        <v>2.1766666666666659</v>
      </c>
    </row>
    <row r="6" spans="1:13" x14ac:dyDescent="0.2">
      <c r="A6" s="18" t="s">
        <v>541</v>
      </c>
      <c r="B6" s="544">
        <v>243.64285714285714</v>
      </c>
      <c r="C6" s="544">
        <v>373.36956521739131</v>
      </c>
      <c r="D6" s="544">
        <v>258.18181818181819</v>
      </c>
      <c r="E6" s="544">
        <v>102.12142857142855</v>
      </c>
      <c r="F6" s="544">
        <v>134.01136363636363</v>
      </c>
      <c r="G6" s="544">
        <v>278.94499999999999</v>
      </c>
      <c r="H6" s="544">
        <v>153.21904761904761</v>
      </c>
      <c r="I6" s="544">
        <v>133.5</v>
      </c>
      <c r="J6" s="544">
        <v>110.19</v>
      </c>
      <c r="K6" s="544">
        <v>100.91944444444445</v>
      </c>
      <c r="L6" s="544">
        <v>71.974000000000004</v>
      </c>
      <c r="M6" s="544">
        <v>79.770454545454555</v>
      </c>
    </row>
    <row r="7" spans="1:13" x14ac:dyDescent="0.2">
      <c r="A7" s="519" t="s">
        <v>542</v>
      </c>
      <c r="B7" s="544">
        <v>171.82380952380956</v>
      </c>
      <c r="C7" s="544">
        <v>235.55347826086958</v>
      </c>
      <c r="D7" s="544">
        <v>191.25545454545457</v>
      </c>
      <c r="E7" s="544">
        <v>72.65761904761905</v>
      </c>
      <c r="F7" s="544">
        <v>96.775000000000006</v>
      </c>
      <c r="G7" s="544">
        <v>117.05850000000001</v>
      </c>
      <c r="H7" s="544">
        <v>62.537142857142854</v>
      </c>
      <c r="I7" s="544">
        <v>53.284500000000001</v>
      </c>
      <c r="J7" s="544">
        <v>44.182173913043478</v>
      </c>
      <c r="K7" s="544">
        <v>42.435555555555545</v>
      </c>
      <c r="L7" s="544">
        <v>31.273500000000002</v>
      </c>
      <c r="M7" s="584">
        <v>32.474090909090918</v>
      </c>
    </row>
    <row r="8" spans="1:13" x14ac:dyDescent="0.2">
      <c r="A8" s="444" t="s">
        <v>543</v>
      </c>
      <c r="B8" s="585">
        <v>126.1383870967742</v>
      </c>
      <c r="C8" s="585">
        <v>165.85419354838709</v>
      </c>
      <c r="D8" s="585">
        <v>115.69566666666665</v>
      </c>
      <c r="E8" s="585">
        <v>64.837096774193554</v>
      </c>
      <c r="F8" s="585">
        <v>63.028000000000006</v>
      </c>
      <c r="G8" s="585">
        <v>100.43096774193546</v>
      </c>
      <c r="H8" s="585">
        <v>60.378064516129037</v>
      </c>
      <c r="I8" s="585">
        <v>51.861071428571428</v>
      </c>
      <c r="J8" s="585">
        <v>43.510000000000005</v>
      </c>
      <c r="K8" s="585">
        <v>37.873333333333335</v>
      </c>
      <c r="L8" s="585">
        <v>28.945806451612899</v>
      </c>
      <c r="M8" s="585">
        <v>31.247333333333327</v>
      </c>
    </row>
    <row r="9" spans="1:13" x14ac:dyDescent="0.2">
      <c r="M9" s="161" t="s">
        <v>544</v>
      </c>
    </row>
    <row r="10" spans="1:13" x14ac:dyDescent="0.2">
      <c r="A10" s="447"/>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activeCell="G14" sqref="G14"/>
    </sheetView>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6"/>
      <c r="H2" s="248"/>
      <c r="I2" s="247" t="s">
        <v>151</v>
      </c>
    </row>
    <row r="3" spans="1:71" s="69" customFormat="1" ht="12.75" x14ac:dyDescent="0.2">
      <c r="A3" s="70"/>
      <c r="B3" s="815">
        <f>INDICE!A3</f>
        <v>45078</v>
      </c>
      <c r="C3" s="816">
        <v>41671</v>
      </c>
      <c r="D3" s="815">
        <f>DATE(YEAR(B3),MONTH(B3)-1,1)</f>
        <v>45047</v>
      </c>
      <c r="E3" s="816"/>
      <c r="F3" s="815">
        <f>DATE(YEAR(B3)-1,MONTH(B3),1)</f>
        <v>44713</v>
      </c>
      <c r="G3" s="816"/>
      <c r="H3" s="767" t="s">
        <v>421</v>
      </c>
      <c r="I3" s="767"/>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32">
        <f>D3</f>
        <v>45047</v>
      </c>
      <c r="I4" s="284">
        <f>F3</f>
        <v>44713</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5" t="s">
        <v>365</v>
      </c>
      <c r="B5" s="238">
        <v>5739.9440000000004</v>
      </c>
      <c r="C5" s="449">
        <v>37.500378110724277</v>
      </c>
      <c r="D5" s="238">
        <v>5705.9369999999999</v>
      </c>
      <c r="E5" s="449">
        <v>36.383467618675112</v>
      </c>
      <c r="F5" s="238">
        <v>5153.7240000000002</v>
      </c>
      <c r="G5" s="449">
        <v>35.23829515191089</v>
      </c>
      <c r="H5" s="634">
        <v>0.59599326105424089</v>
      </c>
      <c r="I5" s="244">
        <v>11.374687507518839</v>
      </c>
      <c r="K5" s="243"/>
    </row>
    <row r="6" spans="1:71" s="13" customFormat="1" ht="15" x14ac:dyDescent="0.2">
      <c r="A6" s="16" t="s">
        <v>117</v>
      </c>
      <c r="B6" s="238">
        <v>9566.4189999999999</v>
      </c>
      <c r="C6" s="449">
        <v>62.499621889275723</v>
      </c>
      <c r="D6" s="238">
        <v>9976.8369999999995</v>
      </c>
      <c r="E6" s="449">
        <v>63.616532381324888</v>
      </c>
      <c r="F6" s="238">
        <v>9471.6260000000002</v>
      </c>
      <c r="G6" s="449">
        <v>64.76170484808911</v>
      </c>
      <c r="H6" s="244">
        <v>-4.1137085831912428</v>
      </c>
      <c r="I6" s="244">
        <v>1.0008102093558136</v>
      </c>
      <c r="K6" s="243"/>
    </row>
    <row r="7" spans="1:71" s="69" customFormat="1" ht="12.75" x14ac:dyDescent="0.2">
      <c r="A7" s="76" t="s">
        <v>114</v>
      </c>
      <c r="B7" s="77">
        <v>15306.362999999999</v>
      </c>
      <c r="C7" s="78">
        <v>100</v>
      </c>
      <c r="D7" s="77">
        <v>15682.773999999999</v>
      </c>
      <c r="E7" s="78">
        <v>100</v>
      </c>
      <c r="F7" s="77">
        <v>14625.35</v>
      </c>
      <c r="G7" s="78">
        <v>100</v>
      </c>
      <c r="H7" s="78">
        <v>-2.4001557377540483</v>
      </c>
      <c r="I7" s="635">
        <v>4.6563877103795743</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1"/>
      <c r="I8" s="161" t="s">
        <v>220</v>
      </c>
      <c r="J8" s="13"/>
      <c r="K8" s="243"/>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0" customFormat="1" ht="12.75" x14ac:dyDescent="0.2">
      <c r="A9" s="447" t="s">
        <v>493</v>
      </c>
      <c r="B9" s="241"/>
      <c r="C9" s="242"/>
      <c r="D9" s="241"/>
      <c r="E9" s="241"/>
      <c r="F9" s="241"/>
      <c r="G9" s="241"/>
      <c r="H9" s="241"/>
      <c r="I9" s="241"/>
      <c r="J9" s="241"/>
      <c r="K9" s="241"/>
      <c r="L9" s="241"/>
    </row>
    <row r="10" spans="1:71" x14ac:dyDescent="0.2">
      <c r="A10" s="448" t="s">
        <v>464</v>
      </c>
    </row>
    <row r="11" spans="1:71" x14ac:dyDescent="0.2">
      <c r="A11" s="447" t="s">
        <v>532</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election activeCell="I22" sqref="I22"/>
    </sheetView>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6"/>
      <c r="H2" s="248"/>
      <c r="I2" s="247" t="s">
        <v>151</v>
      </c>
    </row>
    <row r="3" spans="1:71" s="69" customFormat="1" ht="12.75" x14ac:dyDescent="0.2">
      <c r="A3" s="70"/>
      <c r="B3" s="815">
        <f>INDICE!A3</f>
        <v>45078</v>
      </c>
      <c r="C3" s="816">
        <v>41671</v>
      </c>
      <c r="D3" s="815">
        <f>DATE(YEAR(B3),MONTH(B3)-1,1)</f>
        <v>45047</v>
      </c>
      <c r="E3" s="816"/>
      <c r="F3" s="815">
        <f>DATE(YEAR(B3)-1,MONTH(B3),1)</f>
        <v>44713</v>
      </c>
      <c r="G3" s="816"/>
      <c r="H3" s="767" t="s">
        <v>421</v>
      </c>
      <c r="I3" s="767"/>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4">
        <f>D3</f>
        <v>45047</v>
      </c>
      <c r="I4" s="284">
        <f>F3</f>
        <v>44713</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5" t="s">
        <v>466</v>
      </c>
      <c r="B5" s="238">
        <v>5619.0450000000001</v>
      </c>
      <c r="C5" s="449">
        <v>37.514758273838368</v>
      </c>
      <c r="D5" s="238">
        <v>5630.3249999999998</v>
      </c>
      <c r="E5" s="449">
        <v>36.318858482143391</v>
      </c>
      <c r="F5" s="238">
        <v>5579.5450000000001</v>
      </c>
      <c r="G5" s="449">
        <v>38.723808996570206</v>
      </c>
      <c r="H5" s="398">
        <v>-0.20034367465465575</v>
      </c>
      <c r="I5" s="442">
        <v>0.70794303119698831</v>
      </c>
      <c r="K5" s="243"/>
    </row>
    <row r="6" spans="1:71" s="13" customFormat="1" ht="15" x14ac:dyDescent="0.2">
      <c r="A6" s="16" t="s">
        <v>515</v>
      </c>
      <c r="B6" s="238">
        <v>9359.1802600000046</v>
      </c>
      <c r="C6" s="449">
        <v>62.485241726161632</v>
      </c>
      <c r="D6" s="238">
        <v>9872.1583800000008</v>
      </c>
      <c r="E6" s="449">
        <v>63.681141517856609</v>
      </c>
      <c r="F6" s="238">
        <v>8829.0195099999946</v>
      </c>
      <c r="G6" s="449">
        <v>61.276191003429794</v>
      </c>
      <c r="H6" s="398">
        <v>-5.1962103954818852</v>
      </c>
      <c r="I6" s="398">
        <v>6.0047522762809065</v>
      </c>
      <c r="K6" s="243"/>
    </row>
    <row r="7" spans="1:71" s="69" customFormat="1" ht="12.75" x14ac:dyDescent="0.2">
      <c r="A7" s="76" t="s">
        <v>114</v>
      </c>
      <c r="B7" s="77">
        <v>14978.225260000005</v>
      </c>
      <c r="C7" s="78">
        <v>100</v>
      </c>
      <c r="D7" s="77">
        <v>15502.483380000001</v>
      </c>
      <c r="E7" s="78">
        <v>100</v>
      </c>
      <c r="F7" s="77">
        <v>14408.564509999995</v>
      </c>
      <c r="G7" s="78">
        <v>100</v>
      </c>
      <c r="H7" s="78">
        <v>-3.3817686311881521</v>
      </c>
      <c r="I7" s="78">
        <v>3.9536259813019377</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1"/>
      <c r="I8" s="161" t="s">
        <v>220</v>
      </c>
      <c r="J8" s="13"/>
      <c r="K8" s="243"/>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7" t="s">
        <v>493</v>
      </c>
    </row>
    <row r="10" spans="1:71" x14ac:dyDescent="0.2">
      <c r="A10" s="447" t="s">
        <v>464</v>
      </c>
    </row>
    <row r="11" spans="1:71" x14ac:dyDescent="0.2">
      <c r="A11" s="433" t="s">
        <v>532</v>
      </c>
    </row>
    <row r="12" spans="1:71" x14ac:dyDescent="0.2">
      <c r="C12" s="1" t="s">
        <v>369</v>
      </c>
    </row>
  </sheetData>
  <mergeCells count="4">
    <mergeCell ref="B3:C3"/>
    <mergeCell ref="D3:E3"/>
    <mergeCell ref="F3:G3"/>
    <mergeCell ref="H3:I3"/>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06" t="s">
        <v>502</v>
      </c>
      <c r="B1" s="806"/>
      <c r="C1" s="806"/>
      <c r="D1" s="806"/>
      <c r="E1" s="806"/>
      <c r="F1" s="806"/>
    </row>
    <row r="2" spans="1:9" x14ac:dyDescent="0.2">
      <c r="A2" s="807"/>
      <c r="B2" s="807"/>
      <c r="C2" s="807"/>
      <c r="D2" s="807"/>
      <c r="E2" s="807"/>
      <c r="F2" s="807"/>
      <c r="I2" s="161" t="s">
        <v>465</v>
      </c>
    </row>
    <row r="3" spans="1:9" x14ac:dyDescent="0.2">
      <c r="A3" s="252"/>
      <c r="B3" s="254"/>
      <c r="C3" s="254"/>
      <c r="D3" s="774">
        <f>INDICE!A3</f>
        <v>45078</v>
      </c>
      <c r="E3" s="774">
        <v>41671</v>
      </c>
      <c r="F3" s="774">
        <f>DATE(YEAR(D3),MONTH(D3)-1,1)</f>
        <v>45047</v>
      </c>
      <c r="G3" s="774"/>
      <c r="H3" s="777">
        <f>DATE(YEAR(D3)-1,MONTH(D3),1)</f>
        <v>44713</v>
      </c>
      <c r="I3" s="777"/>
    </row>
    <row r="4" spans="1:9" x14ac:dyDescent="0.2">
      <c r="A4" s="218"/>
      <c r="B4" s="219"/>
      <c r="C4" s="219"/>
      <c r="D4" s="82" t="s">
        <v>368</v>
      </c>
      <c r="E4" s="184" t="s">
        <v>106</v>
      </c>
      <c r="F4" s="82" t="s">
        <v>368</v>
      </c>
      <c r="G4" s="184" t="s">
        <v>106</v>
      </c>
      <c r="H4" s="82" t="s">
        <v>368</v>
      </c>
      <c r="I4" s="184" t="s">
        <v>106</v>
      </c>
    </row>
    <row r="5" spans="1:9" x14ac:dyDescent="0.2">
      <c r="A5" s="545" t="s">
        <v>367</v>
      </c>
      <c r="B5" s="166"/>
      <c r="C5" s="166"/>
      <c r="D5" s="398">
        <v>113.17030456057778</v>
      </c>
      <c r="E5" s="452">
        <v>100</v>
      </c>
      <c r="F5" s="398">
        <v>116.11944644161325</v>
      </c>
      <c r="G5" s="452">
        <v>100</v>
      </c>
      <c r="H5" s="398">
        <v>118.75722135038093</v>
      </c>
      <c r="I5" s="452">
        <v>100</v>
      </c>
    </row>
    <row r="6" spans="1:9" x14ac:dyDescent="0.2">
      <c r="A6" s="586" t="s">
        <v>462</v>
      </c>
      <c r="B6" s="166"/>
      <c r="C6" s="166"/>
      <c r="D6" s="398">
        <v>70.684737421894027</v>
      </c>
      <c r="E6" s="452">
        <v>62.458732170379484</v>
      </c>
      <c r="F6" s="398">
        <v>73.546141901322727</v>
      </c>
      <c r="G6" s="452">
        <v>63.336628062813681</v>
      </c>
      <c r="H6" s="398">
        <v>73.239788225764073</v>
      </c>
      <c r="I6" s="452">
        <v>61.671860787040167</v>
      </c>
    </row>
    <row r="7" spans="1:9" x14ac:dyDescent="0.2">
      <c r="A7" s="586" t="s">
        <v>463</v>
      </c>
      <c r="B7" s="166"/>
      <c r="C7" s="166"/>
      <c r="D7" s="398">
        <v>42.485567138683756</v>
      </c>
      <c r="E7" s="452">
        <v>37.54126782962053</v>
      </c>
      <c r="F7" s="398">
        <v>42.573304540290515</v>
      </c>
      <c r="G7" s="452">
        <v>36.663371937186305</v>
      </c>
      <c r="H7" s="398">
        <v>45.517433124616872</v>
      </c>
      <c r="I7" s="452">
        <v>38.328139212959847</v>
      </c>
    </row>
    <row r="8" spans="1:9" x14ac:dyDescent="0.2">
      <c r="A8" s="546" t="s">
        <v>606</v>
      </c>
      <c r="B8" s="251"/>
      <c r="C8" s="251"/>
      <c r="D8" s="445">
        <v>90</v>
      </c>
      <c r="E8" s="453"/>
      <c r="F8" s="445">
        <v>90</v>
      </c>
      <c r="G8" s="453"/>
      <c r="H8" s="445">
        <v>90</v>
      </c>
      <c r="I8" s="453"/>
    </row>
    <row r="9" spans="1:9" x14ac:dyDescent="0.2">
      <c r="B9" s="133"/>
      <c r="C9" s="133"/>
      <c r="D9" s="133"/>
      <c r="E9" s="223"/>
      <c r="I9" s="161" t="s">
        <v>220</v>
      </c>
    </row>
    <row r="10" spans="1:9" x14ac:dyDescent="0.2">
      <c r="A10" s="405" t="s">
        <v>575</v>
      </c>
      <c r="B10" s="249"/>
      <c r="C10" s="249"/>
      <c r="D10" s="249"/>
      <c r="E10" s="249"/>
      <c r="F10" s="249"/>
      <c r="G10" s="249"/>
      <c r="H10" s="249"/>
      <c r="I10" s="249"/>
    </row>
    <row r="11" spans="1:9" x14ac:dyDescent="0.2">
      <c r="A11" s="405" t="s">
        <v>553</v>
      </c>
      <c r="B11" s="249"/>
      <c r="C11" s="249"/>
      <c r="D11" s="249"/>
      <c r="E11" s="249"/>
      <c r="F11" s="249"/>
      <c r="G11" s="249"/>
      <c r="H11" s="249"/>
      <c r="I11" s="249"/>
    </row>
    <row r="12" spans="1:9" x14ac:dyDescent="0.2">
      <c r="A12" s="249"/>
      <c r="B12" s="249"/>
      <c r="C12" s="249"/>
      <c r="D12" s="249"/>
      <c r="E12" s="249"/>
      <c r="F12" s="249"/>
      <c r="G12" s="249"/>
      <c r="H12" s="249"/>
      <c r="I12" s="249"/>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activeCell="A5" sqref="A5"/>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06" t="s">
        <v>466</v>
      </c>
      <c r="B1" s="806"/>
      <c r="C1" s="806"/>
      <c r="D1" s="806"/>
      <c r="E1" s="253"/>
      <c r="F1" s="1"/>
      <c r="G1" s="1"/>
      <c r="H1" s="1"/>
      <c r="I1" s="1"/>
    </row>
    <row r="2" spans="1:40" ht="15" x14ac:dyDescent="0.2">
      <c r="A2" s="806"/>
      <c r="B2" s="806"/>
      <c r="C2" s="806"/>
      <c r="D2" s="806"/>
      <c r="E2" s="253"/>
      <c r="F2" s="1"/>
      <c r="G2" s="209"/>
      <c r="H2" s="248"/>
      <c r="I2" s="247" t="s">
        <v>151</v>
      </c>
    </row>
    <row r="3" spans="1:40" x14ac:dyDescent="0.2">
      <c r="A3" s="252"/>
      <c r="B3" s="815">
        <f>INDICE!A3</f>
        <v>45078</v>
      </c>
      <c r="C3" s="816">
        <v>41671</v>
      </c>
      <c r="D3" s="815">
        <f>DATE(YEAR(B3),MONTH(B3)-1,1)</f>
        <v>45047</v>
      </c>
      <c r="E3" s="816"/>
      <c r="F3" s="815">
        <f>DATE(YEAR(B3)-1,MONTH(B3),1)</f>
        <v>44713</v>
      </c>
      <c r="G3" s="816"/>
      <c r="H3" s="767" t="s">
        <v>421</v>
      </c>
      <c r="I3" s="767"/>
    </row>
    <row r="4" spans="1:40" x14ac:dyDescent="0.2">
      <c r="A4" s="218"/>
      <c r="B4" s="184" t="s">
        <v>47</v>
      </c>
      <c r="C4" s="184" t="s">
        <v>106</v>
      </c>
      <c r="D4" s="184" t="s">
        <v>47</v>
      </c>
      <c r="E4" s="184" t="s">
        <v>106</v>
      </c>
      <c r="F4" s="184" t="s">
        <v>47</v>
      </c>
      <c r="G4" s="184" t="s">
        <v>106</v>
      </c>
      <c r="H4" s="689">
        <f>D3</f>
        <v>45047</v>
      </c>
      <c r="I4" s="689">
        <f>F3</f>
        <v>44713</v>
      </c>
    </row>
    <row r="5" spans="1:40" x14ac:dyDescent="0.2">
      <c r="A5" s="545" t="s">
        <v>48</v>
      </c>
      <c r="B5" s="237">
        <v>497.77800000000002</v>
      </c>
      <c r="C5" s="244">
        <v>8.8587651460346031</v>
      </c>
      <c r="D5" s="237">
        <v>509.05799999999999</v>
      </c>
      <c r="E5" s="244">
        <v>9.04136084506667</v>
      </c>
      <c r="F5" s="237">
        <v>441.37799999999999</v>
      </c>
      <c r="G5" s="244">
        <v>7.9106450436370697</v>
      </c>
      <c r="H5" s="442">
        <v>-2.2158575250757226</v>
      </c>
      <c r="I5" s="398">
        <v>12.778162935171222</v>
      </c>
    </row>
    <row r="6" spans="1:40" x14ac:dyDescent="0.2">
      <c r="A6" s="586" t="s">
        <v>49</v>
      </c>
      <c r="B6" s="237">
        <v>333.65899999999999</v>
      </c>
      <c r="C6" s="244">
        <v>5.9380019202551324</v>
      </c>
      <c r="D6" s="237">
        <v>333.65899999999999</v>
      </c>
      <c r="E6" s="244">
        <v>5.9261055090070291</v>
      </c>
      <c r="F6" s="237">
        <v>333.65899999999999</v>
      </c>
      <c r="G6" s="244">
        <v>5.9800395910419217</v>
      </c>
      <c r="H6" s="442">
        <v>0</v>
      </c>
      <c r="I6" s="398">
        <v>0</v>
      </c>
    </row>
    <row r="7" spans="1:40" x14ac:dyDescent="0.2">
      <c r="A7" s="586" t="s">
        <v>122</v>
      </c>
      <c r="B7" s="237">
        <v>3161.5160000000001</v>
      </c>
      <c r="C7" s="244">
        <v>56.264294021492979</v>
      </c>
      <c r="D7" s="237">
        <v>3161.5160000000001</v>
      </c>
      <c r="E7" s="244">
        <v>56.15157206733182</v>
      </c>
      <c r="F7" s="237">
        <v>3178.4160000000002</v>
      </c>
      <c r="G7" s="244">
        <v>56.965505251772321</v>
      </c>
      <c r="H7" s="398">
        <v>0</v>
      </c>
      <c r="I7" s="398">
        <v>-0.531711393348136</v>
      </c>
    </row>
    <row r="8" spans="1:40" x14ac:dyDescent="0.2">
      <c r="A8" s="586" t="s">
        <v>123</v>
      </c>
      <c r="B8" s="237">
        <v>35</v>
      </c>
      <c r="C8" s="244">
        <v>0.62288164625839437</v>
      </c>
      <c r="D8" s="237">
        <v>35</v>
      </c>
      <c r="E8" s="244">
        <v>0.62163374227953094</v>
      </c>
      <c r="F8" s="237">
        <v>35</v>
      </c>
      <c r="G8" s="244">
        <v>0.6272912934656858</v>
      </c>
      <c r="H8" s="434">
        <v>0</v>
      </c>
      <c r="I8" s="398">
        <v>0</v>
      </c>
    </row>
    <row r="9" spans="1:40" x14ac:dyDescent="0.2">
      <c r="A9" s="546" t="s">
        <v>366</v>
      </c>
      <c r="B9" s="445">
        <v>1591.0920000000001</v>
      </c>
      <c r="C9" s="450">
        <v>28.316057265958893</v>
      </c>
      <c r="D9" s="445">
        <v>1591.0920000000001</v>
      </c>
      <c r="E9" s="450">
        <v>28.259327836314956</v>
      </c>
      <c r="F9" s="445">
        <v>1591.0920000000001</v>
      </c>
      <c r="G9" s="450">
        <v>28.516518820083004</v>
      </c>
      <c r="H9" s="434">
        <v>0</v>
      </c>
      <c r="I9" s="398">
        <v>0</v>
      </c>
    </row>
    <row r="10" spans="1:40" s="69" customFormat="1" x14ac:dyDescent="0.2">
      <c r="A10" s="76" t="s">
        <v>114</v>
      </c>
      <c r="B10" s="77">
        <v>5619.0450000000001</v>
      </c>
      <c r="C10" s="250">
        <v>100</v>
      </c>
      <c r="D10" s="77">
        <v>5630.3249999999998</v>
      </c>
      <c r="E10" s="250">
        <v>100</v>
      </c>
      <c r="F10" s="77">
        <v>5579.5450000000001</v>
      </c>
      <c r="G10" s="250">
        <v>100</v>
      </c>
      <c r="H10" s="635">
        <v>-0.20034367465465575</v>
      </c>
      <c r="I10" s="78">
        <v>0.70794303119698831</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40" customFormat="1" ht="12.75" x14ac:dyDescent="0.2">
      <c r="A12" s="448" t="s">
        <v>493</v>
      </c>
      <c r="B12" s="241"/>
      <c r="C12" s="241"/>
      <c r="D12" s="242"/>
      <c r="E12" s="242"/>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row>
    <row r="13" spans="1:40" x14ac:dyDescent="0.2">
      <c r="A13" s="133" t="s">
        <v>464</v>
      </c>
      <c r="B13" s="249"/>
      <c r="C13" s="249"/>
      <c r="D13" s="249"/>
      <c r="E13" s="249"/>
      <c r="F13" s="249"/>
      <c r="G13" s="249"/>
      <c r="H13" s="249"/>
      <c r="I13" s="249"/>
    </row>
    <row r="14" spans="1:40" x14ac:dyDescent="0.2">
      <c r="A14" s="433" t="s">
        <v>531</v>
      </c>
      <c r="B14" s="249"/>
      <c r="C14" s="249"/>
      <c r="D14" s="249"/>
      <c r="E14" s="249"/>
      <c r="F14" s="249"/>
      <c r="G14" s="249"/>
      <c r="H14" s="249"/>
      <c r="I14" s="249"/>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7">
    <cfRule type="cellIs" dxfId="3" priority="1" operator="equal">
      <formula>0</formula>
    </cfRule>
  </conditionalFormatting>
  <conditionalFormatting sqref="I5:I9">
    <cfRule type="cellIs" dxfId="2" priority="27"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4" customWidth="1"/>
    <col min="2" max="2" width="11" style="224"/>
    <col min="3" max="3" width="11.625" style="224" customWidth="1"/>
    <col min="4" max="4" width="11" style="224"/>
    <col min="5" max="5" width="11.625" style="224" customWidth="1"/>
    <col min="6" max="6" width="11" style="224"/>
    <col min="7" max="7" width="11.625" style="224" customWidth="1"/>
    <col min="8" max="9" width="10.5" style="224" customWidth="1"/>
    <col min="10" max="12" width="11" style="224"/>
    <col min="13" max="47" width="11" style="11"/>
    <col min="48" max="16384" width="11" style="224"/>
  </cols>
  <sheetData>
    <row r="1" spans="1:47" x14ac:dyDescent="0.2">
      <c r="A1" s="806" t="s">
        <v>40</v>
      </c>
      <c r="B1" s="806"/>
      <c r="C1" s="806"/>
      <c r="D1" s="11"/>
      <c r="E1" s="11"/>
      <c r="F1" s="11"/>
      <c r="G1" s="11"/>
      <c r="H1" s="11"/>
      <c r="I1" s="11"/>
      <c r="J1" s="11"/>
      <c r="K1" s="11"/>
      <c r="L1" s="11"/>
    </row>
    <row r="2" spans="1:47" x14ac:dyDescent="0.2">
      <c r="A2" s="806"/>
      <c r="B2" s="806"/>
      <c r="C2" s="806"/>
      <c r="D2" s="258"/>
      <c r="E2" s="11"/>
      <c r="F2" s="11"/>
      <c r="H2" s="11"/>
      <c r="I2" s="11"/>
      <c r="J2" s="11"/>
      <c r="K2" s="11"/>
    </row>
    <row r="3" spans="1:47" x14ac:dyDescent="0.2">
      <c r="A3" s="257"/>
      <c r="B3" s="11"/>
      <c r="C3" s="11"/>
      <c r="D3" s="11"/>
      <c r="E3" s="11"/>
      <c r="F3" s="11"/>
      <c r="G3" s="11"/>
      <c r="H3" s="225"/>
      <c r="I3" s="247" t="s">
        <v>495</v>
      </c>
      <c r="J3" s="11"/>
      <c r="K3" s="11"/>
      <c r="L3" s="11"/>
    </row>
    <row r="4" spans="1:47" x14ac:dyDescent="0.2">
      <c r="A4" s="11"/>
      <c r="B4" s="815">
        <f>INDICE!A3</f>
        <v>45078</v>
      </c>
      <c r="C4" s="816">
        <v>41671</v>
      </c>
      <c r="D4" s="815">
        <f>DATE(YEAR(B4),MONTH(B4)-1,1)</f>
        <v>45047</v>
      </c>
      <c r="E4" s="816"/>
      <c r="F4" s="815">
        <f>DATE(YEAR(B4)-1,MONTH(B4),1)</f>
        <v>44713</v>
      </c>
      <c r="G4" s="816"/>
      <c r="H4" s="767" t="s">
        <v>421</v>
      </c>
      <c r="I4" s="767"/>
      <c r="J4" s="11"/>
      <c r="K4" s="11"/>
      <c r="L4" s="11"/>
    </row>
    <row r="5" spans="1:47" x14ac:dyDescent="0.2">
      <c r="A5" s="257"/>
      <c r="B5" s="184" t="s">
        <v>54</v>
      </c>
      <c r="C5" s="184" t="s">
        <v>106</v>
      </c>
      <c r="D5" s="184" t="s">
        <v>54</v>
      </c>
      <c r="E5" s="184" t="s">
        <v>106</v>
      </c>
      <c r="F5" s="184" t="s">
        <v>54</v>
      </c>
      <c r="G5" s="184" t="s">
        <v>106</v>
      </c>
      <c r="H5" s="284">
        <f>D4</f>
        <v>45047</v>
      </c>
      <c r="I5" s="284">
        <f>F4</f>
        <v>44713</v>
      </c>
      <c r="J5" s="11"/>
      <c r="K5" s="11"/>
      <c r="L5" s="11"/>
    </row>
    <row r="6" spans="1:47" ht="15" customHeight="1" x14ac:dyDescent="0.2">
      <c r="A6" s="11" t="s">
        <v>371</v>
      </c>
      <c r="B6" s="227">
        <v>10681.420350000002</v>
      </c>
      <c r="C6" s="226">
        <v>24.197762827595291</v>
      </c>
      <c r="D6" s="227">
        <v>14834.0599</v>
      </c>
      <c r="E6" s="226">
        <v>31.485769401325303</v>
      </c>
      <c r="F6" s="227">
        <v>16274.459959999998</v>
      </c>
      <c r="G6" s="226">
        <v>38.908452880834119</v>
      </c>
      <c r="H6" s="226">
        <v>-27.99395160862198</v>
      </c>
      <c r="I6" s="226">
        <v>-34.366975148464448</v>
      </c>
      <c r="J6" s="11"/>
      <c r="K6" s="11"/>
      <c r="L6" s="11"/>
    </row>
    <row r="7" spans="1:47" x14ac:dyDescent="0.2">
      <c r="A7" s="256" t="s">
        <v>370</v>
      </c>
      <c r="B7" s="227">
        <v>33460.760999999999</v>
      </c>
      <c r="C7" s="226">
        <v>75.802237172404702</v>
      </c>
      <c r="D7" s="227">
        <v>32279.478000000003</v>
      </c>
      <c r="E7" s="226">
        <v>68.5142305986747</v>
      </c>
      <c r="F7" s="227">
        <v>25553.108999999997</v>
      </c>
      <c r="G7" s="226">
        <v>61.091547119165867</v>
      </c>
      <c r="H7" s="717">
        <v>3.6595480261483648</v>
      </c>
      <c r="I7" s="662">
        <v>30.945948690627052</v>
      </c>
      <c r="J7" s="11"/>
      <c r="K7" s="11"/>
      <c r="L7" s="11"/>
    </row>
    <row r="8" spans="1:47" x14ac:dyDescent="0.2">
      <c r="A8" s="173" t="s">
        <v>114</v>
      </c>
      <c r="B8" s="174">
        <v>44142.181349999999</v>
      </c>
      <c r="C8" s="175">
        <v>100</v>
      </c>
      <c r="D8" s="174">
        <v>47113.537900000003</v>
      </c>
      <c r="E8" s="175">
        <v>100</v>
      </c>
      <c r="F8" s="174">
        <v>41827.568959999997</v>
      </c>
      <c r="G8" s="175">
        <v>100</v>
      </c>
      <c r="H8" s="78">
        <v>-6.3067998763047761</v>
      </c>
      <c r="I8" s="78">
        <v>5.5337004935990484</v>
      </c>
      <c r="J8" s="227"/>
      <c r="K8" s="11"/>
    </row>
    <row r="9" spans="1:47" s="240" customFormat="1" x14ac:dyDescent="0.2">
      <c r="A9" s="11"/>
      <c r="B9" s="11"/>
      <c r="C9" s="11"/>
      <c r="D9" s="11"/>
      <c r="E9" s="11"/>
      <c r="F9" s="11"/>
      <c r="H9" s="11"/>
      <c r="I9" s="161" t="s">
        <v>220</v>
      </c>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row>
    <row r="10" spans="1:47" x14ac:dyDescent="0.2">
      <c r="A10" s="448" t="s">
        <v>493</v>
      </c>
      <c r="B10" s="241"/>
      <c r="C10" s="242"/>
      <c r="D10" s="241"/>
      <c r="E10" s="241"/>
      <c r="F10" s="241"/>
      <c r="G10" s="241"/>
      <c r="H10" s="11"/>
      <c r="I10" s="11"/>
      <c r="J10" s="11"/>
      <c r="K10" s="11"/>
      <c r="L10" s="11"/>
    </row>
    <row r="11" spans="1:47" x14ac:dyDescent="0.2">
      <c r="A11" s="133" t="s">
        <v>494</v>
      </c>
      <c r="B11" s="11"/>
      <c r="C11" s="255"/>
      <c r="D11" s="11"/>
      <c r="E11" s="11"/>
      <c r="F11" s="11"/>
      <c r="G11" s="11"/>
      <c r="H11" s="11"/>
      <c r="I11" s="11"/>
      <c r="J11" s="11"/>
      <c r="K11" s="11"/>
      <c r="L11" s="11"/>
    </row>
    <row r="12" spans="1:47" x14ac:dyDescent="0.2">
      <c r="A12" s="133" t="s">
        <v>464</v>
      </c>
      <c r="B12" s="11"/>
      <c r="C12" s="11"/>
      <c r="D12" s="11"/>
      <c r="E12" s="11"/>
      <c r="F12" s="11"/>
      <c r="G12" s="11"/>
      <c r="H12" s="11"/>
      <c r="I12" s="11"/>
      <c r="J12" s="11"/>
      <c r="K12" s="11"/>
      <c r="L12" s="11"/>
    </row>
    <row r="13" spans="1:47" x14ac:dyDescent="0.2">
      <c r="A13" s="11"/>
      <c r="B13" s="11"/>
      <c r="C13" s="11"/>
      <c r="D13" s="227"/>
      <c r="E13" s="11"/>
      <c r="F13" s="11"/>
      <c r="G13" s="11"/>
      <c r="H13" s="11"/>
      <c r="I13" s="11"/>
      <c r="J13" s="11"/>
      <c r="K13" s="11"/>
      <c r="L13" s="11"/>
    </row>
    <row r="14" spans="1:47" x14ac:dyDescent="0.2">
      <c r="A14" s="11"/>
      <c r="B14" s="227"/>
      <c r="C14" s="11"/>
      <c r="D14" s="227"/>
      <c r="E14" s="227"/>
      <c r="F14" s="626"/>
      <c r="G14" s="11"/>
      <c r="H14" s="11"/>
      <c r="I14" s="11"/>
      <c r="J14" s="11"/>
      <c r="K14" s="11"/>
      <c r="L14" s="11"/>
    </row>
    <row r="15" spans="1:47" x14ac:dyDescent="0.2">
      <c r="A15" s="11"/>
      <c r="B15" s="227"/>
      <c r="C15" s="11"/>
      <c r="D15" s="11"/>
      <c r="E15" s="11"/>
      <c r="F15" s="11"/>
      <c r="G15" s="11"/>
      <c r="H15" s="11"/>
      <c r="I15" s="11"/>
      <c r="J15" s="11"/>
      <c r="K15" s="11"/>
      <c r="L15" s="11"/>
    </row>
    <row r="16" spans="1:47" s="11" customFormat="1" x14ac:dyDescent="0.2"/>
    <row r="17" spans="2:13" s="11" customFormat="1" x14ac:dyDescent="0.2">
      <c r="B17" s="227"/>
    </row>
    <row r="18" spans="2:13" s="11" customFormat="1" x14ac:dyDescent="0.2">
      <c r="B18" s="227"/>
    </row>
    <row r="19" spans="2:13" s="11" customFormat="1" x14ac:dyDescent="0.2">
      <c r="M19" s="11" t="s">
        <v>369</v>
      </c>
    </row>
    <row r="20" spans="2:13" s="11" customFormat="1" x14ac:dyDescent="0.2"/>
    <row r="21" spans="2:13" s="11" customFormat="1" x14ac:dyDescent="0.2">
      <c r="C21" s="227"/>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17" t="s">
        <v>1</v>
      </c>
      <c r="B1" s="817"/>
      <c r="C1" s="817"/>
      <c r="D1" s="817"/>
      <c r="E1" s="259"/>
      <c r="F1" s="259"/>
      <c r="G1" s="260"/>
    </row>
    <row r="2" spans="1:7" x14ac:dyDescent="0.2">
      <c r="A2" s="817"/>
      <c r="B2" s="817"/>
      <c r="C2" s="817"/>
      <c r="D2" s="817"/>
      <c r="E2" s="260"/>
      <c r="F2" s="260"/>
      <c r="G2" s="260"/>
    </row>
    <row r="3" spans="1:7" x14ac:dyDescent="0.2">
      <c r="A3" s="404"/>
      <c r="B3" s="404"/>
      <c r="C3" s="404"/>
      <c r="D3" s="260"/>
      <c r="E3" s="260"/>
      <c r="F3" s="260"/>
      <c r="G3" s="260"/>
    </row>
    <row r="4" spans="1:7" x14ac:dyDescent="0.2">
      <c r="A4" s="259" t="s">
        <v>372</v>
      </c>
      <c r="B4" s="260"/>
      <c r="C4" s="260"/>
      <c r="D4" s="260"/>
      <c r="E4" s="260"/>
      <c r="F4" s="260"/>
      <c r="G4" s="260"/>
    </row>
    <row r="5" spans="1:7" x14ac:dyDescent="0.2">
      <c r="A5" s="261"/>
      <c r="B5" s="261" t="s">
        <v>373</v>
      </c>
      <c r="C5" s="261" t="s">
        <v>374</v>
      </c>
      <c r="D5" s="261" t="s">
        <v>375</v>
      </c>
      <c r="E5" s="261" t="s">
        <v>376</v>
      </c>
      <c r="F5" s="261" t="s">
        <v>54</v>
      </c>
      <c r="G5" s="260"/>
    </row>
    <row r="6" spans="1:7" x14ac:dyDescent="0.2">
      <c r="A6" s="262" t="s">
        <v>373</v>
      </c>
      <c r="B6" s="263">
        <v>1</v>
      </c>
      <c r="C6" s="263">
        <v>238.8</v>
      </c>
      <c r="D6" s="263">
        <v>0.23880000000000001</v>
      </c>
      <c r="E6" s="264" t="s">
        <v>377</v>
      </c>
      <c r="F6" s="264">
        <v>0.27779999999999999</v>
      </c>
      <c r="G6" s="260"/>
    </row>
    <row r="7" spans="1:7" x14ac:dyDescent="0.2">
      <c r="A7" s="259" t="s">
        <v>374</v>
      </c>
      <c r="B7" s="265" t="s">
        <v>378</v>
      </c>
      <c r="C7" s="260">
        <v>1</v>
      </c>
      <c r="D7" s="266" t="s">
        <v>379</v>
      </c>
      <c r="E7" s="266" t="s">
        <v>380</v>
      </c>
      <c r="F7" s="265" t="s">
        <v>381</v>
      </c>
      <c r="G7" s="260"/>
    </row>
    <row r="8" spans="1:7" x14ac:dyDescent="0.2">
      <c r="A8" s="259" t="s">
        <v>375</v>
      </c>
      <c r="B8" s="265">
        <v>4.1867999999999999</v>
      </c>
      <c r="C8" s="266" t="s">
        <v>382</v>
      </c>
      <c r="D8" s="260">
        <v>1</v>
      </c>
      <c r="E8" s="266" t="s">
        <v>383</v>
      </c>
      <c r="F8" s="265">
        <v>1.163</v>
      </c>
      <c r="G8" s="260"/>
    </row>
    <row r="9" spans="1:7" x14ac:dyDescent="0.2">
      <c r="A9" s="259" t="s">
        <v>376</v>
      </c>
      <c r="B9" s="265" t="s">
        <v>384</v>
      </c>
      <c r="C9" s="266" t="s">
        <v>385</v>
      </c>
      <c r="D9" s="266" t="s">
        <v>386</v>
      </c>
      <c r="E9" s="265">
        <v>1</v>
      </c>
      <c r="F9" s="267">
        <v>11630</v>
      </c>
      <c r="G9" s="260"/>
    </row>
    <row r="10" spans="1:7" x14ac:dyDescent="0.2">
      <c r="A10" s="268" t="s">
        <v>54</v>
      </c>
      <c r="B10" s="269">
        <v>3.6</v>
      </c>
      <c r="C10" s="269">
        <v>860</v>
      </c>
      <c r="D10" s="269">
        <v>0.86</v>
      </c>
      <c r="E10" s="270" t="s">
        <v>387</v>
      </c>
      <c r="F10" s="269">
        <v>1</v>
      </c>
      <c r="G10" s="260"/>
    </row>
    <row r="11" spans="1:7" x14ac:dyDescent="0.2">
      <c r="A11" s="259"/>
      <c r="B11" s="260"/>
      <c r="C11" s="260"/>
      <c r="D11" s="260"/>
      <c r="E11" s="265"/>
      <c r="F11" s="260"/>
      <c r="G11" s="260"/>
    </row>
    <row r="12" spans="1:7" x14ac:dyDescent="0.2">
      <c r="A12" s="259"/>
      <c r="B12" s="260"/>
      <c r="C12" s="260"/>
      <c r="D12" s="260"/>
      <c r="E12" s="265"/>
      <c r="F12" s="260"/>
      <c r="G12" s="260"/>
    </row>
    <row r="13" spans="1:7" x14ac:dyDescent="0.2">
      <c r="A13" s="259" t="s">
        <v>388</v>
      </c>
      <c r="B13" s="260"/>
      <c r="C13" s="260"/>
      <c r="D13" s="260"/>
      <c r="E13" s="260"/>
      <c r="F13" s="260"/>
      <c r="G13" s="260"/>
    </row>
    <row r="14" spans="1:7" x14ac:dyDescent="0.2">
      <c r="A14" s="261"/>
      <c r="B14" s="271" t="s">
        <v>389</v>
      </c>
      <c r="C14" s="261" t="s">
        <v>390</v>
      </c>
      <c r="D14" s="261" t="s">
        <v>391</v>
      </c>
      <c r="E14" s="261" t="s">
        <v>392</v>
      </c>
      <c r="F14" s="261" t="s">
        <v>393</v>
      </c>
      <c r="G14" s="260"/>
    </row>
    <row r="15" spans="1:7" x14ac:dyDescent="0.2">
      <c r="A15" s="262" t="s">
        <v>389</v>
      </c>
      <c r="B15" s="263">
        <v>1</v>
      </c>
      <c r="C15" s="263">
        <v>2.3810000000000001E-2</v>
      </c>
      <c r="D15" s="263">
        <v>0.13370000000000001</v>
      </c>
      <c r="E15" s="263">
        <v>3.7850000000000001</v>
      </c>
      <c r="F15" s="263">
        <v>3.8E-3</v>
      </c>
      <c r="G15" s="260"/>
    </row>
    <row r="16" spans="1:7" x14ac:dyDescent="0.2">
      <c r="A16" s="259" t="s">
        <v>390</v>
      </c>
      <c r="B16" s="260">
        <v>42</v>
      </c>
      <c r="C16" s="260">
        <v>1</v>
      </c>
      <c r="D16" s="260">
        <v>5.6150000000000002</v>
      </c>
      <c r="E16" s="260">
        <v>159</v>
      </c>
      <c r="F16" s="260">
        <v>0.159</v>
      </c>
      <c r="G16" s="260"/>
    </row>
    <row r="17" spans="1:7" x14ac:dyDescent="0.2">
      <c r="A17" s="259" t="s">
        <v>391</v>
      </c>
      <c r="B17" s="260">
        <v>7.48</v>
      </c>
      <c r="C17" s="260">
        <v>0.17810000000000001</v>
      </c>
      <c r="D17" s="260">
        <v>1</v>
      </c>
      <c r="E17" s="260">
        <v>28.3</v>
      </c>
      <c r="F17" s="260">
        <v>2.8299999999999999E-2</v>
      </c>
      <c r="G17" s="260"/>
    </row>
    <row r="18" spans="1:7" x14ac:dyDescent="0.2">
      <c r="A18" s="259" t="s">
        <v>392</v>
      </c>
      <c r="B18" s="260">
        <v>0.26419999999999999</v>
      </c>
      <c r="C18" s="260">
        <v>6.3E-3</v>
      </c>
      <c r="D18" s="260">
        <v>3.5299999999999998E-2</v>
      </c>
      <c r="E18" s="260">
        <v>1</v>
      </c>
      <c r="F18" s="260">
        <v>1E-3</v>
      </c>
      <c r="G18" s="260"/>
    </row>
    <row r="19" spans="1:7" x14ac:dyDescent="0.2">
      <c r="A19" s="268" t="s">
        <v>393</v>
      </c>
      <c r="B19" s="269">
        <v>264.2</v>
      </c>
      <c r="C19" s="269">
        <v>6.2889999999999997</v>
      </c>
      <c r="D19" s="269">
        <v>35.314700000000002</v>
      </c>
      <c r="E19" s="272">
        <v>1000</v>
      </c>
      <c r="F19" s="269">
        <v>1</v>
      </c>
      <c r="G19" s="260"/>
    </row>
    <row r="20" spans="1:7" x14ac:dyDescent="0.2">
      <c r="A20" s="260"/>
      <c r="B20" s="260"/>
      <c r="C20" s="260"/>
      <c r="D20" s="260"/>
      <c r="E20" s="260"/>
      <c r="F20" s="260"/>
      <c r="G20" s="260"/>
    </row>
    <row r="21" spans="1:7" x14ac:dyDescent="0.2">
      <c r="A21" s="260"/>
      <c r="B21" s="260"/>
      <c r="C21" s="260"/>
      <c r="D21" s="260"/>
      <c r="E21" s="260"/>
      <c r="F21" s="260"/>
      <c r="G21" s="260"/>
    </row>
    <row r="22" spans="1:7" x14ac:dyDescent="0.2">
      <c r="A22" s="259" t="s">
        <v>394</v>
      </c>
      <c r="B22" s="260"/>
      <c r="C22" s="260"/>
      <c r="D22" s="260"/>
      <c r="E22" s="260"/>
      <c r="F22" s="260"/>
      <c r="G22" s="260"/>
    </row>
    <row r="23" spans="1:7" x14ac:dyDescent="0.2">
      <c r="A23" s="273" t="s">
        <v>268</v>
      </c>
      <c r="B23" s="273"/>
      <c r="C23" s="273"/>
      <c r="D23" s="273"/>
      <c r="E23" s="273"/>
      <c r="F23" s="273"/>
      <c r="G23" s="260"/>
    </row>
    <row r="24" spans="1:7" x14ac:dyDescent="0.2">
      <c r="A24" s="818" t="s">
        <v>395</v>
      </c>
      <c r="B24" s="818"/>
      <c r="C24" s="818"/>
      <c r="D24" s="819" t="s">
        <v>396</v>
      </c>
      <c r="E24" s="819"/>
      <c r="F24" s="819"/>
      <c r="G24" s="260"/>
    </row>
    <row r="25" spans="1:7" x14ac:dyDescent="0.2">
      <c r="A25" s="260"/>
      <c r="B25" s="260"/>
      <c r="C25" s="260"/>
      <c r="D25" s="260"/>
      <c r="E25" s="260"/>
      <c r="F25" s="260"/>
      <c r="G25" s="260"/>
    </row>
    <row r="26" spans="1:7" x14ac:dyDescent="0.2">
      <c r="A26" s="260"/>
      <c r="B26" s="260"/>
      <c r="C26" s="260"/>
      <c r="D26" s="260"/>
      <c r="E26" s="260"/>
      <c r="F26" s="260"/>
      <c r="G26" s="260"/>
    </row>
    <row r="27" spans="1:7" x14ac:dyDescent="0.2">
      <c r="A27" s="6" t="s">
        <v>397</v>
      </c>
      <c r="B27" s="260"/>
      <c r="C27" s="6"/>
      <c r="D27" s="259" t="s">
        <v>398</v>
      </c>
      <c r="E27" s="260"/>
      <c r="F27" s="260"/>
      <c r="G27" s="260"/>
    </row>
    <row r="28" spans="1:7" x14ac:dyDescent="0.2">
      <c r="A28" s="271" t="s">
        <v>268</v>
      </c>
      <c r="B28" s="261" t="s">
        <v>400</v>
      </c>
      <c r="C28" s="3"/>
      <c r="D28" s="262" t="s">
        <v>109</v>
      </c>
      <c r="E28" s="263"/>
      <c r="F28" s="264" t="s">
        <v>401</v>
      </c>
      <c r="G28" s="260"/>
    </row>
    <row r="29" spans="1:7" x14ac:dyDescent="0.2">
      <c r="A29" s="274" t="s">
        <v>554</v>
      </c>
      <c r="B29" s="275" t="s">
        <v>405</v>
      </c>
      <c r="C29" s="3"/>
      <c r="D29" s="268" t="s">
        <v>366</v>
      </c>
      <c r="E29" s="269"/>
      <c r="F29" s="270" t="s">
        <v>406</v>
      </c>
      <c r="G29" s="260"/>
    </row>
    <row r="30" spans="1:7" x14ac:dyDescent="0.2">
      <c r="A30" s="6" t="s">
        <v>647</v>
      </c>
      <c r="B30" s="701" t="s">
        <v>407</v>
      </c>
      <c r="C30" s="3"/>
      <c r="D30" s="259"/>
      <c r="E30" s="260"/>
      <c r="F30" s="265"/>
      <c r="G30" s="260"/>
    </row>
    <row r="31" spans="1:7" x14ac:dyDescent="0.2">
      <c r="A31" s="6" t="s">
        <v>648</v>
      </c>
      <c r="B31" s="701" t="s">
        <v>649</v>
      </c>
      <c r="C31" s="3"/>
      <c r="D31" s="259"/>
      <c r="E31" s="260"/>
      <c r="F31" s="265"/>
      <c r="G31" s="260"/>
    </row>
    <row r="32" spans="1:7" x14ac:dyDescent="0.2">
      <c r="A32" s="65" t="s">
        <v>646</v>
      </c>
      <c r="B32" s="276" t="s">
        <v>650</v>
      </c>
      <c r="C32" s="260"/>
      <c r="D32" s="260"/>
      <c r="E32" s="260"/>
      <c r="F32" s="260"/>
      <c r="G32" s="260"/>
    </row>
    <row r="33" spans="1:7" x14ac:dyDescent="0.2">
      <c r="A33" s="260" t="s">
        <v>644</v>
      </c>
      <c r="B33" s="701"/>
      <c r="C33" s="260"/>
      <c r="D33" s="260"/>
      <c r="E33" s="260"/>
      <c r="F33" s="260"/>
      <c r="G33" s="260"/>
    </row>
    <row r="34" spans="1:7" x14ac:dyDescent="0.2">
      <c r="A34" s="260" t="s">
        <v>645</v>
      </c>
      <c r="B34" s="260"/>
      <c r="C34" s="260"/>
      <c r="D34" s="260"/>
      <c r="E34" s="260"/>
      <c r="F34" s="260"/>
      <c r="G34" s="260"/>
    </row>
    <row r="35" spans="1:7" x14ac:dyDescent="0.2">
      <c r="A35" s="260"/>
      <c r="B35" s="260"/>
      <c r="C35" s="260"/>
      <c r="D35" s="260"/>
      <c r="E35" s="260"/>
      <c r="F35" s="260"/>
      <c r="G35" s="260"/>
    </row>
    <row r="36" spans="1:7" x14ac:dyDescent="0.2">
      <c r="A36" s="259" t="s">
        <v>399</v>
      </c>
      <c r="B36" s="260"/>
      <c r="C36" s="260"/>
      <c r="D36" s="260"/>
      <c r="E36" s="259" t="s">
        <v>408</v>
      </c>
      <c r="F36" s="260"/>
      <c r="G36" s="260"/>
    </row>
    <row r="37" spans="1:7" x14ac:dyDescent="0.2">
      <c r="A37" s="273" t="s">
        <v>402</v>
      </c>
      <c r="B37" s="273" t="s">
        <v>403</v>
      </c>
      <c r="C37" s="273" t="s">
        <v>404</v>
      </c>
      <c r="D37" s="260"/>
      <c r="E37" s="261"/>
      <c r="F37" s="261" t="s">
        <v>409</v>
      </c>
      <c r="G37" s="260"/>
    </row>
    <row r="38" spans="1:7" x14ac:dyDescent="0.2">
      <c r="A38" s="1"/>
      <c r="B38" s="1"/>
      <c r="C38" s="1"/>
      <c r="D38" s="1"/>
      <c r="E38" s="262" t="s">
        <v>410</v>
      </c>
      <c r="F38" s="277">
        <v>11.6</v>
      </c>
      <c r="G38" s="260"/>
    </row>
    <row r="39" spans="1:7" x14ac:dyDescent="0.2">
      <c r="A39" s="1"/>
      <c r="B39" s="1"/>
      <c r="C39" s="1"/>
      <c r="D39" s="1"/>
      <c r="E39" s="259" t="s">
        <v>48</v>
      </c>
      <c r="F39" s="277">
        <v>8.5299999999999994</v>
      </c>
      <c r="G39" s="260"/>
    </row>
    <row r="40" spans="1:7" ht="14.25" customHeight="1" x14ac:dyDescent="0.2">
      <c r="A40" s="1"/>
      <c r="B40" s="1"/>
      <c r="C40" s="1"/>
      <c r="D40" s="1"/>
      <c r="E40" s="259" t="s">
        <v>49</v>
      </c>
      <c r="F40" s="277">
        <v>7.88</v>
      </c>
      <c r="G40" s="260"/>
    </row>
    <row r="41" spans="1:7" ht="14.25" customHeight="1" x14ac:dyDescent="0.2">
      <c r="A41" s="1"/>
      <c r="B41" s="1"/>
      <c r="C41" s="1"/>
      <c r="D41" s="1"/>
      <c r="E41" s="591" t="s">
        <v>411</v>
      </c>
      <c r="F41" s="277">
        <v>7.93</v>
      </c>
      <c r="G41" s="260"/>
    </row>
    <row r="42" spans="1:7" x14ac:dyDescent="0.2">
      <c r="A42" s="1"/>
      <c r="B42" s="1"/>
      <c r="C42" s="1"/>
      <c r="D42" s="1"/>
      <c r="E42" s="259" t="s">
        <v>122</v>
      </c>
      <c r="F42" s="277">
        <v>7.46</v>
      </c>
      <c r="G42" s="260"/>
    </row>
    <row r="43" spans="1:7" x14ac:dyDescent="0.2">
      <c r="A43" s="1"/>
      <c r="B43" s="1"/>
      <c r="C43" s="1"/>
      <c r="D43" s="1"/>
      <c r="E43" s="259" t="s">
        <v>123</v>
      </c>
      <c r="F43" s="277">
        <v>6.66</v>
      </c>
      <c r="G43" s="260"/>
    </row>
    <row r="44" spans="1:7" x14ac:dyDescent="0.2">
      <c r="A44" s="1"/>
      <c r="B44" s="1"/>
      <c r="C44" s="1"/>
      <c r="D44" s="1"/>
      <c r="E44" s="268" t="s">
        <v>412</v>
      </c>
      <c r="F44" s="278">
        <v>8</v>
      </c>
      <c r="G44" s="260"/>
    </row>
    <row r="45" spans="1:7" x14ac:dyDescent="0.2">
      <c r="A45" s="260"/>
      <c r="B45" s="260"/>
      <c r="C45" s="260"/>
      <c r="D45" s="260"/>
      <c r="E45" s="260"/>
      <c r="F45" s="260"/>
      <c r="G45" s="260"/>
    </row>
    <row r="46" spans="1:7" ht="15" x14ac:dyDescent="0.25">
      <c r="A46" s="279" t="s">
        <v>564</v>
      </c>
      <c r="B46" s="260"/>
      <c r="C46" s="260"/>
      <c r="D46" s="260"/>
      <c r="E46" s="260"/>
      <c r="F46" s="260"/>
      <c r="G46" s="260"/>
    </row>
    <row r="47" spans="1:7" x14ac:dyDescent="0.2">
      <c r="A47" s="1" t="s">
        <v>565</v>
      </c>
      <c r="B47" s="260"/>
      <c r="C47" s="260"/>
      <c r="D47" s="260"/>
      <c r="E47" s="260"/>
      <c r="F47" s="260"/>
      <c r="G47" s="260"/>
    </row>
    <row r="48" spans="1:7" x14ac:dyDescent="0.2">
      <c r="A48" s="260"/>
      <c r="B48" s="260"/>
      <c r="C48" s="260"/>
      <c r="D48" s="260"/>
      <c r="E48" s="260"/>
      <c r="F48" s="260"/>
      <c r="G48" s="260"/>
    </row>
    <row r="49" spans="1:200" ht="15" x14ac:dyDescent="0.25">
      <c r="A49" s="279" t="s">
        <v>413</v>
      </c>
      <c r="B49" s="1"/>
      <c r="C49" s="1"/>
      <c r="D49" s="1"/>
      <c r="E49" s="1"/>
      <c r="F49" s="1"/>
      <c r="G49" s="1"/>
    </row>
    <row r="50" spans="1:200" ht="14.25" customHeight="1" x14ac:dyDescent="0.2">
      <c r="A50" s="820" t="s">
        <v>597</v>
      </c>
      <c r="B50" s="820"/>
      <c r="C50" s="820"/>
      <c r="D50" s="820"/>
      <c r="E50" s="820"/>
      <c r="F50" s="820"/>
      <c r="G50" s="820"/>
    </row>
    <row r="51" spans="1:200" x14ac:dyDescent="0.2">
      <c r="A51" s="820"/>
      <c r="B51" s="820"/>
      <c r="C51" s="820"/>
      <c r="D51" s="820"/>
      <c r="E51" s="820"/>
      <c r="F51" s="820"/>
      <c r="G51" s="820"/>
    </row>
    <row r="52" spans="1:200" x14ac:dyDescent="0.2">
      <c r="A52" s="820"/>
      <c r="B52" s="820"/>
      <c r="C52" s="820"/>
      <c r="D52" s="820"/>
      <c r="E52" s="820"/>
      <c r="F52" s="820"/>
      <c r="G52" s="820"/>
    </row>
    <row r="53" spans="1:200" ht="15" x14ac:dyDescent="0.25">
      <c r="A53" s="279" t="s">
        <v>414</v>
      </c>
      <c r="B53" s="1"/>
      <c r="C53" s="1"/>
      <c r="D53" s="1"/>
      <c r="E53" s="1"/>
      <c r="F53" s="1"/>
      <c r="G53" s="1"/>
    </row>
    <row r="54" spans="1:200" x14ac:dyDescent="0.2">
      <c r="A54" s="1" t="s">
        <v>559</v>
      </c>
      <c r="B54" s="1"/>
      <c r="C54" s="1"/>
      <c r="D54" s="1"/>
      <c r="E54" s="1"/>
      <c r="F54" s="1"/>
      <c r="G54" s="1"/>
    </row>
    <row r="55" spans="1:200" x14ac:dyDescent="0.2">
      <c r="A55" s="1" t="s">
        <v>662</v>
      </c>
      <c r="B55" s="1"/>
      <c r="C55" s="1"/>
      <c r="D55" s="1"/>
      <c r="E55" s="1"/>
      <c r="F55" s="1"/>
      <c r="G55" s="1"/>
    </row>
    <row r="56" spans="1:200" x14ac:dyDescent="0.2">
      <c r="A56" s="1" t="s">
        <v>560</v>
      </c>
      <c r="B56" s="1"/>
      <c r="C56" s="1"/>
      <c r="D56" s="1"/>
      <c r="E56" s="1"/>
      <c r="F56" s="1"/>
      <c r="G56" s="1"/>
    </row>
    <row r="57" spans="1:200" x14ac:dyDescent="0.2">
      <c r="A57" s="1"/>
      <c r="B57" s="1"/>
      <c r="C57" s="1"/>
      <c r="D57" s="1"/>
      <c r="E57" s="1"/>
      <c r="F57" s="1"/>
      <c r="G57" s="1"/>
    </row>
    <row r="58" spans="1:200" ht="15" x14ac:dyDescent="0.25">
      <c r="A58" s="279" t="s">
        <v>415</v>
      </c>
      <c r="B58" s="1"/>
      <c r="C58" s="1"/>
      <c r="D58" s="1"/>
      <c r="E58" s="1"/>
      <c r="F58" s="1"/>
      <c r="G58" s="1"/>
    </row>
    <row r="59" spans="1:200" ht="14.25" customHeight="1" x14ac:dyDescent="0.2">
      <c r="A59" s="820" t="s">
        <v>624</v>
      </c>
      <c r="B59" s="820"/>
      <c r="C59" s="820"/>
      <c r="D59" s="820"/>
      <c r="E59" s="820"/>
      <c r="F59" s="820"/>
      <c r="G59" s="820"/>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0"/>
      <c r="B60" s="820"/>
      <c r="C60" s="820"/>
      <c r="D60" s="820"/>
      <c r="E60" s="820"/>
      <c r="F60" s="820"/>
      <c r="G60" s="820"/>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20"/>
      <c r="B61" s="820"/>
      <c r="C61" s="820"/>
      <c r="D61" s="820"/>
      <c r="E61" s="820"/>
      <c r="F61" s="820"/>
      <c r="G61" s="820"/>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20"/>
      <c r="B62" s="820"/>
      <c r="C62" s="820"/>
      <c r="D62" s="820"/>
      <c r="E62" s="820"/>
      <c r="F62" s="820"/>
      <c r="G62" s="820"/>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20"/>
      <c r="B63" s="820"/>
      <c r="C63" s="820"/>
      <c r="D63" s="820"/>
      <c r="E63" s="820"/>
      <c r="F63" s="820"/>
      <c r="G63" s="820"/>
    </row>
    <row r="64" spans="1:200" ht="15" x14ac:dyDescent="0.25">
      <c r="A64" s="279" t="s">
        <v>530</v>
      </c>
      <c r="B64" s="1"/>
      <c r="C64" s="1"/>
      <c r="D64" s="1"/>
      <c r="E64" s="1"/>
      <c r="F64" s="1"/>
      <c r="G64" s="1"/>
    </row>
    <row r="65" spans="1:7" x14ac:dyDescent="0.2">
      <c r="A65" s="1" t="s">
        <v>556</v>
      </c>
      <c r="B65" s="1"/>
      <c r="C65" s="1"/>
      <c r="D65" s="1"/>
      <c r="E65" s="1"/>
      <c r="F65" s="1"/>
      <c r="G65" s="1"/>
    </row>
    <row r="66" spans="1:7" x14ac:dyDescent="0.2">
      <c r="A66" s="1" t="s">
        <v>555</v>
      </c>
      <c r="B66" s="1"/>
      <c r="C66" s="1"/>
      <c r="D66" s="1"/>
      <c r="E66" s="1"/>
      <c r="F66" s="1"/>
      <c r="G66" s="1"/>
    </row>
    <row r="67" spans="1:7" x14ac:dyDescent="0.2">
      <c r="A67" s="1"/>
      <c r="B67" s="1"/>
      <c r="C67" s="1"/>
      <c r="D67" s="1"/>
      <c r="E67" s="1"/>
      <c r="F67" s="1"/>
      <c r="G67" s="1"/>
    </row>
    <row r="68" spans="1:7" ht="15" x14ac:dyDescent="0.25">
      <c r="A68" s="279" t="s">
        <v>613</v>
      </c>
      <c r="B68" s="1"/>
      <c r="C68" s="1"/>
      <c r="D68" s="1"/>
      <c r="E68" s="1"/>
      <c r="F68" s="1"/>
      <c r="G68" s="1"/>
    </row>
    <row r="69" spans="1:7" x14ac:dyDescent="0.2">
      <c r="A69" s="1" t="s">
        <v>557</v>
      </c>
      <c r="B69" s="1"/>
      <c r="C69" s="1"/>
      <c r="D69" s="1"/>
      <c r="E69" s="1"/>
      <c r="F69" s="1"/>
      <c r="G69" s="1"/>
    </row>
    <row r="70" spans="1:7" x14ac:dyDescent="0.2">
      <c r="A70" s="1" t="s">
        <v>558</v>
      </c>
      <c r="B70" s="1"/>
      <c r="C70" s="1"/>
      <c r="D70" s="1"/>
      <c r="E70" s="1"/>
      <c r="F70" s="1"/>
      <c r="G70" s="1"/>
    </row>
    <row r="71" spans="1:7" x14ac:dyDescent="0.2">
      <c r="A71" s="1" t="s">
        <v>614</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90" t="s">
        <v>424</v>
      </c>
      <c r="B1" s="560"/>
      <c r="C1" s="560"/>
      <c r="D1" s="560"/>
    </row>
    <row r="2" spans="1:18" x14ac:dyDescent="0.2">
      <c r="A2" s="561"/>
      <c r="B2" s="444"/>
      <c r="C2" s="444"/>
      <c r="D2" s="562"/>
    </row>
    <row r="3" spans="1:18" x14ac:dyDescent="0.2">
      <c r="A3" s="665"/>
      <c r="B3" s="665">
        <v>2021</v>
      </c>
      <c r="C3" s="665">
        <v>2022</v>
      </c>
      <c r="D3" s="665">
        <v>2023</v>
      </c>
    </row>
    <row r="4" spans="1:18" x14ac:dyDescent="0.2">
      <c r="A4" s="18" t="s">
        <v>126</v>
      </c>
      <c r="B4" s="564">
        <v>-19.299904846465118</v>
      </c>
      <c r="C4" s="564">
        <v>12.454022331576999</v>
      </c>
      <c r="D4" s="564">
        <v>6.5370293018234067</v>
      </c>
      <c r="Q4" s="565"/>
      <c r="R4" s="565"/>
    </row>
    <row r="5" spans="1:18" x14ac:dyDescent="0.2">
      <c r="A5" s="18" t="s">
        <v>127</v>
      </c>
      <c r="B5" s="564">
        <v>-20.696688019626794</v>
      </c>
      <c r="C5" s="564">
        <v>16.063311750303047</v>
      </c>
      <c r="D5" s="564">
        <v>4.908276376080142</v>
      </c>
    </row>
    <row r="6" spans="1:18" x14ac:dyDescent="0.2">
      <c r="A6" s="18" t="s">
        <v>128</v>
      </c>
      <c r="B6" s="564">
        <v>-19.036325561146754</v>
      </c>
      <c r="C6" s="564">
        <v>15.30805403130892</v>
      </c>
      <c r="D6" s="564">
        <v>5.3722048379710818</v>
      </c>
    </row>
    <row r="7" spans="1:18" x14ac:dyDescent="0.2">
      <c r="A7" s="18" t="s">
        <v>129</v>
      </c>
      <c r="B7" s="564">
        <v>-13.588916556702561</v>
      </c>
      <c r="C7" s="564">
        <v>13.740931889078052</v>
      </c>
      <c r="D7" s="564">
        <v>3.434158230005369</v>
      </c>
    </row>
    <row r="8" spans="1:18" x14ac:dyDescent="0.2">
      <c r="A8" s="18" t="s">
        <v>130</v>
      </c>
      <c r="B8" s="564">
        <v>-8.4697007732028808</v>
      </c>
      <c r="C8" s="564">
        <v>12.956657772235443</v>
      </c>
      <c r="D8" s="566">
        <v>1.5332821988286767</v>
      </c>
    </row>
    <row r="9" spans="1:18" x14ac:dyDescent="0.2">
      <c r="A9" s="18" t="s">
        <v>131</v>
      </c>
      <c r="B9" s="564">
        <v>-5.0507068225346661</v>
      </c>
      <c r="C9" s="564">
        <v>12.076943684618936</v>
      </c>
      <c r="D9" s="566">
        <v>0.41336050165482591</v>
      </c>
    </row>
    <row r="10" spans="1:18" x14ac:dyDescent="0.2">
      <c r="A10" s="18" t="s">
        <v>132</v>
      </c>
      <c r="B10" s="564">
        <v>-2.6675146792320783</v>
      </c>
      <c r="C10" s="564">
        <v>11.590930234378527</v>
      </c>
      <c r="D10" s="694" t="s">
        <v>509</v>
      </c>
    </row>
    <row r="11" spans="1:18" x14ac:dyDescent="0.2">
      <c r="A11" s="18" t="s">
        <v>133</v>
      </c>
      <c r="B11" s="564">
        <v>8.4337501722142551E-4</v>
      </c>
      <c r="C11" s="564">
        <v>10.882605751439179</v>
      </c>
      <c r="D11" s="695" t="s">
        <v>509</v>
      </c>
    </row>
    <row r="12" spans="1:18" x14ac:dyDescent="0.2">
      <c r="A12" s="18" t="s">
        <v>134</v>
      </c>
      <c r="B12" s="564">
        <v>2.2615565649472948</v>
      </c>
      <c r="C12" s="564">
        <v>10.313388126182444</v>
      </c>
      <c r="D12" s="566" t="s">
        <v>509</v>
      </c>
    </row>
    <row r="13" spans="1:18" x14ac:dyDescent="0.2">
      <c r="A13" s="18" t="s">
        <v>135</v>
      </c>
      <c r="B13" s="564">
        <v>4.6068433765664594</v>
      </c>
      <c r="C13" s="564">
        <v>9.7967512159752825</v>
      </c>
      <c r="D13" s="566" t="s">
        <v>509</v>
      </c>
    </row>
    <row r="14" spans="1:18" x14ac:dyDescent="0.2">
      <c r="A14" s="18" t="s">
        <v>136</v>
      </c>
      <c r="B14" s="564">
        <v>7.9914901146944954</v>
      </c>
      <c r="C14" s="564">
        <v>8.0511557139348824</v>
      </c>
      <c r="D14" s="564" t="s">
        <v>509</v>
      </c>
    </row>
    <row r="15" spans="1:18" x14ac:dyDescent="0.2">
      <c r="A15" s="444" t="s">
        <v>137</v>
      </c>
      <c r="B15" s="450">
        <v>9.6177926705830181</v>
      </c>
      <c r="C15" s="450">
        <v>7.9079170243531767</v>
      </c>
      <c r="D15" s="450" t="s">
        <v>509</v>
      </c>
    </row>
    <row r="16" spans="1:18" x14ac:dyDescent="0.2">
      <c r="A16" s="568"/>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0" zoomScaleNormal="11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12" t="s">
        <v>24</v>
      </c>
      <c r="B1" s="313"/>
      <c r="C1" s="313"/>
      <c r="D1" s="313"/>
      <c r="E1" s="313"/>
      <c r="F1" s="313"/>
      <c r="G1" s="313"/>
      <c r="H1" s="313"/>
    </row>
    <row r="2" spans="1:8" ht="15.75" x14ac:dyDescent="0.25">
      <c r="A2" s="314"/>
      <c r="B2" s="315"/>
      <c r="C2" s="316"/>
      <c r="D2" s="316"/>
      <c r="E2" s="316"/>
      <c r="F2" s="316"/>
      <c r="G2" s="316"/>
      <c r="H2" s="338" t="s">
        <v>151</v>
      </c>
    </row>
    <row r="3" spans="1:8" s="69" customFormat="1" x14ac:dyDescent="0.2">
      <c r="A3" s="285"/>
      <c r="B3" s="774">
        <f>INDICE!A3</f>
        <v>45078</v>
      </c>
      <c r="C3" s="775"/>
      <c r="D3" s="775" t="s">
        <v>115</v>
      </c>
      <c r="E3" s="775"/>
      <c r="F3" s="775" t="s">
        <v>116</v>
      </c>
      <c r="G3" s="775"/>
      <c r="H3" s="775"/>
    </row>
    <row r="4" spans="1:8" s="69" customFormat="1" x14ac:dyDescent="0.2">
      <c r="A4" s="286"/>
      <c r="B4" s="82" t="s">
        <v>47</v>
      </c>
      <c r="C4" s="82" t="s">
        <v>421</v>
      </c>
      <c r="D4" s="82" t="s">
        <v>47</v>
      </c>
      <c r="E4" s="82" t="s">
        <v>421</v>
      </c>
      <c r="F4" s="82" t="s">
        <v>47</v>
      </c>
      <c r="G4" s="83" t="s">
        <v>421</v>
      </c>
      <c r="H4" s="83" t="s">
        <v>121</v>
      </c>
    </row>
    <row r="5" spans="1:8" x14ac:dyDescent="0.2">
      <c r="A5" s="317" t="s">
        <v>138</v>
      </c>
      <c r="B5" s="326">
        <v>45.194220000000016</v>
      </c>
      <c r="C5" s="319">
        <v>2.3092938374989673</v>
      </c>
      <c r="D5" s="318">
        <v>393.29557</v>
      </c>
      <c r="E5" s="319">
        <v>-7.0736442694142196</v>
      </c>
      <c r="F5" s="318">
        <v>720.56745999999998</v>
      </c>
      <c r="G5" s="319">
        <v>-10.581855720498062</v>
      </c>
      <c r="H5" s="324">
        <v>34.683739063400971</v>
      </c>
    </row>
    <row r="6" spans="1:8" x14ac:dyDescent="0.2">
      <c r="A6" s="317" t="s">
        <v>139</v>
      </c>
      <c r="B6" s="326">
        <v>27.935299999999991</v>
      </c>
      <c r="C6" s="319">
        <v>-2.1338000685248915</v>
      </c>
      <c r="D6" s="318">
        <v>271.82953999999995</v>
      </c>
      <c r="E6" s="319">
        <v>-8.3457191970136879</v>
      </c>
      <c r="F6" s="318">
        <v>493.96897000000001</v>
      </c>
      <c r="G6" s="319">
        <v>-4.5809525204013477</v>
      </c>
      <c r="H6" s="324">
        <v>23.776664659401831</v>
      </c>
    </row>
    <row r="7" spans="1:8" x14ac:dyDescent="0.2">
      <c r="A7" s="317" t="s">
        <v>140</v>
      </c>
      <c r="B7" s="326">
        <v>9.8889900000000015</v>
      </c>
      <c r="C7" s="319">
        <v>0.29777993697532845</v>
      </c>
      <c r="D7" s="318">
        <v>55.016629999999992</v>
      </c>
      <c r="E7" s="319">
        <v>8.2909240072773205</v>
      </c>
      <c r="F7" s="318">
        <v>111.70156</v>
      </c>
      <c r="G7" s="319">
        <v>11.856638042982787</v>
      </c>
      <c r="H7" s="324">
        <v>5.3766343542835351</v>
      </c>
    </row>
    <row r="8" spans="1:8" x14ac:dyDescent="0.2">
      <c r="A8" s="320" t="s">
        <v>441</v>
      </c>
      <c r="B8" s="325">
        <v>77.267210000000006</v>
      </c>
      <c r="C8" s="322">
        <v>22.493928190949696</v>
      </c>
      <c r="D8" s="321">
        <v>367.81715000000003</v>
      </c>
      <c r="E8" s="323">
        <v>55.862557330211615</v>
      </c>
      <c r="F8" s="321">
        <v>751.29885999999988</v>
      </c>
      <c r="G8" s="323">
        <v>60.118969448623396</v>
      </c>
      <c r="H8" s="489">
        <v>36.162961922913659</v>
      </c>
    </row>
    <row r="9" spans="1:8" s="69" customFormat="1" x14ac:dyDescent="0.2">
      <c r="A9" s="287" t="s">
        <v>114</v>
      </c>
      <c r="B9" s="61">
        <v>160.28572</v>
      </c>
      <c r="C9" s="62">
        <v>10.043628668321894</v>
      </c>
      <c r="D9" s="61">
        <v>1087.9588899999999</v>
      </c>
      <c r="E9" s="62">
        <v>8.0817270992020447</v>
      </c>
      <c r="F9" s="61">
        <v>2077.53685</v>
      </c>
      <c r="G9" s="62">
        <v>9.771668939379861</v>
      </c>
      <c r="H9" s="62">
        <v>100</v>
      </c>
    </row>
    <row r="10" spans="1:8" x14ac:dyDescent="0.2">
      <c r="A10" s="311"/>
      <c r="B10" s="310"/>
      <c r="C10" s="316"/>
      <c r="D10" s="310"/>
      <c r="E10" s="316"/>
      <c r="F10" s="310"/>
      <c r="G10" s="316"/>
      <c r="H10" s="79" t="s">
        <v>220</v>
      </c>
    </row>
    <row r="11" spans="1:8" x14ac:dyDescent="0.2">
      <c r="A11" s="288" t="s">
        <v>479</v>
      </c>
      <c r="B11" s="310"/>
      <c r="C11" s="310"/>
      <c r="D11" s="310"/>
      <c r="E11" s="310"/>
      <c r="F11" s="310"/>
      <c r="G11" s="316"/>
      <c r="H11" s="316"/>
    </row>
    <row r="12" spans="1:8" x14ac:dyDescent="0.2">
      <c r="A12" s="288" t="s">
        <v>518</v>
      </c>
      <c r="B12" s="310"/>
      <c r="C12" s="310"/>
      <c r="D12" s="310"/>
      <c r="E12" s="310"/>
      <c r="F12" s="310"/>
      <c r="G12" s="316"/>
      <c r="H12" s="316"/>
    </row>
    <row r="13" spans="1:8" ht="14.25" x14ac:dyDescent="0.2">
      <c r="A13" s="133" t="s">
        <v>532</v>
      </c>
      <c r="B13" s="1"/>
      <c r="C13" s="1"/>
      <c r="D13" s="1"/>
      <c r="E13" s="1"/>
      <c r="F13" s="1"/>
      <c r="G13" s="1"/>
      <c r="H13" s="1"/>
    </row>
    <row r="17" spans="3:21" x14ac:dyDescent="0.2">
      <c r="C17" s="593"/>
      <c r="D17" s="593"/>
      <c r="E17" s="593"/>
      <c r="F17" s="593"/>
      <c r="G17" s="593"/>
      <c r="H17" s="593"/>
      <c r="I17" s="593"/>
      <c r="J17" s="593"/>
      <c r="K17" s="593"/>
      <c r="L17" s="593"/>
      <c r="M17" s="593"/>
      <c r="N17" s="593"/>
      <c r="O17" s="593"/>
      <c r="P17" s="593"/>
      <c r="Q17" s="593"/>
      <c r="R17" s="593"/>
      <c r="S17" s="593"/>
      <c r="T17" s="593"/>
      <c r="U17" s="593"/>
    </row>
  </sheetData>
  <mergeCells count="3">
    <mergeCell ref="B3:C3"/>
    <mergeCell ref="D3:E3"/>
    <mergeCell ref="F3:H3"/>
  </mergeCells>
  <conditionalFormatting sqref="B8">
    <cfRule type="cellIs" dxfId="190" priority="8" operator="between">
      <formula>0</formula>
      <formula>0.5</formula>
    </cfRule>
  </conditionalFormatting>
  <conditionalFormatting sqref="C17:U17">
    <cfRule type="cellIs" dxfId="189" priority="3" operator="between">
      <formula>-0.0499999</formula>
      <formula>0.0499999</formula>
    </cfRule>
  </conditionalFormatting>
  <conditionalFormatting sqref="D8">
    <cfRule type="cellIs" dxfId="188" priority="7" operator="between">
      <formula>0</formula>
      <formula>0.5</formula>
    </cfRule>
  </conditionalFormatting>
  <conditionalFormatting sqref="F8">
    <cfRule type="cellIs" dxfId="187" priority="6" operator="between">
      <formula>0</formula>
      <formula>0.5</formula>
    </cfRule>
  </conditionalFormatting>
  <conditionalFormatting sqref="G5">
    <cfRule type="cellIs" dxfId="186" priority="1" operator="between">
      <formula>-0.049</formula>
      <formula>0.049</formula>
    </cfRule>
  </conditionalFormatting>
  <conditionalFormatting sqref="H8">
    <cfRule type="cellIs" dxfId="185"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election activeCell="C25" sqref="C25"/>
    </sheetView>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8" t="s">
        <v>151</v>
      </c>
    </row>
    <row r="3" spans="1:14" x14ac:dyDescent="0.2">
      <c r="A3" s="70"/>
      <c r="B3" s="774">
        <f>INDICE!A3</f>
        <v>45078</v>
      </c>
      <c r="C3" s="775"/>
      <c r="D3" s="776" t="s">
        <v>115</v>
      </c>
      <c r="E3" s="776"/>
      <c r="F3" s="776" t="s">
        <v>116</v>
      </c>
      <c r="G3" s="776"/>
      <c r="H3" s="776"/>
    </row>
    <row r="4" spans="1:14" x14ac:dyDescent="0.2">
      <c r="A4" s="66"/>
      <c r="B4" s="82" t="s">
        <v>47</v>
      </c>
      <c r="C4" s="82" t="s">
        <v>425</v>
      </c>
      <c r="D4" s="82" t="s">
        <v>47</v>
      </c>
      <c r="E4" s="82" t="s">
        <v>421</v>
      </c>
      <c r="F4" s="82" t="s">
        <v>47</v>
      </c>
      <c r="G4" s="83" t="s">
        <v>421</v>
      </c>
      <c r="H4" s="83" t="s">
        <v>106</v>
      </c>
    </row>
    <row r="5" spans="1:14" x14ac:dyDescent="0.2">
      <c r="A5" s="84" t="s">
        <v>183</v>
      </c>
      <c r="B5" s="340">
        <v>504.66132999999923</v>
      </c>
      <c r="C5" s="336">
        <v>6.0006733564441044</v>
      </c>
      <c r="D5" s="335">
        <v>2700.968589999999</v>
      </c>
      <c r="E5" s="337">
        <v>5.937153451115833</v>
      </c>
      <c r="F5" s="335">
        <v>5593.5061999999998</v>
      </c>
      <c r="G5" s="337">
        <v>5.4967047362330765</v>
      </c>
      <c r="H5" s="342">
        <v>94.623457621587875</v>
      </c>
    </row>
    <row r="6" spans="1:14" x14ac:dyDescent="0.2">
      <c r="A6" s="84" t="s">
        <v>184</v>
      </c>
      <c r="B6" s="326">
        <v>27.975950000000008</v>
      </c>
      <c r="C6" s="319">
        <v>12.945063125970982</v>
      </c>
      <c r="D6" s="318">
        <v>150.33919</v>
      </c>
      <c r="E6" s="319">
        <v>3.2965192925531683</v>
      </c>
      <c r="F6" s="318">
        <v>313.27787000000001</v>
      </c>
      <c r="G6" s="319">
        <v>-9.1202936622693507</v>
      </c>
      <c r="H6" s="324">
        <v>5.2996160540103299</v>
      </c>
    </row>
    <row r="7" spans="1:14" x14ac:dyDescent="0.2">
      <c r="A7" s="84" t="s">
        <v>188</v>
      </c>
      <c r="B7" s="341">
        <v>1.5820000000000001E-2</v>
      </c>
      <c r="C7" s="333">
        <v>0</v>
      </c>
      <c r="D7" s="332">
        <v>3.8840000000000006E-2</v>
      </c>
      <c r="E7" s="590">
        <v>0</v>
      </c>
      <c r="F7" s="332">
        <v>4.6719999999999998E-2</v>
      </c>
      <c r="G7" s="590">
        <v>197.20101781170482</v>
      </c>
      <c r="H7" s="341">
        <v>7.9034648072448467E-4</v>
      </c>
    </row>
    <row r="8" spans="1:14" x14ac:dyDescent="0.2">
      <c r="A8" s="84" t="s">
        <v>145</v>
      </c>
      <c r="B8" s="341">
        <v>1.2E-2</v>
      </c>
      <c r="C8" s="333">
        <v>0</v>
      </c>
      <c r="D8" s="332">
        <v>4.1840000000000002E-2</v>
      </c>
      <c r="E8" s="590">
        <v>0</v>
      </c>
      <c r="F8" s="332">
        <v>5.364E-2</v>
      </c>
      <c r="G8" s="333">
        <v>-75.087083739724122</v>
      </c>
      <c r="H8" s="341">
        <v>9.0740978651672423E-4</v>
      </c>
    </row>
    <row r="9" spans="1:14" x14ac:dyDescent="0.2">
      <c r="A9" s="339" t="s">
        <v>146</v>
      </c>
      <c r="B9" s="327">
        <v>532.66509999999914</v>
      </c>
      <c r="C9" s="328">
        <v>6.3496540534740689</v>
      </c>
      <c r="D9" s="327">
        <v>2851.3884599999988</v>
      </c>
      <c r="E9" s="328">
        <v>5.797548814408831</v>
      </c>
      <c r="F9" s="327">
        <v>5906.8844300000001</v>
      </c>
      <c r="G9" s="328">
        <v>4.6018840894487454</v>
      </c>
      <c r="H9" s="328">
        <v>99.924771431865452</v>
      </c>
    </row>
    <row r="10" spans="1:14" x14ac:dyDescent="0.2">
      <c r="A10" s="84" t="s">
        <v>147</v>
      </c>
      <c r="B10" s="341">
        <v>0.43412000000000006</v>
      </c>
      <c r="C10" s="333">
        <v>-15.205969099751959</v>
      </c>
      <c r="D10" s="332">
        <v>2.3492800000000003</v>
      </c>
      <c r="E10" s="333">
        <v>-0.51873150034086146</v>
      </c>
      <c r="F10" s="332">
        <v>4.4470099999999997</v>
      </c>
      <c r="G10" s="333">
        <v>-5.0577402213108584</v>
      </c>
      <c r="H10" s="324">
        <v>7.5228568134558874E-2</v>
      </c>
    </row>
    <row r="11" spans="1:14" x14ac:dyDescent="0.2">
      <c r="A11" s="60" t="s">
        <v>148</v>
      </c>
      <c r="B11" s="329">
        <v>533.09921999999915</v>
      </c>
      <c r="C11" s="330">
        <v>6.3276428780539549</v>
      </c>
      <c r="D11" s="329">
        <v>2853.7377399999982</v>
      </c>
      <c r="E11" s="330">
        <v>5.7920192144859053</v>
      </c>
      <c r="F11" s="329">
        <v>5911.3314399999999</v>
      </c>
      <c r="G11" s="330">
        <v>4.5938785659797805</v>
      </c>
      <c r="H11" s="330">
        <v>100</v>
      </c>
    </row>
    <row r="12" spans="1:14" x14ac:dyDescent="0.2">
      <c r="A12" s="366" t="s">
        <v>149</v>
      </c>
      <c r="B12" s="331"/>
      <c r="C12" s="331"/>
      <c r="D12" s="331"/>
      <c r="E12" s="331"/>
      <c r="F12" s="331"/>
      <c r="G12" s="331"/>
      <c r="H12" s="331"/>
    </row>
    <row r="13" spans="1:14" x14ac:dyDescent="0.2">
      <c r="A13" s="594" t="s">
        <v>188</v>
      </c>
      <c r="B13" s="595">
        <v>13.056829999999998</v>
      </c>
      <c r="C13" s="596">
        <v>-3.8236791144327564</v>
      </c>
      <c r="D13" s="597">
        <v>76.288250000000019</v>
      </c>
      <c r="E13" s="596">
        <v>-14.565241444681195</v>
      </c>
      <c r="F13" s="597">
        <v>146.43462000000005</v>
      </c>
      <c r="G13" s="596">
        <v>-18.702846376544745</v>
      </c>
      <c r="H13" s="598">
        <v>2.4771850722009261</v>
      </c>
    </row>
    <row r="14" spans="1:14" x14ac:dyDescent="0.2">
      <c r="A14" s="599" t="s">
        <v>150</v>
      </c>
      <c r="B14" s="600">
        <v>2.4492307454511035</v>
      </c>
      <c r="C14" s="601"/>
      <c r="D14" s="602">
        <v>2.6732747347694281</v>
      </c>
      <c r="E14" s="601"/>
      <c r="F14" s="602">
        <v>2.4771850722009261</v>
      </c>
      <c r="G14" s="601"/>
      <c r="H14" s="603"/>
    </row>
    <row r="15" spans="1:14" x14ac:dyDescent="0.2">
      <c r="A15" s="84"/>
      <c r="B15" s="84"/>
      <c r="C15" s="84"/>
      <c r="D15" s="84"/>
      <c r="E15" s="84"/>
      <c r="F15" s="84"/>
      <c r="G15" s="84"/>
      <c r="H15" s="79" t="s">
        <v>220</v>
      </c>
    </row>
    <row r="16" spans="1:14" x14ac:dyDescent="0.2">
      <c r="A16" s="80" t="s">
        <v>479</v>
      </c>
      <c r="B16" s="84"/>
      <c r="C16" s="84"/>
      <c r="D16" s="84"/>
      <c r="E16" s="84"/>
      <c r="F16" s="85"/>
      <c r="G16" s="84"/>
      <c r="H16" s="84"/>
      <c r="I16" s="88"/>
      <c r="J16" s="88"/>
      <c r="K16" s="88"/>
      <c r="L16" s="88"/>
      <c r="M16" s="88"/>
      <c r="N16" s="88"/>
    </row>
    <row r="17" spans="1:14" x14ac:dyDescent="0.2">
      <c r="A17" s="80" t="s">
        <v>426</v>
      </c>
      <c r="B17" s="84"/>
      <c r="C17" s="84"/>
      <c r="D17" s="84"/>
      <c r="E17" s="84"/>
      <c r="F17" s="84"/>
      <c r="G17" s="84"/>
      <c r="H17" s="84"/>
      <c r="I17" s="88"/>
      <c r="J17" s="88"/>
      <c r="K17" s="88"/>
      <c r="L17" s="88"/>
      <c r="M17" s="88"/>
      <c r="N17" s="88"/>
    </row>
    <row r="18" spans="1:14" x14ac:dyDescent="0.2">
      <c r="A18" s="133" t="s">
        <v>532</v>
      </c>
      <c r="B18" s="84"/>
      <c r="C18" s="84"/>
      <c r="D18" s="84"/>
      <c r="E18" s="84"/>
      <c r="F18" s="84"/>
      <c r="G18" s="84"/>
      <c r="H18" s="84"/>
    </row>
  </sheetData>
  <mergeCells count="3">
    <mergeCell ref="B3:C3"/>
    <mergeCell ref="D3:E3"/>
    <mergeCell ref="F3:H3"/>
  </mergeCells>
  <conditionalFormatting sqref="B10 D10 F10:G10">
    <cfRule type="cellIs" dxfId="184" priority="24" operator="between">
      <formula>0</formula>
      <formula>0.5</formula>
    </cfRule>
  </conditionalFormatting>
  <conditionalFormatting sqref="B7:D8">
    <cfRule type="cellIs" dxfId="183" priority="10" operator="equal">
      <formula>0</formula>
    </cfRule>
    <cfRule type="cellIs" dxfId="182" priority="11" operator="between">
      <formula>0</formula>
      <formula>0.5</formula>
    </cfRule>
  </conditionalFormatting>
  <conditionalFormatting sqref="F7">
    <cfRule type="cellIs" dxfId="181" priority="7" operator="equal">
      <formula>0</formula>
    </cfRule>
    <cfRule type="cellIs" dxfId="180" priority="8" operator="between">
      <formula>0</formula>
      <formula>0.5</formula>
    </cfRule>
  </conditionalFormatting>
  <conditionalFormatting sqref="F8:G8">
    <cfRule type="cellIs" dxfId="179" priority="23" operator="between">
      <formula>0</formula>
      <formula>0.5</formula>
    </cfRule>
  </conditionalFormatting>
  <conditionalFormatting sqref="H7:H8">
    <cfRule type="cellIs" dxfId="178" priority="22"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601</v>
      </c>
    </row>
    <row r="2" spans="1:12" ht="15.75" x14ac:dyDescent="0.25">
      <c r="A2" s="2"/>
      <c r="B2" s="89"/>
      <c r="H2" s="79" t="s">
        <v>151</v>
      </c>
    </row>
    <row r="3" spans="1:12" ht="14.1" customHeight="1" x14ac:dyDescent="0.2">
      <c r="A3" s="90"/>
      <c r="B3" s="777">
        <f>INDICE!A3</f>
        <v>45078</v>
      </c>
      <c r="C3" s="777"/>
      <c r="D3" s="777"/>
      <c r="E3" s="91"/>
      <c r="F3" s="778" t="s">
        <v>116</v>
      </c>
      <c r="G3" s="778"/>
      <c r="H3" s="778"/>
    </row>
    <row r="4" spans="1:12" x14ac:dyDescent="0.2">
      <c r="A4" s="92"/>
      <c r="B4" s="93" t="s">
        <v>143</v>
      </c>
      <c r="C4" s="494" t="s">
        <v>144</v>
      </c>
      <c r="D4" s="93" t="s">
        <v>152</v>
      </c>
      <c r="E4" s="93"/>
      <c r="F4" s="93" t="s">
        <v>143</v>
      </c>
      <c r="G4" s="494" t="s">
        <v>144</v>
      </c>
      <c r="H4" s="93" t="s">
        <v>152</v>
      </c>
    </row>
    <row r="5" spans="1:12" x14ac:dyDescent="0.2">
      <c r="A5" s="90" t="s">
        <v>153</v>
      </c>
      <c r="B5" s="94">
        <v>75.769560000000055</v>
      </c>
      <c r="C5" s="96">
        <v>2.9077700000000002</v>
      </c>
      <c r="D5" s="343">
        <v>78.677330000000055</v>
      </c>
      <c r="E5" s="94"/>
      <c r="F5" s="94">
        <v>846.65573000000063</v>
      </c>
      <c r="G5" s="96">
        <v>33.222159999999995</v>
      </c>
      <c r="H5" s="343">
        <v>879.87789000000066</v>
      </c>
    </row>
    <row r="6" spans="1:12" x14ac:dyDescent="0.2">
      <c r="A6" s="92" t="s">
        <v>154</v>
      </c>
      <c r="B6" s="95">
        <v>13.980190000000002</v>
      </c>
      <c r="C6" s="96">
        <v>0.58360000000000023</v>
      </c>
      <c r="D6" s="344">
        <v>14.563790000000003</v>
      </c>
      <c r="E6" s="95"/>
      <c r="F6" s="95">
        <v>158.24624999999995</v>
      </c>
      <c r="G6" s="96">
        <v>6.2967499999999985</v>
      </c>
      <c r="H6" s="344">
        <v>164.54299999999995</v>
      </c>
    </row>
    <row r="7" spans="1:12" x14ac:dyDescent="0.2">
      <c r="A7" s="92" t="s">
        <v>155</v>
      </c>
      <c r="B7" s="95">
        <v>9.2381700000000038</v>
      </c>
      <c r="C7" s="96">
        <v>0.47152000000000005</v>
      </c>
      <c r="D7" s="344">
        <v>9.7096900000000037</v>
      </c>
      <c r="E7" s="95"/>
      <c r="F7" s="95">
        <v>101.1606299999999</v>
      </c>
      <c r="G7" s="96">
        <v>5.7504900000000001</v>
      </c>
      <c r="H7" s="344">
        <v>106.9111199999999</v>
      </c>
    </row>
    <row r="8" spans="1:12" x14ac:dyDescent="0.2">
      <c r="A8" s="92" t="s">
        <v>156</v>
      </c>
      <c r="B8" s="95">
        <v>25.39865</v>
      </c>
      <c r="C8" s="96">
        <v>1.0516100000000002</v>
      </c>
      <c r="D8" s="344">
        <v>26.45026</v>
      </c>
      <c r="E8" s="95"/>
      <c r="F8" s="95">
        <v>245.92699999999994</v>
      </c>
      <c r="G8" s="96">
        <v>10.355690000000001</v>
      </c>
      <c r="H8" s="344">
        <v>256.28268999999995</v>
      </c>
    </row>
    <row r="9" spans="1:12" x14ac:dyDescent="0.2">
      <c r="A9" s="92" t="s">
        <v>157</v>
      </c>
      <c r="B9" s="95">
        <v>34.973480000000002</v>
      </c>
      <c r="C9" s="96">
        <v>8.2846199999999985</v>
      </c>
      <c r="D9" s="344">
        <v>43.258099999999999</v>
      </c>
      <c r="E9" s="95"/>
      <c r="F9" s="95">
        <v>422.62445999999977</v>
      </c>
      <c r="G9" s="96">
        <v>96.295199999999966</v>
      </c>
      <c r="H9" s="344">
        <v>518.91965999999979</v>
      </c>
    </row>
    <row r="10" spans="1:12" x14ac:dyDescent="0.2">
      <c r="A10" s="92" t="s">
        <v>158</v>
      </c>
      <c r="B10" s="95">
        <v>6.7765999999999984</v>
      </c>
      <c r="C10" s="96">
        <v>0.315</v>
      </c>
      <c r="D10" s="344">
        <v>7.0915999999999988</v>
      </c>
      <c r="E10" s="95"/>
      <c r="F10" s="95">
        <v>74.765629999999959</v>
      </c>
      <c r="G10" s="96">
        <v>3.0923300000000009</v>
      </c>
      <c r="H10" s="344">
        <v>77.857959999999963</v>
      </c>
    </row>
    <row r="11" spans="1:12" x14ac:dyDescent="0.2">
      <c r="A11" s="92" t="s">
        <v>159</v>
      </c>
      <c r="B11" s="95">
        <v>26.29623999999999</v>
      </c>
      <c r="C11" s="96">
        <v>1.23211</v>
      </c>
      <c r="D11" s="344">
        <v>27.528349999999989</v>
      </c>
      <c r="E11" s="95"/>
      <c r="F11" s="95">
        <v>300.68350000000009</v>
      </c>
      <c r="G11" s="96">
        <v>14.643830000000033</v>
      </c>
      <c r="H11" s="344">
        <v>315.32733000000013</v>
      </c>
    </row>
    <row r="12" spans="1:12" x14ac:dyDescent="0.2">
      <c r="A12" s="92" t="s">
        <v>512</v>
      </c>
      <c r="B12" s="95">
        <v>20.283619999999996</v>
      </c>
      <c r="C12" s="96">
        <v>0.70483000000000029</v>
      </c>
      <c r="D12" s="344">
        <v>20.988449999999997</v>
      </c>
      <c r="E12" s="95"/>
      <c r="F12" s="95">
        <v>229.96114999999992</v>
      </c>
      <c r="G12" s="96">
        <v>8.1834100000000056</v>
      </c>
      <c r="H12" s="344">
        <v>238.14455999999993</v>
      </c>
      <c r="J12" s="96"/>
    </row>
    <row r="13" spans="1:12" x14ac:dyDescent="0.2">
      <c r="A13" s="92" t="s">
        <v>160</v>
      </c>
      <c r="B13" s="95">
        <v>90.433359999999979</v>
      </c>
      <c r="C13" s="96">
        <v>4.3605099999999997</v>
      </c>
      <c r="D13" s="344">
        <v>94.793869999999984</v>
      </c>
      <c r="E13" s="95"/>
      <c r="F13" s="95">
        <v>993.88440999999989</v>
      </c>
      <c r="G13" s="96">
        <v>46.694130000000051</v>
      </c>
      <c r="H13" s="344">
        <v>1040.57854</v>
      </c>
      <c r="J13" s="96"/>
      <c r="L13" s="702"/>
    </row>
    <row r="14" spans="1:12" x14ac:dyDescent="0.2">
      <c r="A14" s="92" t="s">
        <v>161</v>
      </c>
      <c r="B14" s="95">
        <v>0.52882999999999991</v>
      </c>
      <c r="C14" s="96">
        <v>4.3269999999999996E-2</v>
      </c>
      <c r="D14" s="345">
        <v>0.57209999999999994</v>
      </c>
      <c r="E14" s="96"/>
      <c r="F14" s="95">
        <v>5.8649399999999998</v>
      </c>
      <c r="G14" s="96">
        <v>0.57289000000000001</v>
      </c>
      <c r="H14" s="345">
        <v>6.4378299999999999</v>
      </c>
      <c r="J14" s="96"/>
      <c r="K14" s="721"/>
    </row>
    <row r="15" spans="1:12" x14ac:dyDescent="0.2">
      <c r="A15" s="92" t="s">
        <v>162</v>
      </c>
      <c r="B15" s="95">
        <v>59.040580000000006</v>
      </c>
      <c r="C15" s="96">
        <v>2.2639899999999997</v>
      </c>
      <c r="D15" s="344">
        <v>61.304570000000005</v>
      </c>
      <c r="E15" s="95"/>
      <c r="F15" s="95">
        <v>643.36347999999953</v>
      </c>
      <c r="G15" s="96">
        <v>24.715530000000001</v>
      </c>
      <c r="H15" s="344">
        <v>668.07900999999947</v>
      </c>
      <c r="J15" s="96"/>
    </row>
    <row r="16" spans="1:12" x14ac:dyDescent="0.2">
      <c r="A16" s="92" t="s">
        <v>163</v>
      </c>
      <c r="B16" s="95">
        <v>8.9634900000000002</v>
      </c>
      <c r="C16" s="96">
        <v>0.24749000000000002</v>
      </c>
      <c r="D16" s="344">
        <v>9.2109800000000011</v>
      </c>
      <c r="E16" s="95"/>
      <c r="F16" s="95">
        <v>104.61419000000002</v>
      </c>
      <c r="G16" s="96">
        <v>3.0962199999999989</v>
      </c>
      <c r="H16" s="344">
        <v>107.71041000000002</v>
      </c>
      <c r="J16" s="96"/>
    </row>
    <row r="17" spans="1:11" x14ac:dyDescent="0.2">
      <c r="A17" s="92" t="s">
        <v>164</v>
      </c>
      <c r="B17" s="95">
        <v>24.638930000000002</v>
      </c>
      <c r="C17" s="96">
        <v>1.16659</v>
      </c>
      <c r="D17" s="344">
        <v>25.805520000000001</v>
      </c>
      <c r="E17" s="95"/>
      <c r="F17" s="95">
        <v>274.28831999999989</v>
      </c>
      <c r="G17" s="96">
        <v>13.141330000000004</v>
      </c>
      <c r="H17" s="344">
        <v>287.42964999999987</v>
      </c>
      <c r="J17" s="96"/>
    </row>
    <row r="18" spans="1:11" x14ac:dyDescent="0.2">
      <c r="A18" s="92" t="s">
        <v>165</v>
      </c>
      <c r="B18" s="95">
        <v>2.7182199999999992</v>
      </c>
      <c r="C18" s="96">
        <v>0.1116</v>
      </c>
      <c r="D18" s="344">
        <v>2.8298199999999993</v>
      </c>
      <c r="E18" s="95"/>
      <c r="F18" s="95">
        <v>27.835960000000004</v>
      </c>
      <c r="G18" s="96">
        <v>1.1886199999999996</v>
      </c>
      <c r="H18" s="344">
        <v>29.024580000000004</v>
      </c>
      <c r="J18" s="96"/>
    </row>
    <row r="19" spans="1:11" x14ac:dyDescent="0.2">
      <c r="A19" s="92" t="s">
        <v>166</v>
      </c>
      <c r="B19" s="95">
        <v>64.414270000000002</v>
      </c>
      <c r="C19" s="96">
        <v>2.3920400000000006</v>
      </c>
      <c r="D19" s="344">
        <v>66.806309999999996</v>
      </c>
      <c r="E19" s="95"/>
      <c r="F19" s="95">
        <v>720.14767999999992</v>
      </c>
      <c r="G19" s="96">
        <v>26.81109</v>
      </c>
      <c r="H19" s="344">
        <v>746.95876999999996</v>
      </c>
      <c r="J19" s="96"/>
    </row>
    <row r="20" spans="1:11" x14ac:dyDescent="0.2">
      <c r="A20" s="92" t="s">
        <v>167</v>
      </c>
      <c r="B20" s="96">
        <v>0.58732000000000006</v>
      </c>
      <c r="C20" s="96">
        <v>0</v>
      </c>
      <c r="D20" s="345">
        <v>0.58732000000000006</v>
      </c>
      <c r="E20" s="96"/>
      <c r="F20" s="95">
        <v>6.5671800000000013</v>
      </c>
      <c r="G20" s="96">
        <v>0</v>
      </c>
      <c r="H20" s="345">
        <v>6.5671800000000013</v>
      </c>
      <c r="J20" s="96"/>
    </row>
    <row r="21" spans="1:11" x14ac:dyDescent="0.2">
      <c r="A21" s="92" t="s">
        <v>168</v>
      </c>
      <c r="B21" s="95">
        <v>13.826779999999999</v>
      </c>
      <c r="C21" s="96">
        <v>0.60926000000000002</v>
      </c>
      <c r="D21" s="344">
        <v>14.43604</v>
      </c>
      <c r="E21" s="95"/>
      <c r="F21" s="95">
        <v>151.70287999999994</v>
      </c>
      <c r="G21" s="96">
        <v>6.2948700000000022</v>
      </c>
      <c r="H21" s="344">
        <v>157.99774999999994</v>
      </c>
      <c r="J21" s="96"/>
      <c r="K21" s="96"/>
    </row>
    <row r="22" spans="1:11" x14ac:dyDescent="0.2">
      <c r="A22" s="92" t="s">
        <v>169</v>
      </c>
      <c r="B22" s="95">
        <v>7.3935999999999993</v>
      </c>
      <c r="C22" s="96">
        <v>0.25958999999999999</v>
      </c>
      <c r="D22" s="344">
        <v>7.6531899999999995</v>
      </c>
      <c r="E22" s="95"/>
      <c r="F22" s="95">
        <v>76.796720000000036</v>
      </c>
      <c r="G22" s="96">
        <v>2.5119700000000003</v>
      </c>
      <c r="H22" s="344">
        <v>79.308690000000041</v>
      </c>
      <c r="J22" s="96"/>
    </row>
    <row r="23" spans="1:11" x14ac:dyDescent="0.2">
      <c r="A23" s="97" t="s">
        <v>170</v>
      </c>
      <c r="B23" s="98">
        <v>19.399440000000006</v>
      </c>
      <c r="C23" s="96">
        <v>0.97055000000000002</v>
      </c>
      <c r="D23" s="346">
        <v>20.369990000000005</v>
      </c>
      <c r="E23" s="98"/>
      <c r="F23" s="98">
        <v>208.41609000000017</v>
      </c>
      <c r="G23" s="96">
        <v>10.41136</v>
      </c>
      <c r="H23" s="346">
        <v>218.82745000000017</v>
      </c>
      <c r="J23" s="96"/>
    </row>
    <row r="24" spans="1:11" x14ac:dyDescent="0.2">
      <c r="A24" s="99" t="s">
        <v>430</v>
      </c>
      <c r="B24" s="100">
        <v>504.66133000000002</v>
      </c>
      <c r="C24" s="100">
        <v>27.975950000000008</v>
      </c>
      <c r="D24" s="100">
        <v>532.63728000000003</v>
      </c>
      <c r="E24" s="100"/>
      <c r="F24" s="100">
        <v>5593.5061999999798</v>
      </c>
      <c r="G24" s="100">
        <v>313.27787000000018</v>
      </c>
      <c r="H24" s="100">
        <v>5906.7840699999797</v>
      </c>
      <c r="J24" s="96"/>
    </row>
    <row r="25" spans="1:11" x14ac:dyDescent="0.2">
      <c r="H25" s="79" t="s">
        <v>220</v>
      </c>
      <c r="J25" s="96"/>
    </row>
    <row r="26" spans="1:11" x14ac:dyDescent="0.2">
      <c r="A26" s="347" t="s">
        <v>561</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0"/>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77" priority="13" operator="between">
      <formula>0</formula>
      <formula>0.5</formula>
    </cfRule>
    <cfRule type="cellIs" dxfId="176" priority="14" operator="between">
      <formula>0</formula>
      <formula>0.49</formula>
    </cfRule>
  </conditionalFormatting>
  <conditionalFormatting sqref="C5:C23">
    <cfRule type="cellIs" dxfId="175" priority="12" stopIfTrue="1" operator="equal">
      <formula>0</formula>
    </cfRule>
  </conditionalFormatting>
  <conditionalFormatting sqref="G5:G23">
    <cfRule type="cellIs" dxfId="174" priority="10" stopIfTrue="1" operator="equal">
      <formula>0</formula>
    </cfRule>
  </conditionalFormatting>
  <conditionalFormatting sqref="J12:J30">
    <cfRule type="cellIs" dxfId="173" priority="6" stopIfTrue="1" operator="equal">
      <formula>0</formula>
    </cfRule>
    <cfRule type="cellIs" dxfId="172" priority="8" operator="between">
      <formula>0</formula>
      <formula>0.5</formula>
    </cfRule>
    <cfRule type="cellIs" dxfId="171"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2023-08-24T06:18:28Z</dcterms:modified>
</cp:coreProperties>
</file>