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mc:AlternateContent xmlns:mc="http://schemas.openxmlformats.org/markup-compatibility/2006">
    <mc:Choice Requires="x15">
      <x15ac:absPath xmlns:x15ac="http://schemas.microsoft.com/office/spreadsheetml/2010/11/ac" url="U:\INFORMES CORES WEB\BEH\BEH 2014\2023\08. AGOSTO\"/>
    </mc:Choice>
  </mc:AlternateContent>
  <xr:revisionPtr revIDLastSave="0" documentId="13_ncr:1_{6AE69445-EAC8-4A6A-83EC-9717E72DACFA}" xr6:coauthVersionLast="47" xr6:coauthVersionMax="47" xr10:uidLastSave="{00000000-0000-0000-0000-000000000000}"/>
  <bookViews>
    <workbookView xWindow="-120" yWindow="-120" windowWidth="29040" windowHeight="15840"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GN por tramos presión"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46" l="1"/>
  <c r="F10" i="25" l="1"/>
  <c r="D10" i="25"/>
  <c r="B10" i="25"/>
  <c r="F10" i="46" l="1"/>
  <c r="D10" i="46"/>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<sst xmlns="http://schemas.openxmlformats.org/spreadsheetml/2006/main" count="1875" uniqueCount="699">
  <si>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</si>
  <si>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</si>
  <si>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</si>
  <si>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</si>
  <si>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</si>
  <si>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</si>
  <si>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</si>
  <si>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</si>
  <si>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</si>
  <si>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</si>
  <si>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</si>
  <si>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</si>
  <si>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</si>
  <si>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</si>
  <si>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</si>
  <si>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</si>
  <si>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</si>
  <si>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</si>
  <si>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</si>
  <si>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</si>
  <si>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</si>
  <si>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</si>
  <si>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</si>
  <si>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</si>
  <si>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</si>
  <si>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</si>
  <si>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</si>
  <si>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</si>
  <si>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</si>
  <si>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</si>
  <si>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</si>
  <si>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</si>
  <si>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</si>
  <si>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</si>
  <si>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</si>
  <si>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</si>
  <si>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</si>
  <si>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</si>
  <si>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</si>
  <si>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</si>
  <si>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</si>
  <si>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</si>
  <si>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</si>
  <si>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</si>
  <si>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</si>
  <si>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</si>
  <si>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</si>
  <si>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</si>
  <si>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</si>
  <si>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</si>
  <si>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</si>
  <si>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</si>
  <si>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</si>
  <si>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</si>
  <si>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</si>
  <si>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</si>
  <si>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</si>
  <si>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</si>
  <si>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</si>
  <si>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</si>
  <si>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</si>
  <si>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</si>
  <si>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</si>
  <si>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</si>
  <si>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</si>
  <si>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</si>
  <si>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</si>
  <si>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</si>
  <si>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</si>
  <si>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</si>
  <si>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</si>
  <si>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</si>
  <si>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</si>
  <si>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</si>
  <si>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</si>
  <si>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</si>
  <si>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</si>
  <si>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</si>
  <si>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</si>
  <si>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</si>
  <si>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</si>
  <si>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</si>
  <si>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</si>
  <si>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</si>
  <si>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</si>
  <si>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</si>
  <si>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</si>
  <si>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</si>
  <si>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</si>
  <si>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</si>
  <si>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</si>
  <si>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</si>
  <si>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</si>
  <si>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</si>
  <si>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</si>
  <si>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</si>
  <si>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</si>
  <si>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</si>
  <si>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</si>
  <si>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</si>
  <si>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</si>
  <si>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</si>
  <si>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</si>
  <si>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</si>
  <si>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</si>
  <si>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</si>
  <si>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</si>
  <si>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</si>
  <si>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</si>
  <si>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</si>
  <si>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</si>
  <si>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</si>
  <si>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</si>
  <si>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</si>
  <si>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</si>
  <si>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</si>
  <si>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</si>
  <si>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</si>
  <si>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</si>
  <si>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</si>
  <si>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</si>
  <si>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</si>
  <si>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</si>
  <si>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</si>
  <si>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</si>
  <si>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</si>
  <si>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</si>
  <si>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</si>
  <si>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</si>
  <si>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</si>
  <si>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</si>
  <si>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</si>
  <si>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</si>
  <si>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</si>
  <si>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</si>
  <si>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</si>
  <si>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</si>
  <si>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</si>
  <si>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</si>
  <si>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</si>
  <si>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</si>
  <si>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</si>
  <si>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</si>
  <si>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</si>
  <si>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</si>
  <si>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</si>
  <si>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</si>
  <si>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</si>
  <si>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</si>
  <si>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</si>
  <si>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</si>
  <si>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</si>
  <si>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</si>
  <si>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</si>
  <si>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</si>
  <si>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</si>
  <si>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</si>
  <si>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</si>
  <si>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</si>
  <si>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</si>
  <si>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</si>
  <si>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</si>
  <si>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</si>
  <si>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</si>
  <si>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</si>
  <si>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</si>
  <si>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</si>
  <si>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</si>
  <si>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</si>
  <si>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</si>
  <si>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</si>
  <si>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</si>
  <si>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</si>
  <si>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</si>
  <si>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</si>
  <si>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</si>
  <si>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</si>
  <si>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</si>
  <si>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</si>
  <si>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</si>
  <si>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</si>
  <si>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</si>
  <si>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</si>
  <si>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</si>
  <si>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</si>
  <si>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</si>
  <si>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</si>
  <si>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</si>
  <si>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</si>
  <si>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</si>
  <si>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</si>
  <si>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</si>
  <si>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</si>
  <si>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</si>
  <si>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</si>
  <si>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</si>
  <si>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</si>
  <si>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</si>
  <si>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</si>
  <si>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</si>
  <si>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</si>
  <si>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</si>
  <si>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</si>
  <si>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</si>
  <si>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</si>
  <si>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</si>
  <si>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</si>
  <si>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</si>
  <si>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</si>
  <si>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</si>
  <si>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</si>
  <si>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</si>
  <si>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</si>
  <si>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</si>
  <si>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</si>
  <si>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Egipto</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</si>
  <si>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</si>
  <si>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</si>
  <si>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</si>
  <si>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</si>
  <si>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</si>
  <si>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</si>
  <si>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</si>
  <si>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</si>
  <si>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</si>
  <si>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</si>
  <si>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</si>
  <si>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</si>
  <si>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</si>
  <si>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</si>
  <si>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</si>
  <si>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</si>
  <si>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</si>
  <si>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</si>
  <si>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</si>
  <si>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</si>
  <si>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</si>
  <si>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</si>
  <si>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</si>
  <si>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</si>
  <si>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</si>
  <si>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Marruecos</t>
  </si>
  <si>
    <t>Otros Asia</t>
  </si>
  <si>
    <t>Importaciones de crudo por países y zonas económicas</t>
  </si>
  <si>
    <t>Casablanca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</si>
  <si>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</si>
  <si>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</si>
  <si>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</si>
  <si>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</si>
  <si>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</si>
  <si>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</si>
  <si>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</si>
  <si>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</si>
  <si>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</si>
  <si>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</si>
  <si>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</si>
  <si>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</si>
  <si>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</si>
  <si>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</si>
  <si>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</si>
  <si>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</si>
  <si>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</si>
  <si>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</si>
  <si>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</si>
  <si>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</si>
  <si>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</si>
  <si>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</si>
  <si>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</si>
  <si>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</si>
  <si>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</si>
  <si>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</si>
  <si>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</si>
  <si>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</si>
  <si>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</si>
  <si>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</si>
  <si>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</si>
  <si>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</si>
  <si>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</si>
  <si>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</si>
  <si>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</si>
  <si>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</si>
  <si>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</si>
  <si>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</si>
  <si>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</si>
  <si>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</si>
  <si>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</si>
  <si>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</si>
  <si>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</si>
  <si>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</si>
  <si>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</si>
  <si>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</si>
  <si>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</si>
  <si>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</si>
  <si>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</si>
  <si>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</si>
  <si>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</si>
  <si>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</si>
  <si>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</si>
  <si>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</si>
  <si>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</si>
  <si>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</si>
  <si>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</si>
  <si>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</si>
  <si>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</si>
  <si>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</si>
  <si>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</si>
  <si>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</si>
  <si>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</si>
  <si>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</si>
  <si>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</si>
  <si>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</si>
  <si>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</si>
  <si>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</si>
  <si>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</si>
  <si>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</si>
  <si>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</si>
  <si>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</si>
  <si>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</si>
  <si>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</si>
  <si>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</si>
  <si>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</si>
  <si>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</si>
  <si>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</si>
  <si>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</si>
  <si>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</si>
  <si>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</si>
  <si>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</si>
  <si>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</si>
  <si>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</si>
  <si>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</si>
  <si>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</si>
  <si>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</si>
  <si>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</si>
  <si>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</si>
  <si>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</si>
  <si>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</si>
  <si>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</si>
  <si>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</si>
  <si>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</si>
  <si>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</si>
  <si>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</si>
  <si>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</si>
  <si>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</si>
  <si>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</si>
  <si>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</si>
  <si>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</si>
  <si>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</si>
  <si>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</si>
  <si>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</si>
  <si>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</si>
  <si>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</si>
  <si>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</si>
  <si>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</si>
  <si>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</si>
  <si>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</si>
  <si>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</si>
  <si>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</si>
  <si>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</si>
  <si>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</si>
  <si>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</si>
  <si>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</si>
  <si>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</si>
  <si>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</si>
  <si>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</si>
  <si>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</si>
  <si>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</si>
  <si>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</si>
  <si>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</si>
  <si>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</si>
  <si>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</si>
  <si>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</si>
  <si>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</si>
  <si>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</si>
  <si>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</si>
  <si>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</si>
  <si>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</si>
  <si>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</si>
  <si>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</si>
  <si>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</si>
  <si>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</si>
  <si>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</si>
  <si>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</si>
  <si>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</si>
  <si>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</si>
  <si>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</si>
  <si>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</si>
  <si>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</si>
  <si>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</si>
  <si>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</si>
  <si>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</si>
  <si>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</si>
  <si>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</si>
  <si>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</si>
  <si>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</si>
  <si>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</si>
  <si>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</si>
  <si>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</si>
  <si>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</si>
  <si>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</si>
  <si>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</si>
  <si>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</si>
  <si>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</si>
  <si>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</si>
  <si>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</si>
  <si>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</si>
  <si>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</si>
  <si>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</si>
  <si>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</si>
  <si>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</si>
  <si>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</si>
  <si>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</si>
  <si>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</si>
  <si>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</si>
  <si>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</si>
  <si>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</si>
  <si>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</si>
  <si>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</si>
  <si>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</si>
  <si>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</si>
  <si>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</si>
  <si>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</si>
  <si>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</si>
  <si>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</si>
  <si>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</si>
  <si>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</si>
  <si>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</si>
  <si>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</si>
  <si>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</si>
  <si>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</si>
  <si>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</si>
  <si>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</si>
  <si>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</si>
  <si>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</si>
  <si>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</si>
  <si>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</si>
  <si>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</si>
  <si>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</si>
  <si>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</si>
  <si>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</si>
  <si>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</si>
  <si>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</si>
  <si>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</si>
  <si>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</si>
  <si>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</si>
  <si>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</si>
  <si>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</si>
  <si>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</si>
  <si>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</si>
  <si>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</si>
  <si>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</si>
  <si>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</si>
  <si>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</si>
  <si>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</si>
  <si>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</si>
  <si>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</si>
  <si>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</si>
  <si>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</si>
  <si>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</si>
  <si>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</si>
  <si>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</si>
  <si>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</si>
  <si>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</si>
  <si>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</si>
  <si>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</si>
  <si>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</si>
  <si>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</si>
  <si>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</si>
  <si>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</si>
  <si>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</si>
  <si>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</si>
  <si>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</si>
  <si>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</si>
  <si>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</si>
  <si>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</si>
  <si>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</si>
  <si>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</si>
  <si>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</si>
  <si>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</si>
  <si>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</si>
  <si>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</si>
  <si>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</si>
  <si>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</si>
  <si>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</si>
  <si>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</si>
  <si>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</si>
  <si>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</si>
  <si>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</si>
  <si>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</si>
  <si>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</si>
  <si>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</si>
  <si>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Importaciones de gas natural por países y zonas económicas</t>
  </si>
  <si>
    <t>TUR1</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</si>
  <si>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</si>
  <si>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</si>
  <si>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</si>
  <si>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</si>
  <si>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</si>
  <si>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</si>
  <si>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</si>
  <si>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</si>
  <si>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</si>
  <si>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</si>
  <si>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</si>
  <si>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</si>
  <si>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</si>
  <si>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</si>
  <si>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</si>
  <si>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</si>
  <si>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</si>
  <si>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</si>
  <si>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</si>
  <si>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</si>
  <si>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</si>
  <si>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</si>
  <si>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</si>
  <si>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</si>
  <si>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</si>
  <si>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</si>
  <si>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</si>
  <si>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</si>
  <si>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</si>
  <si>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</si>
  <si>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</si>
  <si>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</si>
  <si>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</si>
  <si>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</si>
  <si>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</si>
  <si>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</si>
  <si>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</si>
  <si>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</si>
  <si>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Países de la Eurozona</t>
  </si>
  <si>
    <t>- igual que 0,0 / ^ distinto de 0,0</t>
  </si>
  <si>
    <t>'- igual que 0,0 / ^ distinto de 0,0</t>
  </si>
  <si>
    <t>Azerbaiyán</t>
  </si>
  <si>
    <t>Cores</t>
  </si>
  <si>
    <t xml:space="preserve">Biogás </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</si>
  <si>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</si>
  <si>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</si>
  <si>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</si>
  <si>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</si>
  <si>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</si>
  <si>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</si>
  <si>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</si>
  <si>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</si>
  <si>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</si>
  <si>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</si>
  <si>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</si>
  <si>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</si>
  <si>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</si>
  <si>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</si>
  <si>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</si>
  <si>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</si>
  <si>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</si>
  <si>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</si>
  <si>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</si>
  <si>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</si>
  <si>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</si>
  <si>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</si>
  <si>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</si>
  <si>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</si>
  <si>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</si>
  <si>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</si>
  <si>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</si>
  <si>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</si>
  <si>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Diferencias de redondeo</t>
  </si>
  <si>
    <t>Debido al redondeo de cifras, los totales podrían diferir de la suma de las cuantías individuales.</t>
  </si>
  <si>
    <t>Argentina</t>
  </si>
  <si>
    <t>Gasóleos de automoción</t>
  </si>
  <si>
    <t xml:space="preserve">Canarias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</si>
  <si>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</si>
  <si>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</si>
  <si>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</si>
  <si>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</si>
  <si>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</si>
  <si>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</si>
  <si>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</si>
  <si>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Malasia</t>
  </si>
  <si>
    <t>Fuente: Elaboración Cores</t>
  </si>
  <si>
    <t>Consumo anual de energía primaria en España</t>
  </si>
  <si>
    <t>Otras gasolinas de automoción **</t>
  </si>
  <si>
    <t>Otros gasóleos de automoción ***</t>
  </si>
  <si>
    <t>** Bioetanol puro + bioetanol mezcla.</t>
  </si>
  <si>
    <t>*** Biodiésel puro + biodiésel mezcla.</t>
  </si>
  <si>
    <t>% ∆*</t>
  </si>
  <si>
    <t>Boquerón</t>
  </si>
  <si>
    <t>€/Bombona</t>
  </si>
  <si>
    <r>
      <t>%</t>
    </r>
    <r>
      <rPr>
        <b/>
        <sz val="10"/>
        <rFont val="Calibri"/>
        <family val="2"/>
      </rPr>
      <t>∆</t>
    </r>
    <r>
      <rPr>
        <b/>
        <sz val="10"/>
        <rFont val="Arial"/>
        <family val="2"/>
      </rPr>
      <t>*</t>
    </r>
  </si>
  <si>
    <t>19 Marzo</t>
  </si>
  <si>
    <t>América Central y del Sur</t>
  </si>
  <si>
    <t>21 Mayo</t>
  </si>
  <si>
    <t>16 Julio</t>
  </si>
  <si>
    <t>Gibraltar</t>
  </si>
  <si>
    <t>17 Septiembre</t>
  </si>
  <si>
    <t>Trinidad y Tobago</t>
  </si>
  <si>
    <t>19 Noviembre</t>
  </si>
  <si>
    <t>Angola, Arabia Saudí, Argelia, Congo, Emiratos Árabes Unidos, Gabón, Guinea Ecuatorial, Irak, Irán, Kuwait, Libia, Nigeria y Venezuela.</t>
  </si>
  <si>
    <t>Guinea Ecuatorial</t>
  </si>
  <si>
    <t>Otros productos **</t>
  </si>
  <si>
    <t>Total ***</t>
  </si>
  <si>
    <t>Consumo de gasolinas por Comunidades Autónomas *</t>
  </si>
  <si>
    <t>Cogeneración **</t>
  </si>
  <si>
    <t>** Se incluyen puestas en frío y suministro directo a buques consumidores</t>
  </si>
  <si>
    <t xml:space="preserve"> OCDE</t>
  </si>
  <si>
    <t xml:space="preserve"> No-OCDE</t>
  </si>
  <si>
    <t>Obligación *</t>
  </si>
  <si>
    <t>Viura **</t>
  </si>
  <si>
    <t>Lubricantes **</t>
  </si>
  <si>
    <t>Otros ***</t>
  </si>
  <si>
    <t>*** Incluye naftas, condensados, parafinas, disolventes y otros.</t>
  </si>
  <si>
    <t>21 Enero</t>
  </si>
  <si>
    <t>** Datos provisionales</t>
  </si>
  <si>
    <t>Países del grupo Unión Europea 27</t>
  </si>
  <si>
    <t>Portugal, República Checa, Rumanía y Suecia.</t>
  </si>
  <si>
    <t>^ distinto de 0,0</t>
  </si>
  <si>
    <t>21 Julio</t>
  </si>
  <si>
    <t>15 Septiembre</t>
  </si>
  <si>
    <t>17 Noviembre</t>
  </si>
  <si>
    <t>19 Enero</t>
  </si>
  <si>
    <t>16 Marzo</t>
  </si>
  <si>
    <t>Japón</t>
  </si>
  <si>
    <t>18 Mayo</t>
  </si>
  <si>
    <t>Singapur</t>
  </si>
  <si>
    <t xml:space="preserve">Alemania, Australia, Austria, Bélgica, Canadá, Colombia, Corea del Sur, Costa Rica,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</si>
  <si>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Gabón</t>
  </si>
  <si>
    <t>20 Julio</t>
  </si>
  <si>
    <t>India</t>
  </si>
  <si>
    <t>Omán</t>
  </si>
  <si>
    <t>21 Septiembre</t>
  </si>
  <si>
    <t>TUR3</t>
  </si>
  <si>
    <t>TUR2**</t>
  </si>
  <si>
    <t>Consumo de gas natural por tramos de presión</t>
  </si>
  <si>
    <t>Presión &gt; 4 bares y ≤ 60 bares</t>
  </si>
  <si>
    <t>Presión &gt; 60 bares**</t>
  </si>
  <si>
    <t>Presión ≤ 4 bares</t>
  </si>
  <si>
    <t>A partir del 1 de octubre de 2021 dejan de estar vigentes los grupos de peaje previos a la Circular 6/2020, de 22 de julio, de la Comisión Nacional de los Mercados y la Competencia, por la que se establece la metodología para el cálculo de los peajes de transporte, redes locales y regasificación de gas natural, manteniéndose el mismo desglose por tramos de presión y cantidad.</t>
  </si>
  <si>
    <t>Consumo de gas natural por Comunidades Autónomas y tramos de presión</t>
  </si>
  <si>
    <t>* hasta 30 de septiembre de 2021</t>
  </si>
  <si>
    <t>** desde el 1 de octubre de 2021</t>
  </si>
  <si>
    <t>Tarifa TUR3</t>
  </si>
  <si>
    <t>Tarifa TUR2*</t>
  </si>
  <si>
    <t>Tarifa TUR2**</t>
  </si>
  <si>
    <t>&gt;5.000 ≤15.000</t>
  </si>
  <si>
    <t>&gt;15.000 ≤50.000</t>
  </si>
  <si>
    <t>16 Noviembre</t>
  </si>
  <si>
    <t>Australia</t>
  </si>
  <si>
    <t>Tarifa de último recurso de gas natural (TUR1)</t>
  </si>
  <si>
    <t>Entrada de turistas (FRONTUR)</t>
  </si>
  <si>
    <t>1 Enero</t>
  </si>
  <si>
    <t>1 Abril</t>
  </si>
  <si>
    <t>1 Octubre</t>
  </si>
  <si>
    <t>1 Julio</t>
  </si>
  <si>
    <t>18 Enero</t>
  </si>
  <si>
    <t>Bahréin</t>
  </si>
  <si>
    <t xml:space="preserve">Estonia, Finlandia, Francia, Grecia, Hungría, Irlanda, Italia, Japón, Lituania, Luxemburgo, México, Noruega, Nueva Zelanda, </t>
  </si>
  <si>
    <t>15 Marzo</t>
  </si>
  <si>
    <t>Albania</t>
  </si>
  <si>
    <t>Corea del Sur</t>
  </si>
  <si>
    <t>PVP medio de la gasolina 95 I.O.  *</t>
  </si>
  <si>
    <t>PVP medio del gasóleo de automoción *</t>
  </si>
  <si>
    <t>Ghana</t>
  </si>
  <si>
    <t>*Datos provisionales</t>
  </si>
  <si>
    <t>Indonesia</t>
  </si>
  <si>
    <t>Bélgica GN</t>
  </si>
  <si>
    <t>15 Noviembre</t>
  </si>
  <si>
    <t>(*) Tasa de variación respecto al mismo periodo del año anterior // '- igual que 0,0 / ^ distinto de 0,0</t>
  </si>
  <si>
    <t>*** Se incluye suministro directo a buques consumidores y cisternas o asimilables cuyo punto de salida declarado no forma parte del sistema gasista.</t>
  </si>
  <si>
    <t>Mozambique</t>
  </si>
  <si>
    <t>12 Mayo</t>
  </si>
  <si>
    <t>17 Enero</t>
  </si>
  <si>
    <t>*Desde abril de 2022 los descuentos aplicados a los carburantes en los distintos EEMM se han reportado con disparidad de criterios al Boletín Petrolero Europeo. Es por ello que la comparativa de estos precios puede ser incorrecta.</t>
  </si>
  <si>
    <t xml:space="preserve">* Tasa de variación respecto al mismo periodo del año anterior   //   - igual que 0,0 / ^ distinto de 0,0
</t>
  </si>
  <si>
    <t>Ecuador</t>
  </si>
  <si>
    <t xml:space="preserve">        UE</t>
  </si>
  <si>
    <t>O. América</t>
  </si>
  <si>
    <t>21 Marzo</t>
  </si>
  <si>
    <t>Año 2022*</t>
  </si>
  <si>
    <t>Año 2021</t>
  </si>
  <si>
    <t>Tv (%)
2022/2021</t>
  </si>
  <si>
    <t>16 Mayo</t>
  </si>
  <si>
    <t>2º 2023</t>
  </si>
  <si>
    <t>jul-23</t>
  </si>
  <si>
    <t>18 Julio</t>
  </si>
  <si>
    <t>Musel</t>
  </si>
  <si>
    <t>Otras salidas***</t>
  </si>
  <si>
    <t>ago-23</t>
  </si>
  <si>
    <t>Plantas de regasificación**</t>
  </si>
  <si>
    <t>ago-22</t>
  </si>
  <si>
    <t>Portugal GN</t>
  </si>
  <si>
    <t>BOLETÍN ESTADÍSTICO HIDROCARBUROS AGOSTO 2023</t>
  </si>
  <si>
    <t>Andorra</t>
  </si>
  <si>
    <t>Marruecos GN</t>
  </si>
  <si>
    <t>Chile</t>
  </si>
  <si>
    <t>Puerto Rico</t>
  </si>
  <si>
    <t>America Central y Sur</t>
  </si>
  <si>
    <t>Pakistán</t>
  </si>
  <si>
    <t>Otras salidas del sistema**</t>
  </si>
  <si>
    <t xml:space="preserve">** Otras Salidas: Se incluyen puestas en frío y suministro directo a buques consumidores.                                                                                                                                                                                    </t>
  </si>
  <si>
    <t xml:space="preserve">Nota: Las exportaciones corresponden a GNL salvo en los casos en los que está especificado.
                                                                                                                                                                                                                   </t>
  </si>
  <si>
    <t>**Tarifa TUR 2: consumo estimado de 12.000 kWh/año hasta 30 de septiembre de 2021 y de 8.000 kWh/año desde 1 de octubre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</si>
</sst>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00"/>
    <numFmt numFmtId="182" formatCode="#,##0.0;\-##,##0.0;&quot;-&quot;"/>
    <numFmt numFmtId="183" formatCode="\^;&quot;^&quot;"/>
    <numFmt numFmtId="184" formatCode="#,##0.0;\-#,##0.0;&quot;&quot;"/>
    <numFmt numFmtId="185" formatCode="_-* #,##0.00\ _P_t_s_-;\-* #,##0.00\ _P_t_s_-;_-* &quot;-&quot;??\ _P_t_s_-;_-@_-"/>
    <numFmt numFmtId="186" formatCode="_(* #,##0_);_(* \(#,##0\);_(* &quot;-&quot;??_);_(@_)"/>
  </numFmts>
  <fonts count="77"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
      <sz val="18"/>
      <color theme="2" tint="-0.499984740745262"/>
      <name val="Mic 32 New Rounded Lt"/>
      <family val="2"/>
    </font>
    <font>
      <sz val="10"/>
      <name val="Tahoma"/>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s>
  <fills count="39">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theme="5" tint="0.79998168889431442"/>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top style="thin">
        <color indexed="8"/>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33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1" fillId="0" borderId="0">
      <alignment horizontal="left" vertical="top"/>
    </xf>
    <xf numFmtId="164" fontId="2" fillId="0" borderId="0" applyFont="0" applyFill="0" applyBorder="0" applyAlignment="0" applyProtection="0"/>
    <xf numFmtId="164" fontId="2" fillId="0" borderId="0" applyFont="0" applyFill="0" applyBorder="0" applyAlignment="0" applyProtection="0"/>
    <xf numFmtId="0" fontId="56" fillId="0" borderId="0"/>
    <xf numFmtId="0" fontId="56" fillId="0" borderId="0"/>
    <xf numFmtId="164" fontId="2" fillId="0" borderId="0" applyFont="0" applyFill="0" applyBorder="0" applyAlignment="0" applyProtection="0"/>
    <xf numFmtId="0" fontId="57"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4" fillId="0" borderId="0"/>
    <xf numFmtId="164" fontId="2" fillId="0" borderId="0" applyFont="0" applyFill="0" applyBorder="0" applyAlignment="0" applyProtection="0"/>
    <xf numFmtId="0" fontId="58" fillId="0" borderId="0" applyFont="0">
      <alignment horizontal="left" vertical="center"/>
    </xf>
    <xf numFmtId="0" fontId="33"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5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16" borderId="26" applyNumberFormat="0" applyFont="0" applyAlignment="0" applyProtection="0"/>
    <xf numFmtId="0" fontId="4" fillId="16" borderId="26" applyNumberFormat="0" applyFont="0" applyAlignment="0" applyProtection="0"/>
    <xf numFmtId="0" fontId="4" fillId="16" borderId="26"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2" fillId="0" borderId="0"/>
    <xf numFmtId="0" fontId="60" fillId="0" borderId="0"/>
    <xf numFmtId="0" fontId="2" fillId="0" borderId="0"/>
    <xf numFmtId="0" fontId="2" fillId="0" borderId="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60" fillId="0" borderId="0" applyFont="0" applyFill="0" applyBorder="0" applyAlignment="0" applyProtection="0"/>
    <xf numFmtId="9" fontId="2" fillId="0" borderId="0" applyFont="0" applyFill="0" applyBorder="0" applyAlignment="0" applyProtection="0"/>
    <xf numFmtId="0" fontId="2" fillId="0" borderId="0"/>
    <xf numFmtId="0" fontId="4" fillId="0" borderId="0"/>
    <xf numFmtId="0" fontId="4" fillId="0" borderId="0"/>
    <xf numFmtId="0" fontId="2" fillId="0" borderId="0"/>
    <xf numFmtId="0" fontId="60" fillId="17"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1" borderId="0" applyNumberFormat="0" applyBorder="0" applyAlignment="0" applyProtection="0"/>
    <xf numFmtId="0" fontId="60" fillId="21" borderId="0" applyNumberFormat="0" applyBorder="0" applyAlignment="0" applyProtection="0"/>
    <xf numFmtId="0" fontId="60" fillId="22"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4" borderId="0" applyNumberFormat="0" applyBorder="0" applyAlignment="0" applyProtection="0"/>
    <xf numFmtId="0" fontId="60" fillId="24" borderId="0" applyNumberFormat="0" applyBorder="0" applyAlignment="0" applyProtection="0"/>
    <xf numFmtId="0" fontId="60" fillId="25" borderId="0" applyNumberFormat="0" applyBorder="0" applyAlignment="0" applyProtection="0"/>
    <xf numFmtId="0" fontId="60" fillId="25"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6" borderId="0" applyNumberFormat="0" applyBorder="0" applyAlignment="0" applyProtection="0"/>
    <xf numFmtId="0" fontId="60" fillId="26"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5" borderId="0" applyNumberFormat="0" applyBorder="0" applyAlignment="0" applyProtection="0"/>
    <xf numFmtId="0" fontId="61" fillId="25"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30" borderId="0" applyNumberFormat="0" applyBorder="0" applyAlignment="0" applyProtection="0"/>
    <xf numFmtId="0" fontId="61" fillId="30" borderId="0" applyNumberFormat="0" applyBorder="0" applyAlignment="0" applyProtection="0"/>
    <xf numFmtId="0" fontId="62" fillId="19" borderId="0" applyNumberFormat="0" applyBorder="0" applyAlignment="0" applyProtection="0"/>
    <xf numFmtId="0" fontId="62" fillId="19" borderId="0" applyNumberFormat="0" applyBorder="0" applyAlignment="0" applyProtection="0"/>
    <xf numFmtId="0" fontId="63" fillId="31" borderId="27" applyNumberFormat="0" applyAlignment="0" applyProtection="0"/>
    <xf numFmtId="0" fontId="63" fillId="31" borderId="27" applyNumberFormat="0" applyAlignment="0" applyProtection="0"/>
    <xf numFmtId="0" fontId="64" fillId="32" borderId="28" applyNumberFormat="0" applyAlignment="0" applyProtection="0"/>
    <xf numFmtId="0" fontId="64" fillId="32" borderId="28" applyNumberFormat="0" applyAlignment="0" applyProtection="0"/>
    <xf numFmtId="0" fontId="65" fillId="0" borderId="29" applyNumberFormat="0" applyFill="0" applyAlignment="0" applyProtection="0"/>
    <xf numFmtId="0" fontId="65" fillId="0" borderId="29"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1" fillId="33" borderId="0" applyNumberFormat="0" applyBorder="0" applyAlignment="0" applyProtection="0"/>
    <xf numFmtId="0" fontId="61" fillId="33" borderId="0" applyNumberFormat="0" applyBorder="0" applyAlignment="0" applyProtection="0"/>
    <xf numFmtId="0" fontId="61" fillId="34" borderId="0" applyNumberFormat="0" applyBorder="0" applyAlignment="0" applyProtection="0"/>
    <xf numFmtId="0" fontId="61" fillId="34" borderId="0" applyNumberFormat="0" applyBorder="0" applyAlignment="0" applyProtection="0"/>
    <xf numFmtId="0" fontId="61" fillId="35" borderId="0" applyNumberFormat="0" applyBorder="0" applyAlignment="0" applyProtection="0"/>
    <xf numFmtId="0" fontId="61" fillId="35"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36" borderId="0" applyNumberFormat="0" applyBorder="0" applyAlignment="0" applyProtection="0"/>
    <xf numFmtId="0" fontId="61" fillId="36" borderId="0" applyNumberFormat="0" applyBorder="0" applyAlignment="0" applyProtection="0"/>
    <xf numFmtId="0" fontId="67" fillId="22" borderId="27" applyNumberFormat="0" applyAlignment="0" applyProtection="0"/>
    <xf numFmtId="0" fontId="67" fillId="22" borderId="27" applyNumberFormat="0" applyAlignment="0" applyProtection="0"/>
    <xf numFmtId="0" fontId="68" fillId="18" borderId="0" applyNumberFormat="0" applyBorder="0" applyAlignment="0" applyProtection="0"/>
    <xf numFmtId="0" fontId="68" fillId="18" borderId="0" applyNumberFormat="0" applyBorder="0" applyAlignment="0" applyProtection="0"/>
    <xf numFmtId="3" fontId="4" fillId="0" borderId="30"/>
    <xf numFmtId="3" fontId="4" fillId="0" borderId="30"/>
    <xf numFmtId="185" fontId="4" fillId="0" borderId="0" applyFont="0" applyFill="0" applyBorder="0" applyAlignment="0" applyProtection="0"/>
    <xf numFmtId="0" fontId="69" fillId="37" borderId="0" applyNumberFormat="0" applyBorder="0" applyAlignment="0" applyProtection="0"/>
    <xf numFmtId="0" fontId="69" fillId="37" borderId="0" applyNumberFormat="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4" fillId="0" borderId="0" applyFont="0" applyFill="0" applyBorder="0" applyAlignment="0" applyProtection="0"/>
    <xf numFmtId="0" fontId="70" fillId="31" borderId="31" applyNumberFormat="0" applyAlignment="0" applyProtection="0"/>
    <xf numFmtId="0" fontId="70" fillId="31" borderId="31" applyNumberFormat="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32" applyNumberFormat="0" applyFill="0" applyAlignment="0" applyProtection="0"/>
    <xf numFmtId="0" fontId="73" fillId="0" borderId="32" applyNumberFormat="0" applyFill="0" applyAlignment="0" applyProtection="0"/>
    <xf numFmtId="0" fontId="74" fillId="0" borderId="33" applyNumberFormat="0" applyFill="0" applyAlignment="0" applyProtection="0"/>
    <xf numFmtId="0" fontId="74" fillId="0" borderId="33"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6" fillId="0" borderId="35" applyNumberFormat="0" applyFill="0" applyAlignment="0" applyProtection="0"/>
    <xf numFmtId="0" fontId="76" fillId="0" borderId="35" applyNumberFormat="0" applyFill="0" applyAlignment="0" applyProtection="0"/>
    <xf numFmtId="0" fontId="33" fillId="0" borderId="0"/>
    <xf numFmtId="0" fontId="33" fillId="0" borderId="0"/>
  </cellStyleXfs>
  <cellXfs count="828">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3"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 fontId="24" fillId="4" borderId="2" xfId="0" applyNumberFormat="1" applyFont="1" applyFill="1" applyBorder="1"/>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0" fontId="4" fillId="2" borderId="1" xfId="1" quotePrefix="1" applyFill="1" applyBorder="1"/>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0" fontId="0" fillId="2" borderId="1" xfId="0"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1" xfId="0" applyFont="1" applyFill="1" applyBorder="1" applyAlignment="1">
      <alignment horizontal="right" vertical="center" wrapText="1"/>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3" fontId="17" fillId="2" borderId="0" xfId="0" applyNumberFormat="1" applyFont="1" applyFill="1" applyAlignment="1">
      <alignment horizontal="right"/>
    </xf>
    <xf numFmtId="0" fontId="43" fillId="2" borderId="0" xfId="0" applyFont="1" applyFill="1"/>
    <xf numFmtId="0" fontId="31" fillId="2" borderId="0" xfId="0" applyFont="1" applyFill="1" applyAlignment="1">
      <alignment horizontal="left" indent="2"/>
    </xf>
    <xf numFmtId="0" fontId="43"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4" fillId="2" borderId="0" xfId="0" applyFont="1" applyFill="1"/>
    <xf numFmtId="0" fontId="44"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4" fillId="3" borderId="0" xfId="1" applyNumberFormat="1" applyFill="1"/>
    <xf numFmtId="180" fontId="4" fillId="2" borderId="0" xfId="1" applyNumberFormat="1" applyFill="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6"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0" fontId="0" fillId="0" borderId="2" xfId="0"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168" fontId="15" fillId="11" borderId="1" xfId="13" quotePrefix="1" applyNumberFormat="1" applyFont="1" applyFill="1" applyBorder="1" applyAlignment="1">
      <alignment horizontal="right"/>
    </xf>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1" fontId="0" fillId="0" borderId="0" xfId="0" applyNumberFormat="1"/>
    <xf numFmtId="169" fontId="4" fillId="2" borderId="0" xfId="1" applyNumberFormat="1" applyFill="1"/>
    <xf numFmtId="182"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7" fillId="2" borderId="0" xfId="1" applyNumberFormat="1" applyFont="1" applyFill="1" applyAlignment="1">
      <alignment horizontal="left" vertical="center"/>
    </xf>
    <xf numFmtId="177" fontId="4" fillId="2" borderId="0" xfId="1" quotePrefix="1" applyNumberFormat="1" applyFill="1" applyAlignment="1">
      <alignment horizontal="right"/>
    </xf>
    <xf numFmtId="0" fontId="48"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49" fillId="14" borderId="2" xfId="0" applyFont="1" applyFill="1" applyBorder="1"/>
    <xf numFmtId="1" fontId="49" fillId="14" borderId="2" xfId="0" applyNumberFormat="1" applyFont="1" applyFill="1" applyBorder="1"/>
    <xf numFmtId="169" fontId="49" fillId="14" borderId="2" xfId="0" applyNumberFormat="1" applyFont="1" applyFill="1" applyBorder="1"/>
    <xf numFmtId="3" fontId="49" fillId="14" borderId="2" xfId="0" applyNumberFormat="1" applyFont="1" applyFill="1" applyBorder="1"/>
    <xf numFmtId="2" fontId="4" fillId="2" borderId="0" xfId="0" applyNumberFormat="1" applyFont="1" applyFill="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50" fillId="2" borderId="2" xfId="0" applyNumberFormat="1" applyFon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0" fillId="2" borderId="1" xfId="0" applyFont="1" applyFill="1" applyBorder="1" applyAlignment="1">
      <alignment horizontal="left"/>
    </xf>
    <xf numFmtId="168" fontId="50"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77" fontId="4" fillId="15" borderId="0" xfId="1" applyNumberFormat="1" applyFill="1" applyAlignment="1">
      <alignment horizontal="right"/>
    </xf>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3" fontId="15" fillId="11" borderId="0" xfId="1" quotePrefix="1" applyNumberFormat="1" applyFont="1" applyFill="1"/>
    <xf numFmtId="0" fontId="22" fillId="2" borderId="0" xfId="0" quotePrefix="1" applyFont="1" applyFill="1" applyAlignment="1">
      <alignment vertical="top" wrapText="1"/>
    </xf>
    <xf numFmtId="171" fontId="4" fillId="11" borderId="0" xfId="1" quotePrefix="1" applyNumberFormat="1" applyFill="1" applyAlignment="1">
      <alignment horizontal="right"/>
    </xf>
    <xf numFmtId="177" fontId="15" fillId="2" borderId="0" xfId="13" quotePrefix="1" applyNumberFormat="1" applyFont="1" applyFill="1" applyAlignment="1">
      <alignment horizontal="right"/>
    </xf>
    <xf numFmtId="0" fontId="52" fillId="2" borderId="0" xfId="9" applyFont="1" applyFill="1" applyAlignment="1">
      <alignment horizontal="left"/>
    </xf>
    <xf numFmtId="3" fontId="4" fillId="13" borderId="0" xfId="1" applyNumberFormat="1" applyFill="1" applyAlignment="1">
      <alignment horizontal="right"/>
    </xf>
    <xf numFmtId="183" fontId="53"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0"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4" fontId="4" fillId="11" borderId="1" xfId="1" applyNumberFormat="1" applyFill="1" applyBorder="1" applyAlignment="1">
      <alignment horizontal="right"/>
    </xf>
    <xf numFmtId="164" fontId="13" fillId="2" borderId="0" xfId="24" applyFont="1" applyFill="1"/>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168" fontId="55" fillId="0" borderId="22" xfId="13" applyNumberFormat="1" applyFont="1" applyBorder="1" applyAlignment="1">
      <alignment vertical="center"/>
    </xf>
    <xf numFmtId="38" fontId="12" fillId="2" borderId="0" xfId="5" applyNumberFormat="1" applyFont="1" applyFill="1"/>
    <xf numFmtId="17" fontId="8" fillId="2" borderId="3" xfId="1" applyNumberFormat="1" applyFont="1" applyFill="1" applyBorder="1" applyAlignment="1">
      <alignment horizontal="center"/>
    </xf>
    <xf numFmtId="176" fontId="4" fillId="2" borderId="2" xfId="1" applyNumberFormat="1" applyFill="1" applyBorder="1" applyAlignment="1">
      <alignment horizontal="right"/>
    </xf>
    <xf numFmtId="169" fontId="4" fillId="2" borderId="3" xfId="0" applyNumberFormat="1" applyFont="1" applyFill="1" applyBorder="1"/>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0" fillId="2" borderId="1" xfId="0" applyFont="1" applyFill="1" applyBorder="1"/>
    <xf numFmtId="17" fontId="0" fillId="2" borderId="0" xfId="0" applyNumberFormat="1" applyFill="1"/>
    <xf numFmtId="0" fontId="4" fillId="2" borderId="3" xfId="1" quotePrefix="1" applyFill="1" applyBorder="1"/>
    <xf numFmtId="4" fontId="4" fillId="11" borderId="3" xfId="1" applyNumberFormat="1" applyFill="1" applyBorder="1" applyAlignment="1">
      <alignment horizontal="right"/>
    </xf>
    <xf numFmtId="0" fontId="22" fillId="0" borderId="0" xfId="1" applyFont="1"/>
    <xf numFmtId="171" fontId="17" fillId="2" borderId="0" xfId="0" applyNumberFormat="1" applyFont="1" applyFill="1"/>
    <xf numFmtId="0" fontId="24" fillId="4" borderId="25" xfId="1" applyFont="1" applyFill="1" applyBorder="1"/>
    <xf numFmtId="0" fontId="3" fillId="2" borderId="2" xfId="0" applyFont="1" applyFill="1" applyBorder="1" applyAlignment="1">
      <alignment horizontal="left"/>
    </xf>
    <xf numFmtId="0" fontId="8" fillId="6" borderId="12" xfId="0" applyFont="1" applyFill="1" applyBorder="1" applyAlignment="1">
      <alignment horizontal="left" indent="2"/>
    </xf>
    <xf numFmtId="173" fontId="31" fillId="6" borderId="0" xfId="0" applyNumberFormat="1" applyFont="1" applyFill="1" applyAlignment="1">
      <alignment horizontal="right" vertical="center"/>
    </xf>
    <xf numFmtId="176" fontId="0" fillId="2" borderId="0" xfId="0" applyNumberFormat="1" applyFill="1"/>
    <xf numFmtId="0" fontId="8" fillId="3" borderId="1" xfId="1" applyFont="1" applyFill="1" applyBorder="1" applyAlignment="1">
      <alignment horizontal="left"/>
    </xf>
    <xf numFmtId="4" fontId="8" fillId="3" borderId="0" xfId="1" applyNumberFormat="1" applyFont="1" applyFill="1"/>
    <xf numFmtId="0" fontId="8" fillId="3" borderId="0" xfId="1" applyFont="1" applyFill="1" applyAlignment="1">
      <alignment horizontal="left"/>
    </xf>
    <xf numFmtId="0" fontId="24" fillId="4" borderId="0" xfId="1" applyFont="1" applyFill="1" applyAlignment="1">
      <alignment horizontal="left"/>
    </xf>
    <xf numFmtId="2" fontId="24" fillId="4" borderId="0" xfId="1" applyNumberFormat="1" applyFont="1" applyFill="1"/>
    <xf numFmtId="4" fontId="8" fillId="3" borderId="1" xfId="1" applyNumberFormat="1" applyFont="1" applyFill="1" applyBorder="1"/>
    <xf numFmtId="180" fontId="8" fillId="3" borderId="0" xfId="1" applyNumberFormat="1" applyFont="1" applyFill="1"/>
    <xf numFmtId="180" fontId="24" fillId="4" borderId="0" xfId="1" applyNumberFormat="1" applyFont="1" applyFill="1"/>
    <xf numFmtId="168" fontId="8" fillId="2" borderId="2" xfId="24" applyNumberFormat="1" applyFont="1" applyFill="1" applyBorder="1" applyAlignment="1">
      <alignment horizontal="right"/>
    </xf>
    <xf numFmtId="0" fontId="0" fillId="0" borderId="1" xfId="0" applyBorder="1"/>
    <xf numFmtId="171" fontId="13" fillId="2" borderId="1" xfId="0" quotePrefix="1" applyNumberFormat="1" applyFont="1" applyFill="1" applyBorder="1" applyAlignment="1">
      <alignment horizontal="left"/>
    </xf>
    <xf numFmtId="171" fontId="13" fillId="2" borderId="3" xfId="0" applyNumberFormat="1" applyFont="1" applyFill="1" applyBorder="1" applyAlignment="1">
      <alignment horizontal="left"/>
    </xf>
    <xf numFmtId="0" fontId="8" fillId="2" borderId="3" xfId="0" applyFont="1" applyFill="1" applyBorder="1"/>
    <xf numFmtId="171" fontId="13" fillId="2" borderId="1" xfId="0" applyNumberFormat="1" applyFont="1" applyFill="1" applyBorder="1" applyAlignment="1">
      <alignment horizontal="left"/>
    </xf>
    <xf numFmtId="168" fontId="13" fillId="2" borderId="1" xfId="0" applyNumberFormat="1" applyFont="1" applyFill="1" applyBorder="1"/>
    <xf numFmtId="0" fontId="22" fillId="2" borderId="0" xfId="0" quotePrefix="1" applyFont="1" applyFill="1" applyAlignment="1">
      <alignment wrapText="1"/>
    </xf>
    <xf numFmtId="2" fontId="8" fillId="3" borderId="1" xfId="1" applyNumberFormat="1" applyFont="1" applyFill="1" applyBorder="1"/>
    <xf numFmtId="0" fontId="50" fillId="2" borderId="2" xfId="0" applyFont="1" applyFill="1" applyBorder="1"/>
    <xf numFmtId="168" fontId="8" fillId="2" borderId="2" xfId="1" quotePrefix="1" applyNumberFormat="1" applyFont="1" applyFill="1" applyBorder="1" applyAlignment="1">
      <alignment horizontal="right"/>
    </xf>
    <xf numFmtId="0" fontId="24" fillId="8" borderId="17" xfId="0" applyFont="1" applyFill="1" applyBorder="1"/>
    <xf numFmtId="175" fontId="24" fillId="8" borderId="0" xfId="0" applyNumberFormat="1" applyFont="1" applyFill="1"/>
    <xf numFmtId="168" fontId="24" fillId="8" borderId="0" xfId="0" applyNumberFormat="1" applyFont="1" applyFill="1"/>
    <xf numFmtId="169" fontId="24" fillId="8" borderId="0" xfId="0" applyNumberFormat="1" applyFont="1" applyFill="1"/>
    <xf numFmtId="173" fontId="24" fillId="8" borderId="23" xfId="0" applyNumberFormat="1" applyFont="1" applyFill="1" applyBorder="1"/>
    <xf numFmtId="0" fontId="3" fillId="2" borderId="0" xfId="0" applyFont="1" applyFill="1" applyAlignment="1">
      <alignment horizontal="left"/>
    </xf>
    <xf numFmtId="171" fontId="4" fillId="2" borderId="0" xfId="1" quotePrefix="1" applyNumberFormat="1" applyFill="1" applyAlignment="1">
      <alignment horizontal="right"/>
    </xf>
    <xf numFmtId="3" fontId="18" fillId="6" borderId="0" xfId="1" quotePrefix="1" applyNumberFormat="1" applyFont="1" applyFill="1" applyAlignment="1">
      <alignment horizontal="right"/>
    </xf>
    <xf numFmtId="168" fontId="8" fillId="2" borderId="2" xfId="1" applyNumberFormat="1" applyFont="1" applyFill="1" applyBorder="1" applyAlignment="1">
      <alignment horizontal="right"/>
    </xf>
    <xf numFmtId="168" fontId="17" fillId="6" borderId="23" xfId="0" applyNumberFormat="1" applyFont="1" applyFill="1" applyBorder="1" applyAlignment="1">
      <alignment horizontal="right"/>
    </xf>
    <xf numFmtId="168" fontId="24" fillId="8" borderId="0" xfId="0" applyNumberFormat="1" applyFont="1" applyFill="1" applyAlignment="1">
      <alignment horizontal="right"/>
    </xf>
    <xf numFmtId="0" fontId="8" fillId="2" borderId="3" xfId="1" applyFont="1" applyFill="1" applyBorder="1" applyAlignment="1">
      <alignment horizontal="left"/>
    </xf>
    <xf numFmtId="180" fontId="8" fillId="12" borderId="3" xfId="1" applyNumberFormat="1" applyFont="1" applyFill="1" applyBorder="1"/>
    <xf numFmtId="180" fontId="8" fillId="2" borderId="3" xfId="1" applyNumberFormat="1" applyFont="1" applyFill="1" applyBorder="1"/>
    <xf numFmtId="168" fontId="24" fillId="4" borderId="2" xfId="1" quotePrefix="1" applyNumberFormat="1" applyFont="1" applyFill="1" applyBorder="1"/>
    <xf numFmtId="168" fontId="4" fillId="11" borderId="1" xfId="1" applyNumberFormat="1" applyFill="1" applyBorder="1" applyAlignment="1">
      <alignment horizontal="right" indent="1"/>
    </xf>
    <xf numFmtId="0" fontId="8" fillId="6" borderId="23" xfId="0" applyFont="1" applyFill="1" applyBorder="1" applyAlignment="1">
      <alignment horizontal="left" indent="2"/>
    </xf>
    <xf numFmtId="0" fontId="8" fillId="9" borderId="20" xfId="0" applyFont="1" applyFill="1" applyBorder="1" applyAlignment="1">
      <alignment horizontal="left" indent="2"/>
    </xf>
    <xf numFmtId="3" fontId="17" fillId="9" borderId="20" xfId="0" applyNumberFormat="1" applyFont="1" applyFill="1" applyBorder="1" applyAlignment="1">
      <alignment horizontal="right"/>
    </xf>
    <xf numFmtId="168" fontId="17" fillId="9" borderId="20" xfId="0" applyNumberFormat="1" applyFont="1" applyFill="1" applyBorder="1" applyAlignment="1">
      <alignment horizontal="right"/>
    </xf>
    <xf numFmtId="168" fontId="8" fillId="9" borderId="20" xfId="0" applyNumberFormat="1" applyFont="1" applyFill="1" applyBorder="1" applyAlignment="1">
      <alignment horizontal="right"/>
    </xf>
    <xf numFmtId="3" fontId="8" fillId="9" borderId="20" xfId="0" applyNumberFormat="1" applyFont="1" applyFill="1" applyBorder="1" applyAlignment="1">
      <alignment horizontal="right"/>
    </xf>
    <xf numFmtId="17" fontId="8" fillId="2" borderId="2" xfId="1" applyNumberFormat="1" applyFont="1" applyFill="1" applyBorder="1" applyAlignment="1">
      <alignment horizontal="right"/>
    </xf>
    <xf numFmtId="170" fontId="4" fillId="11" borderId="0" xfId="1" applyNumberFormat="1" applyFill="1" applyAlignment="1">
      <alignment horizontal="right" indent="1"/>
    </xf>
    <xf numFmtId="49" fontId="22" fillId="2" borderId="0" xfId="1" applyNumberFormat="1" applyFont="1" applyFill="1" applyAlignment="1">
      <alignment horizontal="left" indent="3"/>
    </xf>
    <xf numFmtId="170" fontId="16" fillId="2" borderId="2" xfId="0" applyNumberFormat="1" applyFont="1" applyFill="1" applyBorder="1"/>
    <xf numFmtId="3" fontId="4" fillId="6" borderId="0" xfId="1" quotePrefix="1" applyNumberFormat="1" applyFill="1" applyAlignment="1">
      <alignment horizontal="right"/>
    </xf>
    <xf numFmtId="184" fontId="16" fillId="2" borderId="0" xfId="0" applyNumberFormat="1" applyFont="1" applyFill="1" applyAlignment="1">
      <alignment horizontal="right"/>
    </xf>
    <xf numFmtId="170" fontId="4" fillId="2" borderId="0" xfId="1" applyNumberFormat="1" applyFill="1" applyAlignment="1">
      <alignment horizontal="right" indent="1"/>
    </xf>
    <xf numFmtId="0" fontId="18" fillId="2" borderId="0" xfId="1" applyFont="1" applyFill="1"/>
    <xf numFmtId="0" fontId="4" fillId="2" borderId="1" xfId="0" applyFont="1" applyFill="1" applyBorder="1" applyAlignment="1">
      <alignment horizontal="right" vertical="center" wrapText="1"/>
    </xf>
    <xf numFmtId="3" fontId="4" fillId="3" borderId="0" xfId="1" quotePrefix="1" applyNumberFormat="1" applyFill="1" applyAlignment="1">
      <alignment horizontal="right"/>
    </xf>
    <xf numFmtId="0" fontId="4" fillId="2" borderId="0" xfId="1" applyFill="1" applyAlignment="1">
      <alignment horizontal="right"/>
    </xf>
    <xf numFmtId="1" fontId="4" fillId="2" borderId="0" xfId="1" applyNumberFormat="1" applyFill="1"/>
    <xf numFmtId="0" fontId="8" fillId="2" borderId="0" xfId="0" applyFont="1" applyFill="1" applyAlignment="1">
      <alignment horizontal="left" vertical="top"/>
    </xf>
    <xf numFmtId="3" fontId="4" fillId="10" borderId="0" xfId="1" quotePrefix="1" applyNumberFormat="1" applyFill="1" applyAlignment="1">
      <alignment horizontal="right"/>
    </xf>
    <xf numFmtId="0" fontId="4" fillId="2" borderId="8" xfId="1" quotePrefix="1" applyFill="1" applyBorder="1" applyAlignment="1">
      <alignment horizontal="center" vertical="center"/>
    </xf>
    <xf numFmtId="0" fontId="4" fillId="2" borderId="10" xfId="1" quotePrefix="1" applyFill="1" applyBorder="1" applyAlignment="1">
      <alignment horizontal="center" vertical="center"/>
    </xf>
    <xf numFmtId="4" fontId="4" fillId="11" borderId="0" xfId="1" applyNumberFormat="1" applyFill="1" applyAlignment="1">
      <alignment horizontal="right"/>
    </xf>
    <xf numFmtId="0" fontId="8" fillId="6" borderId="23" xfId="0" applyFont="1" applyFill="1" applyBorder="1" applyAlignment="1">
      <alignment horizontal="left"/>
    </xf>
    <xf numFmtId="0" fontId="3" fillId="2" borderId="1" xfId="0" applyFont="1" applyFill="1" applyBorder="1" applyAlignment="1">
      <alignment horizontal="lef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0" fontId="8" fillId="6" borderId="20" xfId="0" applyFont="1" applyFill="1" applyBorder="1"/>
    <xf numFmtId="3" fontId="17" fillId="6" borderId="20" xfId="0" applyNumberFormat="1" applyFont="1" applyFill="1" applyBorder="1" applyAlignment="1">
      <alignment horizontal="left"/>
    </xf>
    <xf numFmtId="168" fontId="17" fillId="6" borderId="20" xfId="0" applyNumberFormat="1" applyFont="1" applyFill="1" applyBorder="1"/>
    <xf numFmtId="169" fontId="17" fillId="6" borderId="20" xfId="0" applyNumberFormat="1" applyFont="1" applyFill="1" applyBorder="1"/>
    <xf numFmtId="3" fontId="17" fillId="6" borderId="23" xfId="0" applyNumberFormat="1" applyFont="1" applyFill="1" applyBorder="1"/>
    <xf numFmtId="168" fontId="4" fillId="0" borderId="0" xfId="1" quotePrefix="1" applyNumberFormat="1" applyAlignment="1">
      <alignment horizontal="right"/>
    </xf>
    <xf numFmtId="0" fontId="22" fillId="2" borderId="0" xfId="1" applyFont="1" applyFill="1" applyAlignment="1">
      <alignment horizontal="left"/>
    </xf>
    <xf numFmtId="168" fontId="17" fillId="6" borderId="20" xfId="0" applyNumberFormat="1" applyFont="1" applyFill="1" applyBorder="1" applyAlignment="1">
      <alignment horizontal="right"/>
    </xf>
    <xf numFmtId="177" fontId="16" fillId="2" borderId="0" xfId="0" applyNumberFormat="1" applyFont="1" applyFill="1"/>
    <xf numFmtId="186" fontId="4" fillId="2" borderId="0" xfId="24" applyNumberFormat="1" applyFont="1" applyFill="1" applyAlignment="1">
      <alignment horizontal="right"/>
    </xf>
    <xf numFmtId="171" fontId="17" fillId="6" borderId="23" xfId="0" applyNumberFormat="1" applyFont="1" applyFill="1" applyBorder="1" applyAlignment="1">
      <alignment horizontal="right"/>
    </xf>
    <xf numFmtId="3" fontId="8" fillId="2" borderId="0" xfId="1" quotePrefix="1" applyNumberFormat="1" applyFont="1" applyFill="1" applyAlignment="1">
      <alignment horizontal="right"/>
    </xf>
    <xf numFmtId="168" fontId="27" fillId="2" borderId="2" xfId="7" applyNumberFormat="1" applyFont="1" applyFill="1" applyBorder="1" applyAlignment="1" applyProtection="1">
      <protection locked="0"/>
    </xf>
    <xf numFmtId="2" fontId="24" fillId="4" borderId="2" xfId="0" applyNumberFormat="1" applyFont="1" applyFill="1" applyBorder="1"/>
    <xf numFmtId="168" fontId="8" fillId="6" borderId="0" xfId="1" quotePrefix="1" applyNumberFormat="1" applyFont="1" applyFill="1" applyAlignment="1">
      <alignment horizontal="right"/>
    </xf>
    <xf numFmtId="173" fontId="13" fillId="6" borderId="0" xfId="0" applyNumberFormat="1" applyFont="1" applyFill="1"/>
    <xf numFmtId="169" fontId="4" fillId="11" borderId="2" xfId="1" applyNumberFormat="1" applyFill="1" applyBorder="1"/>
    <xf numFmtId="171" fontId="17" fillId="38" borderId="20" xfId="0" applyNumberFormat="1" applyFont="1" applyFill="1" applyBorder="1" applyAlignment="1">
      <alignment horizontal="right"/>
    </xf>
    <xf numFmtId="4" fontId="8" fillId="3" borderId="3" xfId="1" applyNumberFormat="1" applyFont="1" applyFill="1" applyBorder="1"/>
    <xf numFmtId="4" fontId="8" fillId="2" borderId="3" xfId="1" applyNumberFormat="1" applyFont="1" applyFill="1" applyBorder="1"/>
    <xf numFmtId="174" fontId="31" fillId="6" borderId="0" xfId="0" applyNumberFormat="1" applyFont="1" applyFill="1" applyAlignment="1">
      <alignment horizontal="right"/>
    </xf>
    <xf numFmtId="174" fontId="16" fillId="6" borderId="0" xfId="0" applyNumberFormat="1" applyFont="1" applyFill="1" applyAlignment="1">
      <alignment horizontal="right"/>
    </xf>
    <xf numFmtId="174" fontId="16" fillId="6" borderId="0" xfId="0" quotePrefix="1" applyNumberFormat="1" applyFont="1" applyFill="1" applyAlignment="1">
      <alignment horizontal="right"/>
    </xf>
    <xf numFmtId="169" fontId="16" fillId="6" borderId="0" xfId="0" applyNumberFormat="1" applyFont="1" applyFill="1" applyAlignment="1">
      <alignment horizontal="right"/>
    </xf>
    <xf numFmtId="169" fontId="16" fillId="6" borderId="1" xfId="0" applyNumberFormat="1" applyFont="1" applyFill="1" applyBorder="1" applyAlignment="1">
      <alignment horizontal="right"/>
    </xf>
    <xf numFmtId="174" fontId="4" fillId="6" borderId="0" xfId="1" quotePrefix="1" applyNumberFormat="1" applyFill="1" applyAlignment="1">
      <alignment horizontal="right"/>
    </xf>
    <xf numFmtId="173" fontId="4" fillId="6" borderId="0" xfId="1" quotePrefix="1" applyNumberFormat="1" applyFill="1"/>
    <xf numFmtId="177" fontId="16" fillId="6" borderId="0" xfId="0" applyNumberFormat="1" applyFont="1" applyFill="1" applyAlignment="1">
      <alignment horizontal="right"/>
    </xf>
    <xf numFmtId="0" fontId="10" fillId="0" borderId="0" xfId="2" applyFill="1"/>
    <xf numFmtId="0" fontId="22" fillId="2" borderId="0" xfId="1" applyFont="1" applyFill="1" applyAlignment="1">
      <alignment vertical="top" wrapText="1"/>
    </xf>
    <xf numFmtId="0" fontId="22" fillId="2" borderId="0" xfId="1" applyFont="1" applyFill="1" applyAlignment="1">
      <alignment vertical="top"/>
    </xf>
    <xf numFmtId="0" fontId="24" fillId="8" borderId="0" xfId="0" applyFont="1" applyFill="1"/>
    <xf numFmtId="175" fontId="17" fillId="6" borderId="23" xfId="0" applyNumberFormat="1" applyFont="1" applyFill="1" applyBorder="1"/>
    <xf numFmtId="175" fontId="17" fillId="6" borderId="12" xfId="0" applyNumberFormat="1" applyFont="1" applyFill="1" applyBorder="1"/>
    <xf numFmtId="3" fontId="17" fillId="9" borderId="24" xfId="0" applyNumberFormat="1" applyFont="1" applyFill="1" applyBorder="1"/>
    <xf numFmtId="169" fontId="24" fillId="4" borderId="2" xfId="0" applyNumberFormat="1" applyFont="1" applyFill="1" applyBorder="1" applyAlignment="1">
      <alignment horizontal="right"/>
    </xf>
    <xf numFmtId="0" fontId="8" fillId="2" borderId="4" xfId="1" quotePrefix="1" applyFont="1" applyFill="1" applyBorder="1" applyAlignment="1">
      <alignment horizontal="center" vertical="center"/>
    </xf>
    <xf numFmtId="0" fontId="8" fillId="2" borderId="0" xfId="1" quotePrefix="1" applyFont="1" applyFill="1" applyAlignment="1">
      <alignment horizontal="center" vertical="center"/>
    </xf>
    <xf numFmtId="0" fontId="8" fillId="2" borderId="8" xfId="1" quotePrefix="1" applyFont="1" applyFill="1" applyBorder="1" applyAlignment="1">
      <alignment horizontal="center" vertical="center"/>
    </xf>
    <xf numFmtId="0" fontId="4" fillId="2" borderId="1" xfId="1" quotePrefix="1" applyFill="1" applyBorder="1" applyAlignment="1">
      <alignment horizontal="center" vertical="center"/>
    </xf>
    <xf numFmtId="0" fontId="8" fillId="2" borderId="3" xfId="1" quotePrefix="1" applyFont="1" applyFill="1" applyBorder="1" applyAlignment="1">
      <alignment horizontal="center" vertical="center"/>
    </xf>
    <xf numFmtId="0" fontId="4" fillId="2" borderId="0" xfId="1" quotePrefix="1" applyFill="1" applyAlignment="1">
      <alignment horizontal="center" vertical="center"/>
    </xf>
    <xf numFmtId="174" fontId="43" fillId="2" borderId="0" xfId="0" applyNumberFormat="1" applyFont="1" applyFill="1"/>
    <xf numFmtId="174" fontId="0" fillId="2" borderId="0" xfId="0" applyNumberFormat="1" applyFill="1"/>
    <xf numFmtId="173" fontId="13" fillId="5" borderId="0" xfId="0" applyNumberFormat="1" applyFont="1" applyFill="1" applyAlignment="1">
      <alignment horizontal="right"/>
    </xf>
    <xf numFmtId="173" fontId="13" fillId="2" borderId="0" xfId="0" applyNumberFormat="1" applyFont="1" applyFill="1" applyAlignment="1">
      <alignment horizontal="right"/>
    </xf>
    <xf numFmtId="173" fontId="13" fillId="6" borderId="0" xfId="0" applyNumberFormat="1" applyFont="1" applyFill="1" applyAlignment="1">
      <alignment horizontal="right"/>
    </xf>
    <xf numFmtId="173" fontId="13" fillId="6" borderId="0" xfId="0" quotePrefix="1" applyNumberFormat="1" applyFont="1" applyFill="1" applyAlignment="1">
      <alignment horizontal="right"/>
    </xf>
    <xf numFmtId="173" fontId="31" fillId="5" borderId="0" xfId="0" applyNumberFormat="1" applyFont="1" applyFill="1" applyAlignment="1">
      <alignment horizontal="right"/>
    </xf>
    <xf numFmtId="173" fontId="31" fillId="2" borderId="0" xfId="0" applyNumberFormat="1" applyFont="1" applyFill="1" applyAlignment="1">
      <alignment horizontal="right"/>
    </xf>
    <xf numFmtId="173" fontId="31" fillId="6" borderId="0" xfId="0" applyNumberFormat="1" applyFont="1" applyFill="1" applyAlignment="1">
      <alignment horizontal="right"/>
    </xf>
    <xf numFmtId="173" fontId="17" fillId="2" borderId="2" xfId="0" applyNumberFormat="1" applyFont="1" applyFill="1" applyBorder="1" applyAlignment="1">
      <alignment horizontal="right"/>
    </xf>
    <xf numFmtId="173" fontId="27" fillId="2" borderId="2" xfId="7" applyNumberFormat="1" applyFont="1" applyFill="1" applyBorder="1" applyAlignment="1" applyProtection="1">
      <alignment horizontal="right"/>
      <protection locked="0"/>
    </xf>
    <xf numFmtId="173" fontId="24" fillId="8" borderId="0" xfId="0" applyNumberFormat="1" applyFont="1" applyFill="1" applyAlignment="1">
      <alignment horizontal="right"/>
    </xf>
    <xf numFmtId="173" fontId="17" fillId="6" borderId="12" xfId="0" applyNumberFormat="1" applyFont="1" applyFill="1" applyBorder="1" applyAlignment="1">
      <alignment horizontal="right"/>
    </xf>
    <xf numFmtId="173" fontId="17" fillId="9" borderId="12" xfId="0" applyNumberFormat="1" applyFont="1" applyFill="1" applyBorder="1" applyAlignment="1">
      <alignment horizontal="right"/>
    </xf>
    <xf numFmtId="0" fontId="31" fillId="2" borderId="0" xfId="0" applyFont="1" applyFill="1" applyAlignment="1">
      <alignment horizontal="left" indent="1"/>
    </xf>
    <xf numFmtId="0" fontId="6" fillId="2" borderId="0" xfId="1" applyFont="1" applyFill="1" applyAlignment="1">
      <alignment horizontal="center"/>
    </xf>
    <xf numFmtId="0" fontId="45" fillId="0" borderId="0" xfId="0" applyFont="1" applyAlignment="1">
      <alignment horizontal="left" vertical="center" wrapText="1"/>
    </xf>
    <xf numFmtId="0" fontId="45"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22" fillId="2" borderId="0" xfId="1" applyFont="1" applyFill="1" applyAlignment="1">
      <alignment horizontal="left" vertical="center" wrapText="1"/>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22" fillId="2" borderId="0" xfId="1" applyFont="1" applyFill="1" applyAlignment="1">
      <alignment horizontal="left" vertical="top"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Alignment="1">
      <alignment horizontal="left" vertical="top"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xf numFmtId="4" fontId="16" fillId="2" borderId="0" xfId="0" applyNumberFormat="1" applyFont="1" applyFill="1"/>
    <xf numFmtId="168" fontId="16" fillId="2" borderId="3" xfId="0" applyNumberFormat="1" applyFont="1" applyFill="1" applyBorder="1"/>
    <xf numFmtId="168" fontId="4" fillId="6" borderId="0" xfId="1" quotePrefix="1" applyNumberFormat="1" applyFill="1" applyAlignment="1">
      <alignment horizontal="right"/>
    </xf>
    <xf numFmtId="177" fontId="13" fillId="6" borderId="0" xfId="0" applyNumberFormat="1" applyFont="1" applyFill="1" applyAlignment="1">
      <alignment horizontal="right"/>
    </xf>
    <xf numFmtId="177" fontId="31" fillId="6" borderId="0" xfId="0" applyNumberFormat="1" applyFont="1" applyFill="1" applyAlignment="1">
      <alignment horizontal="right"/>
    </xf>
  </cellXfs>
  <cellStyles count="334">
    <cellStyle name="20% - Énfasis1 2" xfId="243" xr:uid="{00000000-0005-0000-0000-000000000000}"/>
    <cellStyle name="20% - Énfasis1 3" xfId="244" xr:uid="{00000000-0005-0000-0000-000001000000}"/>
    <cellStyle name="20% - Énfasis2 2" xfId="245" xr:uid="{00000000-0005-0000-0000-000002000000}"/>
    <cellStyle name="20% - Énfasis2 3" xfId="246" xr:uid="{00000000-0005-0000-0000-000003000000}"/>
    <cellStyle name="20% - Énfasis3 2" xfId="247" xr:uid="{00000000-0005-0000-0000-000004000000}"/>
    <cellStyle name="20% - Énfasis3 3" xfId="248" xr:uid="{00000000-0005-0000-0000-000005000000}"/>
    <cellStyle name="20% - Énfasis4 2" xfId="249" xr:uid="{00000000-0005-0000-0000-000006000000}"/>
    <cellStyle name="20% - Énfasis4 3" xfId="250" xr:uid="{00000000-0005-0000-0000-000007000000}"/>
    <cellStyle name="20% - Énfasis5 2" xfId="251" xr:uid="{00000000-0005-0000-0000-000008000000}"/>
    <cellStyle name="20% - Énfasis5 3" xfId="252" xr:uid="{00000000-0005-0000-0000-000009000000}"/>
    <cellStyle name="20% - Énfasis6 2" xfId="253" xr:uid="{00000000-0005-0000-0000-00000A000000}"/>
    <cellStyle name="20% - Énfasis6 3" xfId="254" xr:uid="{00000000-0005-0000-0000-00000B000000}"/>
    <cellStyle name="40% - Énfasis1 2" xfId="255" xr:uid="{00000000-0005-0000-0000-00000C000000}"/>
    <cellStyle name="40% - Énfasis1 3" xfId="256" xr:uid="{00000000-0005-0000-0000-00000D000000}"/>
    <cellStyle name="40% - Énfasis2 2" xfId="257" xr:uid="{00000000-0005-0000-0000-00000E000000}"/>
    <cellStyle name="40% - Énfasis2 3" xfId="258" xr:uid="{00000000-0005-0000-0000-00000F000000}"/>
    <cellStyle name="40% - Énfasis3 2" xfId="259" xr:uid="{00000000-0005-0000-0000-000010000000}"/>
    <cellStyle name="40% - Énfasis3 3" xfId="260" xr:uid="{00000000-0005-0000-0000-000011000000}"/>
    <cellStyle name="40% - Énfasis4 2" xfId="261" xr:uid="{00000000-0005-0000-0000-000012000000}"/>
    <cellStyle name="40% - Énfasis4 3" xfId="262" xr:uid="{00000000-0005-0000-0000-000013000000}"/>
    <cellStyle name="40% - Énfasis5 2" xfId="263" xr:uid="{00000000-0005-0000-0000-000014000000}"/>
    <cellStyle name="40% - Énfasis5 3" xfId="264" xr:uid="{00000000-0005-0000-0000-000015000000}"/>
    <cellStyle name="40% - Énfasis6 2" xfId="265" xr:uid="{00000000-0005-0000-0000-000016000000}"/>
    <cellStyle name="40% - Énfasis6 3" xfId="266" xr:uid="{00000000-0005-0000-0000-000017000000}"/>
    <cellStyle name="60% - Énfasis1 2" xfId="267" xr:uid="{00000000-0005-0000-0000-000018000000}"/>
    <cellStyle name="60% - Énfasis1 3" xfId="268" xr:uid="{00000000-0005-0000-0000-000019000000}"/>
    <cellStyle name="60% - Énfasis2 2" xfId="269" xr:uid="{00000000-0005-0000-0000-00001A000000}"/>
    <cellStyle name="60% - Énfasis2 3" xfId="270" xr:uid="{00000000-0005-0000-0000-00001B000000}"/>
    <cellStyle name="60% - Énfasis3 2" xfId="271" xr:uid="{00000000-0005-0000-0000-00001C000000}"/>
    <cellStyle name="60% - Énfasis3 3" xfId="272" xr:uid="{00000000-0005-0000-0000-00001D000000}"/>
    <cellStyle name="60% - Énfasis4 2" xfId="273" xr:uid="{00000000-0005-0000-0000-00001E000000}"/>
    <cellStyle name="60% - Énfasis4 3" xfId="274" xr:uid="{00000000-0005-0000-0000-00001F000000}"/>
    <cellStyle name="60% - Énfasis5 2" xfId="275" xr:uid="{00000000-0005-0000-0000-000020000000}"/>
    <cellStyle name="60% - Énfasis5 3" xfId="276" xr:uid="{00000000-0005-0000-0000-000021000000}"/>
    <cellStyle name="60% - Énfasis6 2" xfId="277" xr:uid="{00000000-0005-0000-0000-000022000000}"/>
    <cellStyle name="60% - Énfasis6 3" xfId="278" xr:uid="{00000000-0005-0000-0000-000023000000}"/>
    <cellStyle name="Buena 2" xfId="279" xr:uid="{00000000-0005-0000-0000-000024000000}"/>
    <cellStyle name="Buena 3" xfId="280" xr:uid="{00000000-0005-0000-0000-000025000000}"/>
    <cellStyle name="Cálculo 2" xfId="281" xr:uid="{00000000-0005-0000-0000-000026000000}"/>
    <cellStyle name="Cálculo 3" xfId="282" xr:uid="{00000000-0005-0000-0000-000027000000}"/>
    <cellStyle name="Celda de comprobación 2" xfId="283" xr:uid="{00000000-0005-0000-0000-000028000000}"/>
    <cellStyle name="Celda de comprobación 3" xfId="284" xr:uid="{00000000-0005-0000-0000-000029000000}"/>
    <cellStyle name="Celda vinculada 2" xfId="285" xr:uid="{00000000-0005-0000-0000-00002A000000}"/>
    <cellStyle name="Celda vinculada 3" xfId="286" xr:uid="{00000000-0005-0000-0000-00002B000000}"/>
    <cellStyle name="Encabezado 4 2" xfId="287" xr:uid="{00000000-0005-0000-0000-00002C000000}"/>
    <cellStyle name="Encabezado 4 3" xfId="288" xr:uid="{00000000-0005-0000-0000-00002D000000}"/>
    <cellStyle name="Énfasis1 2" xfId="289" xr:uid="{00000000-0005-0000-0000-00002E000000}"/>
    <cellStyle name="Énfasis1 3" xfId="290" xr:uid="{00000000-0005-0000-0000-00002F000000}"/>
    <cellStyle name="Énfasis2 2" xfId="291" xr:uid="{00000000-0005-0000-0000-000030000000}"/>
    <cellStyle name="Énfasis2 3" xfId="292" xr:uid="{00000000-0005-0000-0000-000031000000}"/>
    <cellStyle name="Énfasis3 2" xfId="293" xr:uid="{00000000-0005-0000-0000-000032000000}"/>
    <cellStyle name="Énfasis3 3" xfId="294" xr:uid="{00000000-0005-0000-0000-000033000000}"/>
    <cellStyle name="Énfasis4 2" xfId="295" xr:uid="{00000000-0005-0000-0000-000034000000}"/>
    <cellStyle name="Énfasis4 3" xfId="296" xr:uid="{00000000-0005-0000-0000-000035000000}"/>
    <cellStyle name="Énfasis5 2" xfId="297" xr:uid="{00000000-0005-0000-0000-000036000000}"/>
    <cellStyle name="Énfasis5 3" xfId="298" xr:uid="{00000000-0005-0000-0000-000037000000}"/>
    <cellStyle name="Énfasis6 2" xfId="299" xr:uid="{00000000-0005-0000-0000-000038000000}"/>
    <cellStyle name="Énfasis6 3" xfId="300" xr:uid="{00000000-0005-0000-0000-000039000000}"/>
    <cellStyle name="Entrada 2" xfId="301" xr:uid="{00000000-0005-0000-0000-00003A000000}"/>
    <cellStyle name="Entrada 3" xfId="302" xr:uid="{00000000-0005-0000-0000-00003B000000}"/>
    <cellStyle name="Hipervínculo" xfId="2" builtinId="8"/>
    <cellStyle name="Incorrecto 2" xfId="303" xr:uid="{00000000-0005-0000-0000-00003D000000}"/>
    <cellStyle name="Incorrecto 3" xfId="304" xr:uid="{00000000-0005-0000-0000-00003E000000}"/>
    <cellStyle name="mes tabla dinámica" xfId="305" xr:uid="{00000000-0005-0000-0000-00003F000000}"/>
    <cellStyle name="mes tabla dinámica 2" xfId="306" xr:uid="{00000000-0005-0000-0000-000040000000}"/>
    <cellStyle name="Millares" xfId="24" builtinId="3"/>
    <cellStyle name="Millares 2" xfId="17" xr:uid="{00000000-0005-0000-0000-000042000000}"/>
    <cellStyle name="Millares 2 2" xfId="31" xr:uid="{00000000-0005-0000-0000-000043000000}"/>
    <cellStyle name="Millares 2 2 2" xfId="35" xr:uid="{00000000-0005-0000-0000-000044000000}"/>
    <cellStyle name="Millares 2 2 2 2" xfId="47" xr:uid="{00000000-0005-0000-0000-000045000000}"/>
    <cellStyle name="Millares 2 2 2 2 2" xfId="71" xr:uid="{00000000-0005-0000-0000-000046000000}"/>
    <cellStyle name="Millares 2 2 2 2 2 2" xfId="119" xr:uid="{00000000-0005-0000-0000-000047000000}"/>
    <cellStyle name="Millares 2 2 2 2 3" xfId="95" xr:uid="{00000000-0005-0000-0000-000048000000}"/>
    <cellStyle name="Millares 2 2 2 3" xfId="59" xr:uid="{00000000-0005-0000-0000-000049000000}"/>
    <cellStyle name="Millares 2 2 2 3 2" xfId="107" xr:uid="{00000000-0005-0000-0000-00004A000000}"/>
    <cellStyle name="Millares 2 2 2 4" xfId="83" xr:uid="{00000000-0005-0000-0000-00004B000000}"/>
    <cellStyle name="Millares 2 2 3" xfId="43" xr:uid="{00000000-0005-0000-0000-00004C000000}"/>
    <cellStyle name="Millares 2 2 3 2" xfId="67" xr:uid="{00000000-0005-0000-0000-00004D000000}"/>
    <cellStyle name="Millares 2 2 3 2 2" xfId="115" xr:uid="{00000000-0005-0000-0000-00004E000000}"/>
    <cellStyle name="Millares 2 2 3 3" xfId="91" xr:uid="{00000000-0005-0000-0000-00004F000000}"/>
    <cellStyle name="Millares 2 2 4" xfId="55" xr:uid="{00000000-0005-0000-0000-000050000000}"/>
    <cellStyle name="Millares 2 2 4 2" xfId="103" xr:uid="{00000000-0005-0000-0000-000051000000}"/>
    <cellStyle name="Millares 2 2 5" xfId="79" xr:uid="{00000000-0005-0000-0000-000052000000}"/>
    <cellStyle name="Millares 2 2 6" xfId="128" xr:uid="{00000000-0005-0000-0000-000053000000}"/>
    <cellStyle name="Millares 2 3" xfId="33" xr:uid="{00000000-0005-0000-0000-000054000000}"/>
    <cellStyle name="Millares 2 3 2" xfId="45" xr:uid="{00000000-0005-0000-0000-000055000000}"/>
    <cellStyle name="Millares 2 3 2 2" xfId="69" xr:uid="{00000000-0005-0000-0000-000056000000}"/>
    <cellStyle name="Millares 2 3 2 2 2" xfId="117" xr:uid="{00000000-0005-0000-0000-000057000000}"/>
    <cellStyle name="Millares 2 3 2 3" xfId="93" xr:uid="{00000000-0005-0000-0000-000058000000}"/>
    <cellStyle name="Millares 2 3 3" xfId="57" xr:uid="{00000000-0005-0000-0000-000059000000}"/>
    <cellStyle name="Millares 2 3 3 2" xfId="105" xr:uid="{00000000-0005-0000-0000-00005A000000}"/>
    <cellStyle name="Millares 2 3 4" xfId="81" xr:uid="{00000000-0005-0000-0000-00005B000000}"/>
    <cellStyle name="Millares 2 3 5" xfId="131" xr:uid="{00000000-0005-0000-0000-00005C000000}"/>
    <cellStyle name="Millares 2 4" xfId="28" xr:uid="{00000000-0005-0000-0000-00005D000000}"/>
    <cellStyle name="Millares 2 4 2" xfId="41" xr:uid="{00000000-0005-0000-0000-00005E000000}"/>
    <cellStyle name="Millares 2 4 2 2" xfId="65" xr:uid="{00000000-0005-0000-0000-00005F000000}"/>
    <cellStyle name="Millares 2 4 2 2 2" xfId="113" xr:uid="{00000000-0005-0000-0000-000060000000}"/>
    <cellStyle name="Millares 2 4 2 3" xfId="89" xr:uid="{00000000-0005-0000-0000-000061000000}"/>
    <cellStyle name="Millares 2 4 3" xfId="53" xr:uid="{00000000-0005-0000-0000-000062000000}"/>
    <cellStyle name="Millares 2 4 3 2" xfId="101" xr:uid="{00000000-0005-0000-0000-000063000000}"/>
    <cellStyle name="Millares 2 4 4" xfId="77" xr:uid="{00000000-0005-0000-0000-000064000000}"/>
    <cellStyle name="Millares 2 4 5" xfId="134" xr:uid="{00000000-0005-0000-0000-000065000000}"/>
    <cellStyle name="Millares 2 5" xfId="37" xr:uid="{00000000-0005-0000-0000-000066000000}"/>
    <cellStyle name="Millares 2 5 2" xfId="61" xr:uid="{00000000-0005-0000-0000-000067000000}"/>
    <cellStyle name="Millares 2 5 2 2" xfId="109" xr:uid="{00000000-0005-0000-0000-000068000000}"/>
    <cellStyle name="Millares 2 5 3" xfId="85" xr:uid="{00000000-0005-0000-0000-000069000000}"/>
    <cellStyle name="Millares 2 5 4" xfId="137" xr:uid="{00000000-0005-0000-0000-00006A000000}"/>
    <cellStyle name="Millares 2 6" xfId="49" xr:uid="{00000000-0005-0000-0000-00006B000000}"/>
    <cellStyle name="Millares 2 6 2" xfId="97" xr:uid="{00000000-0005-0000-0000-00006C000000}"/>
    <cellStyle name="Millares 2 6 3" xfId="140" xr:uid="{00000000-0005-0000-0000-00006D000000}"/>
    <cellStyle name="Millares 2 7" xfId="73" xr:uid="{00000000-0005-0000-0000-00006E000000}"/>
    <cellStyle name="Millares 2 7 2" xfId="143" xr:uid="{00000000-0005-0000-0000-00006F000000}"/>
    <cellStyle name="Millares 2 8" xfId="307" xr:uid="{00000000-0005-0000-0000-000070000000}"/>
    <cellStyle name="Millares 2 9" xfId="125" xr:uid="{00000000-0005-0000-0000-000071000000}"/>
    <cellStyle name="Millares 3" xfId="16" xr:uid="{00000000-0005-0000-0000-000072000000}"/>
    <cellStyle name="Millares 3 2" xfId="34" xr:uid="{00000000-0005-0000-0000-000073000000}"/>
    <cellStyle name="Millares 3 2 2" xfId="46" xr:uid="{00000000-0005-0000-0000-000074000000}"/>
    <cellStyle name="Millares 3 2 2 2" xfId="70" xr:uid="{00000000-0005-0000-0000-000075000000}"/>
    <cellStyle name="Millares 3 2 2 2 2" xfId="118" xr:uid="{00000000-0005-0000-0000-000076000000}"/>
    <cellStyle name="Millares 3 2 2 3" xfId="94" xr:uid="{00000000-0005-0000-0000-000077000000}"/>
    <cellStyle name="Millares 3 2 3" xfId="58" xr:uid="{00000000-0005-0000-0000-000078000000}"/>
    <cellStyle name="Millares 3 2 3 2" xfId="106" xr:uid="{00000000-0005-0000-0000-000079000000}"/>
    <cellStyle name="Millares 3 2 4" xfId="82" xr:uid="{00000000-0005-0000-0000-00007A000000}"/>
    <cellStyle name="Millares 3 2 5" xfId="127" xr:uid="{00000000-0005-0000-0000-00007B000000}"/>
    <cellStyle name="Millares 3 3" xfId="30" xr:uid="{00000000-0005-0000-0000-00007C000000}"/>
    <cellStyle name="Millares 3 3 2" xfId="42" xr:uid="{00000000-0005-0000-0000-00007D000000}"/>
    <cellStyle name="Millares 3 3 2 2" xfId="66" xr:uid="{00000000-0005-0000-0000-00007E000000}"/>
    <cellStyle name="Millares 3 3 2 2 2" xfId="114" xr:uid="{00000000-0005-0000-0000-00007F000000}"/>
    <cellStyle name="Millares 3 3 2 3" xfId="90" xr:uid="{00000000-0005-0000-0000-000080000000}"/>
    <cellStyle name="Millares 3 3 3" xfId="54" xr:uid="{00000000-0005-0000-0000-000081000000}"/>
    <cellStyle name="Millares 3 3 3 2" xfId="102" xr:uid="{00000000-0005-0000-0000-000082000000}"/>
    <cellStyle name="Millares 3 3 4" xfId="78" xr:uid="{00000000-0005-0000-0000-000083000000}"/>
    <cellStyle name="Millares 3 3 5" xfId="130" xr:uid="{00000000-0005-0000-0000-000084000000}"/>
    <cellStyle name="Millares 3 4" xfId="36" xr:uid="{00000000-0005-0000-0000-000085000000}"/>
    <cellStyle name="Millares 3 4 2" xfId="60" xr:uid="{00000000-0005-0000-0000-000086000000}"/>
    <cellStyle name="Millares 3 4 2 2" xfId="108" xr:uid="{00000000-0005-0000-0000-000087000000}"/>
    <cellStyle name="Millares 3 4 3" xfId="84" xr:uid="{00000000-0005-0000-0000-000088000000}"/>
    <cellStyle name="Millares 3 4 4" xfId="133" xr:uid="{00000000-0005-0000-0000-000089000000}"/>
    <cellStyle name="Millares 3 5" xfId="48" xr:uid="{00000000-0005-0000-0000-00008A000000}"/>
    <cellStyle name="Millares 3 5 2" xfId="96" xr:uid="{00000000-0005-0000-0000-00008B000000}"/>
    <cellStyle name="Millares 3 5 3" xfId="136" xr:uid="{00000000-0005-0000-0000-00008C000000}"/>
    <cellStyle name="Millares 3 6" xfId="72" xr:uid="{00000000-0005-0000-0000-00008D000000}"/>
    <cellStyle name="Millares 3 6 2" xfId="139" xr:uid="{00000000-0005-0000-0000-00008E000000}"/>
    <cellStyle name="Millares 3 7" xfId="142" xr:uid="{00000000-0005-0000-0000-00008F000000}"/>
    <cellStyle name="Millares 3 8" xfId="124" xr:uid="{00000000-0005-0000-0000-000090000000}"/>
    <cellStyle name="Millares 4" xfId="32" xr:uid="{00000000-0005-0000-0000-000091000000}"/>
    <cellStyle name="Millares 4 2" xfId="44" xr:uid="{00000000-0005-0000-0000-000092000000}"/>
    <cellStyle name="Millares 4 2 2" xfId="68" xr:uid="{00000000-0005-0000-0000-000093000000}"/>
    <cellStyle name="Millares 4 2 2 2" xfId="116" xr:uid="{00000000-0005-0000-0000-000094000000}"/>
    <cellStyle name="Millares 4 2 3" xfId="92" xr:uid="{00000000-0005-0000-0000-000095000000}"/>
    <cellStyle name="Millares 4 3" xfId="56" xr:uid="{00000000-0005-0000-0000-000096000000}"/>
    <cellStyle name="Millares 4 3 2" xfId="104" xr:uid="{00000000-0005-0000-0000-000097000000}"/>
    <cellStyle name="Millares 4 4" xfId="80" xr:uid="{00000000-0005-0000-0000-000098000000}"/>
    <cellStyle name="Millares 5" xfId="25" xr:uid="{00000000-0005-0000-0000-000099000000}"/>
    <cellStyle name="Millares 5 2" xfId="40" xr:uid="{00000000-0005-0000-0000-00009A000000}"/>
    <cellStyle name="Millares 5 2 2" xfId="64" xr:uid="{00000000-0005-0000-0000-00009B000000}"/>
    <cellStyle name="Millares 5 2 2 2" xfId="112" xr:uid="{00000000-0005-0000-0000-00009C000000}"/>
    <cellStyle name="Millares 5 2 3" xfId="88" xr:uid="{00000000-0005-0000-0000-00009D000000}"/>
    <cellStyle name="Millares 5 3" xfId="52" xr:uid="{00000000-0005-0000-0000-00009E000000}"/>
    <cellStyle name="Millares 5 3 2" xfId="100" xr:uid="{00000000-0005-0000-0000-00009F000000}"/>
    <cellStyle name="Millares 5 4" xfId="76" xr:uid="{00000000-0005-0000-0000-0000A0000000}"/>
    <cellStyle name="Millares 6" xfId="39" xr:uid="{00000000-0005-0000-0000-0000A1000000}"/>
    <cellStyle name="Millares 6 2" xfId="63" xr:uid="{00000000-0005-0000-0000-0000A2000000}"/>
    <cellStyle name="Millares 6 2 2" xfId="111" xr:uid="{00000000-0005-0000-0000-0000A3000000}"/>
    <cellStyle name="Millares 6 3" xfId="87" xr:uid="{00000000-0005-0000-0000-0000A4000000}"/>
    <cellStyle name="Millares 7" xfId="51" xr:uid="{00000000-0005-0000-0000-0000A5000000}"/>
    <cellStyle name="Millares 7 2" xfId="99" xr:uid="{00000000-0005-0000-0000-0000A6000000}"/>
    <cellStyle name="Millares 7 3" xfId="165" xr:uid="{00000000-0005-0000-0000-0000A7000000}"/>
    <cellStyle name="Millares 8" xfId="75" xr:uid="{00000000-0005-0000-0000-0000A8000000}"/>
    <cellStyle name="Millares 9" xfId="121" xr:uid="{00000000-0005-0000-0000-0000A9000000}"/>
    <cellStyle name="Moneda 2" xfId="18" xr:uid="{00000000-0005-0000-0000-0000AA000000}"/>
    <cellStyle name="Moneda 2 2" xfId="38" xr:uid="{00000000-0005-0000-0000-0000AB000000}"/>
    <cellStyle name="Moneda 2 2 2" xfId="62" xr:uid="{00000000-0005-0000-0000-0000AC000000}"/>
    <cellStyle name="Moneda 2 2 2 2" xfId="110" xr:uid="{00000000-0005-0000-0000-0000AD000000}"/>
    <cellStyle name="Moneda 2 2 3" xfId="86" xr:uid="{00000000-0005-0000-0000-0000AE000000}"/>
    <cellStyle name="Moneda 2 2 4" xfId="129" xr:uid="{00000000-0005-0000-0000-0000AF000000}"/>
    <cellStyle name="Moneda 2 3" xfId="50" xr:uid="{00000000-0005-0000-0000-0000B0000000}"/>
    <cellStyle name="Moneda 2 3 2" xfId="98" xr:uid="{00000000-0005-0000-0000-0000B1000000}"/>
    <cellStyle name="Moneda 2 3 3" xfId="132" xr:uid="{00000000-0005-0000-0000-0000B2000000}"/>
    <cellStyle name="Moneda 2 4" xfId="74" xr:uid="{00000000-0005-0000-0000-0000B3000000}"/>
    <cellStyle name="Moneda 2 4 2" xfId="135" xr:uid="{00000000-0005-0000-0000-0000B4000000}"/>
    <cellStyle name="Moneda 2 5" xfId="138" xr:uid="{00000000-0005-0000-0000-0000B5000000}"/>
    <cellStyle name="Moneda 2 6" xfId="141" xr:uid="{00000000-0005-0000-0000-0000B6000000}"/>
    <cellStyle name="Moneda 2 7" xfId="144" xr:uid="{00000000-0005-0000-0000-0000B7000000}"/>
    <cellStyle name="Moneda 2 8" xfId="126" xr:uid="{00000000-0005-0000-0000-0000B8000000}"/>
    <cellStyle name="Neutral 2" xfId="308" xr:uid="{00000000-0005-0000-0000-0000B9000000}"/>
    <cellStyle name="Neutral 3" xfId="309" xr:uid="{00000000-0005-0000-0000-0000BA000000}"/>
    <cellStyle name="Normal" xfId="0" builtinId="0"/>
    <cellStyle name="Normal 10" xfId="166" xr:uid="{00000000-0005-0000-0000-0000BC000000}"/>
    <cellStyle name="Normal 10 2" xfId="242" xr:uid="{00000000-0005-0000-0000-0000BD000000}"/>
    <cellStyle name="Normal 11" xfId="9" xr:uid="{00000000-0005-0000-0000-0000BE000000}"/>
    <cellStyle name="Normal 2" xfId="1" xr:uid="{00000000-0005-0000-0000-0000BF000000}"/>
    <cellStyle name="Normal 2 10" xfId="167" xr:uid="{00000000-0005-0000-0000-0000C0000000}"/>
    <cellStyle name="Normal 2 11" xfId="168" xr:uid="{00000000-0005-0000-0000-0000C1000000}"/>
    <cellStyle name="Normal 2 12" xfId="169" xr:uid="{00000000-0005-0000-0000-0000C2000000}"/>
    <cellStyle name="Normal 2 13" xfId="170" xr:uid="{00000000-0005-0000-0000-0000C3000000}"/>
    <cellStyle name="Normal 2 14" xfId="171" xr:uid="{00000000-0005-0000-0000-0000C4000000}"/>
    <cellStyle name="Normal 2 15" xfId="172" xr:uid="{00000000-0005-0000-0000-0000C5000000}"/>
    <cellStyle name="Normal 2 16" xfId="173" xr:uid="{00000000-0005-0000-0000-0000C6000000}"/>
    <cellStyle name="Normal 2 17" xfId="174" xr:uid="{00000000-0005-0000-0000-0000C7000000}"/>
    <cellStyle name="Normal 2 18" xfId="175" xr:uid="{00000000-0005-0000-0000-0000C8000000}"/>
    <cellStyle name="Normal 2 19" xfId="176" xr:uid="{00000000-0005-0000-0000-0000C9000000}"/>
    <cellStyle name="Normal 2 2" xfId="3" xr:uid="{00000000-0005-0000-0000-0000CA000000}"/>
    <cellStyle name="Normal 2 2 10" xfId="177" xr:uid="{00000000-0005-0000-0000-0000CB000000}"/>
    <cellStyle name="Normal 2 2 11" xfId="178" xr:uid="{00000000-0005-0000-0000-0000CC000000}"/>
    <cellStyle name="Normal 2 2 12" xfId="179" xr:uid="{00000000-0005-0000-0000-0000CD000000}"/>
    <cellStyle name="Normal 2 2 13" xfId="180" xr:uid="{00000000-0005-0000-0000-0000CE000000}"/>
    <cellStyle name="Normal 2 2 14" xfId="181" xr:uid="{00000000-0005-0000-0000-0000CF000000}"/>
    <cellStyle name="Normal 2 2 15" xfId="182" xr:uid="{00000000-0005-0000-0000-0000D0000000}"/>
    <cellStyle name="Normal 2 2 16" xfId="183" xr:uid="{00000000-0005-0000-0000-0000D1000000}"/>
    <cellStyle name="Normal 2 2 17" xfId="184" xr:uid="{00000000-0005-0000-0000-0000D2000000}"/>
    <cellStyle name="Normal 2 2 2" xfId="146" xr:uid="{00000000-0005-0000-0000-0000D3000000}"/>
    <cellStyle name="Normal 2 2 3" xfId="185" xr:uid="{00000000-0005-0000-0000-0000D4000000}"/>
    <cellStyle name="Normal 2 2 4" xfId="186" xr:uid="{00000000-0005-0000-0000-0000D5000000}"/>
    <cellStyle name="Normal 2 2 5" xfId="187" xr:uid="{00000000-0005-0000-0000-0000D6000000}"/>
    <cellStyle name="Normal 2 2 6" xfId="188" xr:uid="{00000000-0005-0000-0000-0000D7000000}"/>
    <cellStyle name="Normal 2 2 7" xfId="189" xr:uid="{00000000-0005-0000-0000-0000D8000000}"/>
    <cellStyle name="Normal 2 2 8" xfId="190" xr:uid="{00000000-0005-0000-0000-0000D9000000}"/>
    <cellStyle name="Normal 2 2 9" xfId="191" xr:uid="{00000000-0005-0000-0000-0000DA000000}"/>
    <cellStyle name="Normal 2 2_Tablas" xfId="147" xr:uid="{00000000-0005-0000-0000-0000DB000000}"/>
    <cellStyle name="Normal 2 20" xfId="192" xr:uid="{00000000-0005-0000-0000-0000DC000000}"/>
    <cellStyle name="Normal 2 21" xfId="193" xr:uid="{00000000-0005-0000-0000-0000DD000000}"/>
    <cellStyle name="Normal 2 22" xfId="194" xr:uid="{00000000-0005-0000-0000-0000DE000000}"/>
    <cellStyle name="Normal 2 23" xfId="195" xr:uid="{00000000-0005-0000-0000-0000DF000000}"/>
    <cellStyle name="Normal 2 24" xfId="196" xr:uid="{00000000-0005-0000-0000-0000E0000000}"/>
    <cellStyle name="Normal 2 25" xfId="197" xr:uid="{00000000-0005-0000-0000-0000E1000000}"/>
    <cellStyle name="Normal 2 26" xfId="145" xr:uid="{00000000-0005-0000-0000-0000E2000000}"/>
    <cellStyle name="Normal 2 3" xfId="12" xr:uid="{00000000-0005-0000-0000-0000E3000000}"/>
    <cellStyle name="Normal 2 3 2" xfId="14" xr:uid="{00000000-0005-0000-0000-0000E4000000}"/>
    <cellStyle name="Normal 2 4" xfId="148" xr:uid="{00000000-0005-0000-0000-0000E5000000}"/>
    <cellStyle name="Normal 2 4 2" xfId="240" xr:uid="{00000000-0005-0000-0000-0000E6000000}"/>
    <cellStyle name="Normal 2 5" xfId="149" xr:uid="{00000000-0005-0000-0000-0000E7000000}"/>
    <cellStyle name="Normal 2 5 2" xfId="241" xr:uid="{00000000-0005-0000-0000-0000E8000000}"/>
    <cellStyle name="Normal 2 6" xfId="150" xr:uid="{00000000-0005-0000-0000-0000E9000000}"/>
    <cellStyle name="Normal 2 7" xfId="151" xr:uid="{00000000-0005-0000-0000-0000EA000000}"/>
    <cellStyle name="Normal 2 8" xfId="152" xr:uid="{00000000-0005-0000-0000-0000EB000000}"/>
    <cellStyle name="Normal 2 9" xfId="198" xr:uid="{00000000-0005-0000-0000-0000EC000000}"/>
    <cellStyle name="Normal 3" xfId="4" xr:uid="{00000000-0005-0000-0000-0000ED000000}"/>
    <cellStyle name="Normal 3 10" xfId="199" xr:uid="{00000000-0005-0000-0000-0000EE000000}"/>
    <cellStyle name="Normal 3 11" xfId="200" xr:uid="{00000000-0005-0000-0000-0000EF000000}"/>
    <cellStyle name="Normal 3 12" xfId="201" xr:uid="{00000000-0005-0000-0000-0000F0000000}"/>
    <cellStyle name="Normal 3 13" xfId="202" xr:uid="{00000000-0005-0000-0000-0000F1000000}"/>
    <cellStyle name="Normal 3 14" xfId="203" xr:uid="{00000000-0005-0000-0000-0000F2000000}"/>
    <cellStyle name="Normal 3 15" xfId="204" xr:uid="{00000000-0005-0000-0000-0000F3000000}"/>
    <cellStyle name="Normal 3 16" xfId="205" xr:uid="{00000000-0005-0000-0000-0000F4000000}"/>
    <cellStyle name="Normal 3 17" xfId="206" xr:uid="{00000000-0005-0000-0000-0000F5000000}"/>
    <cellStyle name="Normal 3 18" xfId="207" xr:uid="{00000000-0005-0000-0000-0000F6000000}"/>
    <cellStyle name="Normal 3 2" xfId="13" xr:uid="{00000000-0005-0000-0000-0000F7000000}"/>
    <cellStyle name="Normal 3 2 2" xfId="27" xr:uid="{00000000-0005-0000-0000-0000F8000000}"/>
    <cellStyle name="Normal 3 2 2 2" xfId="208" xr:uid="{00000000-0005-0000-0000-0000F9000000}"/>
    <cellStyle name="Normal 3 2 2 3" xfId="123" xr:uid="{00000000-0005-0000-0000-0000FA000000}"/>
    <cellStyle name="Normal 3 2 3" xfId="26" xr:uid="{00000000-0005-0000-0000-0000FB000000}"/>
    <cellStyle name="Normal 3 2 3 2" xfId="333" xr:uid="{00000000-0005-0000-0000-0000FC000000}"/>
    <cellStyle name="Normal 3 2 4" xfId="120" xr:uid="{00000000-0005-0000-0000-0000FD000000}"/>
    <cellStyle name="Normal 3 3" xfId="19" xr:uid="{00000000-0005-0000-0000-0000FE000000}"/>
    <cellStyle name="Normal 3 3 2" xfId="209" xr:uid="{00000000-0005-0000-0000-0000FF000000}"/>
    <cellStyle name="Normal 3 4" xfId="29" xr:uid="{00000000-0005-0000-0000-000000010000}"/>
    <cellStyle name="Normal 3 4 2" xfId="210" xr:uid="{00000000-0005-0000-0000-000001010000}"/>
    <cellStyle name="Normal 3 5" xfId="211" xr:uid="{00000000-0005-0000-0000-000002010000}"/>
    <cellStyle name="Normal 3 6" xfId="212" xr:uid="{00000000-0005-0000-0000-000003010000}"/>
    <cellStyle name="Normal 3 7" xfId="213" xr:uid="{00000000-0005-0000-0000-000004010000}"/>
    <cellStyle name="Normal 3 8" xfId="214" xr:uid="{00000000-0005-0000-0000-000005010000}"/>
    <cellStyle name="Normal 3 9" xfId="215" xr:uid="{00000000-0005-0000-0000-000006010000}"/>
    <cellStyle name="Normal 4" xfId="11" xr:uid="{00000000-0005-0000-0000-000007010000}"/>
    <cellStyle name="Normal 4 2" xfId="20" xr:uid="{00000000-0005-0000-0000-000008010000}"/>
    <cellStyle name="Normal 4 2 2" xfId="310" xr:uid="{00000000-0005-0000-0000-000009010000}"/>
    <cellStyle name="Normal 4 2 3" xfId="216" xr:uid="{00000000-0005-0000-0000-00000A010000}"/>
    <cellStyle name="Normal 4 3" xfId="239" xr:uid="{00000000-0005-0000-0000-00000B010000}"/>
    <cellStyle name="Normal 5" xfId="10" xr:uid="{00000000-0005-0000-0000-00000C010000}"/>
    <cellStyle name="Normal 5 2" xfId="21" xr:uid="{00000000-0005-0000-0000-00000D010000}"/>
    <cellStyle name="Normal 5 3" xfId="217" xr:uid="{00000000-0005-0000-0000-00000E010000}"/>
    <cellStyle name="Normal 5 4" xfId="332" xr:uid="{00000000-0005-0000-0000-00000F010000}"/>
    <cellStyle name="Normal 5 5" xfId="153" xr:uid="{00000000-0005-0000-0000-000010010000}"/>
    <cellStyle name="Normal 6" xfId="15" xr:uid="{00000000-0005-0000-0000-000011010000}"/>
    <cellStyle name="Normal 6 2" xfId="154" xr:uid="{00000000-0005-0000-0000-000012010000}"/>
    <cellStyle name="Normal 6 2 2" xfId="218" xr:uid="{00000000-0005-0000-0000-000013010000}"/>
    <cellStyle name="Normal 6 2 2 2" xfId="311" xr:uid="{00000000-0005-0000-0000-000014010000}"/>
    <cellStyle name="Normal 6 2 3" xfId="312" xr:uid="{00000000-0005-0000-0000-000015010000}"/>
    <cellStyle name="Normal 7" xfId="6" xr:uid="{00000000-0005-0000-0000-000016010000}"/>
    <cellStyle name="Normal 8" xfId="5" xr:uid="{00000000-0005-0000-0000-000017010000}"/>
    <cellStyle name="Normal 8 2" xfId="8" xr:uid="{00000000-0005-0000-0000-000018010000}"/>
    <cellStyle name="Normal 9" xfId="219" xr:uid="{00000000-0005-0000-0000-000019010000}"/>
    <cellStyle name="Normal 9 2" xfId="313" xr:uid="{00000000-0005-0000-0000-00001A010000}"/>
    <cellStyle name="Notas 2" xfId="156" xr:uid="{00000000-0005-0000-0000-00001B010000}"/>
    <cellStyle name="Notas 2 2" xfId="157" xr:uid="{00000000-0005-0000-0000-00001C010000}"/>
    <cellStyle name="Notas 3" xfId="155" xr:uid="{00000000-0005-0000-0000-00001D010000}"/>
    <cellStyle name="Porcentaje 2" xfId="22" xr:uid="{00000000-0005-0000-0000-00001E010000}"/>
    <cellStyle name="Porcentual 2" xfId="7" xr:uid="{00000000-0005-0000-0000-00001F010000}"/>
    <cellStyle name="Porcentual 2 10" xfId="220" xr:uid="{00000000-0005-0000-0000-000020010000}"/>
    <cellStyle name="Porcentual 2 11" xfId="221" xr:uid="{00000000-0005-0000-0000-000021010000}"/>
    <cellStyle name="Porcentual 2 12" xfId="222" xr:uid="{00000000-0005-0000-0000-000022010000}"/>
    <cellStyle name="Porcentual 2 13" xfId="223" xr:uid="{00000000-0005-0000-0000-000023010000}"/>
    <cellStyle name="Porcentual 2 14" xfId="224" xr:uid="{00000000-0005-0000-0000-000024010000}"/>
    <cellStyle name="Porcentual 2 15" xfId="225" xr:uid="{00000000-0005-0000-0000-000025010000}"/>
    <cellStyle name="Porcentual 2 16" xfId="226" xr:uid="{00000000-0005-0000-0000-000026010000}"/>
    <cellStyle name="Porcentual 2 17" xfId="227" xr:uid="{00000000-0005-0000-0000-000027010000}"/>
    <cellStyle name="Porcentual 2 18" xfId="228" xr:uid="{00000000-0005-0000-0000-000028010000}"/>
    <cellStyle name="Porcentual 2 19" xfId="229" xr:uid="{00000000-0005-0000-0000-000029010000}"/>
    <cellStyle name="Porcentual 2 2" xfId="158" xr:uid="{00000000-0005-0000-0000-00002A010000}"/>
    <cellStyle name="Porcentual 2 3" xfId="159" xr:uid="{00000000-0005-0000-0000-00002B010000}"/>
    <cellStyle name="Porcentual 2 3 2" xfId="230" xr:uid="{00000000-0005-0000-0000-00002C010000}"/>
    <cellStyle name="Porcentual 2 4" xfId="160" xr:uid="{00000000-0005-0000-0000-00002D010000}"/>
    <cellStyle name="Porcentual 2 4 2" xfId="231" xr:uid="{00000000-0005-0000-0000-00002E010000}"/>
    <cellStyle name="Porcentual 2 5" xfId="161" xr:uid="{00000000-0005-0000-0000-00002F010000}"/>
    <cellStyle name="Porcentual 2 5 2" xfId="232" xr:uid="{00000000-0005-0000-0000-000030010000}"/>
    <cellStyle name="Porcentual 2 6" xfId="233" xr:uid="{00000000-0005-0000-0000-000031010000}"/>
    <cellStyle name="Porcentual 2 7" xfId="234" xr:uid="{00000000-0005-0000-0000-000032010000}"/>
    <cellStyle name="Porcentual 2 8" xfId="235" xr:uid="{00000000-0005-0000-0000-000033010000}"/>
    <cellStyle name="Porcentual 2 9" xfId="236" xr:uid="{00000000-0005-0000-0000-000034010000}"/>
    <cellStyle name="Porcentual 3" xfId="162" xr:uid="{00000000-0005-0000-0000-000035010000}"/>
    <cellStyle name="Porcentual 3 2" xfId="238" xr:uid="{00000000-0005-0000-0000-000036010000}"/>
    <cellStyle name="Porcentual 3 2 2" xfId="314" xr:uid="{00000000-0005-0000-0000-000037010000}"/>
    <cellStyle name="Porcentual 3 3" xfId="237" xr:uid="{00000000-0005-0000-0000-000038010000}"/>
    <cellStyle name="Porcentual 4" xfId="163" xr:uid="{00000000-0005-0000-0000-000039010000}"/>
    <cellStyle name="Porcentual 5" xfId="164" xr:uid="{00000000-0005-0000-0000-00003A010000}"/>
    <cellStyle name="Porcentual 6" xfId="315" xr:uid="{00000000-0005-0000-0000-00003B010000}"/>
    <cellStyle name="Salida 2" xfId="316" xr:uid="{00000000-0005-0000-0000-00003C010000}"/>
    <cellStyle name="Salida 3" xfId="317" xr:uid="{00000000-0005-0000-0000-00003D010000}"/>
    <cellStyle name="Texto de advertencia 2" xfId="318" xr:uid="{00000000-0005-0000-0000-00003E010000}"/>
    <cellStyle name="Texto de advertencia 3" xfId="319" xr:uid="{00000000-0005-0000-0000-00003F010000}"/>
    <cellStyle name="Texto explicativo 2" xfId="320" xr:uid="{00000000-0005-0000-0000-000040010000}"/>
    <cellStyle name="Texto explicativo 3" xfId="321" xr:uid="{00000000-0005-0000-0000-000041010000}"/>
    <cellStyle name="Titular Publicación" xfId="122" xr:uid="{00000000-0005-0000-0000-000042010000}"/>
    <cellStyle name="Titular_gráfico" xfId="23" xr:uid="{00000000-0005-0000-0000-000043010000}"/>
    <cellStyle name="Título 1 2" xfId="322" xr:uid="{00000000-0005-0000-0000-000044010000}"/>
    <cellStyle name="Título 1 3" xfId="323" xr:uid="{00000000-0005-0000-0000-000045010000}"/>
    <cellStyle name="Título 2 2" xfId="324" xr:uid="{00000000-0005-0000-0000-000046010000}"/>
    <cellStyle name="Título 2 3" xfId="325" xr:uid="{00000000-0005-0000-0000-000047010000}"/>
    <cellStyle name="Título 3 2" xfId="326" xr:uid="{00000000-0005-0000-0000-000048010000}"/>
    <cellStyle name="Título 3 3" xfId="327" xr:uid="{00000000-0005-0000-0000-000049010000}"/>
    <cellStyle name="Título 4" xfId="328" xr:uid="{00000000-0005-0000-0000-00004A010000}"/>
    <cellStyle name="Título 5" xfId="329" xr:uid="{00000000-0005-0000-0000-00004B010000}"/>
    <cellStyle name="Total 2" xfId="330" xr:uid="{00000000-0005-0000-0000-00004C010000}"/>
    <cellStyle name="Total 3" xfId="331" xr:uid="{00000000-0005-0000-0000-00004D010000}"/>
  </cellStyles>
  <dxfs count="203">
    <dxf>
      <numFmt numFmtId="187" formatCode="\^"/>
    </dxf>
    <dxf>
      <numFmt numFmtId="187" formatCode="\^"/>
    </dxf>
    <dxf>
      <numFmt numFmtId="187" formatCode="\^"/>
    </dxf>
    <dxf>
      <numFmt numFmtId="187" formatCode="\^"/>
    </dxf>
    <dxf>
      <numFmt numFmtId="187" formatCode="\^"/>
    </dxf>
    <dxf>
      <numFmt numFmtId="187" formatCode="\^"/>
    </dxf>
    <dxf>
      <numFmt numFmtId="188" formatCode="\^;\^;\^"/>
    </dxf>
    <dxf>
      <numFmt numFmtId="189" formatCode="&quot;-&quot;"/>
    </dxf>
    <dxf>
      <numFmt numFmtId="189" formatCode="&quot;-&quot;"/>
    </dxf>
    <dxf>
      <numFmt numFmtId="188" formatCode="\^;\^;\^"/>
    </dxf>
    <dxf>
      <numFmt numFmtId="189" formatCode="&quot;-&quot;"/>
    </dxf>
    <dxf>
      <numFmt numFmtId="187" formatCode="\^"/>
    </dxf>
    <dxf>
      <numFmt numFmtId="188" formatCode="\^;\^;\^"/>
    </dxf>
    <dxf>
      <numFmt numFmtId="189" formatCode="&quot;-&quot;"/>
    </dxf>
    <dxf>
      <numFmt numFmtId="187" formatCode="\^"/>
    </dxf>
    <dxf>
      <numFmt numFmtId="187" formatCode="\^"/>
    </dxf>
    <dxf>
      <numFmt numFmtId="190" formatCode="&quot;^&quot;"/>
    </dxf>
    <dxf>
      <numFmt numFmtId="187" formatCode="\^"/>
    </dxf>
    <dxf>
      <numFmt numFmtId="187" formatCode="\^"/>
    </dxf>
    <dxf>
      <numFmt numFmtId="187" formatCode="\^"/>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87" formatCode="\^"/>
    </dxf>
    <dxf>
      <numFmt numFmtId="187" formatCode="\^"/>
    </dxf>
    <dxf>
      <numFmt numFmtId="188" formatCode="\^;\^;\^"/>
    </dxf>
    <dxf>
      <numFmt numFmtId="187" formatCode="\^"/>
    </dxf>
    <dxf>
      <numFmt numFmtId="188" formatCode="\^;\^;\^"/>
    </dxf>
    <dxf>
      <numFmt numFmtId="187" formatCode="\^"/>
    </dxf>
    <dxf>
      <numFmt numFmtId="187" formatCode="\^"/>
    </dxf>
    <dxf>
      <numFmt numFmtId="187" formatCode="\^"/>
    </dxf>
    <dxf>
      <numFmt numFmtId="188"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8" formatCode="\^;\^;\^"/>
    </dxf>
    <dxf>
      <numFmt numFmtId="187" formatCode="\^"/>
    </dxf>
    <dxf>
      <numFmt numFmtId="188"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3" formatCode="\^;&quot;^&quot;"/>
    </dxf>
    <dxf>
      <numFmt numFmtId="188" formatCode="\^;\^;\^"/>
    </dxf>
    <dxf>
      <numFmt numFmtId="189" formatCode="&quot;-&quot;"/>
    </dxf>
    <dxf>
      <numFmt numFmtId="187" formatCode="\^"/>
    </dxf>
    <dxf>
      <numFmt numFmtId="183" formatCode="\^;&quot;^&quot;"/>
    </dxf>
    <dxf>
      <numFmt numFmtId="188" formatCode="\^;\^;\^"/>
    </dxf>
    <dxf>
      <numFmt numFmtId="189" formatCode="&quot;-&quot;"/>
    </dxf>
    <dxf>
      <numFmt numFmtId="187" formatCode="\^"/>
    </dxf>
    <dxf>
      <numFmt numFmtId="187" formatCode="\^"/>
    </dxf>
    <dxf>
      <numFmt numFmtId="187" formatCode="\^"/>
    </dxf>
    <dxf>
      <numFmt numFmtId="188"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9" formatCode="&quot;-&quot;"/>
    </dxf>
    <dxf>
      <numFmt numFmtId="187" formatCode="\^"/>
    </dxf>
    <dxf>
      <numFmt numFmtId="187" formatCode="\^"/>
    </dxf>
    <dxf>
      <numFmt numFmtId="189" formatCode="&quot;-&quot;"/>
    </dxf>
    <dxf>
      <numFmt numFmtId="187" formatCode="\^"/>
    </dxf>
    <dxf>
      <numFmt numFmtId="187" formatCode="\^"/>
    </dxf>
    <dxf>
      <numFmt numFmtId="187" formatCode="\^"/>
    </dxf>
    <dxf>
      <numFmt numFmtId="187" formatCode="\^"/>
    </dxf>
    <dxf>
      <numFmt numFmtId="189" formatCode="&quot;-&quot;"/>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8" formatCode="\^;\^;\^"/>
    </dxf>
    <dxf>
      <numFmt numFmtId="187" formatCode="\^"/>
    </dxf>
    <dxf>
      <numFmt numFmtId="187" formatCode="\^"/>
    </dxf>
    <dxf>
      <numFmt numFmtId="189" formatCode="&quot;-&quot;"/>
    </dxf>
    <dxf>
      <numFmt numFmtId="187" formatCode="\^"/>
    </dxf>
    <dxf>
      <numFmt numFmtId="187" formatCode="\^"/>
    </dxf>
    <dxf>
      <numFmt numFmtId="189" formatCode="&quot;-&quot;"/>
    </dxf>
    <dxf>
      <numFmt numFmtId="187" formatCode="\^"/>
    </dxf>
    <dxf>
      <numFmt numFmtId="187" formatCode="\^"/>
    </dxf>
    <dxf>
      <numFmt numFmtId="189" formatCode="&quot;-&quot;"/>
    </dxf>
    <dxf>
      <numFmt numFmtId="187" formatCode="\^"/>
    </dxf>
    <dxf>
      <numFmt numFmtId="187" formatCode="\^"/>
    </dxf>
    <dxf>
      <numFmt numFmtId="187" formatCode="\^"/>
    </dxf>
    <dxf>
      <numFmt numFmtId="187" formatCode="\^"/>
    </dxf>
    <dxf>
      <numFmt numFmtId="189" formatCode="&quot;-&quot;"/>
    </dxf>
    <dxf>
      <numFmt numFmtId="187" formatCode="\^"/>
    </dxf>
    <dxf>
      <numFmt numFmtId="187" formatCode="\^"/>
    </dxf>
    <dxf>
      <numFmt numFmtId="188" formatCode="\^;\^;\^"/>
    </dxf>
    <dxf>
      <numFmt numFmtId="189" formatCode="&quot;-&quot;"/>
    </dxf>
    <dxf>
      <numFmt numFmtId="188" formatCode="\^;\^;\^"/>
    </dxf>
    <dxf>
      <numFmt numFmtId="189" formatCode="&quot;-&quot;"/>
    </dxf>
    <dxf>
      <numFmt numFmtId="188" formatCode="\^;\^;\^"/>
    </dxf>
    <dxf>
      <numFmt numFmtId="187" formatCode="\^"/>
    </dxf>
    <dxf>
      <numFmt numFmtId="187" formatCode="\^"/>
    </dxf>
    <dxf>
      <numFmt numFmtId="187" formatCode="\^"/>
    </dxf>
    <dxf>
      <numFmt numFmtId="189" formatCode="&quot;-&quot;"/>
    </dxf>
    <dxf>
      <numFmt numFmtId="187" formatCode="\^"/>
    </dxf>
    <dxf>
      <numFmt numFmtId="187" formatCode="\^"/>
    </dxf>
    <dxf>
      <numFmt numFmtId="187" formatCode="\^"/>
    </dxf>
    <dxf>
      <numFmt numFmtId="187" formatCode="\^"/>
    </dxf>
    <dxf>
      <numFmt numFmtId="189" formatCode="&quot;-&quot;"/>
    </dxf>
    <dxf>
      <numFmt numFmtId="189" formatCode="&quot;-&quot;"/>
    </dxf>
    <dxf>
      <numFmt numFmtId="189" formatCode="&quot;-&quot;"/>
    </dxf>
    <dxf>
      <numFmt numFmtId="187" formatCode="\^"/>
    </dxf>
    <dxf>
      <numFmt numFmtId="187" formatCode="\^"/>
    </dxf>
    <dxf>
      <numFmt numFmtId="187" formatCode="\^"/>
    </dxf>
    <dxf>
      <numFmt numFmtId="187" formatCode="\^"/>
    </dxf>
    <dxf>
      <numFmt numFmtId="187" formatCode="\^"/>
    </dxf>
    <dxf>
      <numFmt numFmtId="189" formatCode="&quot;-&quot;"/>
    </dxf>
    <dxf>
      <numFmt numFmtId="187" formatCode="\^"/>
    </dxf>
    <dxf>
      <numFmt numFmtId="189" formatCode="&quot;-&quot;"/>
    </dxf>
    <dxf>
      <numFmt numFmtId="187" formatCode="\^"/>
    </dxf>
    <dxf>
      <numFmt numFmtId="187" formatCode="\^"/>
    </dxf>
    <dxf>
      <numFmt numFmtId="183" formatCode="\^;&quot;^&quot;"/>
    </dxf>
    <dxf>
      <numFmt numFmtId="187" formatCode="\^"/>
    </dxf>
    <dxf>
      <numFmt numFmtId="187" formatCode="\^"/>
    </dxf>
    <dxf>
      <numFmt numFmtId="183" formatCode="\^;&quot;^&quot;"/>
    </dxf>
    <dxf>
      <numFmt numFmtId="187" formatCode="\^"/>
    </dxf>
    <dxf>
      <numFmt numFmtId="187" formatCode="\^"/>
    </dxf>
    <dxf>
      <numFmt numFmtId="189" formatCode="&quot;-&quot;"/>
    </dxf>
    <dxf>
      <numFmt numFmtId="187" formatCode="\^"/>
    </dxf>
    <dxf>
      <numFmt numFmtId="189" formatCode="&quot;-&quot;"/>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1.xml"/><Relationship Id="rId61"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idor\trabajos%20en%20curso\CORES\BOLETIN\Datos%20Enero\D_4C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heetViews>
  <sheetFormatPr baseColWidth="10" defaultColWidth="11.125" defaultRowHeight="15" customHeight="1" x14ac:dyDescent="0.2"/>
  <cols>
    <col min="1" max="1" width="9" style="3" customWidth="1"/>
    <col min="2" max="2" width="3.625" style="3" customWidth="1"/>
    <col min="3" max="3" width="7.5" style="3" customWidth="1"/>
    <col min="4" max="4" width="4.625" style="3" customWidth="1"/>
    <col min="5" max="5" width="8.125" style="3" customWidth="1"/>
    <col min="6" max="9" width="11.125" style="3"/>
    <col min="10" max="10" width="12.625" style="3" customWidth="1"/>
    <col min="11" max="16384" width="11.125" style="3"/>
  </cols>
  <sheetData>
    <row r="2" spans="1:9" ht="15" customHeight="1" x14ac:dyDescent="0.25">
      <c r="A2" s="2" t="s">
        <v>688</v>
      </c>
    </row>
    <row r="3" spans="1:9" ht="15" customHeight="1" x14ac:dyDescent="0.2">
      <c r="A3" s="501">
        <v>45139</v>
      </c>
    </row>
    <row r="4" spans="1:9" ht="15" customHeight="1" x14ac:dyDescent="0.25">
      <c r="A4" s="763" t="s">
        <v>19</v>
      </c>
      <c r="B4" s="763"/>
      <c r="C4" s="763"/>
      <c r="D4" s="763"/>
      <c r="E4" s="763"/>
      <c r="F4" s="763"/>
      <c r="G4" s="763"/>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7" t="s">
        <v>0</v>
      </c>
      <c r="D8" s="9"/>
      <c r="E8" s="14"/>
      <c r="F8" s="14"/>
      <c r="G8" s="14"/>
    </row>
    <row r="9" spans="1:9" ht="15" customHeight="1" x14ac:dyDescent="0.2">
      <c r="A9" s="14"/>
      <c r="B9" s="14"/>
      <c r="C9" s="68" t="s">
        <v>104</v>
      </c>
      <c r="D9" s="9"/>
      <c r="E9" s="9"/>
      <c r="F9" s="9"/>
      <c r="G9" s="9"/>
      <c r="H9" s="8"/>
      <c r="I9" s="8"/>
    </row>
    <row r="10" spans="1:9" ht="15" customHeight="1" x14ac:dyDescent="0.2">
      <c r="A10" s="14"/>
      <c r="B10" s="14"/>
      <c r="C10" s="68"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10" t="s">
        <v>496</v>
      </c>
      <c r="D17" s="210"/>
      <c r="E17" s="210"/>
      <c r="F17" s="210"/>
      <c r="G17" s="210"/>
      <c r="H17" s="210"/>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504</v>
      </c>
      <c r="D20" s="8"/>
      <c r="E20" s="8"/>
      <c r="F20" s="8"/>
      <c r="G20" s="8"/>
      <c r="H20" s="8"/>
      <c r="I20" s="8"/>
    </row>
    <row r="21" spans="2:9" ht="15" customHeight="1" x14ac:dyDescent="0.2">
      <c r="C21" s="8" t="s">
        <v>27</v>
      </c>
      <c r="D21" s="8"/>
      <c r="E21" s="8"/>
      <c r="F21" s="11"/>
      <c r="G21" s="11"/>
      <c r="H21" s="11"/>
      <c r="I21" s="11"/>
    </row>
    <row r="22" spans="2:9" ht="15" customHeight="1" x14ac:dyDescent="0.2">
      <c r="C22" s="8" t="s">
        <v>199</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10" t="s">
        <v>506</v>
      </c>
      <c r="D25" s="210"/>
      <c r="E25" s="210"/>
      <c r="F25" s="210"/>
      <c r="G25" s="8"/>
      <c r="H25" s="8"/>
    </row>
    <row r="26" spans="2:9" ht="15" customHeight="1" x14ac:dyDescent="0.2">
      <c r="C26" s="210" t="s">
        <v>33</v>
      </c>
      <c r="D26" s="210"/>
      <c r="E26" s="210"/>
      <c r="F26" s="210"/>
      <c r="G26" s="8"/>
      <c r="H26" s="8"/>
    </row>
    <row r="27" spans="2:9" ht="15" customHeight="1" x14ac:dyDescent="0.2">
      <c r="C27" s="210" t="s">
        <v>436</v>
      </c>
      <c r="D27" s="210"/>
      <c r="E27" s="210"/>
      <c r="F27" s="210"/>
      <c r="G27" s="210"/>
      <c r="H27" s="210"/>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440</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243</v>
      </c>
      <c r="D35" s="8"/>
      <c r="E35" s="8"/>
      <c r="F35" s="8"/>
      <c r="G35" s="8"/>
    </row>
    <row r="36" spans="1:9" ht="15" customHeight="1" x14ac:dyDescent="0.2">
      <c r="C36" s="8" t="s">
        <v>222</v>
      </c>
      <c r="D36" s="8"/>
      <c r="E36" s="8"/>
      <c r="F36" s="8"/>
      <c r="G36" s="11"/>
    </row>
    <row r="37" spans="1:9" ht="15" customHeight="1" x14ac:dyDescent="0.2">
      <c r="A37" s="6"/>
      <c r="C37" s="210" t="s">
        <v>34</v>
      </c>
      <c r="D37" s="210"/>
      <c r="E37" s="210"/>
      <c r="F37" s="210"/>
      <c r="G37" s="210"/>
      <c r="H37" s="8"/>
      <c r="I37" s="8"/>
    </row>
    <row r="38" spans="1:9" ht="15" customHeight="1" x14ac:dyDescent="0.2">
      <c r="A38" s="6"/>
      <c r="C38" s="210" t="s">
        <v>499</v>
      </c>
      <c r="D38" s="210"/>
      <c r="E38" s="210"/>
      <c r="F38" s="210"/>
      <c r="G38" s="210"/>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248</v>
      </c>
      <c r="D43" s="8"/>
      <c r="E43" s="8"/>
      <c r="F43" s="8"/>
      <c r="H43" s="11"/>
      <c r="I43" s="11"/>
    </row>
    <row r="44" spans="1:9" ht="15" customHeight="1" x14ac:dyDescent="0.2">
      <c r="C44" s="8" t="s">
        <v>498</v>
      </c>
      <c r="D44" s="8"/>
      <c r="E44" s="8"/>
      <c r="F44" s="8"/>
      <c r="G44" s="11"/>
    </row>
    <row r="45" spans="1:9" ht="15" customHeight="1" x14ac:dyDescent="0.2">
      <c r="C45" s="8" t="s">
        <v>250</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497</v>
      </c>
      <c r="D49" s="8"/>
      <c r="E49" s="8"/>
      <c r="F49" s="8"/>
      <c r="G49" s="8"/>
    </row>
    <row r="50" spans="1:8" ht="15" customHeight="1" x14ac:dyDescent="0.2">
      <c r="B50" s="6"/>
      <c r="C50" s="8" t="s">
        <v>481</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10" t="s">
        <v>22</v>
      </c>
      <c r="D56" s="210"/>
      <c r="E56" s="210"/>
      <c r="F56" s="210"/>
      <c r="G56" s="210"/>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734" t="s">
        <v>630</v>
      </c>
      <c r="D63" s="734"/>
      <c r="E63" s="734"/>
      <c r="F63" s="734"/>
      <c r="G63" s="734"/>
    </row>
    <row r="64" spans="1:8" ht="15" customHeight="1" x14ac:dyDescent="0.2">
      <c r="B64" s="6"/>
      <c r="C64" s="8" t="s">
        <v>364</v>
      </c>
      <c r="D64" s="8"/>
      <c r="E64" s="8"/>
      <c r="F64" s="8"/>
      <c r="G64" s="8"/>
    </row>
    <row r="65" spans="2:9" ht="15" customHeight="1" x14ac:dyDescent="0.2">
      <c r="B65" s="6"/>
      <c r="C65" s="8" t="s">
        <v>635</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490</v>
      </c>
      <c r="D69" s="8"/>
      <c r="E69" s="8"/>
      <c r="F69" s="8"/>
      <c r="G69" s="10"/>
      <c r="H69" s="10"/>
    </row>
    <row r="70" spans="2:9" ht="15" customHeight="1" x14ac:dyDescent="0.2">
      <c r="B70" s="6"/>
      <c r="C70" s="8" t="s">
        <v>18</v>
      </c>
      <c r="D70" s="8"/>
      <c r="E70" s="8"/>
      <c r="F70" s="8"/>
      <c r="G70" s="10"/>
    </row>
    <row r="71" spans="2:9" ht="15" customHeight="1" x14ac:dyDescent="0.2">
      <c r="C71" s="210" t="s">
        <v>501</v>
      </c>
      <c r="D71" s="210"/>
      <c r="E71" s="210"/>
      <c r="F71" s="8"/>
      <c r="G71" s="8"/>
    </row>
    <row r="72" spans="2:9" ht="15" customHeight="1" x14ac:dyDescent="0.2">
      <c r="C72" s="8" t="s">
        <v>500</v>
      </c>
      <c r="D72" s="8"/>
      <c r="E72" s="8"/>
      <c r="F72" s="8"/>
      <c r="G72" s="8"/>
      <c r="H72" s="8"/>
    </row>
    <row r="73" spans="2:9" ht="15" customHeight="1" x14ac:dyDescent="0.2">
      <c r="C73" s="8" t="s">
        <v>341</v>
      </c>
      <c r="D73" s="8"/>
      <c r="E73" s="8"/>
      <c r="F73" s="8"/>
    </row>
    <row r="74" spans="2:9" ht="15" customHeight="1" x14ac:dyDescent="0.2">
      <c r="C74" s="8" t="s">
        <v>522</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10" t="s">
        <v>348</v>
      </c>
      <c r="D79" s="210"/>
      <c r="E79" s="210"/>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10" t="s">
        <v>363</v>
      </c>
      <c r="D84" s="210"/>
      <c r="E84" s="210"/>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502</v>
      </c>
      <c r="D90" s="8"/>
      <c r="E90" s="8"/>
      <c r="F90" s="8"/>
      <c r="G90" s="8"/>
      <c r="H90" s="8"/>
      <c r="I90" s="10"/>
      <c r="J90" s="10"/>
    </row>
    <row r="91" spans="1:10" ht="15" customHeight="1" x14ac:dyDescent="0.2">
      <c r="C91" s="210" t="s">
        <v>503</v>
      </c>
      <c r="D91" s="210"/>
      <c r="E91" s="210"/>
      <c r="F91" s="210"/>
      <c r="G91" s="10"/>
      <c r="H91" s="10"/>
      <c r="I91" s="10"/>
    </row>
    <row r="92" spans="1:10" ht="15" customHeight="1" x14ac:dyDescent="0.2">
      <c r="C92" s="210" t="s">
        <v>40</v>
      </c>
      <c r="D92" s="210"/>
      <c r="E92" s="210"/>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64" t="s">
        <v>508</v>
      </c>
      <c r="B98" s="765"/>
      <c r="C98" s="765"/>
      <c r="D98" s="765"/>
      <c r="E98" s="765"/>
      <c r="F98" s="765"/>
      <c r="G98" s="765"/>
      <c r="H98" s="765"/>
      <c r="I98" s="765"/>
      <c r="J98" s="765"/>
      <c r="K98" s="765"/>
    </row>
    <row r="99" spans="1:11" ht="15" customHeight="1" x14ac:dyDescent="0.2">
      <c r="A99" s="765"/>
      <c r="B99" s="765"/>
      <c r="C99" s="765"/>
      <c r="D99" s="765"/>
      <c r="E99" s="765"/>
      <c r="F99" s="765"/>
      <c r="G99" s="765"/>
      <c r="H99" s="765"/>
      <c r="I99" s="765"/>
      <c r="J99" s="765"/>
      <c r="K99" s="765"/>
    </row>
    <row r="100" spans="1:11" ht="15" customHeight="1" x14ac:dyDescent="0.2">
      <c r="A100" s="765"/>
      <c r="B100" s="765"/>
      <c r="C100" s="765"/>
      <c r="D100" s="765"/>
      <c r="E100" s="765"/>
      <c r="F100" s="765"/>
      <c r="G100" s="765"/>
      <c r="H100" s="765"/>
      <c r="I100" s="765"/>
      <c r="J100" s="765"/>
      <c r="K100" s="765"/>
    </row>
    <row r="101" spans="1:11" ht="15" customHeight="1" x14ac:dyDescent="0.2">
      <c r="A101" s="765"/>
      <c r="B101" s="765"/>
      <c r="C101" s="765"/>
      <c r="D101" s="765"/>
      <c r="E101" s="765"/>
      <c r="F101" s="765"/>
      <c r="G101" s="765"/>
      <c r="H101" s="765"/>
      <c r="I101" s="765"/>
      <c r="J101" s="765"/>
      <c r="K101" s="765"/>
    </row>
    <row r="102" spans="1:11" ht="15" customHeight="1" x14ac:dyDescent="0.2">
      <c r="A102" s="765"/>
      <c r="B102" s="765"/>
      <c r="C102" s="765"/>
      <c r="D102" s="765"/>
      <c r="E102" s="765"/>
      <c r="F102" s="765"/>
      <c r="G102" s="765"/>
      <c r="H102" s="765"/>
      <c r="I102" s="765"/>
      <c r="J102" s="765"/>
      <c r="K102" s="765"/>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4:G64" location="'Tasa variación año móvil GN '!A1" display="Tasa variación año móvil de consumo gas natural " xr:uid="{00000000-0004-0000-0100-00001D000000}"/>
    <hyperlink ref="C65:H65" location="'Consumo de gas natural por CCAA'!A1" display="Consumo de gas natural por Comunidad Autónoma y grupos de presión" xr:uid="{00000000-0004-0000-0100-00001E000000}"/>
    <hyperlink ref="C69:F69" location="'import. GN paises'!A1" display="Importaciones de gas natural por países" xr:uid="{00000000-0004-0000-0100-00001F000000}"/>
    <hyperlink ref="C70:F70" location="'import. GN puntos entrada '!A1" display="Importaciones por punto de entrada" xr:uid="{00000000-0004-0000-0100-000020000000}"/>
    <hyperlink ref="C72:H72" location="'export. GN paises'!A1" display="Exportaciones de gas natural por países y zonas económicas" xr:uid="{00000000-0004-0000-0100-000021000000}"/>
    <hyperlink ref="C73:F73" location="'export. GN puntos salida'!A1" display="Exportaciones por punto de salida" xr:uid="{00000000-0004-0000-0100-000022000000}"/>
    <hyperlink ref="C78:F78" location="'Producción interior GN'!A1" display="Producción interior de gas natural" xr:uid="{00000000-0004-0000-0100-000023000000}"/>
    <hyperlink ref="C83:G83" location="'PVP máximo TUR'!A1" display="PVP máximo de las tarifas último recurso de gas natural " xr:uid="{00000000-0004-0000-0100-000024000000}"/>
    <hyperlink ref="C88:G88" location="'Stocks mat. primas y PP'!A1" display="Stocks de crudo, materias primas y productos petrolíferos" xr:uid="{00000000-0004-0000-0100-000025000000}"/>
    <hyperlink ref="C89:G89" location="'EMS prod. pet.'!A1" display="Existencias mínimas de seguridad de productos petroliferos" xr:uid="{00000000-0004-0000-0100-000026000000}"/>
    <hyperlink ref="C90:H90" location="'Nivel Stocks España'!A1" display="Nivel de Stocks en España calculado en días de importaciones netas" xr:uid="{00000000-0004-0000-0100-000027000000}"/>
    <hyperlink ref="A94:F94" location="'Unidades y factores conversión'!A1" display="Unidades y factores de conversión utilizados " xr:uid="{00000000-0004-0000-0100-000028000000}"/>
    <hyperlink ref="C27:I27" location="'Consumo Comb. Auto CCAA'!A1" display="Consumo de combustibles de automoción por Comunidades Autónomas" xr:uid="{00000000-0004-0000-0100-000029000000}"/>
    <hyperlink ref="C37:I37" location="'imp-exp PP'!A1" display="Importaciones - Exportaciones de productos petrolíferos por productos" xr:uid="{00000000-0004-0000-0100-00002A000000}"/>
    <hyperlink ref="C38:H38" location="'imp-exp PP paises'!A1" display="Importaciones - Exportaciones de productos petrolíferos por países " xr:uid="{00000000-0004-0000-0100-00002B000000}"/>
    <hyperlink ref="C17:H17" location="'Tv año móvil cons. PP'!A1" display="Tasa variación año móvil del consumo de productos petrolíferos" xr:uid="{00000000-0004-0000-0100-00002C000000}"/>
    <hyperlink ref="C25:H25" location="'Tv año móvil cons. auto'!A1" display="Tasa de variación año móvil combustibles de automoción" xr:uid="{00000000-0004-0000-0100-00002D000000}"/>
    <hyperlink ref="C26:H26" location="'Consumo Comb. Auto Canales'!A1" display="Consumo de combustibles de automoción por canales" xr:uid="{00000000-0004-0000-0100-00002E000000}"/>
    <hyperlink ref="C71:G71" location="'Coste de aprov'!A1" display="Coste de aprovisionamiento gas natural" xr:uid="{00000000-0004-0000-0100-00002F000000}"/>
    <hyperlink ref="C79:G79" location="'Balance  Gas natural'!A1" display="Balance de producción y consumo de gas natural " xr:uid="{00000000-0004-0000-0100-000030000000}"/>
    <hyperlink ref="C84:F84" location="'Cotizaciones GN'!A1" display="Cotizaciones del gas natural" xr:uid="{00000000-0004-0000-0100-000031000000}"/>
    <hyperlink ref="C91:F91" location="'RREE Cores'!A1" display="Reservas estrategicas Cores" xr:uid="{00000000-0004-0000-0100-000032000000}"/>
    <hyperlink ref="C92:E92" location="'Existencias GN'!A1" display="Existencias gas natural" xr:uid="{00000000-0004-0000-0100-000033000000}"/>
    <hyperlink ref="C54:G54" location="'Cotizaciones de los crudos'!A1" display="Cotizaciones de los crudos de referencia y tipo de cambio" xr:uid="{00000000-0004-0000-0100-000034000000}"/>
    <hyperlink ref="C74" location="'importaciones netas GN'!A1" display="Importaciones netas de gas natural " xr:uid="{00000000-0004-0000-0100-000035000000}"/>
    <hyperlink ref="C65" location="'Consumo de gas natural por CCAA'!A1" display="Consumo de gas natural por Comunidades Autónomas y tramos de presión" xr:uid="{00000000-0004-0000-0100-000036000000}"/>
    <hyperlink ref="C63:G63" location="'Consumo GN por tramos presión'!A1" display="Consumo de gas natural por tramos de presión" xr:uid="{00000000-0004-0000-0100-000037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Normal="100" zoomScaleSheetLayoutView="100" workbookViewId="0"/>
  </sheetViews>
  <sheetFormatPr baseColWidth="10" defaultRowHeight="12.75" x14ac:dyDescent="0.2"/>
  <cols>
    <col min="1" max="1" width="32.5" style="81" customWidth="1"/>
    <col min="2" max="2" width="10.125" style="81" customWidth="1"/>
    <col min="3" max="3" width="14.125" style="81" customWidth="1"/>
    <col min="4" max="4" width="12.5" style="81" customWidth="1"/>
    <col min="5" max="5" width="11.125" style="81" customWidth="1"/>
    <col min="6" max="6" width="9.125" style="81" customWidth="1"/>
    <col min="7" max="7" width="12.625" style="81" customWidth="1"/>
    <col min="8" max="8" width="15.125" style="81" customWidth="1"/>
    <col min="9" max="10" width="12.125" style="81" customWidth="1"/>
    <col min="11" max="15" width="11" style="81"/>
    <col min="16" max="256" width="10" style="81"/>
    <col min="257" max="257" width="19.625" style="81" customWidth="1"/>
    <col min="258" max="258" width="9.125" style="81" customWidth="1"/>
    <col min="259" max="260" width="11" style="81" bestFit="1" customWidth="1"/>
    <col min="261" max="262" width="8.125" style="81" bestFit="1" customWidth="1"/>
    <col min="263" max="263" width="10.125" style="81" bestFit="1" customWidth="1"/>
    <col min="264" max="264" width="11" style="81" bestFit="1" customWidth="1"/>
    <col min="265" max="266" width="10.625" style="81" bestFit="1" customWidth="1"/>
    <col min="267" max="512" width="10" style="81"/>
    <col min="513" max="513" width="19.625" style="81" customWidth="1"/>
    <col min="514" max="514" width="9.125" style="81" customWidth="1"/>
    <col min="515" max="516" width="11" style="81" bestFit="1" customWidth="1"/>
    <col min="517" max="518" width="8.125" style="81" bestFit="1" customWidth="1"/>
    <col min="519" max="519" width="10.125" style="81" bestFit="1" customWidth="1"/>
    <col min="520" max="520" width="11" style="81" bestFit="1" customWidth="1"/>
    <col min="521" max="522" width="10.625" style="81" bestFit="1" customWidth="1"/>
    <col min="523" max="768" width="10" style="81"/>
    <col min="769" max="769" width="19.625" style="81" customWidth="1"/>
    <col min="770" max="770" width="9.125" style="81" customWidth="1"/>
    <col min="771" max="772" width="11" style="81" bestFit="1" customWidth="1"/>
    <col min="773" max="774" width="8.125" style="81" bestFit="1" customWidth="1"/>
    <col min="775" max="775" width="10.125" style="81" bestFit="1" customWidth="1"/>
    <col min="776" max="776" width="11" style="81" bestFit="1" customWidth="1"/>
    <col min="777" max="778" width="10.625" style="81" bestFit="1" customWidth="1"/>
    <col min="779" max="1024" width="11" style="81"/>
    <col min="1025" max="1025" width="19.625" style="81" customWidth="1"/>
    <col min="1026" max="1026" width="9.125" style="81" customWidth="1"/>
    <col min="1027" max="1028" width="11" style="81" bestFit="1" customWidth="1"/>
    <col min="1029" max="1030" width="8.125" style="81" bestFit="1" customWidth="1"/>
    <col min="1031" max="1031" width="10.125" style="81" bestFit="1" customWidth="1"/>
    <col min="1032" max="1032" width="11" style="81" bestFit="1" customWidth="1"/>
    <col min="1033" max="1034" width="10.625" style="81" bestFit="1" customWidth="1"/>
    <col min="1035" max="1280" width="10" style="81"/>
    <col min="1281" max="1281" width="19.625" style="81" customWidth="1"/>
    <col min="1282" max="1282" width="9.125" style="81" customWidth="1"/>
    <col min="1283" max="1284" width="11" style="81" bestFit="1" customWidth="1"/>
    <col min="1285" max="1286" width="8.125" style="81" bestFit="1" customWidth="1"/>
    <col min="1287" max="1287" width="10.125" style="81" bestFit="1" customWidth="1"/>
    <col min="1288" max="1288" width="11" style="81" bestFit="1" customWidth="1"/>
    <col min="1289" max="1290" width="10.625" style="81" bestFit="1" customWidth="1"/>
    <col min="1291" max="1536" width="10" style="81"/>
    <col min="1537" max="1537" width="19.625" style="81" customWidth="1"/>
    <col min="1538" max="1538" width="9.125" style="81" customWidth="1"/>
    <col min="1539" max="1540" width="11" style="81" bestFit="1" customWidth="1"/>
    <col min="1541" max="1542" width="8.125" style="81" bestFit="1" customWidth="1"/>
    <col min="1543" max="1543" width="10.125" style="81" bestFit="1" customWidth="1"/>
    <col min="1544" max="1544" width="11" style="81" bestFit="1" customWidth="1"/>
    <col min="1545" max="1546" width="10.625" style="81" bestFit="1" customWidth="1"/>
    <col min="1547" max="1792" width="10" style="81"/>
    <col min="1793" max="1793" width="19.625" style="81" customWidth="1"/>
    <col min="1794" max="1794" width="9.125" style="81" customWidth="1"/>
    <col min="1795" max="1796" width="11" style="81" bestFit="1" customWidth="1"/>
    <col min="1797" max="1798" width="8.125" style="81" bestFit="1" customWidth="1"/>
    <col min="1799" max="1799" width="10.125" style="81" bestFit="1" customWidth="1"/>
    <col min="1800" max="1800" width="11" style="81" bestFit="1" customWidth="1"/>
    <col min="1801" max="1802" width="10.625" style="81" bestFit="1" customWidth="1"/>
    <col min="1803" max="2048" width="11" style="81"/>
    <col min="2049" max="2049" width="19.625" style="81" customWidth="1"/>
    <col min="2050" max="2050" width="9.125" style="81" customWidth="1"/>
    <col min="2051" max="2052" width="11" style="81" bestFit="1" customWidth="1"/>
    <col min="2053" max="2054" width="8.125" style="81" bestFit="1" customWidth="1"/>
    <col min="2055" max="2055" width="10.125" style="81" bestFit="1" customWidth="1"/>
    <col min="2056" max="2056" width="11" style="81" bestFit="1" customWidth="1"/>
    <col min="2057" max="2058" width="10.625" style="81" bestFit="1" customWidth="1"/>
    <col min="2059" max="2304" width="10" style="81"/>
    <col min="2305" max="2305" width="19.625" style="81" customWidth="1"/>
    <col min="2306" max="2306" width="9.125" style="81" customWidth="1"/>
    <col min="2307" max="2308" width="11" style="81" bestFit="1" customWidth="1"/>
    <col min="2309" max="2310" width="8.125" style="81" bestFit="1" customWidth="1"/>
    <col min="2311" max="2311" width="10.125" style="81" bestFit="1" customWidth="1"/>
    <col min="2312" max="2312" width="11" style="81" bestFit="1" customWidth="1"/>
    <col min="2313" max="2314" width="10.625" style="81" bestFit="1" customWidth="1"/>
    <col min="2315" max="2560" width="10" style="81"/>
    <col min="2561" max="2561" width="19.625" style="81" customWidth="1"/>
    <col min="2562" max="2562" width="9.125" style="81" customWidth="1"/>
    <col min="2563" max="2564" width="11" style="81" bestFit="1" customWidth="1"/>
    <col min="2565" max="2566" width="8.125" style="81" bestFit="1" customWidth="1"/>
    <col min="2567" max="2567" width="10.125" style="81" bestFit="1" customWidth="1"/>
    <col min="2568" max="2568" width="11" style="81" bestFit="1" customWidth="1"/>
    <col min="2569" max="2570" width="10.625" style="81" bestFit="1" customWidth="1"/>
    <col min="2571" max="2816" width="10" style="81"/>
    <col min="2817" max="2817" width="19.625" style="81" customWidth="1"/>
    <col min="2818" max="2818" width="9.125" style="81" customWidth="1"/>
    <col min="2819" max="2820" width="11" style="81" bestFit="1" customWidth="1"/>
    <col min="2821" max="2822" width="8.125" style="81" bestFit="1" customWidth="1"/>
    <col min="2823" max="2823" width="10.125" style="81" bestFit="1" customWidth="1"/>
    <col min="2824" max="2824" width="11" style="81" bestFit="1" customWidth="1"/>
    <col min="2825" max="2826" width="10.625" style="81" bestFit="1" customWidth="1"/>
    <col min="2827" max="3072" width="11" style="81"/>
    <col min="3073" max="3073" width="19.625" style="81" customWidth="1"/>
    <col min="3074" max="3074" width="9.125" style="81" customWidth="1"/>
    <col min="3075" max="3076" width="11" style="81" bestFit="1" customWidth="1"/>
    <col min="3077" max="3078" width="8.125" style="81" bestFit="1" customWidth="1"/>
    <col min="3079" max="3079" width="10.125" style="81" bestFit="1" customWidth="1"/>
    <col min="3080" max="3080" width="11" style="81" bestFit="1" customWidth="1"/>
    <col min="3081" max="3082" width="10.625" style="81" bestFit="1" customWidth="1"/>
    <col min="3083" max="3328" width="10" style="81"/>
    <col min="3329" max="3329" width="19.625" style="81" customWidth="1"/>
    <col min="3330" max="3330" width="9.125" style="81" customWidth="1"/>
    <col min="3331" max="3332" width="11" style="81" bestFit="1" customWidth="1"/>
    <col min="3333" max="3334" width="8.125" style="81" bestFit="1" customWidth="1"/>
    <col min="3335" max="3335" width="10.125" style="81" bestFit="1" customWidth="1"/>
    <col min="3336" max="3336" width="11" style="81" bestFit="1" customWidth="1"/>
    <col min="3337" max="3338" width="10.625" style="81" bestFit="1" customWidth="1"/>
    <col min="3339" max="3584" width="10" style="81"/>
    <col min="3585" max="3585" width="19.625" style="81" customWidth="1"/>
    <col min="3586" max="3586" width="9.125" style="81" customWidth="1"/>
    <col min="3587" max="3588" width="11" style="81" bestFit="1" customWidth="1"/>
    <col min="3589" max="3590" width="8.125" style="81" bestFit="1" customWidth="1"/>
    <col min="3591" max="3591" width="10.125" style="81" bestFit="1" customWidth="1"/>
    <col min="3592" max="3592" width="11" style="81" bestFit="1" customWidth="1"/>
    <col min="3593" max="3594" width="10.625" style="81" bestFit="1" customWidth="1"/>
    <col min="3595" max="3840" width="10" style="81"/>
    <col min="3841" max="3841" width="19.625" style="81" customWidth="1"/>
    <col min="3842" max="3842" width="9.125" style="81" customWidth="1"/>
    <col min="3843" max="3844" width="11" style="81" bestFit="1" customWidth="1"/>
    <col min="3845" max="3846" width="8.125" style="81" bestFit="1" customWidth="1"/>
    <col min="3847" max="3847" width="10.125" style="81" bestFit="1" customWidth="1"/>
    <col min="3848" max="3848" width="11" style="81" bestFit="1" customWidth="1"/>
    <col min="3849" max="3850" width="10.625" style="81" bestFit="1" customWidth="1"/>
    <col min="3851" max="4096" width="11" style="81"/>
    <col min="4097" max="4097" width="19.625" style="81" customWidth="1"/>
    <col min="4098" max="4098" width="9.125" style="81" customWidth="1"/>
    <col min="4099" max="4100" width="11" style="81" bestFit="1" customWidth="1"/>
    <col min="4101" max="4102" width="8.125" style="81" bestFit="1" customWidth="1"/>
    <col min="4103" max="4103" width="10.125" style="81" bestFit="1" customWidth="1"/>
    <col min="4104" max="4104" width="11" style="81" bestFit="1" customWidth="1"/>
    <col min="4105" max="4106" width="10.625" style="81" bestFit="1" customWidth="1"/>
    <col min="4107" max="4352" width="10" style="81"/>
    <col min="4353" max="4353" width="19.625" style="81" customWidth="1"/>
    <col min="4354" max="4354" width="9.125" style="81" customWidth="1"/>
    <col min="4355" max="4356" width="11" style="81" bestFit="1" customWidth="1"/>
    <col min="4357" max="4358" width="8.125" style="81" bestFit="1" customWidth="1"/>
    <col min="4359" max="4359" width="10.125" style="81" bestFit="1" customWidth="1"/>
    <col min="4360" max="4360" width="11" style="81" bestFit="1" customWidth="1"/>
    <col min="4361" max="4362" width="10.625" style="81" bestFit="1" customWidth="1"/>
    <col min="4363" max="4608" width="10" style="81"/>
    <col min="4609" max="4609" width="19.625" style="81" customWidth="1"/>
    <col min="4610" max="4610" width="9.125" style="81" customWidth="1"/>
    <col min="4611" max="4612" width="11" style="81" bestFit="1" customWidth="1"/>
    <col min="4613" max="4614" width="8.125" style="81" bestFit="1" customWidth="1"/>
    <col min="4615" max="4615" width="10.125" style="81" bestFit="1" customWidth="1"/>
    <col min="4616" max="4616" width="11" style="81" bestFit="1" customWidth="1"/>
    <col min="4617" max="4618" width="10.625" style="81" bestFit="1" customWidth="1"/>
    <col min="4619" max="4864" width="10" style="81"/>
    <col min="4865" max="4865" width="19.625" style="81" customWidth="1"/>
    <col min="4866" max="4866" width="9.125" style="81" customWidth="1"/>
    <col min="4867" max="4868" width="11" style="81" bestFit="1" customWidth="1"/>
    <col min="4869" max="4870" width="8.125" style="81" bestFit="1" customWidth="1"/>
    <col min="4871" max="4871" width="10.125" style="81" bestFit="1" customWidth="1"/>
    <col min="4872" max="4872" width="11" style="81" bestFit="1" customWidth="1"/>
    <col min="4873" max="4874" width="10.625" style="81" bestFit="1" customWidth="1"/>
    <col min="4875" max="5120" width="11" style="81"/>
    <col min="5121" max="5121" width="19.625" style="81" customWidth="1"/>
    <col min="5122" max="5122" width="9.125" style="81" customWidth="1"/>
    <col min="5123" max="5124" width="11" style="81" bestFit="1" customWidth="1"/>
    <col min="5125" max="5126" width="8.125" style="81" bestFit="1" customWidth="1"/>
    <col min="5127" max="5127" width="10.125" style="81" bestFit="1" customWidth="1"/>
    <col min="5128" max="5128" width="11" style="81" bestFit="1" customWidth="1"/>
    <col min="5129" max="5130" width="10.625" style="81" bestFit="1" customWidth="1"/>
    <col min="5131" max="5376" width="10" style="81"/>
    <col min="5377" max="5377" width="19.625" style="81" customWidth="1"/>
    <col min="5378" max="5378" width="9.125" style="81" customWidth="1"/>
    <col min="5379" max="5380" width="11" style="81" bestFit="1" customWidth="1"/>
    <col min="5381" max="5382" width="8.125" style="81" bestFit="1" customWidth="1"/>
    <col min="5383" max="5383" width="10.125" style="81" bestFit="1" customWidth="1"/>
    <col min="5384" max="5384" width="11" style="81" bestFit="1" customWidth="1"/>
    <col min="5385" max="5386" width="10.625" style="81" bestFit="1" customWidth="1"/>
    <col min="5387" max="5632" width="10" style="81"/>
    <col min="5633" max="5633" width="19.625" style="81" customWidth="1"/>
    <col min="5634" max="5634" width="9.125" style="81" customWidth="1"/>
    <col min="5635" max="5636" width="11" style="81" bestFit="1" customWidth="1"/>
    <col min="5637" max="5638" width="8.125" style="81" bestFit="1" customWidth="1"/>
    <col min="5639" max="5639" width="10.125" style="81" bestFit="1" customWidth="1"/>
    <col min="5640" max="5640" width="11" style="81" bestFit="1" customWidth="1"/>
    <col min="5641" max="5642" width="10.625" style="81" bestFit="1" customWidth="1"/>
    <col min="5643" max="5888" width="10" style="81"/>
    <col min="5889" max="5889" width="19.625" style="81" customWidth="1"/>
    <col min="5890" max="5890" width="9.125" style="81" customWidth="1"/>
    <col min="5891" max="5892" width="11" style="81" bestFit="1" customWidth="1"/>
    <col min="5893" max="5894" width="8.125" style="81" bestFit="1" customWidth="1"/>
    <col min="5895" max="5895" width="10.125" style="81" bestFit="1" customWidth="1"/>
    <col min="5896" max="5896" width="11" style="81" bestFit="1" customWidth="1"/>
    <col min="5897" max="5898" width="10.625" style="81" bestFit="1" customWidth="1"/>
    <col min="5899" max="6144" width="11" style="81"/>
    <col min="6145" max="6145" width="19.625" style="81" customWidth="1"/>
    <col min="6146" max="6146" width="9.125" style="81" customWidth="1"/>
    <col min="6147" max="6148" width="11" style="81" bestFit="1" customWidth="1"/>
    <col min="6149" max="6150" width="8.125" style="81" bestFit="1" customWidth="1"/>
    <col min="6151" max="6151" width="10.125" style="81" bestFit="1" customWidth="1"/>
    <col min="6152" max="6152" width="11" style="81" bestFit="1" customWidth="1"/>
    <col min="6153" max="6154" width="10.625" style="81" bestFit="1" customWidth="1"/>
    <col min="6155" max="6400" width="10" style="81"/>
    <col min="6401" max="6401" width="19.625" style="81" customWidth="1"/>
    <col min="6402" max="6402" width="9.125" style="81" customWidth="1"/>
    <col min="6403" max="6404" width="11" style="81" bestFit="1" customWidth="1"/>
    <col min="6405" max="6406" width="8.125" style="81" bestFit="1" customWidth="1"/>
    <col min="6407" max="6407" width="10.125" style="81" bestFit="1" customWidth="1"/>
    <col min="6408" max="6408" width="11" style="81" bestFit="1" customWidth="1"/>
    <col min="6409" max="6410" width="10.625" style="81" bestFit="1" customWidth="1"/>
    <col min="6411" max="6656" width="10" style="81"/>
    <col min="6657" max="6657" width="19.625" style="81" customWidth="1"/>
    <col min="6658" max="6658" width="9.125" style="81" customWidth="1"/>
    <col min="6659" max="6660" width="11" style="81" bestFit="1" customWidth="1"/>
    <col min="6661" max="6662" width="8.125" style="81" bestFit="1" customWidth="1"/>
    <col min="6663" max="6663" width="10.125" style="81" bestFit="1" customWidth="1"/>
    <col min="6664" max="6664" width="11" style="81" bestFit="1" customWidth="1"/>
    <col min="6665" max="6666" width="10.625" style="81" bestFit="1" customWidth="1"/>
    <col min="6667" max="6912" width="10" style="81"/>
    <col min="6913" max="6913" width="19.625" style="81" customWidth="1"/>
    <col min="6914" max="6914" width="9.125" style="81" customWidth="1"/>
    <col min="6915" max="6916" width="11" style="81" bestFit="1" customWidth="1"/>
    <col min="6917" max="6918" width="8.125" style="81" bestFit="1" customWidth="1"/>
    <col min="6919" max="6919" width="10.125" style="81" bestFit="1" customWidth="1"/>
    <col min="6920" max="6920" width="11" style="81" bestFit="1" customWidth="1"/>
    <col min="6921" max="6922" width="10.625" style="81" bestFit="1" customWidth="1"/>
    <col min="6923" max="7168" width="11" style="81"/>
    <col min="7169" max="7169" width="19.625" style="81" customWidth="1"/>
    <col min="7170" max="7170" width="9.125" style="81" customWidth="1"/>
    <col min="7171" max="7172" width="11" style="81" bestFit="1" customWidth="1"/>
    <col min="7173" max="7174" width="8.125" style="81" bestFit="1" customWidth="1"/>
    <col min="7175" max="7175" width="10.125" style="81" bestFit="1" customWidth="1"/>
    <col min="7176" max="7176" width="11" style="81" bestFit="1" customWidth="1"/>
    <col min="7177" max="7178" width="10.625" style="81" bestFit="1" customWidth="1"/>
    <col min="7179" max="7424" width="10" style="81"/>
    <col min="7425" max="7425" width="19.625" style="81" customWidth="1"/>
    <col min="7426" max="7426" width="9.125" style="81" customWidth="1"/>
    <col min="7427" max="7428" width="11" style="81" bestFit="1" customWidth="1"/>
    <col min="7429" max="7430" width="8.125" style="81" bestFit="1" customWidth="1"/>
    <col min="7431" max="7431" width="10.125" style="81" bestFit="1" customWidth="1"/>
    <col min="7432" max="7432" width="11" style="81" bestFit="1" customWidth="1"/>
    <col min="7433" max="7434" width="10.625" style="81" bestFit="1" customWidth="1"/>
    <col min="7435" max="7680" width="10" style="81"/>
    <col min="7681" max="7681" width="19.625" style="81" customWidth="1"/>
    <col min="7682" max="7682" width="9.125" style="81" customWidth="1"/>
    <col min="7683" max="7684" width="11" style="81" bestFit="1" customWidth="1"/>
    <col min="7685" max="7686" width="8.125" style="81" bestFit="1" customWidth="1"/>
    <col min="7687" max="7687" width="10.125" style="81" bestFit="1" customWidth="1"/>
    <col min="7688" max="7688" width="11" style="81" bestFit="1" customWidth="1"/>
    <col min="7689" max="7690" width="10.625" style="81" bestFit="1" customWidth="1"/>
    <col min="7691" max="7936" width="10" style="81"/>
    <col min="7937" max="7937" width="19.625" style="81" customWidth="1"/>
    <col min="7938" max="7938" width="9.125" style="81" customWidth="1"/>
    <col min="7939" max="7940" width="11" style="81" bestFit="1" customWidth="1"/>
    <col min="7941" max="7942" width="8.125" style="81" bestFit="1" customWidth="1"/>
    <col min="7943" max="7943" width="10.125" style="81" bestFit="1" customWidth="1"/>
    <col min="7944" max="7944" width="11" style="81" bestFit="1" customWidth="1"/>
    <col min="7945" max="7946" width="10.625" style="81" bestFit="1" customWidth="1"/>
    <col min="7947" max="8192" width="11" style="81"/>
    <col min="8193" max="8193" width="19.625" style="81" customWidth="1"/>
    <col min="8194" max="8194" width="9.125" style="81" customWidth="1"/>
    <col min="8195" max="8196" width="11" style="81" bestFit="1" customWidth="1"/>
    <col min="8197" max="8198" width="8.125" style="81" bestFit="1" customWidth="1"/>
    <col min="8199" max="8199" width="10.125" style="81" bestFit="1" customWidth="1"/>
    <col min="8200" max="8200" width="11" style="81" bestFit="1" customWidth="1"/>
    <col min="8201" max="8202" width="10.625" style="81" bestFit="1" customWidth="1"/>
    <col min="8203" max="8448" width="10" style="81"/>
    <col min="8449" max="8449" width="19.625" style="81" customWidth="1"/>
    <col min="8450" max="8450" width="9.125" style="81" customWidth="1"/>
    <col min="8451" max="8452" width="11" style="81" bestFit="1" customWidth="1"/>
    <col min="8453" max="8454" width="8.125" style="81" bestFit="1" customWidth="1"/>
    <col min="8455" max="8455" width="10.125" style="81" bestFit="1" customWidth="1"/>
    <col min="8456" max="8456" width="11" style="81" bestFit="1" customWidth="1"/>
    <col min="8457" max="8458" width="10.625" style="81" bestFit="1" customWidth="1"/>
    <col min="8459" max="8704" width="10" style="81"/>
    <col min="8705" max="8705" width="19.625" style="81" customWidth="1"/>
    <col min="8706" max="8706" width="9.125" style="81" customWidth="1"/>
    <col min="8707" max="8708" width="11" style="81" bestFit="1" customWidth="1"/>
    <col min="8709" max="8710" width="8.125" style="81" bestFit="1" customWidth="1"/>
    <col min="8711" max="8711" width="10.125" style="81" bestFit="1" customWidth="1"/>
    <col min="8712" max="8712" width="11" style="81" bestFit="1" customWidth="1"/>
    <col min="8713" max="8714" width="10.625" style="81" bestFit="1" customWidth="1"/>
    <col min="8715" max="8960" width="10" style="81"/>
    <col min="8961" max="8961" width="19.625" style="81" customWidth="1"/>
    <col min="8962" max="8962" width="9.125" style="81" customWidth="1"/>
    <col min="8963" max="8964" width="11" style="81" bestFit="1" customWidth="1"/>
    <col min="8965" max="8966" width="8.125" style="81" bestFit="1" customWidth="1"/>
    <col min="8967" max="8967" width="10.125" style="81" bestFit="1" customWidth="1"/>
    <col min="8968" max="8968" width="11" style="81" bestFit="1" customWidth="1"/>
    <col min="8969" max="8970" width="10.625" style="81" bestFit="1" customWidth="1"/>
    <col min="8971" max="9216" width="11" style="81"/>
    <col min="9217" max="9217" width="19.625" style="81" customWidth="1"/>
    <col min="9218" max="9218" width="9.125" style="81" customWidth="1"/>
    <col min="9219" max="9220" width="11" style="81" bestFit="1" customWidth="1"/>
    <col min="9221" max="9222" width="8.125" style="81" bestFit="1" customWidth="1"/>
    <col min="9223" max="9223" width="10.125" style="81" bestFit="1" customWidth="1"/>
    <col min="9224" max="9224" width="11" style="81" bestFit="1" customWidth="1"/>
    <col min="9225" max="9226" width="10.625" style="81" bestFit="1" customWidth="1"/>
    <col min="9227" max="9472" width="10" style="81"/>
    <col min="9473" max="9473" width="19.625" style="81" customWidth="1"/>
    <col min="9474" max="9474" width="9.125" style="81" customWidth="1"/>
    <col min="9475" max="9476" width="11" style="81" bestFit="1" customWidth="1"/>
    <col min="9477" max="9478" width="8.125" style="81" bestFit="1" customWidth="1"/>
    <col min="9479" max="9479" width="10.125" style="81" bestFit="1" customWidth="1"/>
    <col min="9480" max="9480" width="11" style="81" bestFit="1" customWidth="1"/>
    <col min="9481" max="9482" width="10.625" style="81" bestFit="1" customWidth="1"/>
    <col min="9483" max="9728" width="10" style="81"/>
    <col min="9729" max="9729" width="19.625" style="81" customWidth="1"/>
    <col min="9730" max="9730" width="9.125" style="81" customWidth="1"/>
    <col min="9731" max="9732" width="11" style="81" bestFit="1" customWidth="1"/>
    <col min="9733" max="9734" width="8.125" style="81" bestFit="1" customWidth="1"/>
    <col min="9735" max="9735" width="10.125" style="81" bestFit="1" customWidth="1"/>
    <col min="9736" max="9736" width="11" style="81" bestFit="1" customWidth="1"/>
    <col min="9737" max="9738" width="10.625" style="81" bestFit="1" customWidth="1"/>
    <col min="9739" max="9984" width="10" style="81"/>
    <col min="9985" max="9985" width="19.625" style="81" customWidth="1"/>
    <col min="9986" max="9986" width="9.125" style="81" customWidth="1"/>
    <col min="9987" max="9988" width="11" style="81" bestFit="1" customWidth="1"/>
    <col min="9989" max="9990" width="8.125" style="81" bestFit="1" customWidth="1"/>
    <col min="9991" max="9991" width="10.125" style="81" bestFit="1" customWidth="1"/>
    <col min="9992" max="9992" width="11" style="81" bestFit="1" customWidth="1"/>
    <col min="9993" max="9994" width="10.625" style="81" bestFit="1" customWidth="1"/>
    <col min="9995" max="10240" width="11" style="81"/>
    <col min="10241" max="10241" width="19.625" style="81" customWidth="1"/>
    <col min="10242" max="10242" width="9.125" style="81" customWidth="1"/>
    <col min="10243" max="10244" width="11" style="81" bestFit="1" customWidth="1"/>
    <col min="10245" max="10246" width="8.125" style="81" bestFit="1" customWidth="1"/>
    <col min="10247" max="10247" width="10.125" style="81" bestFit="1" customWidth="1"/>
    <col min="10248" max="10248" width="11" style="81" bestFit="1" customWidth="1"/>
    <col min="10249" max="10250" width="10.625" style="81" bestFit="1" customWidth="1"/>
    <col min="10251" max="10496" width="10" style="81"/>
    <col min="10497" max="10497" width="19.625" style="81" customWidth="1"/>
    <col min="10498" max="10498" width="9.125" style="81" customWidth="1"/>
    <col min="10499" max="10500" width="11" style="81" bestFit="1" customWidth="1"/>
    <col min="10501" max="10502" width="8.125" style="81" bestFit="1" customWidth="1"/>
    <col min="10503" max="10503" width="10.125" style="81" bestFit="1" customWidth="1"/>
    <col min="10504" max="10504" width="11" style="81" bestFit="1" customWidth="1"/>
    <col min="10505" max="10506" width="10.625" style="81" bestFit="1" customWidth="1"/>
    <col min="10507" max="10752" width="10" style="81"/>
    <col min="10753" max="10753" width="19.625" style="81" customWidth="1"/>
    <col min="10754" max="10754" width="9.125" style="81" customWidth="1"/>
    <col min="10755" max="10756" width="11" style="81" bestFit="1" customWidth="1"/>
    <col min="10757" max="10758" width="8.125" style="81" bestFit="1" customWidth="1"/>
    <col min="10759" max="10759" width="10.125" style="81" bestFit="1" customWidth="1"/>
    <col min="10760" max="10760" width="11" style="81" bestFit="1" customWidth="1"/>
    <col min="10761" max="10762" width="10.625" style="81" bestFit="1" customWidth="1"/>
    <col min="10763" max="11008" width="10" style="81"/>
    <col min="11009" max="11009" width="19.625" style="81" customWidth="1"/>
    <col min="11010" max="11010" width="9.125" style="81" customWidth="1"/>
    <col min="11011" max="11012" width="11" style="81" bestFit="1" customWidth="1"/>
    <col min="11013" max="11014" width="8.125" style="81" bestFit="1" customWidth="1"/>
    <col min="11015" max="11015" width="10.125" style="81" bestFit="1" customWidth="1"/>
    <col min="11016" max="11016" width="11" style="81" bestFit="1" customWidth="1"/>
    <col min="11017" max="11018" width="10.625" style="81" bestFit="1" customWidth="1"/>
    <col min="11019" max="11264" width="11" style="81"/>
    <col min="11265" max="11265" width="19.625" style="81" customWidth="1"/>
    <col min="11266" max="11266" width="9.125" style="81" customWidth="1"/>
    <col min="11267" max="11268" width="11" style="81" bestFit="1" customWidth="1"/>
    <col min="11269" max="11270" width="8.125" style="81" bestFit="1" customWidth="1"/>
    <col min="11271" max="11271" width="10.125" style="81" bestFit="1" customWidth="1"/>
    <col min="11272" max="11272" width="11" style="81" bestFit="1" customWidth="1"/>
    <col min="11273" max="11274" width="10.625" style="81" bestFit="1" customWidth="1"/>
    <col min="11275" max="11520" width="10" style="81"/>
    <col min="11521" max="11521" width="19.625" style="81" customWidth="1"/>
    <col min="11522" max="11522" width="9.125" style="81" customWidth="1"/>
    <col min="11523" max="11524" width="11" style="81" bestFit="1" customWidth="1"/>
    <col min="11525" max="11526" width="8.125" style="81" bestFit="1" customWidth="1"/>
    <col min="11527" max="11527" width="10.125" style="81" bestFit="1" customWidth="1"/>
    <col min="11528" max="11528" width="11" style="81" bestFit="1" customWidth="1"/>
    <col min="11529" max="11530" width="10.625" style="81" bestFit="1" customWidth="1"/>
    <col min="11531" max="11776" width="10" style="81"/>
    <col min="11777" max="11777" width="19.625" style="81" customWidth="1"/>
    <col min="11778" max="11778" width="9.125" style="81" customWidth="1"/>
    <col min="11779" max="11780" width="11" style="81" bestFit="1" customWidth="1"/>
    <col min="11781" max="11782" width="8.125" style="81" bestFit="1" customWidth="1"/>
    <col min="11783" max="11783" width="10.125" style="81" bestFit="1" customWidth="1"/>
    <col min="11784" max="11784" width="11" style="81" bestFit="1" customWidth="1"/>
    <col min="11785" max="11786" width="10.625" style="81" bestFit="1" customWidth="1"/>
    <col min="11787" max="12032" width="10" style="81"/>
    <col min="12033" max="12033" width="19.625" style="81" customWidth="1"/>
    <col min="12034" max="12034" width="9.125" style="81" customWidth="1"/>
    <col min="12035" max="12036" width="11" style="81" bestFit="1" customWidth="1"/>
    <col min="12037" max="12038" width="8.125" style="81" bestFit="1" customWidth="1"/>
    <col min="12039" max="12039" width="10.125" style="81" bestFit="1" customWidth="1"/>
    <col min="12040" max="12040" width="11" style="81" bestFit="1" customWidth="1"/>
    <col min="12041" max="12042" width="10.625" style="81" bestFit="1" customWidth="1"/>
    <col min="12043" max="12288" width="11" style="81"/>
    <col min="12289" max="12289" width="19.625" style="81" customWidth="1"/>
    <col min="12290" max="12290" width="9.125" style="81" customWidth="1"/>
    <col min="12291" max="12292" width="11" style="81" bestFit="1" customWidth="1"/>
    <col min="12293" max="12294" width="8.125" style="81" bestFit="1" customWidth="1"/>
    <col min="12295" max="12295" width="10.125" style="81" bestFit="1" customWidth="1"/>
    <col min="12296" max="12296" width="11" style="81" bestFit="1" customWidth="1"/>
    <col min="12297" max="12298" width="10.625" style="81" bestFit="1" customWidth="1"/>
    <col min="12299" max="12544" width="10" style="81"/>
    <col min="12545" max="12545" width="19.625" style="81" customWidth="1"/>
    <col min="12546" max="12546" width="9.125" style="81" customWidth="1"/>
    <col min="12547" max="12548" width="11" style="81" bestFit="1" customWidth="1"/>
    <col min="12549" max="12550" width="8.125" style="81" bestFit="1" customWidth="1"/>
    <col min="12551" max="12551" width="10.125" style="81" bestFit="1" customWidth="1"/>
    <col min="12552" max="12552" width="11" style="81" bestFit="1" customWidth="1"/>
    <col min="12553" max="12554" width="10.625" style="81" bestFit="1" customWidth="1"/>
    <col min="12555" max="12800" width="10" style="81"/>
    <col min="12801" max="12801" width="19.625" style="81" customWidth="1"/>
    <col min="12802" max="12802" width="9.125" style="81" customWidth="1"/>
    <col min="12803" max="12804" width="11" style="81" bestFit="1" customWidth="1"/>
    <col min="12805" max="12806" width="8.125" style="81" bestFit="1" customWidth="1"/>
    <col min="12807" max="12807" width="10.125" style="81" bestFit="1" customWidth="1"/>
    <col min="12808" max="12808" width="11" style="81" bestFit="1" customWidth="1"/>
    <col min="12809" max="12810" width="10.625" style="81" bestFit="1" customWidth="1"/>
    <col min="12811" max="13056" width="10" style="81"/>
    <col min="13057" max="13057" width="19.625" style="81" customWidth="1"/>
    <col min="13058" max="13058" width="9.125" style="81" customWidth="1"/>
    <col min="13059" max="13060" width="11" style="81" bestFit="1" customWidth="1"/>
    <col min="13061" max="13062" width="8.125" style="81" bestFit="1" customWidth="1"/>
    <col min="13063" max="13063" width="10.125" style="81" bestFit="1" customWidth="1"/>
    <col min="13064" max="13064" width="11" style="81" bestFit="1" customWidth="1"/>
    <col min="13065" max="13066" width="10.625" style="81" bestFit="1" customWidth="1"/>
    <col min="13067" max="13312" width="11" style="81"/>
    <col min="13313" max="13313" width="19.625" style="81" customWidth="1"/>
    <col min="13314" max="13314" width="9.125" style="81" customWidth="1"/>
    <col min="13315" max="13316" width="11" style="81" bestFit="1" customWidth="1"/>
    <col min="13317" max="13318" width="8.125" style="81" bestFit="1" customWidth="1"/>
    <col min="13319" max="13319" width="10.125" style="81" bestFit="1" customWidth="1"/>
    <col min="13320" max="13320" width="11" style="81" bestFit="1" customWidth="1"/>
    <col min="13321" max="13322" width="10.625" style="81" bestFit="1" customWidth="1"/>
    <col min="13323" max="13568" width="10" style="81"/>
    <col min="13569" max="13569" width="19.625" style="81" customWidth="1"/>
    <col min="13570" max="13570" width="9.125" style="81" customWidth="1"/>
    <col min="13571" max="13572" width="11" style="81" bestFit="1" customWidth="1"/>
    <col min="13573" max="13574" width="8.125" style="81" bestFit="1" customWidth="1"/>
    <col min="13575" max="13575" width="10.125" style="81" bestFit="1" customWidth="1"/>
    <col min="13576" max="13576" width="11" style="81" bestFit="1" customWidth="1"/>
    <col min="13577" max="13578" width="10.625" style="81" bestFit="1" customWidth="1"/>
    <col min="13579" max="13824" width="10" style="81"/>
    <col min="13825" max="13825" width="19.625" style="81" customWidth="1"/>
    <col min="13826" max="13826" width="9.125" style="81" customWidth="1"/>
    <col min="13827" max="13828" width="11" style="81" bestFit="1" customWidth="1"/>
    <col min="13829" max="13830" width="8.125" style="81" bestFit="1" customWidth="1"/>
    <col min="13831" max="13831" width="10.125" style="81" bestFit="1" customWidth="1"/>
    <col min="13832" max="13832" width="11" style="81" bestFit="1" customWidth="1"/>
    <col min="13833" max="13834" width="10.625" style="81" bestFit="1" customWidth="1"/>
    <col min="13835" max="14080" width="10" style="81"/>
    <col min="14081" max="14081" width="19.625" style="81" customWidth="1"/>
    <col min="14082" max="14082" width="9.125" style="81" customWidth="1"/>
    <col min="14083" max="14084" width="11" style="81" bestFit="1" customWidth="1"/>
    <col min="14085" max="14086" width="8.125" style="81" bestFit="1" customWidth="1"/>
    <col min="14087" max="14087" width="10.125" style="81" bestFit="1" customWidth="1"/>
    <col min="14088" max="14088" width="11" style="81" bestFit="1" customWidth="1"/>
    <col min="14089" max="14090" width="10.625" style="81" bestFit="1" customWidth="1"/>
    <col min="14091" max="14336" width="11" style="81"/>
    <col min="14337" max="14337" width="19.625" style="81" customWidth="1"/>
    <col min="14338" max="14338" width="9.125" style="81" customWidth="1"/>
    <col min="14339" max="14340" width="11" style="81" bestFit="1" customWidth="1"/>
    <col min="14341" max="14342" width="8.125" style="81" bestFit="1" customWidth="1"/>
    <col min="14343" max="14343" width="10.125" style="81" bestFit="1" customWidth="1"/>
    <col min="14344" max="14344" width="11" style="81" bestFit="1" customWidth="1"/>
    <col min="14345" max="14346" width="10.625" style="81" bestFit="1" customWidth="1"/>
    <col min="14347" max="14592" width="10" style="81"/>
    <col min="14593" max="14593" width="19.625" style="81" customWidth="1"/>
    <col min="14594" max="14594" width="9.125" style="81" customWidth="1"/>
    <col min="14595" max="14596" width="11" style="81" bestFit="1" customWidth="1"/>
    <col min="14597" max="14598" width="8.125" style="81" bestFit="1" customWidth="1"/>
    <col min="14599" max="14599" width="10.125" style="81" bestFit="1" customWidth="1"/>
    <col min="14600" max="14600" width="11" style="81" bestFit="1" customWidth="1"/>
    <col min="14601" max="14602" width="10.625" style="81" bestFit="1" customWidth="1"/>
    <col min="14603" max="14848" width="10" style="81"/>
    <col min="14849" max="14849" width="19.625" style="81" customWidth="1"/>
    <col min="14850" max="14850" width="9.125" style="81" customWidth="1"/>
    <col min="14851" max="14852" width="11" style="81" bestFit="1" customWidth="1"/>
    <col min="14853" max="14854" width="8.125" style="81" bestFit="1" customWidth="1"/>
    <col min="14855" max="14855" width="10.125" style="81" bestFit="1" customWidth="1"/>
    <col min="14856" max="14856" width="11" style="81" bestFit="1" customWidth="1"/>
    <col min="14857" max="14858" width="10.625" style="81" bestFit="1" customWidth="1"/>
    <col min="14859" max="15104" width="10" style="81"/>
    <col min="15105" max="15105" width="19.625" style="81" customWidth="1"/>
    <col min="15106" max="15106" width="9.125" style="81" customWidth="1"/>
    <col min="15107" max="15108" width="11" style="81" bestFit="1" customWidth="1"/>
    <col min="15109" max="15110" width="8.125" style="81" bestFit="1" customWidth="1"/>
    <col min="15111" max="15111" width="10.125" style="81" bestFit="1" customWidth="1"/>
    <col min="15112" max="15112" width="11" style="81" bestFit="1" customWidth="1"/>
    <col min="15113" max="15114" width="10.625" style="81" bestFit="1" customWidth="1"/>
    <col min="15115" max="15360" width="11" style="81"/>
    <col min="15361" max="15361" width="19.625" style="81" customWidth="1"/>
    <col min="15362" max="15362" width="9.125" style="81" customWidth="1"/>
    <col min="15363" max="15364" width="11" style="81" bestFit="1" customWidth="1"/>
    <col min="15365" max="15366" width="8.125" style="81" bestFit="1" customWidth="1"/>
    <col min="15367" max="15367" width="10.125" style="81" bestFit="1" customWidth="1"/>
    <col min="15368" max="15368" width="11" style="81" bestFit="1" customWidth="1"/>
    <col min="15369" max="15370" width="10.625" style="81" bestFit="1" customWidth="1"/>
    <col min="15371" max="15616" width="10" style="81"/>
    <col min="15617" max="15617" width="19.625" style="81" customWidth="1"/>
    <col min="15618" max="15618" width="9.125" style="81" customWidth="1"/>
    <col min="15619" max="15620" width="11" style="81" bestFit="1" customWidth="1"/>
    <col min="15621" max="15622" width="8.125" style="81" bestFit="1" customWidth="1"/>
    <col min="15623" max="15623" width="10.125" style="81" bestFit="1" customWidth="1"/>
    <col min="15624" max="15624" width="11" style="81" bestFit="1" customWidth="1"/>
    <col min="15625" max="15626" width="10.625" style="81" bestFit="1" customWidth="1"/>
    <col min="15627" max="15872" width="10" style="81"/>
    <col min="15873" max="15873" width="19.625" style="81" customWidth="1"/>
    <col min="15874" max="15874" width="9.125" style="81" customWidth="1"/>
    <col min="15875" max="15876" width="11" style="81" bestFit="1" customWidth="1"/>
    <col min="15877" max="15878" width="8.125" style="81" bestFit="1" customWidth="1"/>
    <col min="15879" max="15879" width="10.125" style="81" bestFit="1" customWidth="1"/>
    <col min="15880" max="15880" width="11" style="81" bestFit="1" customWidth="1"/>
    <col min="15881" max="15882" width="10.625" style="81" bestFit="1" customWidth="1"/>
    <col min="15883" max="16128" width="10" style="81"/>
    <col min="16129" max="16129" width="19.625" style="81" customWidth="1"/>
    <col min="16130" max="16130" width="9.125" style="81" customWidth="1"/>
    <col min="16131" max="16132" width="11" style="81" bestFit="1" customWidth="1"/>
    <col min="16133" max="16134" width="8.125" style="81" bestFit="1" customWidth="1"/>
    <col min="16135" max="16135" width="10.125" style="81" bestFit="1" customWidth="1"/>
    <col min="16136" max="16136" width="11" style="81" bestFit="1" customWidth="1"/>
    <col min="16137" max="16138" width="10.625" style="81" bestFit="1" customWidth="1"/>
    <col min="16139" max="16384" width="11" style="81"/>
  </cols>
  <sheetData>
    <row r="1" spans="1:8" x14ac:dyDescent="0.2">
      <c r="A1" s="356" t="s">
        <v>27</v>
      </c>
      <c r="B1" s="357"/>
      <c r="C1" s="357"/>
      <c r="D1" s="357"/>
      <c r="E1" s="357"/>
      <c r="F1" s="357"/>
      <c r="G1" s="357"/>
      <c r="H1" s="357"/>
    </row>
    <row r="2" spans="1:8" ht="15.75" x14ac:dyDescent="0.25">
      <c r="A2" s="358"/>
      <c r="B2" s="359"/>
      <c r="C2" s="332"/>
      <c r="D2" s="332"/>
      <c r="E2" s="332"/>
      <c r="F2" s="332"/>
      <c r="G2" s="347"/>
      <c r="H2" s="347" t="s">
        <v>151</v>
      </c>
    </row>
    <row r="3" spans="1:8" x14ac:dyDescent="0.2">
      <c r="A3" s="348"/>
      <c r="B3" s="781">
        <f>INDICE!A3</f>
        <v>45139</v>
      </c>
      <c r="C3" s="782"/>
      <c r="D3" s="782" t="s">
        <v>115</v>
      </c>
      <c r="E3" s="782"/>
      <c r="F3" s="782" t="s">
        <v>116</v>
      </c>
      <c r="G3" s="783"/>
      <c r="H3" s="782"/>
    </row>
    <row r="4" spans="1:8" x14ac:dyDescent="0.2">
      <c r="A4" s="349"/>
      <c r="B4" s="350" t="s">
        <v>47</v>
      </c>
      <c r="C4" s="350" t="s">
        <v>421</v>
      </c>
      <c r="D4" s="350" t="s">
        <v>47</v>
      </c>
      <c r="E4" s="350" t="s">
        <v>421</v>
      </c>
      <c r="F4" s="350" t="s">
        <v>47</v>
      </c>
      <c r="G4" s="351" t="s">
        <v>421</v>
      </c>
      <c r="H4" s="351" t="s">
        <v>106</v>
      </c>
    </row>
    <row r="5" spans="1:8" x14ac:dyDescent="0.2">
      <c r="A5" s="352" t="s">
        <v>171</v>
      </c>
      <c r="B5" s="324">
        <v>1771.9476799999993</v>
      </c>
      <c r="C5" s="317">
        <v>-5.6747601425172141</v>
      </c>
      <c r="D5" s="316">
        <v>14361.677019999994</v>
      </c>
      <c r="E5" s="317">
        <v>-2.7696732215891724</v>
      </c>
      <c r="F5" s="316">
        <v>21747.25326999999</v>
      </c>
      <c r="G5" s="331">
        <v>-2.5975858929560189</v>
      </c>
      <c r="H5" s="322">
        <v>70.550915973720691</v>
      </c>
    </row>
    <row r="6" spans="1:8" x14ac:dyDescent="0.2">
      <c r="A6" s="352" t="s">
        <v>172</v>
      </c>
      <c r="B6" s="583">
        <v>0.37485000000000002</v>
      </c>
      <c r="C6" s="331">
        <v>31.374198296709061</v>
      </c>
      <c r="D6" s="353">
        <v>2.2167000000000003</v>
      </c>
      <c r="E6" s="317">
        <v>-48.990369680024841</v>
      </c>
      <c r="F6" s="316">
        <v>14.470379999999999</v>
      </c>
      <c r="G6" s="317">
        <v>-28.595741615154509</v>
      </c>
      <c r="H6" s="583">
        <v>4.6943793352336713E-2</v>
      </c>
    </row>
    <row r="7" spans="1:8" x14ac:dyDescent="0.2">
      <c r="A7" s="352" t="s">
        <v>173</v>
      </c>
      <c r="B7" s="339">
        <v>0</v>
      </c>
      <c r="C7" s="331">
        <v>0</v>
      </c>
      <c r="D7" s="330">
        <v>2.1999999999999999E-2</v>
      </c>
      <c r="E7" s="331">
        <v>-59.978169910860466</v>
      </c>
      <c r="F7" s="330">
        <v>3.7999999999999999E-2</v>
      </c>
      <c r="G7" s="317">
        <v>-49.980255363959458</v>
      </c>
      <c r="H7" s="583">
        <v>1.2327693864216385E-4</v>
      </c>
    </row>
    <row r="8" spans="1:8" x14ac:dyDescent="0.2">
      <c r="A8" s="363" t="s">
        <v>174</v>
      </c>
      <c r="B8" s="325">
        <v>1772.3225299999992</v>
      </c>
      <c r="C8" s="326">
        <v>-5.6696357600349305</v>
      </c>
      <c r="D8" s="325">
        <v>14363.915719999994</v>
      </c>
      <c r="E8" s="372">
        <v>-2.7834804118352525</v>
      </c>
      <c r="F8" s="325">
        <v>21761.761649999986</v>
      </c>
      <c r="G8" s="326">
        <v>-2.6213228640017086</v>
      </c>
      <c r="H8" s="326">
        <v>70.597983044011656</v>
      </c>
    </row>
    <row r="9" spans="1:8" x14ac:dyDescent="0.2">
      <c r="A9" s="352" t="s">
        <v>175</v>
      </c>
      <c r="B9" s="324">
        <v>231.71551000000011</v>
      </c>
      <c r="C9" s="317">
        <v>-26.026960075333061</v>
      </c>
      <c r="D9" s="316">
        <v>2362.6837800000008</v>
      </c>
      <c r="E9" s="317">
        <v>-16.912519194264679</v>
      </c>
      <c r="F9" s="316">
        <v>4130.5246200000001</v>
      </c>
      <c r="G9" s="317">
        <v>-8.9096608957893597</v>
      </c>
      <c r="H9" s="322">
        <v>13.399958687886507</v>
      </c>
    </row>
    <row r="10" spans="1:8" x14ac:dyDescent="0.2">
      <c r="A10" s="352" t="s">
        <v>176</v>
      </c>
      <c r="B10" s="324">
        <v>42.126130000000003</v>
      </c>
      <c r="C10" s="317">
        <v>38.150754586236097</v>
      </c>
      <c r="D10" s="316">
        <v>697.35083000000009</v>
      </c>
      <c r="E10" s="331">
        <v>20.021940401101215</v>
      </c>
      <c r="F10" s="316">
        <v>869.02072000000021</v>
      </c>
      <c r="G10" s="331">
        <v>-15.380964801092825</v>
      </c>
      <c r="H10" s="322">
        <v>2.8192161573212919</v>
      </c>
    </row>
    <row r="11" spans="1:8" x14ac:dyDescent="0.2">
      <c r="A11" s="352" t="s">
        <v>177</v>
      </c>
      <c r="B11" s="324">
        <v>332.50934999999998</v>
      </c>
      <c r="C11" s="317">
        <v>-4.8220488566029145</v>
      </c>
      <c r="D11" s="316">
        <v>2615.61942</v>
      </c>
      <c r="E11" s="317">
        <v>-5.1641283810739669</v>
      </c>
      <c r="F11" s="316">
        <v>4063.5986399999997</v>
      </c>
      <c r="G11" s="317">
        <v>-0.98793272848514158</v>
      </c>
      <c r="H11" s="322">
        <v>13.182842110780541</v>
      </c>
    </row>
    <row r="12" spans="1:8" s="3" customFormat="1" x14ac:dyDescent="0.2">
      <c r="A12" s="354" t="s">
        <v>148</v>
      </c>
      <c r="B12" s="327">
        <v>2378.6735199999994</v>
      </c>
      <c r="C12" s="328">
        <v>-7.5143439415333368</v>
      </c>
      <c r="D12" s="327">
        <v>20039.569749999991</v>
      </c>
      <c r="E12" s="328">
        <v>-4.3815933220484595</v>
      </c>
      <c r="F12" s="327">
        <v>30824.905629999987</v>
      </c>
      <c r="G12" s="328">
        <v>-3.711963615297019</v>
      </c>
      <c r="H12" s="328">
        <v>100</v>
      </c>
    </row>
    <row r="13" spans="1:8" x14ac:dyDescent="0.2">
      <c r="A13" s="364" t="s">
        <v>149</v>
      </c>
      <c r="B13" s="329"/>
      <c r="C13" s="329"/>
      <c r="D13" s="329"/>
      <c r="E13" s="329"/>
      <c r="F13" s="329"/>
      <c r="G13" s="329"/>
      <c r="H13" s="329"/>
    </row>
    <row r="14" spans="1:8" s="105" customFormat="1" x14ac:dyDescent="0.2">
      <c r="A14" s="600" t="s">
        <v>178</v>
      </c>
      <c r="B14" s="591">
        <v>110.36642000000008</v>
      </c>
      <c r="C14" s="592">
        <v>-9.9717972633214771</v>
      </c>
      <c r="D14" s="593">
        <v>832.39283999999975</v>
      </c>
      <c r="E14" s="592">
        <v>-11.464751702121871</v>
      </c>
      <c r="F14" s="316">
        <v>1292.5131399999998</v>
      </c>
      <c r="G14" s="592">
        <v>-6.3800231994101004</v>
      </c>
      <c r="H14" s="594">
        <v>4.1930806066834352</v>
      </c>
    </row>
    <row r="15" spans="1:8" s="105" customFormat="1" x14ac:dyDescent="0.2">
      <c r="A15" s="601" t="s">
        <v>562</v>
      </c>
      <c r="B15" s="596">
        <v>6.2272198277590096</v>
      </c>
      <c r="C15" s="597"/>
      <c r="D15" s="598">
        <v>5.7950273186370387</v>
      </c>
      <c r="E15" s="597"/>
      <c r="F15" s="598">
        <v>5.9393773389664926</v>
      </c>
      <c r="G15" s="597"/>
      <c r="H15" s="599"/>
    </row>
    <row r="16" spans="1:8" s="105" customFormat="1" x14ac:dyDescent="0.2">
      <c r="A16" s="602" t="s">
        <v>427</v>
      </c>
      <c r="B16" s="603">
        <v>215.87041999999994</v>
      </c>
      <c r="C16" s="604">
        <v>-9.1850133308922466</v>
      </c>
      <c r="D16" s="605">
        <v>1785.2322099999994</v>
      </c>
      <c r="E16" s="604">
        <v>-9.0113883454662034</v>
      </c>
      <c r="F16" s="605">
        <v>2786.7778899999994</v>
      </c>
      <c r="G16" s="604">
        <v>-5.6577037783783881</v>
      </c>
      <c r="H16" s="606">
        <v>9.0406696567070739</v>
      </c>
    </row>
    <row r="17" spans="1:22" x14ac:dyDescent="0.2">
      <c r="A17" s="360"/>
      <c r="B17" s="357"/>
      <c r="C17" s="357"/>
      <c r="D17" s="357"/>
      <c r="E17" s="357"/>
      <c r="F17" s="357"/>
      <c r="G17" s="357"/>
      <c r="H17" s="361" t="s">
        <v>220</v>
      </c>
    </row>
    <row r="18" spans="1:22" x14ac:dyDescent="0.2">
      <c r="A18" s="355" t="s">
        <v>479</v>
      </c>
      <c r="B18" s="332"/>
      <c r="C18" s="332"/>
      <c r="D18" s="332"/>
      <c r="E18" s="332"/>
      <c r="F18" s="316"/>
      <c r="G18" s="332"/>
      <c r="H18" s="332"/>
      <c r="I18" s="88"/>
      <c r="J18" s="88"/>
      <c r="K18" s="88"/>
      <c r="L18" s="88"/>
      <c r="M18" s="88"/>
      <c r="N18" s="88"/>
    </row>
    <row r="19" spans="1:22" x14ac:dyDescent="0.2">
      <c r="A19" s="784" t="s">
        <v>428</v>
      </c>
      <c r="B19" s="785"/>
      <c r="C19" s="785"/>
      <c r="D19" s="785"/>
      <c r="E19" s="785"/>
      <c r="F19" s="785"/>
      <c r="G19" s="785"/>
      <c r="H19" s="332"/>
      <c r="I19" s="88"/>
      <c r="J19" s="88"/>
      <c r="K19" s="88"/>
      <c r="L19" s="88"/>
      <c r="M19" s="88"/>
      <c r="N19" s="88"/>
    </row>
    <row r="20" spans="1:22" ht="14.25" x14ac:dyDescent="0.2">
      <c r="A20" s="133" t="s">
        <v>532</v>
      </c>
      <c r="B20" s="362"/>
      <c r="C20" s="362"/>
      <c r="D20" s="362"/>
      <c r="E20" s="362"/>
      <c r="F20" s="362"/>
      <c r="G20" s="362"/>
      <c r="H20" s="362"/>
      <c r="I20" s="88"/>
      <c r="J20" s="88"/>
      <c r="K20" s="88"/>
      <c r="L20" s="88"/>
      <c r="M20" s="88"/>
      <c r="N20" s="88"/>
    </row>
    <row r="21" spans="1:22" x14ac:dyDescent="0.2">
      <c r="A21" s="138"/>
      <c r="B21" s="84"/>
      <c r="C21" s="84"/>
      <c r="D21" s="84"/>
      <c r="E21" s="84"/>
      <c r="F21" s="84"/>
      <c r="G21" s="84"/>
      <c r="H21" s="84"/>
    </row>
    <row r="23" spans="1:22" x14ac:dyDescent="0.2">
      <c r="D23" s="626"/>
      <c r="E23" s="626"/>
      <c r="F23" s="626"/>
      <c r="G23" s="626"/>
      <c r="H23" s="626"/>
      <c r="I23" s="626"/>
      <c r="J23" s="626"/>
      <c r="K23" s="626"/>
      <c r="L23" s="626"/>
      <c r="M23" s="626"/>
      <c r="N23" s="626"/>
      <c r="O23" s="626"/>
      <c r="P23" s="626"/>
      <c r="Q23" s="626"/>
      <c r="R23" s="626"/>
      <c r="S23" s="626"/>
      <c r="T23" s="626"/>
      <c r="U23" s="626"/>
      <c r="V23" s="626"/>
    </row>
    <row r="24" spans="1:22" x14ac:dyDescent="0.2">
      <c r="B24" s="81" t="s">
        <v>369</v>
      </c>
    </row>
    <row r="32" spans="1:22" x14ac:dyDescent="0.2">
      <c r="C32" s="81" t="s">
        <v>369</v>
      </c>
    </row>
  </sheetData>
  <mergeCells count="4">
    <mergeCell ref="B3:C3"/>
    <mergeCell ref="D3:E3"/>
    <mergeCell ref="F3:H3"/>
    <mergeCell ref="A19:G19"/>
  </mergeCells>
  <conditionalFormatting sqref="B6">
    <cfRule type="cellIs" dxfId="178" priority="35" operator="between">
      <formula>0</formula>
      <formula>0.5</formula>
    </cfRule>
    <cfRule type="cellIs" dxfId="177" priority="36" operator="between">
      <formula>0</formula>
      <formula>0.49</formula>
    </cfRule>
  </conditionalFormatting>
  <conditionalFormatting sqref="B7:F7">
    <cfRule type="cellIs" dxfId="176" priority="1" operator="equal">
      <formula>0</formula>
    </cfRule>
    <cfRule type="cellIs" dxfId="175" priority="2" operator="between">
      <formula>0</formula>
      <formula>0.5</formula>
    </cfRule>
  </conditionalFormatting>
  <conditionalFormatting sqref="D6">
    <cfRule type="cellIs" dxfId="174" priority="33" operator="between">
      <formula>0</formula>
      <formula>0.5</formula>
    </cfRule>
    <cfRule type="cellIs" dxfId="173" priority="34" operator="between">
      <formula>0</formula>
      <formula>0.49</formula>
    </cfRule>
  </conditionalFormatting>
  <conditionalFormatting sqref="E8">
    <cfRule type="cellIs" dxfId="172" priority="15" operator="between">
      <formula>-0.04999999</formula>
      <formula>-0.00000001</formula>
    </cfRule>
  </conditionalFormatting>
  <conditionalFormatting sqref="E10">
    <cfRule type="cellIs" dxfId="171" priority="5" operator="equal">
      <formula>0</formula>
    </cfRule>
    <cfRule type="cellIs" dxfId="170" priority="6" operator="between">
      <formula>-0.5</formula>
      <formula>0.5</formula>
    </cfRule>
  </conditionalFormatting>
  <conditionalFormatting sqref="G10">
    <cfRule type="cellIs" dxfId="169" priority="3" operator="equal">
      <formula>0</formula>
    </cfRule>
    <cfRule type="cellIs" dxfId="168" priority="4" operator="between">
      <formula>-0.5</formula>
      <formula>0.5</formula>
    </cfRule>
  </conditionalFormatting>
  <conditionalFormatting sqref="H6:H7">
    <cfRule type="cellIs" dxfId="167" priority="11" operator="between">
      <formula>0</formula>
      <formula>0.5</formula>
    </cfRule>
    <cfRule type="cellIs" dxfId="166" priority="12"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17" width="11" style="3"/>
    <col min="18" max="250" width="10"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429</v>
      </c>
    </row>
    <row r="2" spans="1:10" ht="15.75" x14ac:dyDescent="0.25">
      <c r="A2" s="2"/>
      <c r="J2" s="79" t="s">
        <v>151</v>
      </c>
    </row>
    <row r="3" spans="1:10" ht="14.1" customHeight="1" x14ac:dyDescent="0.2">
      <c r="A3" s="90" t="s">
        <v>516</v>
      </c>
      <c r="B3" s="779">
        <f>INDICE!A3</f>
        <v>45139</v>
      </c>
      <c r="C3" s="779"/>
      <c r="D3" s="779">
        <f>INDICE!C3</f>
        <v>0</v>
      </c>
      <c r="E3" s="779"/>
      <c r="F3" s="91"/>
      <c r="G3" s="780" t="s">
        <v>116</v>
      </c>
      <c r="H3" s="780"/>
      <c r="I3" s="780"/>
      <c r="J3" s="780"/>
    </row>
    <row r="4" spans="1:10" x14ac:dyDescent="0.2">
      <c r="A4" s="92"/>
      <c r="B4" s="93" t="s">
        <v>179</v>
      </c>
      <c r="C4" s="93" t="s">
        <v>180</v>
      </c>
      <c r="D4" s="93" t="s">
        <v>181</v>
      </c>
      <c r="E4" s="93" t="s">
        <v>182</v>
      </c>
      <c r="F4" s="93"/>
      <c r="G4" s="93" t="s">
        <v>179</v>
      </c>
      <c r="H4" s="93" t="s">
        <v>180</v>
      </c>
      <c r="I4" s="93" t="s">
        <v>181</v>
      </c>
      <c r="J4" s="93" t="s">
        <v>182</v>
      </c>
    </row>
    <row r="5" spans="1:10" x14ac:dyDescent="0.2">
      <c r="A5" s="365" t="s">
        <v>153</v>
      </c>
      <c r="B5" s="94">
        <v>292.05101999999994</v>
      </c>
      <c r="C5" s="94">
        <v>45.238129999999998</v>
      </c>
      <c r="D5" s="94">
        <v>1.9907800000000002</v>
      </c>
      <c r="E5" s="341">
        <v>339.27992999999992</v>
      </c>
      <c r="F5" s="94"/>
      <c r="G5" s="94">
        <v>3471.5433499999922</v>
      </c>
      <c r="H5" s="94">
        <v>656.9052800000004</v>
      </c>
      <c r="I5" s="94">
        <v>41.451100000000004</v>
      </c>
      <c r="J5" s="341">
        <v>4169.8997299999928</v>
      </c>
    </row>
    <row r="6" spans="1:10" x14ac:dyDescent="0.2">
      <c r="A6" s="366" t="s">
        <v>154</v>
      </c>
      <c r="B6" s="96">
        <v>67.578090000000003</v>
      </c>
      <c r="C6" s="96">
        <v>15.188400000000001</v>
      </c>
      <c r="D6" s="96">
        <v>1.4729100000000002</v>
      </c>
      <c r="E6" s="343">
        <v>84.239400000000003</v>
      </c>
      <c r="F6" s="96"/>
      <c r="G6" s="96">
        <v>805.19609000000128</v>
      </c>
      <c r="H6" s="96">
        <v>278.15098999999998</v>
      </c>
      <c r="I6" s="96">
        <v>52.667600000000007</v>
      </c>
      <c r="J6" s="343">
        <v>1136.0146800000014</v>
      </c>
    </row>
    <row r="7" spans="1:10" x14ac:dyDescent="0.2">
      <c r="A7" s="366" t="s">
        <v>155</v>
      </c>
      <c r="B7" s="96">
        <v>36.151440000000001</v>
      </c>
      <c r="C7" s="96">
        <v>4.8972299999999995</v>
      </c>
      <c r="D7" s="96">
        <v>1.1092199999999999</v>
      </c>
      <c r="E7" s="343">
        <v>42.157890000000002</v>
      </c>
      <c r="F7" s="96"/>
      <c r="G7" s="96">
        <v>402.66669999999976</v>
      </c>
      <c r="H7" s="96">
        <v>85.57279000000004</v>
      </c>
      <c r="I7" s="96">
        <v>24.696210000000001</v>
      </c>
      <c r="J7" s="343">
        <v>512.93569999999977</v>
      </c>
    </row>
    <row r="8" spans="1:10" x14ac:dyDescent="0.2">
      <c r="A8" s="366" t="s">
        <v>156</v>
      </c>
      <c r="B8" s="96">
        <v>39.944189999999999</v>
      </c>
      <c r="C8" s="96">
        <v>5.3406000000000002</v>
      </c>
      <c r="D8" s="96">
        <v>19.21274</v>
      </c>
      <c r="E8" s="343">
        <v>64.497529999999998</v>
      </c>
      <c r="F8" s="96"/>
      <c r="G8" s="96">
        <v>362.40972000000005</v>
      </c>
      <c r="H8" s="96">
        <v>59.155770000000004</v>
      </c>
      <c r="I8" s="96">
        <v>168.46072000000004</v>
      </c>
      <c r="J8" s="343">
        <v>590.02621000000011</v>
      </c>
    </row>
    <row r="9" spans="1:10" x14ac:dyDescent="0.2">
      <c r="A9" s="366" t="s">
        <v>157</v>
      </c>
      <c r="B9" s="96">
        <v>54.496629999999996</v>
      </c>
      <c r="C9" s="96">
        <v>0</v>
      </c>
      <c r="D9" s="96">
        <v>0</v>
      </c>
      <c r="E9" s="343">
        <v>54.496629999999996</v>
      </c>
      <c r="F9" s="96"/>
      <c r="G9" s="96">
        <v>659.87493000000006</v>
      </c>
      <c r="H9" s="96">
        <v>0</v>
      </c>
      <c r="I9" s="96">
        <v>1.7946</v>
      </c>
      <c r="J9" s="343">
        <v>661.66953000000001</v>
      </c>
    </row>
    <row r="10" spans="1:10" x14ac:dyDescent="0.2">
      <c r="A10" s="366" t="s">
        <v>158</v>
      </c>
      <c r="B10" s="96">
        <v>25.984159999999992</v>
      </c>
      <c r="C10" s="96">
        <v>3.1165199999999995</v>
      </c>
      <c r="D10" s="96">
        <v>4.7939999999999997E-2</v>
      </c>
      <c r="E10" s="343">
        <v>29.14861999999999</v>
      </c>
      <c r="F10" s="96"/>
      <c r="G10" s="96">
        <v>295.15544000000006</v>
      </c>
      <c r="H10" s="96">
        <v>52.589420000000011</v>
      </c>
      <c r="I10" s="96">
        <v>1.7494499999999999</v>
      </c>
      <c r="J10" s="343">
        <v>349.4943100000001</v>
      </c>
    </row>
    <row r="11" spans="1:10" x14ac:dyDescent="0.2">
      <c r="A11" s="366" t="s">
        <v>159</v>
      </c>
      <c r="B11" s="96">
        <v>145.72097999999997</v>
      </c>
      <c r="C11" s="96">
        <v>32.06523</v>
      </c>
      <c r="D11" s="96">
        <v>3.2484100000000007</v>
      </c>
      <c r="E11" s="343">
        <v>181.03461999999999</v>
      </c>
      <c r="F11" s="96"/>
      <c r="G11" s="96">
        <v>1661.8542500000001</v>
      </c>
      <c r="H11" s="96">
        <v>612.36534999999958</v>
      </c>
      <c r="I11" s="96">
        <v>107.63433999999997</v>
      </c>
      <c r="J11" s="343">
        <v>2381.8539399999995</v>
      </c>
    </row>
    <row r="12" spans="1:10" x14ac:dyDescent="0.2">
      <c r="A12" s="366" t="s">
        <v>512</v>
      </c>
      <c r="B12" s="96">
        <v>99.702879999999993</v>
      </c>
      <c r="C12" s="96">
        <v>28.023510000000002</v>
      </c>
      <c r="D12" s="96">
        <v>2.0150900000000003</v>
      </c>
      <c r="E12" s="343">
        <v>129.74148</v>
      </c>
      <c r="F12" s="96"/>
      <c r="G12" s="96">
        <v>1251.9377099999997</v>
      </c>
      <c r="H12" s="96">
        <v>502.27450999999922</v>
      </c>
      <c r="I12" s="96">
        <v>72.092260000000024</v>
      </c>
      <c r="J12" s="343">
        <v>1826.3044799999991</v>
      </c>
    </row>
    <row r="13" spans="1:10" x14ac:dyDescent="0.2">
      <c r="A13" s="366" t="s">
        <v>160</v>
      </c>
      <c r="B13" s="96">
        <v>272.41345000000001</v>
      </c>
      <c r="C13" s="96">
        <v>22.400290000000002</v>
      </c>
      <c r="D13" s="96">
        <v>2.2024100000000004</v>
      </c>
      <c r="E13" s="343">
        <v>297.01614999999998</v>
      </c>
      <c r="F13" s="96"/>
      <c r="G13" s="96">
        <v>3575.2641599999961</v>
      </c>
      <c r="H13" s="96">
        <v>501.97719999999993</v>
      </c>
      <c r="I13" s="96">
        <v>56.863779999999998</v>
      </c>
      <c r="J13" s="343">
        <v>4134.105139999996</v>
      </c>
    </row>
    <row r="14" spans="1:10" x14ac:dyDescent="0.2">
      <c r="A14" s="366" t="s">
        <v>161</v>
      </c>
      <c r="B14" s="96">
        <v>1.1473100000000003</v>
      </c>
      <c r="C14" s="96">
        <v>0</v>
      </c>
      <c r="D14" s="96">
        <v>0</v>
      </c>
      <c r="E14" s="343">
        <v>1.1473100000000003</v>
      </c>
      <c r="F14" s="96"/>
      <c r="G14" s="96">
        <v>12.913070000000001</v>
      </c>
      <c r="H14" s="96">
        <v>0</v>
      </c>
      <c r="I14" s="96">
        <v>4.6288999999999998</v>
      </c>
      <c r="J14" s="343">
        <v>17.541969999999999</v>
      </c>
    </row>
    <row r="15" spans="1:10" x14ac:dyDescent="0.2">
      <c r="A15" s="366" t="s">
        <v>162</v>
      </c>
      <c r="B15" s="96">
        <v>161.70221999999998</v>
      </c>
      <c r="C15" s="96">
        <v>14.610180000000001</v>
      </c>
      <c r="D15" s="96">
        <v>1.1089899999999997</v>
      </c>
      <c r="E15" s="343">
        <v>177.42139</v>
      </c>
      <c r="F15" s="96"/>
      <c r="G15" s="96">
        <v>2009.5797699999994</v>
      </c>
      <c r="H15" s="96">
        <v>239.77878999999984</v>
      </c>
      <c r="I15" s="96">
        <v>24.974969999999995</v>
      </c>
      <c r="J15" s="343">
        <v>2274.3335299999994</v>
      </c>
    </row>
    <row r="16" spans="1:10" x14ac:dyDescent="0.2">
      <c r="A16" s="366" t="s">
        <v>163</v>
      </c>
      <c r="B16" s="96">
        <v>58.976309999999998</v>
      </c>
      <c r="C16" s="96">
        <v>11.02984</v>
      </c>
      <c r="D16" s="96">
        <v>0.26661000000000001</v>
      </c>
      <c r="E16" s="343">
        <v>70.272759999999991</v>
      </c>
      <c r="F16" s="96"/>
      <c r="G16" s="96">
        <v>666.61150999999961</v>
      </c>
      <c r="H16" s="96">
        <v>138.81727999999987</v>
      </c>
      <c r="I16" s="96">
        <v>11.063300000000003</v>
      </c>
      <c r="J16" s="343">
        <v>816.49208999999951</v>
      </c>
    </row>
    <row r="17" spans="1:10" x14ac:dyDescent="0.2">
      <c r="A17" s="366" t="s">
        <v>164</v>
      </c>
      <c r="B17" s="96">
        <v>115.73445</v>
      </c>
      <c r="C17" s="96">
        <v>16.263210000000004</v>
      </c>
      <c r="D17" s="96">
        <v>5.2946600000000004</v>
      </c>
      <c r="E17" s="343">
        <v>137.29231999999999</v>
      </c>
      <c r="F17" s="96"/>
      <c r="G17" s="96">
        <v>1348.8729399999993</v>
      </c>
      <c r="H17" s="96">
        <v>315.65021000000019</v>
      </c>
      <c r="I17" s="96">
        <v>128.39113000000003</v>
      </c>
      <c r="J17" s="343">
        <v>1792.9142799999995</v>
      </c>
    </row>
    <row r="18" spans="1:10" x14ac:dyDescent="0.2">
      <c r="A18" s="366" t="s">
        <v>165</v>
      </c>
      <c r="B18" s="96">
        <v>11.453610000000001</v>
      </c>
      <c r="C18" s="96">
        <v>2.25352</v>
      </c>
      <c r="D18" s="96">
        <v>0.34825</v>
      </c>
      <c r="E18" s="343">
        <v>14.055380000000001</v>
      </c>
      <c r="F18" s="96"/>
      <c r="G18" s="96">
        <v>150.93049999999994</v>
      </c>
      <c r="H18" s="96">
        <v>49.560839999999992</v>
      </c>
      <c r="I18" s="96">
        <v>10.270150000000001</v>
      </c>
      <c r="J18" s="343">
        <v>210.76148999999992</v>
      </c>
    </row>
    <row r="19" spans="1:10" x14ac:dyDescent="0.2">
      <c r="A19" s="366" t="s">
        <v>166</v>
      </c>
      <c r="B19" s="96">
        <v>134.19298000000001</v>
      </c>
      <c r="C19" s="96">
        <v>7.05992</v>
      </c>
      <c r="D19" s="96">
        <v>2.18988</v>
      </c>
      <c r="E19" s="343">
        <v>143.44278</v>
      </c>
      <c r="F19" s="96"/>
      <c r="G19" s="96">
        <v>1840.8484000000012</v>
      </c>
      <c r="H19" s="96">
        <v>187.58813999999998</v>
      </c>
      <c r="I19" s="96">
        <v>100.13173999999999</v>
      </c>
      <c r="J19" s="343">
        <v>2128.5682800000013</v>
      </c>
    </row>
    <row r="20" spans="1:10" x14ac:dyDescent="0.2">
      <c r="A20" s="366" t="s">
        <v>167</v>
      </c>
      <c r="B20" s="96">
        <v>1.3891699999999998</v>
      </c>
      <c r="C20" s="96">
        <v>0</v>
      </c>
      <c r="D20" s="96">
        <v>0</v>
      </c>
      <c r="E20" s="343">
        <v>1.3891699999999998</v>
      </c>
      <c r="F20" s="96"/>
      <c r="G20" s="96">
        <v>13.93257</v>
      </c>
      <c r="H20" s="96">
        <v>0</v>
      </c>
      <c r="I20" s="96">
        <v>0</v>
      </c>
      <c r="J20" s="343">
        <v>13.93257</v>
      </c>
    </row>
    <row r="21" spans="1:10" x14ac:dyDescent="0.2">
      <c r="A21" s="366" t="s">
        <v>168</v>
      </c>
      <c r="B21" s="96">
        <v>87.552460000000011</v>
      </c>
      <c r="C21" s="96">
        <v>11.192760000000002</v>
      </c>
      <c r="D21" s="96">
        <v>0.14515</v>
      </c>
      <c r="E21" s="343">
        <v>98.890370000000019</v>
      </c>
      <c r="F21" s="96"/>
      <c r="G21" s="96">
        <v>951.2544700000002</v>
      </c>
      <c r="H21" s="96">
        <v>150.63845999999992</v>
      </c>
      <c r="I21" s="96">
        <v>5.746360000000001</v>
      </c>
      <c r="J21" s="343">
        <v>1107.6392900000003</v>
      </c>
    </row>
    <row r="22" spans="1:10" x14ac:dyDescent="0.2">
      <c r="A22" s="366" t="s">
        <v>169</v>
      </c>
      <c r="B22" s="96">
        <v>37.374049999999997</v>
      </c>
      <c r="C22" s="96">
        <v>4.9400900000000005</v>
      </c>
      <c r="D22" s="96">
        <v>0.16319</v>
      </c>
      <c r="E22" s="343">
        <v>42.477329999999995</v>
      </c>
      <c r="F22" s="96"/>
      <c r="G22" s="96">
        <v>588.16344000000015</v>
      </c>
      <c r="H22" s="96">
        <v>95.092559999999992</v>
      </c>
      <c r="I22" s="96">
        <v>6.6815800000000003</v>
      </c>
      <c r="J22" s="343">
        <v>689.93758000000014</v>
      </c>
    </row>
    <row r="23" spans="1:10" x14ac:dyDescent="0.2">
      <c r="A23" s="367" t="s">
        <v>170</v>
      </c>
      <c r="B23" s="96">
        <v>128.38227999999998</v>
      </c>
      <c r="C23" s="96">
        <v>8.0960800000000006</v>
      </c>
      <c r="D23" s="96">
        <v>1.3099000000000001</v>
      </c>
      <c r="E23" s="343">
        <v>137.78825999999998</v>
      </c>
      <c r="F23" s="96"/>
      <c r="G23" s="96">
        <v>1678.2442499999986</v>
      </c>
      <c r="H23" s="96">
        <v>204.40703000000005</v>
      </c>
      <c r="I23" s="96">
        <v>49.722529999999999</v>
      </c>
      <c r="J23" s="343">
        <v>1932.3738099999987</v>
      </c>
    </row>
    <row r="24" spans="1:10" x14ac:dyDescent="0.2">
      <c r="A24" s="368" t="s">
        <v>430</v>
      </c>
      <c r="B24" s="100">
        <v>1771.9476799999998</v>
      </c>
      <c r="C24" s="100">
        <v>231.71550999999988</v>
      </c>
      <c r="D24" s="100">
        <v>42.126129999999989</v>
      </c>
      <c r="E24" s="100">
        <v>2045.7893199999999</v>
      </c>
      <c r="F24" s="100"/>
      <c r="G24" s="100">
        <v>21747.25326999999</v>
      </c>
      <c r="H24" s="100">
        <v>4130.5246200000011</v>
      </c>
      <c r="I24" s="100">
        <v>869.02072000000032</v>
      </c>
      <c r="J24" s="100">
        <v>26746.798609999991</v>
      </c>
    </row>
    <row r="25" spans="1:10" x14ac:dyDescent="0.2">
      <c r="J25" s="79" t="s">
        <v>220</v>
      </c>
    </row>
    <row r="26" spans="1:10" x14ac:dyDescent="0.2">
      <c r="A26" s="345" t="s">
        <v>550</v>
      </c>
      <c r="G26" s="58"/>
      <c r="H26" s="58"/>
      <c r="I26" s="58"/>
      <c r="J26" s="58"/>
    </row>
    <row r="27" spans="1:10" x14ac:dyDescent="0.2">
      <c r="A27" s="101" t="s">
        <v>221</v>
      </c>
      <c r="G27" s="58"/>
      <c r="H27" s="58"/>
      <c r="I27" s="58"/>
      <c r="J27" s="58"/>
    </row>
    <row r="28" spans="1:10" ht="18" x14ac:dyDescent="0.25">
      <c r="A28" s="102"/>
      <c r="E28" s="786"/>
      <c r="F28" s="786"/>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E28:F28"/>
    <mergeCell ref="G3:J3"/>
  </mergeCells>
  <conditionalFormatting sqref="B5:J24">
    <cfRule type="cellIs" dxfId="165" priority="1" stopIfTrue="1" operator="equal">
      <formula>0</formula>
    </cfRule>
  </conditionalFormatting>
  <conditionalFormatting sqref="B6:J23">
    <cfRule type="cellIs" dxfId="164" priority="2" operator="between">
      <formula>0</formula>
      <formula>0.5</formula>
    </cfRule>
    <cfRule type="cellIs" dxfId="163" priority="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sqref="A1:C2"/>
    </sheetView>
  </sheetViews>
  <sheetFormatPr baseColWidth="10" defaultRowHeight="14.1" customHeight="1" x14ac:dyDescent="0.2"/>
  <cols>
    <col min="1" max="1" width="25.625" style="108" customWidth="1"/>
    <col min="2" max="7" width="10.625" style="108" customWidth="1"/>
    <col min="8" max="8" width="14.625" style="108" customWidth="1"/>
    <col min="9" max="66" width="11" style="108"/>
    <col min="67" max="243" width="10" style="108"/>
    <col min="244" max="244" width="3.625" style="108" customWidth="1"/>
    <col min="245" max="245" width="24.625" style="108" bestFit="1" customWidth="1"/>
    <col min="246" max="251" width="9" style="108" customWidth="1"/>
    <col min="252" max="252" width="8.625" style="108" customWidth="1"/>
    <col min="253" max="253" width="5.625" style="108" bestFit="1" customWidth="1"/>
    <col min="254" max="254" width="7" style="108" bestFit="1" customWidth="1"/>
    <col min="255" max="259" width="5.625" style="108" bestFit="1" customWidth="1"/>
    <col min="260" max="260" width="6.125" style="108" bestFit="1" customWidth="1"/>
    <col min="261" max="261" width="9.625" style="108" bestFit="1" customWidth="1"/>
    <col min="262" max="262" width="7.125" style="108" bestFit="1" customWidth="1"/>
    <col min="263" max="263" width="9.125" style="108" bestFit="1" customWidth="1"/>
    <col min="264" max="264" width="8.5" style="108" bestFit="1" customWidth="1"/>
    <col min="265" max="499" width="10" style="108"/>
    <col min="500" max="500" width="3.625" style="108" customWidth="1"/>
    <col min="501" max="501" width="24.625" style="108" bestFit="1" customWidth="1"/>
    <col min="502" max="507" width="9" style="108" customWidth="1"/>
    <col min="508" max="508" width="8.625" style="108" customWidth="1"/>
    <col min="509" max="509" width="5.625" style="108" bestFit="1" customWidth="1"/>
    <col min="510" max="510" width="7" style="108" bestFit="1" customWidth="1"/>
    <col min="511" max="515" width="5.625" style="108" bestFit="1" customWidth="1"/>
    <col min="516" max="516" width="6.125" style="108" bestFit="1" customWidth="1"/>
    <col min="517" max="517" width="9.625" style="108" bestFit="1" customWidth="1"/>
    <col min="518" max="518" width="7.125" style="108" bestFit="1" customWidth="1"/>
    <col min="519" max="519" width="9.125" style="108" bestFit="1" customWidth="1"/>
    <col min="520" max="520" width="8.5" style="108" bestFit="1" customWidth="1"/>
    <col min="521" max="755" width="10" style="108"/>
    <col min="756" max="756" width="3.625" style="108" customWidth="1"/>
    <col min="757" max="757" width="24.625" style="108" bestFit="1" customWidth="1"/>
    <col min="758" max="763" width="9" style="108" customWidth="1"/>
    <col min="764" max="764" width="8.625" style="108" customWidth="1"/>
    <col min="765" max="765" width="5.625" style="108" bestFit="1" customWidth="1"/>
    <col min="766" max="766" width="7" style="108" bestFit="1" customWidth="1"/>
    <col min="767" max="771" width="5.625" style="108" bestFit="1" customWidth="1"/>
    <col min="772" max="772" width="6.125" style="108" bestFit="1" customWidth="1"/>
    <col min="773" max="773" width="9.625" style="108" bestFit="1" customWidth="1"/>
    <col min="774" max="774" width="7.125" style="108" bestFit="1" customWidth="1"/>
    <col min="775" max="775" width="9.125" style="108" bestFit="1" customWidth="1"/>
    <col min="776" max="776" width="8.5" style="108" bestFit="1" customWidth="1"/>
    <col min="777" max="1011" width="10" style="108"/>
    <col min="1012" max="1012" width="3.625" style="108" customWidth="1"/>
    <col min="1013" max="1013" width="24.625" style="108" bestFit="1" customWidth="1"/>
    <col min="1014" max="1019" width="9" style="108" customWidth="1"/>
    <col min="1020" max="1020" width="8.625" style="108" customWidth="1"/>
    <col min="1021" max="1021" width="5.625" style="108" bestFit="1" customWidth="1"/>
    <col min="1022" max="1022" width="7" style="108" bestFit="1" customWidth="1"/>
    <col min="1023" max="1027" width="5.625" style="108" bestFit="1" customWidth="1"/>
    <col min="1028" max="1028" width="6.125" style="108" bestFit="1" customWidth="1"/>
    <col min="1029" max="1029" width="9.625" style="108" bestFit="1" customWidth="1"/>
    <col min="1030" max="1030" width="7.125" style="108" bestFit="1" customWidth="1"/>
    <col min="1031" max="1031" width="9.125" style="108" bestFit="1" customWidth="1"/>
    <col min="1032" max="1032" width="8.5" style="108" bestFit="1" customWidth="1"/>
    <col min="1033" max="1267" width="10" style="108"/>
    <col min="1268" max="1268" width="3.625" style="108" customWidth="1"/>
    <col min="1269" max="1269" width="24.625" style="108" bestFit="1" customWidth="1"/>
    <col min="1270" max="1275" width="9" style="108" customWidth="1"/>
    <col min="1276" max="1276" width="8.625" style="108" customWidth="1"/>
    <col min="1277" max="1277" width="5.625" style="108" bestFit="1" customWidth="1"/>
    <col min="1278" max="1278" width="7" style="108" bestFit="1" customWidth="1"/>
    <col min="1279" max="1283" width="5.625" style="108" bestFit="1" customWidth="1"/>
    <col min="1284" max="1284" width="6.125" style="108" bestFit="1" customWidth="1"/>
    <col min="1285" max="1285" width="9.625" style="108" bestFit="1" customWidth="1"/>
    <col min="1286" max="1286" width="7.125" style="108" bestFit="1" customWidth="1"/>
    <col min="1287" max="1287" width="9.125" style="108" bestFit="1" customWidth="1"/>
    <col min="1288" max="1288" width="8.5" style="108" bestFit="1" customWidth="1"/>
    <col min="1289" max="1523" width="10" style="108"/>
    <col min="1524" max="1524" width="3.625" style="108" customWidth="1"/>
    <col min="1525" max="1525" width="24.625" style="108" bestFit="1" customWidth="1"/>
    <col min="1526" max="1531" width="9" style="108" customWidth="1"/>
    <col min="1532" max="1532" width="8.625" style="108" customWidth="1"/>
    <col min="1533" max="1533" width="5.625" style="108" bestFit="1" customWidth="1"/>
    <col min="1534" max="1534" width="7" style="108" bestFit="1" customWidth="1"/>
    <col min="1535" max="1539" width="5.625" style="108" bestFit="1" customWidth="1"/>
    <col min="1540" max="1540" width="6.125" style="108" bestFit="1" customWidth="1"/>
    <col min="1541" max="1541" width="9.625" style="108" bestFit="1" customWidth="1"/>
    <col min="1542" max="1542" width="7.125" style="108" bestFit="1" customWidth="1"/>
    <col min="1543" max="1543" width="9.125" style="108" bestFit="1" customWidth="1"/>
    <col min="1544" max="1544" width="8.5" style="108" bestFit="1" customWidth="1"/>
    <col min="1545" max="1779" width="10" style="108"/>
    <col min="1780" max="1780" width="3.625" style="108" customWidth="1"/>
    <col min="1781" max="1781" width="24.625" style="108" bestFit="1" customWidth="1"/>
    <col min="1782" max="1787" width="9" style="108" customWidth="1"/>
    <col min="1788" max="1788" width="8.625" style="108" customWidth="1"/>
    <col min="1789" max="1789" width="5.625" style="108" bestFit="1" customWidth="1"/>
    <col min="1790" max="1790" width="7" style="108" bestFit="1" customWidth="1"/>
    <col min="1791" max="1795" width="5.625" style="108" bestFit="1" customWidth="1"/>
    <col min="1796" max="1796" width="6.125" style="108" bestFit="1" customWidth="1"/>
    <col min="1797" max="1797" width="9.625" style="108" bestFit="1" customWidth="1"/>
    <col min="1798" max="1798" width="7.125" style="108" bestFit="1" customWidth="1"/>
    <col min="1799" max="1799" width="9.125" style="108" bestFit="1" customWidth="1"/>
    <col min="1800" max="1800" width="8.5" style="108" bestFit="1" customWidth="1"/>
    <col min="1801" max="2035" width="10" style="108"/>
    <col min="2036" max="2036" width="3.625" style="108" customWidth="1"/>
    <col min="2037" max="2037" width="24.625" style="108" bestFit="1" customWidth="1"/>
    <col min="2038" max="2043" width="9" style="108" customWidth="1"/>
    <col min="2044" max="2044" width="8.625" style="108" customWidth="1"/>
    <col min="2045" max="2045" width="5.625" style="108" bestFit="1" customWidth="1"/>
    <col min="2046" max="2046" width="7" style="108" bestFit="1" customWidth="1"/>
    <col min="2047" max="2051" width="5.625" style="108" bestFit="1" customWidth="1"/>
    <col min="2052" max="2052" width="6.125" style="108" bestFit="1" customWidth="1"/>
    <col min="2053" max="2053" width="9.625" style="108" bestFit="1" customWidth="1"/>
    <col min="2054" max="2054" width="7.125" style="108" bestFit="1" customWidth="1"/>
    <col min="2055" max="2055" width="9.125" style="108" bestFit="1" customWidth="1"/>
    <col min="2056" max="2056" width="8.5" style="108" bestFit="1" customWidth="1"/>
    <col min="2057" max="2291" width="10" style="108"/>
    <col min="2292" max="2292" width="3.625" style="108" customWidth="1"/>
    <col min="2293" max="2293" width="24.625" style="108" bestFit="1" customWidth="1"/>
    <col min="2294" max="2299" width="9" style="108" customWidth="1"/>
    <col min="2300" max="2300" width="8.625" style="108" customWidth="1"/>
    <col min="2301" max="2301" width="5.625" style="108" bestFit="1" customWidth="1"/>
    <col min="2302" max="2302" width="7" style="108" bestFit="1" customWidth="1"/>
    <col min="2303" max="2307" width="5.625" style="108" bestFit="1" customWidth="1"/>
    <col min="2308" max="2308" width="6.125" style="108" bestFit="1" customWidth="1"/>
    <col min="2309" max="2309" width="9.625" style="108" bestFit="1" customWidth="1"/>
    <col min="2310" max="2310" width="7.125" style="108" bestFit="1" customWidth="1"/>
    <col min="2311" max="2311" width="9.125" style="108" bestFit="1" customWidth="1"/>
    <col min="2312" max="2312" width="8.5" style="108" bestFit="1" customWidth="1"/>
    <col min="2313" max="2547" width="10" style="108"/>
    <col min="2548" max="2548" width="3.625" style="108" customWidth="1"/>
    <col min="2549" max="2549" width="24.625" style="108" bestFit="1" customWidth="1"/>
    <col min="2550" max="2555" width="9" style="108" customWidth="1"/>
    <col min="2556" max="2556" width="8.625" style="108" customWidth="1"/>
    <col min="2557" max="2557" width="5.625" style="108" bestFit="1" customWidth="1"/>
    <col min="2558" max="2558" width="7" style="108" bestFit="1" customWidth="1"/>
    <col min="2559" max="2563" width="5.625" style="108" bestFit="1" customWidth="1"/>
    <col min="2564" max="2564" width="6.125" style="108" bestFit="1" customWidth="1"/>
    <col min="2565" max="2565" width="9.625" style="108" bestFit="1" customWidth="1"/>
    <col min="2566" max="2566" width="7.125" style="108" bestFit="1" customWidth="1"/>
    <col min="2567" max="2567" width="9.125" style="108" bestFit="1" customWidth="1"/>
    <col min="2568" max="2568" width="8.5" style="108" bestFit="1" customWidth="1"/>
    <col min="2569" max="2803" width="10" style="108"/>
    <col min="2804" max="2804" width="3.625" style="108" customWidth="1"/>
    <col min="2805" max="2805" width="24.625" style="108" bestFit="1" customWidth="1"/>
    <col min="2806" max="2811" width="9" style="108" customWidth="1"/>
    <col min="2812" max="2812" width="8.625" style="108" customWidth="1"/>
    <col min="2813" max="2813" width="5.625" style="108" bestFit="1" customWidth="1"/>
    <col min="2814" max="2814" width="7" style="108" bestFit="1" customWidth="1"/>
    <col min="2815" max="2819" width="5.625" style="108" bestFit="1" customWidth="1"/>
    <col min="2820" max="2820" width="6.125" style="108" bestFit="1" customWidth="1"/>
    <col min="2821" max="2821" width="9.625" style="108" bestFit="1" customWidth="1"/>
    <col min="2822" max="2822" width="7.125" style="108" bestFit="1" customWidth="1"/>
    <col min="2823" max="2823" width="9.125" style="108" bestFit="1" customWidth="1"/>
    <col min="2824" max="2824" width="8.5" style="108" bestFit="1" customWidth="1"/>
    <col min="2825" max="3059" width="10" style="108"/>
    <col min="3060" max="3060" width="3.625" style="108" customWidth="1"/>
    <col min="3061" max="3061" width="24.625" style="108" bestFit="1" customWidth="1"/>
    <col min="3062" max="3067" width="9" style="108" customWidth="1"/>
    <col min="3068" max="3068" width="8.625" style="108" customWidth="1"/>
    <col min="3069" max="3069" width="5.625" style="108" bestFit="1" customWidth="1"/>
    <col min="3070" max="3070" width="7" style="108" bestFit="1" customWidth="1"/>
    <col min="3071" max="3075" width="5.625" style="108" bestFit="1" customWidth="1"/>
    <col min="3076" max="3076" width="6.125" style="108" bestFit="1" customWidth="1"/>
    <col min="3077" max="3077" width="9.625" style="108" bestFit="1" customWidth="1"/>
    <col min="3078" max="3078" width="7.125" style="108" bestFit="1" customWidth="1"/>
    <col min="3079" max="3079" width="9.125" style="108" bestFit="1" customWidth="1"/>
    <col min="3080" max="3080" width="8.5" style="108" bestFit="1" customWidth="1"/>
    <col min="3081" max="3315" width="10" style="108"/>
    <col min="3316" max="3316" width="3.625" style="108" customWidth="1"/>
    <col min="3317" max="3317" width="24.625" style="108" bestFit="1" customWidth="1"/>
    <col min="3318" max="3323" width="9" style="108" customWidth="1"/>
    <col min="3324" max="3324" width="8.625" style="108" customWidth="1"/>
    <col min="3325" max="3325" width="5.625" style="108" bestFit="1" customWidth="1"/>
    <col min="3326" max="3326" width="7" style="108" bestFit="1" customWidth="1"/>
    <col min="3327" max="3331" width="5.625" style="108" bestFit="1" customWidth="1"/>
    <col min="3332" max="3332" width="6.125" style="108" bestFit="1" customWidth="1"/>
    <col min="3333" max="3333" width="9.625" style="108" bestFit="1" customWidth="1"/>
    <col min="3334" max="3334" width="7.125" style="108" bestFit="1" customWidth="1"/>
    <col min="3335" max="3335" width="9.125" style="108" bestFit="1" customWidth="1"/>
    <col min="3336" max="3336" width="8.5" style="108" bestFit="1" customWidth="1"/>
    <col min="3337" max="3571" width="10" style="108"/>
    <col min="3572" max="3572" width="3.625" style="108" customWidth="1"/>
    <col min="3573" max="3573" width="24.625" style="108" bestFit="1" customWidth="1"/>
    <col min="3574" max="3579" width="9" style="108" customWidth="1"/>
    <col min="3580" max="3580" width="8.625" style="108" customWidth="1"/>
    <col min="3581" max="3581" width="5.625" style="108" bestFit="1" customWidth="1"/>
    <col min="3582" max="3582" width="7" style="108" bestFit="1" customWidth="1"/>
    <col min="3583" max="3587" width="5.625" style="108" bestFit="1" customWidth="1"/>
    <col min="3588" max="3588" width="6.125" style="108" bestFit="1" customWidth="1"/>
    <col min="3589" max="3589" width="9.625" style="108" bestFit="1" customWidth="1"/>
    <col min="3590" max="3590" width="7.125" style="108" bestFit="1" customWidth="1"/>
    <col min="3591" max="3591" width="9.125" style="108" bestFit="1" customWidth="1"/>
    <col min="3592" max="3592" width="8.5" style="108" bestFit="1" customWidth="1"/>
    <col min="3593" max="3827" width="10" style="108"/>
    <col min="3828" max="3828" width="3.625" style="108" customWidth="1"/>
    <col min="3829" max="3829" width="24.625" style="108" bestFit="1" customWidth="1"/>
    <col min="3830" max="3835" width="9" style="108" customWidth="1"/>
    <col min="3836" max="3836" width="8.625" style="108" customWidth="1"/>
    <col min="3837" max="3837" width="5.625" style="108" bestFit="1" customWidth="1"/>
    <col min="3838" max="3838" width="7" style="108" bestFit="1" customWidth="1"/>
    <col min="3839" max="3843" width="5.625" style="108" bestFit="1" customWidth="1"/>
    <col min="3844" max="3844" width="6.125" style="108" bestFit="1" customWidth="1"/>
    <col min="3845" max="3845" width="9.625" style="108" bestFit="1" customWidth="1"/>
    <col min="3846" max="3846" width="7.125" style="108" bestFit="1" customWidth="1"/>
    <col min="3847" max="3847" width="9.125" style="108" bestFit="1" customWidth="1"/>
    <col min="3848" max="3848" width="8.5" style="108" bestFit="1" customWidth="1"/>
    <col min="3849" max="4083" width="10" style="108"/>
    <col min="4084" max="4084" width="3.625" style="108" customWidth="1"/>
    <col min="4085" max="4085" width="24.625" style="108" bestFit="1" customWidth="1"/>
    <col min="4086" max="4091" width="9" style="108" customWidth="1"/>
    <col min="4092" max="4092" width="8.625" style="108" customWidth="1"/>
    <col min="4093" max="4093" width="5.625" style="108" bestFit="1" customWidth="1"/>
    <col min="4094" max="4094" width="7" style="108" bestFit="1" customWidth="1"/>
    <col min="4095" max="4099" width="5.625" style="108" bestFit="1" customWidth="1"/>
    <col min="4100" max="4100" width="6.125" style="108" bestFit="1" customWidth="1"/>
    <col min="4101" max="4101" width="9.625" style="108" bestFit="1" customWidth="1"/>
    <col min="4102" max="4102" width="7.125" style="108" bestFit="1" customWidth="1"/>
    <col min="4103" max="4103" width="9.125" style="108" bestFit="1" customWidth="1"/>
    <col min="4104" max="4104" width="8.5" style="108" bestFit="1" customWidth="1"/>
    <col min="4105" max="4339" width="10" style="108"/>
    <col min="4340" max="4340" width="3.625" style="108" customWidth="1"/>
    <col min="4341" max="4341" width="24.625" style="108" bestFit="1" customWidth="1"/>
    <col min="4342" max="4347" width="9" style="108" customWidth="1"/>
    <col min="4348" max="4348" width="8.625" style="108" customWidth="1"/>
    <col min="4349" max="4349" width="5.625" style="108" bestFit="1" customWidth="1"/>
    <col min="4350" max="4350" width="7" style="108" bestFit="1" customWidth="1"/>
    <col min="4351" max="4355" width="5.625" style="108" bestFit="1" customWidth="1"/>
    <col min="4356" max="4356" width="6.125" style="108" bestFit="1" customWidth="1"/>
    <col min="4357" max="4357" width="9.625" style="108" bestFit="1" customWidth="1"/>
    <col min="4358" max="4358" width="7.125" style="108" bestFit="1" customWidth="1"/>
    <col min="4359" max="4359" width="9.125" style="108" bestFit="1" customWidth="1"/>
    <col min="4360" max="4360" width="8.5" style="108" bestFit="1" customWidth="1"/>
    <col min="4361" max="4595" width="10" style="108"/>
    <col min="4596" max="4596" width="3.625" style="108" customWidth="1"/>
    <col min="4597" max="4597" width="24.625" style="108" bestFit="1" customWidth="1"/>
    <col min="4598" max="4603" width="9" style="108" customWidth="1"/>
    <col min="4604" max="4604" width="8.625" style="108" customWidth="1"/>
    <col min="4605" max="4605" width="5.625" style="108" bestFit="1" customWidth="1"/>
    <col min="4606" max="4606" width="7" style="108" bestFit="1" customWidth="1"/>
    <col min="4607" max="4611" width="5.625" style="108" bestFit="1" customWidth="1"/>
    <col min="4612" max="4612" width="6.125" style="108" bestFit="1" customWidth="1"/>
    <col min="4613" max="4613" width="9.625" style="108" bestFit="1" customWidth="1"/>
    <col min="4614" max="4614" width="7.125" style="108" bestFit="1" customWidth="1"/>
    <col min="4615" max="4615" width="9.125" style="108" bestFit="1" customWidth="1"/>
    <col min="4616" max="4616" width="8.5" style="108" bestFit="1" customWidth="1"/>
    <col min="4617" max="4851" width="10" style="108"/>
    <col min="4852" max="4852" width="3.625" style="108" customWidth="1"/>
    <col min="4853" max="4853" width="24.625" style="108" bestFit="1" customWidth="1"/>
    <col min="4854" max="4859" width="9" style="108" customWidth="1"/>
    <col min="4860" max="4860" width="8.625" style="108" customWidth="1"/>
    <col min="4861" max="4861" width="5.625" style="108" bestFit="1" customWidth="1"/>
    <col min="4862" max="4862" width="7" style="108" bestFit="1" customWidth="1"/>
    <col min="4863" max="4867" width="5.625" style="108" bestFit="1" customWidth="1"/>
    <col min="4868" max="4868" width="6.125" style="108" bestFit="1" customWidth="1"/>
    <col min="4869" max="4869" width="9.625" style="108" bestFit="1" customWidth="1"/>
    <col min="4870" max="4870" width="7.125" style="108" bestFit="1" customWidth="1"/>
    <col min="4871" max="4871" width="9.125" style="108" bestFit="1" customWidth="1"/>
    <col min="4872" max="4872" width="8.5" style="108" bestFit="1" customWidth="1"/>
    <col min="4873" max="5107" width="10" style="108"/>
    <col min="5108" max="5108" width="3.625" style="108" customWidth="1"/>
    <col min="5109" max="5109" width="24.625" style="108" bestFit="1" customWidth="1"/>
    <col min="5110" max="5115" width="9" style="108" customWidth="1"/>
    <col min="5116" max="5116" width="8.625" style="108" customWidth="1"/>
    <col min="5117" max="5117" width="5.625" style="108" bestFit="1" customWidth="1"/>
    <col min="5118" max="5118" width="7" style="108" bestFit="1" customWidth="1"/>
    <col min="5119" max="5123" width="5.625" style="108" bestFit="1" customWidth="1"/>
    <col min="5124" max="5124" width="6.125" style="108" bestFit="1" customWidth="1"/>
    <col min="5125" max="5125" width="9.625" style="108" bestFit="1" customWidth="1"/>
    <col min="5126" max="5126" width="7.125" style="108" bestFit="1" customWidth="1"/>
    <col min="5127" max="5127" width="9.125" style="108" bestFit="1" customWidth="1"/>
    <col min="5128" max="5128" width="8.5" style="108" bestFit="1" customWidth="1"/>
    <col min="5129" max="5363" width="10" style="108"/>
    <col min="5364" max="5364" width="3.625" style="108" customWidth="1"/>
    <col min="5365" max="5365" width="24.625" style="108" bestFit="1" customWidth="1"/>
    <col min="5366" max="5371" width="9" style="108" customWidth="1"/>
    <col min="5372" max="5372" width="8.625" style="108" customWidth="1"/>
    <col min="5373" max="5373" width="5.625" style="108" bestFit="1" customWidth="1"/>
    <col min="5374" max="5374" width="7" style="108" bestFit="1" customWidth="1"/>
    <col min="5375" max="5379" width="5.625" style="108" bestFit="1" customWidth="1"/>
    <col min="5380" max="5380" width="6.125" style="108" bestFit="1" customWidth="1"/>
    <col min="5381" max="5381" width="9.625" style="108" bestFit="1" customWidth="1"/>
    <col min="5382" max="5382" width="7.125" style="108" bestFit="1" customWidth="1"/>
    <col min="5383" max="5383" width="9.125" style="108" bestFit="1" customWidth="1"/>
    <col min="5384" max="5384" width="8.5" style="108" bestFit="1" customWidth="1"/>
    <col min="5385" max="5619" width="10" style="108"/>
    <col min="5620" max="5620" width="3.625" style="108" customWidth="1"/>
    <col min="5621" max="5621" width="24.625" style="108" bestFit="1" customWidth="1"/>
    <col min="5622" max="5627" width="9" style="108" customWidth="1"/>
    <col min="5628" max="5628" width="8.625" style="108" customWidth="1"/>
    <col min="5629" max="5629" width="5.625" style="108" bestFit="1" customWidth="1"/>
    <col min="5630" max="5630" width="7" style="108" bestFit="1" customWidth="1"/>
    <col min="5631" max="5635" width="5.625" style="108" bestFit="1" customWidth="1"/>
    <col min="5636" max="5636" width="6.125" style="108" bestFit="1" customWidth="1"/>
    <col min="5637" max="5637" width="9.625" style="108" bestFit="1" customWidth="1"/>
    <col min="5638" max="5638" width="7.125" style="108" bestFit="1" customWidth="1"/>
    <col min="5639" max="5639" width="9.125" style="108" bestFit="1" customWidth="1"/>
    <col min="5640" max="5640" width="8.5" style="108" bestFit="1" customWidth="1"/>
    <col min="5641" max="5875" width="10" style="108"/>
    <col min="5876" max="5876" width="3.625" style="108" customWidth="1"/>
    <col min="5877" max="5877" width="24.625" style="108" bestFit="1" customWidth="1"/>
    <col min="5878" max="5883" width="9" style="108" customWidth="1"/>
    <col min="5884" max="5884" width="8.625" style="108" customWidth="1"/>
    <col min="5885" max="5885" width="5.625" style="108" bestFit="1" customWidth="1"/>
    <col min="5886" max="5886" width="7" style="108" bestFit="1" customWidth="1"/>
    <col min="5887" max="5891" width="5.625" style="108" bestFit="1" customWidth="1"/>
    <col min="5892" max="5892" width="6.125" style="108" bestFit="1" customWidth="1"/>
    <col min="5893" max="5893" width="9.625" style="108" bestFit="1" customWidth="1"/>
    <col min="5894" max="5894" width="7.125" style="108" bestFit="1" customWidth="1"/>
    <col min="5895" max="5895" width="9.125" style="108" bestFit="1" customWidth="1"/>
    <col min="5896" max="5896" width="8.5" style="108" bestFit="1" customWidth="1"/>
    <col min="5897" max="6131" width="10" style="108"/>
    <col min="6132" max="6132" width="3.625" style="108" customWidth="1"/>
    <col min="6133" max="6133" width="24.625" style="108" bestFit="1" customWidth="1"/>
    <col min="6134" max="6139" width="9" style="108" customWidth="1"/>
    <col min="6140" max="6140" width="8.625" style="108" customWidth="1"/>
    <col min="6141" max="6141" width="5.625" style="108" bestFit="1" customWidth="1"/>
    <col min="6142" max="6142" width="7" style="108" bestFit="1" customWidth="1"/>
    <col min="6143" max="6147" width="5.625" style="108" bestFit="1" customWidth="1"/>
    <col min="6148" max="6148" width="6.125" style="108" bestFit="1" customWidth="1"/>
    <col min="6149" max="6149" width="9.625" style="108" bestFit="1" customWidth="1"/>
    <col min="6150" max="6150" width="7.125" style="108" bestFit="1" customWidth="1"/>
    <col min="6151" max="6151" width="9.125" style="108" bestFit="1" customWidth="1"/>
    <col min="6152" max="6152" width="8.5" style="108" bestFit="1" customWidth="1"/>
    <col min="6153" max="6387" width="10" style="108"/>
    <col min="6388" max="6388" width="3.625" style="108" customWidth="1"/>
    <col min="6389" max="6389" width="24.625" style="108" bestFit="1" customWidth="1"/>
    <col min="6390" max="6395" width="9" style="108" customWidth="1"/>
    <col min="6396" max="6396" width="8.625" style="108" customWidth="1"/>
    <col min="6397" max="6397" width="5.625" style="108" bestFit="1" customWidth="1"/>
    <col min="6398" max="6398" width="7" style="108" bestFit="1" customWidth="1"/>
    <col min="6399" max="6403" width="5.625" style="108" bestFit="1" customWidth="1"/>
    <col min="6404" max="6404" width="6.125" style="108" bestFit="1" customWidth="1"/>
    <col min="6405" max="6405" width="9.625" style="108" bestFit="1" customWidth="1"/>
    <col min="6406" max="6406" width="7.125" style="108" bestFit="1" customWidth="1"/>
    <col min="6407" max="6407" width="9.125" style="108" bestFit="1" customWidth="1"/>
    <col min="6408" max="6408" width="8.5" style="108" bestFit="1" customWidth="1"/>
    <col min="6409" max="6643" width="10" style="108"/>
    <col min="6644" max="6644" width="3.625" style="108" customWidth="1"/>
    <col min="6645" max="6645" width="24.625" style="108" bestFit="1" customWidth="1"/>
    <col min="6646" max="6651" width="9" style="108" customWidth="1"/>
    <col min="6652" max="6652" width="8.625" style="108" customWidth="1"/>
    <col min="6653" max="6653" width="5.625" style="108" bestFit="1" customWidth="1"/>
    <col min="6654" max="6654" width="7" style="108" bestFit="1" customWidth="1"/>
    <col min="6655" max="6659" width="5.625" style="108" bestFit="1" customWidth="1"/>
    <col min="6660" max="6660" width="6.125" style="108" bestFit="1" customWidth="1"/>
    <col min="6661" max="6661" width="9.625" style="108" bestFit="1" customWidth="1"/>
    <col min="6662" max="6662" width="7.125" style="108" bestFit="1" customWidth="1"/>
    <col min="6663" max="6663" width="9.125" style="108" bestFit="1" customWidth="1"/>
    <col min="6664" max="6664" width="8.5" style="108" bestFit="1" customWidth="1"/>
    <col min="6665" max="6899" width="10" style="108"/>
    <col min="6900" max="6900" width="3.625" style="108" customWidth="1"/>
    <col min="6901" max="6901" width="24.625" style="108" bestFit="1" customWidth="1"/>
    <col min="6902" max="6907" width="9" style="108" customWidth="1"/>
    <col min="6908" max="6908" width="8.625" style="108" customWidth="1"/>
    <col min="6909" max="6909" width="5.625" style="108" bestFit="1" customWidth="1"/>
    <col min="6910" max="6910" width="7" style="108" bestFit="1" customWidth="1"/>
    <col min="6911" max="6915" width="5.625" style="108" bestFit="1" customWidth="1"/>
    <col min="6916" max="6916" width="6.125" style="108" bestFit="1" customWidth="1"/>
    <col min="6917" max="6917" width="9.625" style="108" bestFit="1" customWidth="1"/>
    <col min="6918" max="6918" width="7.125" style="108" bestFit="1" customWidth="1"/>
    <col min="6919" max="6919" width="9.125" style="108" bestFit="1" customWidth="1"/>
    <col min="6920" max="6920" width="8.5" style="108" bestFit="1" customWidth="1"/>
    <col min="6921" max="7155" width="10" style="108"/>
    <col min="7156" max="7156" width="3.625" style="108" customWidth="1"/>
    <col min="7157" max="7157" width="24.625" style="108" bestFit="1" customWidth="1"/>
    <col min="7158" max="7163" width="9" style="108" customWidth="1"/>
    <col min="7164" max="7164" width="8.625" style="108" customWidth="1"/>
    <col min="7165" max="7165" width="5.625" style="108" bestFit="1" customWidth="1"/>
    <col min="7166" max="7166" width="7" style="108" bestFit="1" customWidth="1"/>
    <col min="7167" max="7171" width="5.625" style="108" bestFit="1" customWidth="1"/>
    <col min="7172" max="7172" width="6.125" style="108" bestFit="1" customWidth="1"/>
    <col min="7173" max="7173" width="9.625" style="108" bestFit="1" customWidth="1"/>
    <col min="7174" max="7174" width="7.125" style="108" bestFit="1" customWidth="1"/>
    <col min="7175" max="7175" width="9.125" style="108" bestFit="1" customWidth="1"/>
    <col min="7176" max="7176" width="8.5" style="108" bestFit="1" customWidth="1"/>
    <col min="7177" max="7411" width="10" style="108"/>
    <col min="7412" max="7412" width="3.625" style="108" customWidth="1"/>
    <col min="7413" max="7413" width="24.625" style="108" bestFit="1" customWidth="1"/>
    <col min="7414" max="7419" width="9" style="108" customWidth="1"/>
    <col min="7420" max="7420" width="8.625" style="108" customWidth="1"/>
    <col min="7421" max="7421" width="5.625" style="108" bestFit="1" customWidth="1"/>
    <col min="7422" max="7422" width="7" style="108" bestFit="1" customWidth="1"/>
    <col min="7423" max="7427" width="5.625" style="108" bestFit="1" customWidth="1"/>
    <col min="7428" max="7428" width="6.125" style="108" bestFit="1" customWidth="1"/>
    <col min="7429" max="7429" width="9.625" style="108" bestFit="1" customWidth="1"/>
    <col min="7430" max="7430" width="7.125" style="108" bestFit="1" customWidth="1"/>
    <col min="7431" max="7431" width="9.125" style="108" bestFit="1" customWidth="1"/>
    <col min="7432" max="7432" width="8.5" style="108" bestFit="1" customWidth="1"/>
    <col min="7433" max="7667" width="10" style="108"/>
    <col min="7668" max="7668" width="3.625" style="108" customWidth="1"/>
    <col min="7669" max="7669" width="24.625" style="108" bestFit="1" customWidth="1"/>
    <col min="7670" max="7675" width="9" style="108" customWidth="1"/>
    <col min="7676" max="7676" width="8.625" style="108" customWidth="1"/>
    <col min="7677" max="7677" width="5.625" style="108" bestFit="1" customWidth="1"/>
    <col min="7678" max="7678" width="7" style="108" bestFit="1" customWidth="1"/>
    <col min="7679" max="7683" width="5.625" style="108" bestFit="1" customWidth="1"/>
    <col min="7684" max="7684" width="6.125" style="108" bestFit="1" customWidth="1"/>
    <col min="7685" max="7685" width="9.625" style="108" bestFit="1" customWidth="1"/>
    <col min="7686" max="7686" width="7.125" style="108" bestFit="1" customWidth="1"/>
    <col min="7687" max="7687" width="9.125" style="108" bestFit="1" customWidth="1"/>
    <col min="7688" max="7688" width="8.5" style="108" bestFit="1" customWidth="1"/>
    <col min="7689" max="7923" width="10" style="108"/>
    <col min="7924" max="7924" width="3.625" style="108" customWidth="1"/>
    <col min="7925" max="7925" width="24.625" style="108" bestFit="1" customWidth="1"/>
    <col min="7926" max="7931" width="9" style="108" customWidth="1"/>
    <col min="7932" max="7932" width="8.625" style="108" customWidth="1"/>
    <col min="7933" max="7933" width="5.625" style="108" bestFit="1" customWidth="1"/>
    <col min="7934" max="7934" width="7" style="108" bestFit="1" customWidth="1"/>
    <col min="7935" max="7939" width="5.625" style="108" bestFit="1" customWidth="1"/>
    <col min="7940" max="7940" width="6.125" style="108" bestFit="1" customWidth="1"/>
    <col min="7941" max="7941" width="9.625" style="108" bestFit="1" customWidth="1"/>
    <col min="7942" max="7942" width="7.125" style="108" bestFit="1" customWidth="1"/>
    <col min="7943" max="7943" width="9.125" style="108" bestFit="1" customWidth="1"/>
    <col min="7944" max="7944" width="8.5" style="108" bestFit="1" customWidth="1"/>
    <col min="7945" max="8179" width="10" style="108"/>
    <col min="8180" max="8180" width="3.625" style="108" customWidth="1"/>
    <col min="8181" max="8181" width="24.625" style="108" bestFit="1" customWidth="1"/>
    <col min="8182" max="8187" width="9" style="108" customWidth="1"/>
    <col min="8188" max="8188" width="8.625" style="108" customWidth="1"/>
    <col min="8189" max="8189" width="5.625" style="108" bestFit="1" customWidth="1"/>
    <col min="8190" max="8190" width="7" style="108" bestFit="1" customWidth="1"/>
    <col min="8191" max="8195" width="5.625" style="108" bestFit="1" customWidth="1"/>
    <col min="8196" max="8196" width="6.125" style="108" bestFit="1" customWidth="1"/>
    <col min="8197" max="8197" width="9.625" style="108" bestFit="1" customWidth="1"/>
    <col min="8198" max="8198" width="7.125" style="108" bestFit="1" customWidth="1"/>
    <col min="8199" max="8199" width="9.125" style="108" bestFit="1" customWidth="1"/>
    <col min="8200" max="8200" width="8.5" style="108" bestFit="1" customWidth="1"/>
    <col min="8201" max="8435" width="10" style="108"/>
    <col min="8436" max="8436" width="3.625" style="108" customWidth="1"/>
    <col min="8437" max="8437" width="24.625" style="108" bestFit="1" customWidth="1"/>
    <col min="8438" max="8443" width="9" style="108" customWidth="1"/>
    <col min="8444" max="8444" width="8.625" style="108" customWidth="1"/>
    <col min="8445" max="8445" width="5.625" style="108" bestFit="1" customWidth="1"/>
    <col min="8446" max="8446" width="7" style="108" bestFit="1" customWidth="1"/>
    <col min="8447" max="8451" width="5.625" style="108" bestFit="1" customWidth="1"/>
    <col min="8452" max="8452" width="6.125" style="108" bestFit="1" customWidth="1"/>
    <col min="8453" max="8453" width="9.625" style="108" bestFit="1" customWidth="1"/>
    <col min="8454" max="8454" width="7.125" style="108" bestFit="1" customWidth="1"/>
    <col min="8455" max="8455" width="9.125" style="108" bestFit="1" customWidth="1"/>
    <col min="8456" max="8456" width="8.5" style="108" bestFit="1" customWidth="1"/>
    <col min="8457" max="8691" width="10" style="108"/>
    <col min="8692" max="8692" width="3.625" style="108" customWidth="1"/>
    <col min="8693" max="8693" width="24.625" style="108" bestFit="1" customWidth="1"/>
    <col min="8694" max="8699" width="9" style="108" customWidth="1"/>
    <col min="8700" max="8700" width="8.625" style="108" customWidth="1"/>
    <col min="8701" max="8701" width="5.625" style="108" bestFit="1" customWidth="1"/>
    <col min="8702" max="8702" width="7" style="108" bestFit="1" customWidth="1"/>
    <col min="8703" max="8707" width="5.625" style="108" bestFit="1" customWidth="1"/>
    <col min="8708" max="8708" width="6.125" style="108" bestFit="1" customWidth="1"/>
    <col min="8709" max="8709" width="9.625" style="108" bestFit="1" customWidth="1"/>
    <col min="8710" max="8710" width="7.125" style="108" bestFit="1" customWidth="1"/>
    <col min="8711" max="8711" width="9.125" style="108" bestFit="1" customWidth="1"/>
    <col min="8712" max="8712" width="8.5" style="108" bestFit="1" customWidth="1"/>
    <col min="8713" max="8947" width="10" style="108"/>
    <col min="8948" max="8948" width="3.625" style="108" customWidth="1"/>
    <col min="8949" max="8949" width="24.625" style="108" bestFit="1" customWidth="1"/>
    <col min="8950" max="8955" width="9" style="108" customWidth="1"/>
    <col min="8956" max="8956" width="8.625" style="108" customWidth="1"/>
    <col min="8957" max="8957" width="5.625" style="108" bestFit="1" customWidth="1"/>
    <col min="8958" max="8958" width="7" style="108" bestFit="1" customWidth="1"/>
    <col min="8959" max="8963" width="5.625" style="108" bestFit="1" customWidth="1"/>
    <col min="8964" max="8964" width="6.125" style="108" bestFit="1" customWidth="1"/>
    <col min="8965" max="8965" width="9.625" style="108" bestFit="1" customWidth="1"/>
    <col min="8966" max="8966" width="7.125" style="108" bestFit="1" customWidth="1"/>
    <col min="8967" max="8967" width="9.125" style="108" bestFit="1" customWidth="1"/>
    <col min="8968" max="8968" width="8.5" style="108" bestFit="1" customWidth="1"/>
    <col min="8969" max="9203" width="10" style="108"/>
    <col min="9204" max="9204" width="3.625" style="108" customWidth="1"/>
    <col min="9205" max="9205" width="24.625" style="108" bestFit="1" customWidth="1"/>
    <col min="9206" max="9211" width="9" style="108" customWidth="1"/>
    <col min="9212" max="9212" width="8.625" style="108" customWidth="1"/>
    <col min="9213" max="9213" width="5.625" style="108" bestFit="1" customWidth="1"/>
    <col min="9214" max="9214" width="7" style="108" bestFit="1" customWidth="1"/>
    <col min="9215" max="9219" width="5.625" style="108" bestFit="1" customWidth="1"/>
    <col min="9220" max="9220" width="6.125" style="108" bestFit="1" customWidth="1"/>
    <col min="9221" max="9221" width="9.625" style="108" bestFit="1" customWidth="1"/>
    <col min="9222" max="9222" width="7.125" style="108" bestFit="1" customWidth="1"/>
    <col min="9223" max="9223" width="9.125" style="108" bestFit="1" customWidth="1"/>
    <col min="9224" max="9224" width="8.5" style="108" bestFit="1" customWidth="1"/>
    <col min="9225" max="9459" width="10" style="108"/>
    <col min="9460" max="9460" width="3.625" style="108" customWidth="1"/>
    <col min="9461" max="9461" width="24.625" style="108" bestFit="1" customWidth="1"/>
    <col min="9462" max="9467" width="9" style="108" customWidth="1"/>
    <col min="9468" max="9468" width="8.625" style="108" customWidth="1"/>
    <col min="9469" max="9469" width="5.625" style="108" bestFit="1" customWidth="1"/>
    <col min="9470" max="9470" width="7" style="108" bestFit="1" customWidth="1"/>
    <col min="9471" max="9475" width="5.625" style="108" bestFit="1" customWidth="1"/>
    <col min="9476" max="9476" width="6.125" style="108" bestFit="1" customWidth="1"/>
    <col min="9477" max="9477" width="9.625" style="108" bestFit="1" customWidth="1"/>
    <col min="9478" max="9478" width="7.125" style="108" bestFit="1" customWidth="1"/>
    <col min="9479" max="9479" width="9.125" style="108" bestFit="1" customWidth="1"/>
    <col min="9480" max="9480" width="8.5" style="108" bestFit="1" customWidth="1"/>
    <col min="9481" max="9715" width="10" style="108"/>
    <col min="9716" max="9716" width="3.625" style="108" customWidth="1"/>
    <col min="9717" max="9717" width="24.625" style="108" bestFit="1" customWidth="1"/>
    <col min="9718" max="9723" width="9" style="108" customWidth="1"/>
    <col min="9724" max="9724" width="8.625" style="108" customWidth="1"/>
    <col min="9725" max="9725" width="5.625" style="108" bestFit="1" customWidth="1"/>
    <col min="9726" max="9726" width="7" style="108" bestFit="1" customWidth="1"/>
    <col min="9727" max="9731" width="5.625" style="108" bestFit="1" customWidth="1"/>
    <col min="9732" max="9732" width="6.125" style="108" bestFit="1" customWidth="1"/>
    <col min="9733" max="9733" width="9.625" style="108" bestFit="1" customWidth="1"/>
    <col min="9734" max="9734" width="7.125" style="108" bestFit="1" customWidth="1"/>
    <col min="9735" max="9735" width="9.125" style="108" bestFit="1" customWidth="1"/>
    <col min="9736" max="9736" width="8.5" style="108" bestFit="1" customWidth="1"/>
    <col min="9737" max="9971" width="10" style="108"/>
    <col min="9972" max="9972" width="3.625" style="108" customWidth="1"/>
    <col min="9973" max="9973" width="24.625" style="108" bestFit="1" customWidth="1"/>
    <col min="9974" max="9979" width="9" style="108" customWidth="1"/>
    <col min="9980" max="9980" width="8.625" style="108" customWidth="1"/>
    <col min="9981" max="9981" width="5.625" style="108" bestFit="1" customWidth="1"/>
    <col min="9982" max="9982" width="7" style="108" bestFit="1" customWidth="1"/>
    <col min="9983" max="9987" width="5.625" style="108" bestFit="1" customWidth="1"/>
    <col min="9988" max="9988" width="6.125" style="108" bestFit="1" customWidth="1"/>
    <col min="9989" max="9989" width="9.625" style="108" bestFit="1" customWidth="1"/>
    <col min="9990" max="9990" width="7.125" style="108" bestFit="1" customWidth="1"/>
    <col min="9991" max="9991" width="9.125" style="108" bestFit="1" customWidth="1"/>
    <col min="9992" max="9992" width="8.5" style="108" bestFit="1" customWidth="1"/>
    <col min="9993" max="10227" width="10" style="108"/>
    <col min="10228" max="10228" width="3.625" style="108" customWidth="1"/>
    <col min="10229" max="10229" width="24.625" style="108" bestFit="1" customWidth="1"/>
    <col min="10230" max="10235" width="9" style="108" customWidth="1"/>
    <col min="10236" max="10236" width="8.625" style="108" customWidth="1"/>
    <col min="10237" max="10237" width="5.625" style="108" bestFit="1" customWidth="1"/>
    <col min="10238" max="10238" width="7" style="108" bestFit="1" customWidth="1"/>
    <col min="10239" max="10243" width="5.625" style="108" bestFit="1" customWidth="1"/>
    <col min="10244" max="10244" width="6.125" style="108" bestFit="1" customWidth="1"/>
    <col min="10245" max="10245" width="9.625" style="108" bestFit="1" customWidth="1"/>
    <col min="10246" max="10246" width="7.125" style="108" bestFit="1" customWidth="1"/>
    <col min="10247" max="10247" width="9.125" style="108" bestFit="1" customWidth="1"/>
    <col min="10248" max="10248" width="8.5" style="108" bestFit="1" customWidth="1"/>
    <col min="10249" max="10483" width="10" style="108"/>
    <col min="10484" max="10484" width="3.625" style="108" customWidth="1"/>
    <col min="10485" max="10485" width="24.625" style="108" bestFit="1" customWidth="1"/>
    <col min="10486" max="10491" width="9" style="108" customWidth="1"/>
    <col min="10492" max="10492" width="8.625" style="108" customWidth="1"/>
    <col min="10493" max="10493" width="5.625" style="108" bestFit="1" customWidth="1"/>
    <col min="10494" max="10494" width="7" style="108" bestFit="1" customWidth="1"/>
    <col min="10495" max="10499" width="5.625" style="108" bestFit="1" customWidth="1"/>
    <col min="10500" max="10500" width="6.125" style="108" bestFit="1" customWidth="1"/>
    <col min="10501" max="10501" width="9.625" style="108" bestFit="1" customWidth="1"/>
    <col min="10502" max="10502" width="7.125" style="108" bestFit="1" customWidth="1"/>
    <col min="10503" max="10503" width="9.125" style="108" bestFit="1" customWidth="1"/>
    <col min="10504" max="10504" width="8.5" style="108" bestFit="1" customWidth="1"/>
    <col min="10505" max="10739" width="10" style="108"/>
    <col min="10740" max="10740" width="3.625" style="108" customWidth="1"/>
    <col min="10741" max="10741" width="24.625" style="108" bestFit="1" customWidth="1"/>
    <col min="10742" max="10747" width="9" style="108" customWidth="1"/>
    <col min="10748" max="10748" width="8.625" style="108" customWidth="1"/>
    <col min="10749" max="10749" width="5.625" style="108" bestFit="1" customWidth="1"/>
    <col min="10750" max="10750" width="7" style="108" bestFit="1" customWidth="1"/>
    <col min="10751" max="10755" width="5.625" style="108" bestFit="1" customWidth="1"/>
    <col min="10756" max="10756" width="6.125" style="108" bestFit="1" customWidth="1"/>
    <col min="10757" max="10757" width="9.625" style="108" bestFit="1" customWidth="1"/>
    <col min="10758" max="10758" width="7.125" style="108" bestFit="1" customWidth="1"/>
    <col min="10759" max="10759" width="9.125" style="108" bestFit="1" customWidth="1"/>
    <col min="10760" max="10760" width="8.5" style="108" bestFit="1" customWidth="1"/>
    <col min="10761" max="10995" width="10" style="108"/>
    <col min="10996" max="10996" width="3.625" style="108" customWidth="1"/>
    <col min="10997" max="10997" width="24.625" style="108" bestFit="1" customWidth="1"/>
    <col min="10998" max="11003" width="9" style="108" customWidth="1"/>
    <col min="11004" max="11004" width="8.625" style="108" customWidth="1"/>
    <col min="11005" max="11005" width="5.625" style="108" bestFit="1" customWidth="1"/>
    <col min="11006" max="11006" width="7" style="108" bestFit="1" customWidth="1"/>
    <col min="11007" max="11011" width="5.625" style="108" bestFit="1" customWidth="1"/>
    <col min="11012" max="11012" width="6.125" style="108" bestFit="1" customWidth="1"/>
    <col min="11013" max="11013" width="9.625" style="108" bestFit="1" customWidth="1"/>
    <col min="11014" max="11014" width="7.125" style="108" bestFit="1" customWidth="1"/>
    <col min="11015" max="11015" width="9.125" style="108" bestFit="1" customWidth="1"/>
    <col min="11016" max="11016" width="8.5" style="108" bestFit="1" customWidth="1"/>
    <col min="11017" max="11251" width="10" style="108"/>
    <col min="11252" max="11252" width="3.625" style="108" customWidth="1"/>
    <col min="11253" max="11253" width="24.625" style="108" bestFit="1" customWidth="1"/>
    <col min="11254" max="11259" width="9" style="108" customWidth="1"/>
    <col min="11260" max="11260" width="8.625" style="108" customWidth="1"/>
    <col min="11261" max="11261" width="5.625" style="108" bestFit="1" customWidth="1"/>
    <col min="11262" max="11262" width="7" style="108" bestFit="1" customWidth="1"/>
    <col min="11263" max="11267" width="5.625" style="108" bestFit="1" customWidth="1"/>
    <col min="11268" max="11268" width="6.125" style="108" bestFit="1" customWidth="1"/>
    <col min="11269" max="11269" width="9.625" style="108" bestFit="1" customWidth="1"/>
    <col min="11270" max="11270" width="7.125" style="108" bestFit="1" customWidth="1"/>
    <col min="11271" max="11271" width="9.125" style="108" bestFit="1" customWidth="1"/>
    <col min="11272" max="11272" width="8.5" style="108" bestFit="1" customWidth="1"/>
    <col min="11273" max="11507" width="10" style="108"/>
    <col min="11508" max="11508" width="3.625" style="108" customWidth="1"/>
    <col min="11509" max="11509" width="24.625" style="108" bestFit="1" customWidth="1"/>
    <col min="11510" max="11515" width="9" style="108" customWidth="1"/>
    <col min="11516" max="11516" width="8.625" style="108" customWidth="1"/>
    <col min="11517" max="11517" width="5.625" style="108" bestFit="1" customWidth="1"/>
    <col min="11518" max="11518" width="7" style="108" bestFit="1" customWidth="1"/>
    <col min="11519" max="11523" width="5.625" style="108" bestFit="1" customWidth="1"/>
    <col min="11524" max="11524" width="6.125" style="108" bestFit="1" customWidth="1"/>
    <col min="11525" max="11525" width="9.625" style="108" bestFit="1" customWidth="1"/>
    <col min="11526" max="11526" width="7.125" style="108" bestFit="1" customWidth="1"/>
    <col min="11527" max="11527" width="9.125" style="108" bestFit="1" customWidth="1"/>
    <col min="11528" max="11528" width="8.5" style="108" bestFit="1" customWidth="1"/>
    <col min="11529" max="11763" width="10" style="108"/>
    <col min="11764" max="11764" width="3.625" style="108" customWidth="1"/>
    <col min="11765" max="11765" width="24.625" style="108" bestFit="1" customWidth="1"/>
    <col min="11766" max="11771" width="9" style="108" customWidth="1"/>
    <col min="11772" max="11772" width="8.625" style="108" customWidth="1"/>
    <col min="11773" max="11773" width="5.625" style="108" bestFit="1" customWidth="1"/>
    <col min="11774" max="11774" width="7" style="108" bestFit="1" customWidth="1"/>
    <col min="11775" max="11779" width="5.625" style="108" bestFit="1" customWidth="1"/>
    <col min="11780" max="11780" width="6.125" style="108" bestFit="1" customWidth="1"/>
    <col min="11781" max="11781" width="9.625" style="108" bestFit="1" customWidth="1"/>
    <col min="11782" max="11782" width="7.125" style="108" bestFit="1" customWidth="1"/>
    <col min="11783" max="11783" width="9.125" style="108" bestFit="1" customWidth="1"/>
    <col min="11784" max="11784" width="8.5" style="108" bestFit="1" customWidth="1"/>
    <col min="11785" max="12019" width="10" style="108"/>
    <col min="12020" max="12020" width="3.625" style="108" customWidth="1"/>
    <col min="12021" max="12021" width="24.625" style="108" bestFit="1" customWidth="1"/>
    <col min="12022" max="12027" width="9" style="108" customWidth="1"/>
    <col min="12028" max="12028" width="8.625" style="108" customWidth="1"/>
    <col min="12029" max="12029" width="5.625" style="108" bestFit="1" customWidth="1"/>
    <col min="12030" max="12030" width="7" style="108" bestFit="1" customWidth="1"/>
    <col min="12031" max="12035" width="5.625" style="108" bestFit="1" customWidth="1"/>
    <col min="12036" max="12036" width="6.125" style="108" bestFit="1" customWidth="1"/>
    <col min="12037" max="12037" width="9.625" style="108" bestFit="1" customWidth="1"/>
    <col min="12038" max="12038" width="7.125" style="108" bestFit="1" customWidth="1"/>
    <col min="12039" max="12039" width="9.125" style="108" bestFit="1" customWidth="1"/>
    <col min="12040" max="12040" width="8.5" style="108" bestFit="1" customWidth="1"/>
    <col min="12041" max="12275" width="10" style="108"/>
    <col min="12276" max="12276" width="3.625" style="108" customWidth="1"/>
    <col min="12277" max="12277" width="24.625" style="108" bestFit="1" customWidth="1"/>
    <col min="12278" max="12283" width="9" style="108" customWidth="1"/>
    <col min="12284" max="12284" width="8.625" style="108" customWidth="1"/>
    <col min="12285" max="12285" width="5.625" style="108" bestFit="1" customWidth="1"/>
    <col min="12286" max="12286" width="7" style="108" bestFit="1" customWidth="1"/>
    <col min="12287" max="12291" width="5.625" style="108" bestFit="1" customWidth="1"/>
    <col min="12292" max="12292" width="6.125" style="108" bestFit="1" customWidth="1"/>
    <col min="12293" max="12293" width="9.625" style="108" bestFit="1" customWidth="1"/>
    <col min="12294" max="12294" width="7.125" style="108" bestFit="1" customWidth="1"/>
    <col min="12295" max="12295" width="9.125" style="108" bestFit="1" customWidth="1"/>
    <col min="12296" max="12296" width="8.5" style="108" bestFit="1" customWidth="1"/>
    <col min="12297" max="12531" width="10" style="108"/>
    <col min="12532" max="12532" width="3.625" style="108" customWidth="1"/>
    <col min="12533" max="12533" width="24.625" style="108" bestFit="1" customWidth="1"/>
    <col min="12534" max="12539" width="9" style="108" customWidth="1"/>
    <col min="12540" max="12540" width="8.625" style="108" customWidth="1"/>
    <col min="12541" max="12541" width="5.625" style="108" bestFit="1" customWidth="1"/>
    <col min="12542" max="12542" width="7" style="108" bestFit="1" customWidth="1"/>
    <col min="12543" max="12547" width="5.625" style="108" bestFit="1" customWidth="1"/>
    <col min="12548" max="12548" width="6.125" style="108" bestFit="1" customWidth="1"/>
    <col min="12549" max="12549" width="9.625" style="108" bestFit="1" customWidth="1"/>
    <col min="12550" max="12550" width="7.125" style="108" bestFit="1" customWidth="1"/>
    <col min="12551" max="12551" width="9.125" style="108" bestFit="1" customWidth="1"/>
    <col min="12552" max="12552" width="8.5" style="108" bestFit="1" customWidth="1"/>
    <col min="12553" max="12787" width="10" style="108"/>
    <col min="12788" max="12788" width="3.625" style="108" customWidth="1"/>
    <col min="12789" max="12789" width="24.625" style="108" bestFit="1" customWidth="1"/>
    <col min="12790" max="12795" width="9" style="108" customWidth="1"/>
    <col min="12796" max="12796" width="8.625" style="108" customWidth="1"/>
    <col min="12797" max="12797" width="5.625" style="108" bestFit="1" customWidth="1"/>
    <col min="12798" max="12798" width="7" style="108" bestFit="1" customWidth="1"/>
    <col min="12799" max="12803" width="5.625" style="108" bestFit="1" customWidth="1"/>
    <col min="12804" max="12804" width="6.125" style="108" bestFit="1" customWidth="1"/>
    <col min="12805" max="12805" width="9.625" style="108" bestFit="1" customWidth="1"/>
    <col min="12806" max="12806" width="7.125" style="108" bestFit="1" customWidth="1"/>
    <col min="12807" max="12807" width="9.125" style="108" bestFit="1" customWidth="1"/>
    <col min="12808" max="12808" width="8.5" style="108" bestFit="1" customWidth="1"/>
    <col min="12809" max="13043" width="10" style="108"/>
    <col min="13044" max="13044" width="3.625" style="108" customWidth="1"/>
    <col min="13045" max="13045" width="24.625" style="108" bestFit="1" customWidth="1"/>
    <col min="13046" max="13051" width="9" style="108" customWidth="1"/>
    <col min="13052" max="13052" width="8.625" style="108" customWidth="1"/>
    <col min="13053" max="13053" width="5.625" style="108" bestFit="1" customWidth="1"/>
    <col min="13054" max="13054" width="7" style="108" bestFit="1" customWidth="1"/>
    <col min="13055" max="13059" width="5.625" style="108" bestFit="1" customWidth="1"/>
    <col min="13060" max="13060" width="6.125" style="108" bestFit="1" customWidth="1"/>
    <col min="13061" max="13061" width="9.625" style="108" bestFit="1" customWidth="1"/>
    <col min="13062" max="13062" width="7.125" style="108" bestFit="1" customWidth="1"/>
    <col min="13063" max="13063" width="9.125" style="108" bestFit="1" customWidth="1"/>
    <col min="13064" max="13064" width="8.5" style="108" bestFit="1" customWidth="1"/>
    <col min="13065" max="13299" width="10" style="108"/>
    <col min="13300" max="13300" width="3.625" style="108" customWidth="1"/>
    <col min="13301" max="13301" width="24.625" style="108" bestFit="1" customWidth="1"/>
    <col min="13302" max="13307" width="9" style="108" customWidth="1"/>
    <col min="13308" max="13308" width="8.625" style="108" customWidth="1"/>
    <col min="13309" max="13309" width="5.625" style="108" bestFit="1" customWidth="1"/>
    <col min="13310" max="13310" width="7" style="108" bestFit="1" customWidth="1"/>
    <col min="13311" max="13315" width="5.625" style="108" bestFit="1" customWidth="1"/>
    <col min="13316" max="13316" width="6.125" style="108" bestFit="1" customWidth="1"/>
    <col min="13317" max="13317" width="9.625" style="108" bestFit="1" customWidth="1"/>
    <col min="13318" max="13318" width="7.125" style="108" bestFit="1" customWidth="1"/>
    <col min="13319" max="13319" width="9.125" style="108" bestFit="1" customWidth="1"/>
    <col min="13320" max="13320" width="8.5" style="108" bestFit="1" customWidth="1"/>
    <col min="13321" max="13555" width="10" style="108"/>
    <col min="13556" max="13556" width="3.625" style="108" customWidth="1"/>
    <col min="13557" max="13557" width="24.625" style="108" bestFit="1" customWidth="1"/>
    <col min="13558" max="13563" width="9" style="108" customWidth="1"/>
    <col min="13564" max="13564" width="8.625" style="108" customWidth="1"/>
    <col min="13565" max="13565" width="5.625" style="108" bestFit="1" customWidth="1"/>
    <col min="13566" max="13566" width="7" style="108" bestFit="1" customWidth="1"/>
    <col min="13567" max="13571" width="5.625" style="108" bestFit="1" customWidth="1"/>
    <col min="13572" max="13572" width="6.125" style="108" bestFit="1" customWidth="1"/>
    <col min="13573" max="13573" width="9.625" style="108" bestFit="1" customWidth="1"/>
    <col min="13574" max="13574" width="7.125" style="108" bestFit="1" customWidth="1"/>
    <col min="13575" max="13575" width="9.125" style="108" bestFit="1" customWidth="1"/>
    <col min="13576" max="13576" width="8.5" style="108" bestFit="1" customWidth="1"/>
    <col min="13577" max="13811" width="10" style="108"/>
    <col min="13812" max="13812" width="3.625" style="108" customWidth="1"/>
    <col min="13813" max="13813" width="24.625" style="108" bestFit="1" customWidth="1"/>
    <col min="13814" max="13819" width="9" style="108" customWidth="1"/>
    <col min="13820" max="13820" width="8.625" style="108" customWidth="1"/>
    <col min="13821" max="13821" width="5.625" style="108" bestFit="1" customWidth="1"/>
    <col min="13822" max="13822" width="7" style="108" bestFit="1" customWidth="1"/>
    <col min="13823" max="13827" width="5.625" style="108" bestFit="1" customWidth="1"/>
    <col min="13828" max="13828" width="6.125" style="108" bestFit="1" customWidth="1"/>
    <col min="13829" max="13829" width="9.625" style="108" bestFit="1" customWidth="1"/>
    <col min="13830" max="13830" width="7.125" style="108" bestFit="1" customWidth="1"/>
    <col min="13831" max="13831" width="9.125" style="108" bestFit="1" customWidth="1"/>
    <col min="13832" max="13832" width="8.5" style="108" bestFit="1" customWidth="1"/>
    <col min="13833" max="14067" width="10" style="108"/>
    <col min="14068" max="14068" width="3.625" style="108" customWidth="1"/>
    <col min="14069" max="14069" width="24.625" style="108" bestFit="1" customWidth="1"/>
    <col min="14070" max="14075" width="9" style="108" customWidth="1"/>
    <col min="14076" max="14076" width="8.625" style="108" customWidth="1"/>
    <col min="14077" max="14077" width="5.625" style="108" bestFit="1" customWidth="1"/>
    <col min="14078" max="14078" width="7" style="108" bestFit="1" customWidth="1"/>
    <col min="14079" max="14083" width="5.625" style="108" bestFit="1" customWidth="1"/>
    <col min="14084" max="14084" width="6.125" style="108" bestFit="1" customWidth="1"/>
    <col min="14085" max="14085" width="9.625" style="108" bestFit="1" customWidth="1"/>
    <col min="14086" max="14086" width="7.125" style="108" bestFit="1" customWidth="1"/>
    <col min="14087" max="14087" width="9.125" style="108" bestFit="1" customWidth="1"/>
    <col min="14088" max="14088" width="8.5" style="108" bestFit="1" customWidth="1"/>
    <col min="14089" max="14323" width="10" style="108"/>
    <col min="14324" max="14324" width="3.625" style="108" customWidth="1"/>
    <col min="14325" max="14325" width="24.625" style="108" bestFit="1" customWidth="1"/>
    <col min="14326" max="14331" width="9" style="108" customWidth="1"/>
    <col min="14332" max="14332" width="8.625" style="108" customWidth="1"/>
    <col min="14333" max="14333" width="5.625" style="108" bestFit="1" customWidth="1"/>
    <col min="14334" max="14334" width="7" style="108" bestFit="1" customWidth="1"/>
    <col min="14335" max="14339" width="5.625" style="108" bestFit="1" customWidth="1"/>
    <col min="14340" max="14340" width="6.125" style="108" bestFit="1" customWidth="1"/>
    <col min="14341" max="14341" width="9.625" style="108" bestFit="1" customWidth="1"/>
    <col min="14342" max="14342" width="7.125" style="108" bestFit="1" customWidth="1"/>
    <col min="14343" max="14343" width="9.125" style="108" bestFit="1" customWidth="1"/>
    <col min="14344" max="14344" width="8.5" style="108" bestFit="1" customWidth="1"/>
    <col min="14345" max="14579" width="10" style="108"/>
    <col min="14580" max="14580" width="3.625" style="108" customWidth="1"/>
    <col min="14581" max="14581" width="24.625" style="108" bestFit="1" customWidth="1"/>
    <col min="14582" max="14587" width="9" style="108" customWidth="1"/>
    <col min="14588" max="14588" width="8.625" style="108" customWidth="1"/>
    <col min="14589" max="14589" width="5.625" style="108" bestFit="1" customWidth="1"/>
    <col min="14590" max="14590" width="7" style="108" bestFit="1" customWidth="1"/>
    <col min="14591" max="14595" width="5.625" style="108" bestFit="1" customWidth="1"/>
    <col min="14596" max="14596" width="6.125" style="108" bestFit="1" customWidth="1"/>
    <col min="14597" max="14597" width="9.625" style="108" bestFit="1" customWidth="1"/>
    <col min="14598" max="14598" width="7.125" style="108" bestFit="1" customWidth="1"/>
    <col min="14599" max="14599" width="9.125" style="108" bestFit="1" customWidth="1"/>
    <col min="14600" max="14600" width="8.5" style="108" bestFit="1" customWidth="1"/>
    <col min="14601" max="14835" width="10" style="108"/>
    <col min="14836" max="14836" width="3.625" style="108" customWidth="1"/>
    <col min="14837" max="14837" width="24.625" style="108" bestFit="1" customWidth="1"/>
    <col min="14838" max="14843" width="9" style="108" customWidth="1"/>
    <col min="14844" max="14844" width="8.625" style="108" customWidth="1"/>
    <col min="14845" max="14845" width="5.625" style="108" bestFit="1" customWidth="1"/>
    <col min="14846" max="14846" width="7" style="108" bestFit="1" customWidth="1"/>
    <col min="14847" max="14851" width="5.625" style="108" bestFit="1" customWidth="1"/>
    <col min="14852" max="14852" width="6.125" style="108" bestFit="1" customWidth="1"/>
    <col min="14853" max="14853" width="9.625" style="108" bestFit="1" customWidth="1"/>
    <col min="14854" max="14854" width="7.125" style="108" bestFit="1" customWidth="1"/>
    <col min="14855" max="14855" width="9.125" style="108" bestFit="1" customWidth="1"/>
    <col min="14856" max="14856" width="8.5" style="108" bestFit="1" customWidth="1"/>
    <col min="14857" max="15091" width="10" style="108"/>
    <col min="15092" max="15092" width="3.625" style="108" customWidth="1"/>
    <col min="15093" max="15093" width="24.625" style="108" bestFit="1" customWidth="1"/>
    <col min="15094" max="15099" width="9" style="108" customWidth="1"/>
    <col min="15100" max="15100" width="8.625" style="108" customWidth="1"/>
    <col min="15101" max="15101" width="5.625" style="108" bestFit="1" customWidth="1"/>
    <col min="15102" max="15102" width="7" style="108" bestFit="1" customWidth="1"/>
    <col min="15103" max="15107" width="5.625" style="108" bestFit="1" customWidth="1"/>
    <col min="15108" max="15108" width="6.125" style="108" bestFit="1" customWidth="1"/>
    <col min="15109" max="15109" width="9.625" style="108" bestFit="1" customWidth="1"/>
    <col min="15110" max="15110" width="7.125" style="108" bestFit="1" customWidth="1"/>
    <col min="15111" max="15111" width="9.125" style="108" bestFit="1" customWidth="1"/>
    <col min="15112" max="15112" width="8.5" style="108" bestFit="1" customWidth="1"/>
    <col min="15113" max="15347" width="10" style="108"/>
    <col min="15348" max="15348" width="3.625" style="108" customWidth="1"/>
    <col min="15349" max="15349" width="24.625" style="108" bestFit="1" customWidth="1"/>
    <col min="15350" max="15355" width="9" style="108" customWidth="1"/>
    <col min="15356" max="15356" width="8.625" style="108" customWidth="1"/>
    <col min="15357" max="15357" width="5.625" style="108" bestFit="1" customWidth="1"/>
    <col min="15358" max="15358" width="7" style="108" bestFit="1" customWidth="1"/>
    <col min="15359" max="15363" width="5.625" style="108" bestFit="1" customWidth="1"/>
    <col min="15364" max="15364" width="6.125" style="108" bestFit="1" customWidth="1"/>
    <col min="15365" max="15365" width="9.625" style="108" bestFit="1" customWidth="1"/>
    <col min="15366" max="15366" width="7.125" style="108" bestFit="1" customWidth="1"/>
    <col min="15367" max="15367" width="9.125" style="108" bestFit="1" customWidth="1"/>
    <col min="15368" max="15368" width="8.5" style="108" bestFit="1" customWidth="1"/>
    <col min="15369" max="15603" width="10" style="108"/>
    <col min="15604" max="15604" width="3.625" style="108" customWidth="1"/>
    <col min="15605" max="15605" width="24.625" style="108" bestFit="1" customWidth="1"/>
    <col min="15606" max="15611" width="9" style="108" customWidth="1"/>
    <col min="15612" max="15612" width="8.625" style="108" customWidth="1"/>
    <col min="15613" max="15613" width="5.625" style="108" bestFit="1" customWidth="1"/>
    <col min="15614" max="15614" width="7" style="108" bestFit="1" customWidth="1"/>
    <col min="15615" max="15619" width="5.625" style="108" bestFit="1" customWidth="1"/>
    <col min="15620" max="15620" width="6.125" style="108" bestFit="1" customWidth="1"/>
    <col min="15621" max="15621" width="9.625" style="108" bestFit="1" customWidth="1"/>
    <col min="15622" max="15622" width="7.125" style="108" bestFit="1" customWidth="1"/>
    <col min="15623" max="15623" width="9.125" style="108" bestFit="1" customWidth="1"/>
    <col min="15624" max="15624" width="8.5" style="108" bestFit="1" customWidth="1"/>
    <col min="15625" max="15859" width="10" style="108"/>
    <col min="15860" max="15860" width="3.625" style="108" customWidth="1"/>
    <col min="15861" max="15861" width="24.625" style="108" bestFit="1" customWidth="1"/>
    <col min="15862" max="15867" width="9" style="108" customWidth="1"/>
    <col min="15868" max="15868" width="8.625" style="108" customWidth="1"/>
    <col min="15869" max="15869" width="5.625" style="108" bestFit="1" customWidth="1"/>
    <col min="15870" max="15870" width="7" style="108" bestFit="1" customWidth="1"/>
    <col min="15871" max="15875" width="5.625" style="108" bestFit="1" customWidth="1"/>
    <col min="15876" max="15876" width="6.125" style="108" bestFit="1" customWidth="1"/>
    <col min="15877" max="15877" width="9.625" style="108" bestFit="1" customWidth="1"/>
    <col min="15878" max="15878" width="7.125" style="108" bestFit="1" customWidth="1"/>
    <col min="15879" max="15879" width="9.125" style="108" bestFit="1" customWidth="1"/>
    <col min="15880" max="15880" width="8.5" style="108" bestFit="1" customWidth="1"/>
    <col min="15881" max="16115" width="10" style="108"/>
    <col min="16116" max="16116" width="3.625" style="108" customWidth="1"/>
    <col min="16117" max="16117" width="24.625" style="108" bestFit="1" customWidth="1"/>
    <col min="16118" max="16123" width="9" style="108" customWidth="1"/>
    <col min="16124" max="16124" width="8.625" style="108" customWidth="1"/>
    <col min="16125" max="16125" width="5.625" style="108" bestFit="1" customWidth="1"/>
    <col min="16126" max="16126" width="7" style="108" bestFit="1" customWidth="1"/>
    <col min="16127" max="16131" width="5.625" style="108" bestFit="1" customWidth="1"/>
    <col min="16132" max="16132" width="6.125" style="108" bestFit="1" customWidth="1"/>
    <col min="16133" max="16133" width="9.625" style="108" bestFit="1" customWidth="1"/>
    <col min="16134" max="16134" width="7.125" style="108" bestFit="1" customWidth="1"/>
    <col min="16135" max="16135" width="9.125" style="108" bestFit="1" customWidth="1"/>
    <col min="16136" max="16136" width="8.5" style="108" bestFit="1" customWidth="1"/>
    <col min="16137" max="16384" width="11" style="108"/>
  </cols>
  <sheetData>
    <row r="1" spans="1:65" ht="14.1" customHeight="1" x14ac:dyDescent="0.2">
      <c r="A1" s="787" t="s">
        <v>28</v>
      </c>
      <c r="B1" s="787"/>
      <c r="C1" s="787"/>
      <c r="D1" s="106"/>
      <c r="E1" s="106"/>
      <c r="F1" s="106"/>
      <c r="G1" s="106"/>
      <c r="H1" s="107"/>
    </row>
    <row r="2" spans="1:65" ht="14.1" customHeight="1" x14ac:dyDescent="0.2">
      <c r="A2" s="788"/>
      <c r="B2" s="788"/>
      <c r="C2" s="788"/>
      <c r="D2" s="109"/>
      <c r="E2" s="109"/>
      <c r="F2" s="109"/>
      <c r="H2" s="79" t="s">
        <v>151</v>
      </c>
    </row>
    <row r="3" spans="1:65" s="81" customFormat="1" ht="12.75" x14ac:dyDescent="0.2">
      <c r="A3" s="70"/>
      <c r="B3" s="776">
        <f>INDICE!A3</f>
        <v>45139</v>
      </c>
      <c r="C3" s="777"/>
      <c r="D3" s="777" t="s">
        <v>115</v>
      </c>
      <c r="E3" s="777"/>
      <c r="F3" s="777" t="s">
        <v>116</v>
      </c>
      <c r="G3" s="777"/>
      <c r="H3" s="777"/>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2.75" x14ac:dyDescent="0.2">
      <c r="A4" s="66"/>
      <c r="B4" s="82" t="s">
        <v>47</v>
      </c>
      <c r="C4" s="82" t="s">
        <v>421</v>
      </c>
      <c r="D4" s="82" t="s">
        <v>47</v>
      </c>
      <c r="E4" s="82" t="s">
        <v>421</v>
      </c>
      <c r="F4" s="82" t="s">
        <v>47</v>
      </c>
      <c r="G4" s="82"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4.1" customHeight="1" x14ac:dyDescent="0.2">
      <c r="A5" s="107" t="s">
        <v>183</v>
      </c>
      <c r="B5" s="377">
        <v>565.30310999999949</v>
      </c>
      <c r="C5" s="111">
        <v>5.6546099714152716</v>
      </c>
      <c r="D5" s="110">
        <v>3823.1969099999974</v>
      </c>
      <c r="E5" s="111">
        <v>6.4367821295103447</v>
      </c>
      <c r="F5" s="110">
        <v>5673.3412899999985</v>
      </c>
      <c r="G5" s="111">
        <v>6.2462747803287293</v>
      </c>
      <c r="H5" s="374">
        <v>20.440468751946302</v>
      </c>
    </row>
    <row r="6" spans="1:65" ht="14.1" customHeight="1" x14ac:dyDescent="0.2">
      <c r="A6" s="107" t="s">
        <v>184</v>
      </c>
      <c r="B6" s="378">
        <v>32.006419999999984</v>
      </c>
      <c r="C6" s="113">
        <v>7.3112589176208802</v>
      </c>
      <c r="D6" s="112">
        <v>213.74995000000001</v>
      </c>
      <c r="E6" s="113">
        <v>5.8223704632392241</v>
      </c>
      <c r="F6" s="112">
        <v>320.24086999999997</v>
      </c>
      <c r="G6" s="114">
        <v>-1.8095309989019597</v>
      </c>
      <c r="H6" s="375">
        <v>1.1537951203233712</v>
      </c>
    </row>
    <row r="7" spans="1:65" ht="14.1" customHeight="1" x14ac:dyDescent="0.2">
      <c r="A7" s="107" t="s">
        <v>579</v>
      </c>
      <c r="B7" s="343">
        <v>0</v>
      </c>
      <c r="C7" s="113">
        <v>0</v>
      </c>
      <c r="D7" s="96">
        <v>8.4640000000000021E-2</v>
      </c>
      <c r="E7" s="113">
        <v>617.28813559322043</v>
      </c>
      <c r="F7" s="96">
        <v>9.2520000000000005E-2</v>
      </c>
      <c r="G7" s="113">
        <v>167.32158335741119</v>
      </c>
      <c r="H7" s="343">
        <v>3.3334010281797674E-4</v>
      </c>
    </row>
    <row r="8" spans="1:65" ht="14.1" customHeight="1" x14ac:dyDescent="0.2">
      <c r="A8" s="370" t="s">
        <v>185</v>
      </c>
      <c r="B8" s="371">
        <v>597.30952999999954</v>
      </c>
      <c r="C8" s="372">
        <v>5.7420823050804124</v>
      </c>
      <c r="D8" s="371">
        <v>4037.0314999999973</v>
      </c>
      <c r="E8" s="372">
        <v>6.4059711370532844</v>
      </c>
      <c r="F8" s="371">
        <v>5993.6746799999983</v>
      </c>
      <c r="G8" s="373">
        <v>5.7835540984502636</v>
      </c>
      <c r="H8" s="373">
        <v>21.594597212372495</v>
      </c>
    </row>
    <row r="9" spans="1:65" ht="14.1" customHeight="1" x14ac:dyDescent="0.2">
      <c r="A9" s="107" t="s">
        <v>171</v>
      </c>
      <c r="B9" s="378">
        <v>1771.9476799999993</v>
      </c>
      <c r="C9" s="113">
        <v>-5.6747601425172141</v>
      </c>
      <c r="D9" s="112">
        <v>14361.677019999994</v>
      </c>
      <c r="E9" s="113">
        <v>-2.7696732215891724</v>
      </c>
      <c r="F9" s="112">
        <v>21747.25326999999</v>
      </c>
      <c r="G9" s="114">
        <v>-2.5975858929560189</v>
      </c>
      <c r="H9" s="375">
        <v>78.353130577500835</v>
      </c>
    </row>
    <row r="10" spans="1:65" ht="14.1" customHeight="1" x14ac:dyDescent="0.2">
      <c r="A10" s="107" t="s">
        <v>580</v>
      </c>
      <c r="B10" s="343">
        <v>0.37485000000000002</v>
      </c>
      <c r="C10" s="113">
        <v>26.925811803744953</v>
      </c>
      <c r="D10" s="96">
        <v>2.2387000000000001</v>
      </c>
      <c r="E10" s="113">
        <v>-49.127622925860436</v>
      </c>
      <c r="F10" s="112">
        <v>14.508379999999999</v>
      </c>
      <c r="G10" s="114">
        <v>-28.675607381989476</v>
      </c>
      <c r="H10" s="476">
        <v>5.2272210126699921E-2</v>
      </c>
    </row>
    <row r="11" spans="1:65" ht="14.1" customHeight="1" x14ac:dyDescent="0.2">
      <c r="A11" s="370" t="s">
        <v>450</v>
      </c>
      <c r="B11" s="371">
        <v>1772.3225299999992</v>
      </c>
      <c r="C11" s="372">
        <v>-5.6696357600349305</v>
      </c>
      <c r="D11" s="371">
        <v>14363.915719999994</v>
      </c>
      <c r="E11" s="372">
        <v>-2.7834804118352525</v>
      </c>
      <c r="F11" s="371">
        <v>21761.761649999986</v>
      </c>
      <c r="G11" s="373">
        <v>-2.6213228640017086</v>
      </c>
      <c r="H11" s="373">
        <v>78.405402787627509</v>
      </c>
    </row>
    <row r="12" spans="1:65" ht="14.1" customHeight="1" x14ac:dyDescent="0.2">
      <c r="A12" s="106" t="s">
        <v>431</v>
      </c>
      <c r="B12" s="116">
        <v>2369.6320599999985</v>
      </c>
      <c r="C12" s="117">
        <v>-3.0317794925031545</v>
      </c>
      <c r="D12" s="116">
        <v>18400.947219999991</v>
      </c>
      <c r="E12" s="117">
        <v>-0.90592290234235961</v>
      </c>
      <c r="F12" s="116">
        <v>27755.436329999982</v>
      </c>
      <c r="G12" s="117">
        <v>-0.92136431616084091</v>
      </c>
      <c r="H12" s="117">
        <v>100</v>
      </c>
    </row>
    <row r="13" spans="1:65" ht="14.1" customHeight="1" x14ac:dyDescent="0.2">
      <c r="A13" s="118" t="s">
        <v>186</v>
      </c>
      <c r="B13" s="119">
        <v>4709.8868299999986</v>
      </c>
      <c r="C13" s="119"/>
      <c r="D13" s="119">
        <v>37414.376476393569</v>
      </c>
      <c r="E13" s="119"/>
      <c r="F13" s="119">
        <v>56703.497516393567</v>
      </c>
      <c r="G13" s="120"/>
      <c r="H13" s="121"/>
    </row>
    <row r="14" spans="1:65" ht="14.1" customHeight="1" x14ac:dyDescent="0.2">
      <c r="A14" s="122" t="s">
        <v>187</v>
      </c>
      <c r="B14" s="379">
        <v>50.311868321473007</v>
      </c>
      <c r="C14" s="123"/>
      <c r="D14" s="123">
        <v>49.181488382173058</v>
      </c>
      <c r="E14" s="123"/>
      <c r="F14" s="123">
        <v>48.948367465297174</v>
      </c>
      <c r="G14" s="124"/>
      <c r="H14" s="376"/>
    </row>
    <row r="15" spans="1:65" ht="14.1" customHeight="1" x14ac:dyDescent="0.2">
      <c r="A15" s="107"/>
      <c r="B15" s="107"/>
      <c r="C15" s="107"/>
      <c r="D15" s="107"/>
      <c r="E15" s="107"/>
      <c r="F15" s="107"/>
      <c r="H15" s="79" t="s">
        <v>220</v>
      </c>
    </row>
    <row r="16" spans="1:65" ht="14.1" customHeight="1" x14ac:dyDescent="0.2">
      <c r="A16" s="101" t="s">
        <v>479</v>
      </c>
      <c r="B16" s="101"/>
      <c r="C16" s="125"/>
      <c r="D16" s="125"/>
      <c r="E16" s="125"/>
      <c r="F16" s="101"/>
      <c r="G16" s="101"/>
      <c r="H16" s="101"/>
    </row>
    <row r="17" spans="1:12" ht="14.1" customHeight="1" x14ac:dyDescent="0.2">
      <c r="A17" s="101" t="s">
        <v>581</v>
      </c>
      <c r="B17" s="101"/>
      <c r="C17" s="125"/>
      <c r="D17" s="125"/>
      <c r="E17" s="125"/>
      <c r="F17" s="101"/>
      <c r="G17" s="101"/>
      <c r="H17" s="101"/>
    </row>
    <row r="18" spans="1:12" ht="14.1" customHeight="1" x14ac:dyDescent="0.2">
      <c r="A18" s="101" t="s">
        <v>582</v>
      </c>
    </row>
    <row r="19" spans="1:12" ht="14.1" customHeight="1" x14ac:dyDescent="0.2">
      <c r="A19" s="133" t="s">
        <v>532</v>
      </c>
      <c r="L19" s="627"/>
    </row>
    <row r="20" spans="1:12" ht="14.1" customHeight="1" x14ac:dyDescent="0.2">
      <c r="A20" s="101"/>
      <c r="L20" s="627"/>
    </row>
  </sheetData>
  <mergeCells count="4">
    <mergeCell ref="A1:C2"/>
    <mergeCell ref="B3:C3"/>
    <mergeCell ref="D3:E3"/>
    <mergeCell ref="F3:H3"/>
  </mergeCells>
  <conditionalFormatting sqref="B7">
    <cfRule type="cellIs" dxfId="162" priority="36" operator="between">
      <formula>0</formula>
      <formula>0.5</formula>
    </cfRule>
    <cfRule type="cellIs" dxfId="161" priority="37" operator="between">
      <formula>0</formula>
      <formula>0.49</formula>
    </cfRule>
  </conditionalFormatting>
  <conditionalFormatting sqref="B10">
    <cfRule type="cellIs" dxfId="160" priority="10" operator="equal">
      <formula>0</formula>
    </cfRule>
    <cfRule type="cellIs" dxfId="159" priority="11" operator="between">
      <formula>0</formula>
      <formula>0.5</formula>
    </cfRule>
    <cfRule type="cellIs" dxfId="158" priority="12" operator="between">
      <formula>0</formula>
      <formula>0.49</formula>
    </cfRule>
  </conditionalFormatting>
  <conditionalFormatting sqref="B7:C7 E7">
    <cfRule type="cellIs" dxfId="157" priority="27" operator="equal">
      <formula>0</formula>
    </cfRule>
  </conditionalFormatting>
  <conditionalFormatting sqref="D7">
    <cfRule type="cellIs" dxfId="156" priority="1" operator="between">
      <formula>0</formula>
      <formula>0.5</formula>
    </cfRule>
    <cfRule type="cellIs" dxfId="155" priority="2" operator="between">
      <formula>0</formula>
      <formula>0.49</formula>
    </cfRule>
  </conditionalFormatting>
  <conditionalFormatting sqref="D10">
    <cfRule type="cellIs" dxfId="154" priority="5" operator="equal">
      <formula>0</formula>
    </cfRule>
    <cfRule type="cellIs" dxfId="153" priority="6" operator="between">
      <formula>0</formula>
      <formula>0.5</formula>
    </cfRule>
    <cfRule type="cellIs" dxfId="152" priority="7" operator="between">
      <formula>0</formula>
      <formula>0.49</formula>
    </cfRule>
  </conditionalFormatting>
  <conditionalFormatting sqref="E11">
    <cfRule type="cellIs" dxfId="151" priority="13" operator="between">
      <formula>-0.04999999</formula>
      <formula>-0.00000001</formula>
    </cfRule>
  </conditionalFormatting>
  <conditionalFormatting sqref="F7">
    <cfRule type="cellIs" dxfId="150" priority="32" operator="between">
      <formula>0</formula>
      <formula>0.5</formula>
    </cfRule>
    <cfRule type="cellIs" dxfId="149" priority="33" operator="between">
      <formula>0</formula>
      <formula>0.49</formula>
    </cfRule>
  </conditionalFormatting>
  <conditionalFormatting sqref="H7">
    <cfRule type="cellIs" dxfId="148" priority="30" operator="between">
      <formula>0</formula>
      <formula>0.5</formula>
    </cfRule>
    <cfRule type="cellIs" dxfId="147" priority="31"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sqref="A1:E2"/>
    </sheetView>
  </sheetViews>
  <sheetFormatPr baseColWidth="10" defaultColWidth="11" defaultRowHeight="14.25" x14ac:dyDescent="0.2"/>
  <cols>
    <col min="1" max="1" width="14.625" style="1" customWidth="1"/>
    <col min="2" max="13" width="9.125" style="1" customWidth="1"/>
    <col min="14" max="16384" width="11" style="1"/>
  </cols>
  <sheetData>
    <row r="1" spans="1:14" x14ac:dyDescent="0.2">
      <c r="A1" s="789" t="s">
        <v>26</v>
      </c>
      <c r="B1" s="789"/>
      <c r="C1" s="789"/>
      <c r="D1" s="789"/>
      <c r="E1" s="789"/>
      <c r="F1" s="126"/>
      <c r="G1" s="126"/>
      <c r="H1" s="126"/>
      <c r="I1" s="126"/>
      <c r="J1" s="126"/>
      <c r="K1" s="126"/>
      <c r="L1" s="126"/>
      <c r="M1" s="126"/>
      <c r="N1" s="126"/>
    </row>
    <row r="2" spans="1:14" x14ac:dyDescent="0.2">
      <c r="A2" s="789"/>
      <c r="B2" s="790"/>
      <c r="C2" s="790"/>
      <c r="D2" s="790"/>
      <c r="E2" s="790"/>
      <c r="F2" s="126"/>
      <c r="G2" s="126"/>
      <c r="H2" s="126"/>
      <c r="I2" s="126"/>
      <c r="J2" s="126"/>
      <c r="K2" s="126"/>
      <c r="L2" s="126"/>
      <c r="M2" s="127" t="s">
        <v>151</v>
      </c>
      <c r="N2" s="126"/>
    </row>
    <row r="3" spans="1:14" x14ac:dyDescent="0.2">
      <c r="A3" s="520"/>
      <c r="B3" s="145">
        <v>2022</v>
      </c>
      <c r="C3" s="145" t="s">
        <v>509</v>
      </c>
      <c r="D3" s="145" t="s">
        <v>509</v>
      </c>
      <c r="E3" s="145" t="s">
        <v>509</v>
      </c>
      <c r="F3" s="145">
        <v>2023</v>
      </c>
      <c r="G3" s="145" t="s">
        <v>509</v>
      </c>
      <c r="H3" s="145" t="s">
        <v>509</v>
      </c>
      <c r="I3" s="145" t="s">
        <v>509</v>
      </c>
      <c r="J3" s="145" t="s">
        <v>509</v>
      </c>
      <c r="K3" s="145" t="s">
        <v>509</v>
      </c>
      <c r="L3" s="145" t="s">
        <v>509</v>
      </c>
      <c r="M3" s="145" t="s">
        <v>509</v>
      </c>
    </row>
    <row r="4" spans="1:14" x14ac:dyDescent="0.2">
      <c r="A4" s="128"/>
      <c r="B4" s="469">
        <v>44834</v>
      </c>
      <c r="C4" s="469">
        <v>44865</v>
      </c>
      <c r="D4" s="469">
        <v>44895</v>
      </c>
      <c r="E4" s="469">
        <v>44926</v>
      </c>
      <c r="F4" s="469">
        <v>44957</v>
      </c>
      <c r="G4" s="469">
        <v>44985</v>
      </c>
      <c r="H4" s="469">
        <v>45016</v>
      </c>
      <c r="I4" s="469">
        <v>45046</v>
      </c>
      <c r="J4" s="469">
        <v>45077</v>
      </c>
      <c r="K4" s="469">
        <v>45107</v>
      </c>
      <c r="L4" s="469">
        <v>45138</v>
      </c>
      <c r="M4" s="469">
        <v>45169</v>
      </c>
    </row>
    <row r="5" spans="1:14" x14ac:dyDescent="0.2">
      <c r="A5" s="129" t="s">
        <v>188</v>
      </c>
      <c r="B5" s="130">
        <v>10.886629999999993</v>
      </c>
      <c r="C5" s="130">
        <v>9.9772100000000155</v>
      </c>
      <c r="D5" s="130">
        <v>8.5251900000000056</v>
      </c>
      <c r="E5" s="130">
        <v>11.253640000000015</v>
      </c>
      <c r="F5" s="130">
        <v>11.329740000000012</v>
      </c>
      <c r="G5" s="130">
        <v>13.307050000000016</v>
      </c>
      <c r="H5" s="130">
        <v>12.877600000000008</v>
      </c>
      <c r="I5" s="130">
        <v>12.819579999999998</v>
      </c>
      <c r="J5" s="130">
        <v>12.897449999999985</v>
      </c>
      <c r="K5" s="130">
        <v>13.05683</v>
      </c>
      <c r="L5" s="130">
        <v>13.905719999999995</v>
      </c>
      <c r="M5" s="130">
        <v>14.736720000000002</v>
      </c>
    </row>
    <row r="6" spans="1:14" x14ac:dyDescent="0.2">
      <c r="A6" s="131" t="s">
        <v>433</v>
      </c>
      <c r="B6" s="132">
        <v>106.35675000000013</v>
      </c>
      <c r="C6" s="132">
        <v>118.22993999999997</v>
      </c>
      <c r="D6" s="132">
        <v>117.19954999999995</v>
      </c>
      <c r="E6" s="132">
        <v>118.33405999999999</v>
      </c>
      <c r="F6" s="132">
        <v>97.553309999999939</v>
      </c>
      <c r="G6" s="132">
        <v>98.860829999999851</v>
      </c>
      <c r="H6" s="132">
        <v>104.47119999999994</v>
      </c>
      <c r="I6" s="132">
        <v>101.7856300000001</v>
      </c>
      <c r="J6" s="132">
        <v>106.12892999999994</v>
      </c>
      <c r="K6" s="132">
        <v>107.29387</v>
      </c>
      <c r="L6" s="132">
        <v>105.93264999999991</v>
      </c>
      <c r="M6" s="132">
        <v>110.36642000000008</v>
      </c>
    </row>
    <row r="7" spans="1:14" ht="15.75" customHeight="1" x14ac:dyDescent="0.2">
      <c r="A7" s="129"/>
      <c r="B7" s="130"/>
      <c r="C7" s="130"/>
      <c r="D7" s="130"/>
      <c r="E7" s="130"/>
      <c r="F7" s="130"/>
      <c r="G7" s="130"/>
      <c r="H7" s="130"/>
      <c r="I7" s="130"/>
      <c r="J7" s="130"/>
      <c r="K7" s="130"/>
      <c r="L7" s="791" t="s">
        <v>220</v>
      </c>
      <c r="M7" s="791"/>
    </row>
    <row r="8" spans="1:14" x14ac:dyDescent="0.2">
      <c r="A8" s="133" t="s">
        <v>432</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heetViews>
  <sheetFormatPr baseColWidth="10" defaultColWidth="11.125" defaultRowHeight="12.75" x14ac:dyDescent="0.2"/>
  <cols>
    <col min="1" max="1" width="11" style="18" customWidth="1"/>
    <col min="2" max="16384" width="11.125" style="18"/>
  </cols>
  <sheetData>
    <row r="1" spans="1:4" s="3" customFormat="1" x14ac:dyDescent="0.2">
      <c r="A1" s="6" t="s">
        <v>507</v>
      </c>
    </row>
    <row r="2" spans="1:4" x14ac:dyDescent="0.2">
      <c r="A2" s="441"/>
      <c r="B2" s="441"/>
      <c r="C2" s="441"/>
      <c r="D2" s="441"/>
    </row>
    <row r="3" spans="1:4" x14ac:dyDescent="0.2">
      <c r="B3" s="633">
        <v>2021</v>
      </c>
      <c r="C3" s="633">
        <v>2022</v>
      </c>
      <c r="D3" s="633">
        <v>2023</v>
      </c>
    </row>
    <row r="4" spans="1:4" x14ac:dyDescent="0.2">
      <c r="A4" s="539" t="s">
        <v>126</v>
      </c>
      <c r="B4" s="560">
        <v>-19.398755384748185</v>
      </c>
      <c r="C4" s="560">
        <v>18.082838925124776</v>
      </c>
      <c r="D4" s="562">
        <v>1.3938079090138884</v>
      </c>
    </row>
    <row r="5" spans="1:4" x14ac:dyDescent="0.2">
      <c r="A5" s="541" t="s">
        <v>127</v>
      </c>
      <c r="B5" s="560">
        <v>-21.022324373178414</v>
      </c>
      <c r="C5" s="560">
        <v>21.817613368244334</v>
      </c>
      <c r="D5" s="560">
        <v>-0.27815826722424403</v>
      </c>
    </row>
    <row r="6" spans="1:4" x14ac:dyDescent="0.2">
      <c r="A6" s="541" t="s">
        <v>128</v>
      </c>
      <c r="B6" s="560">
        <v>-17.508284151934269</v>
      </c>
      <c r="C6" s="560">
        <v>18.661890491209665</v>
      </c>
      <c r="D6" s="562">
        <v>0.81995565164637929</v>
      </c>
    </row>
    <row r="7" spans="1:4" x14ac:dyDescent="0.2">
      <c r="A7" s="541" t="s">
        <v>129</v>
      </c>
      <c r="B7" s="560">
        <v>-9.0730100542419763</v>
      </c>
      <c r="C7" s="560">
        <v>14.544532718445671</v>
      </c>
      <c r="D7" s="560">
        <v>-0.76111415325593901</v>
      </c>
    </row>
    <row r="8" spans="1:4" x14ac:dyDescent="0.2">
      <c r="A8" s="541" t="s">
        <v>130</v>
      </c>
      <c r="B8" s="560">
        <v>-1.9127126095451445</v>
      </c>
      <c r="C8" s="560">
        <v>11.235394366922408</v>
      </c>
      <c r="D8" s="560">
        <v>-1.3238483726619328</v>
      </c>
    </row>
    <row r="9" spans="1:4" x14ac:dyDescent="0.2">
      <c r="A9" s="541" t="s">
        <v>131</v>
      </c>
      <c r="B9" s="560">
        <v>1.7398624790333594</v>
      </c>
      <c r="C9" s="560">
        <v>9.0733811807380729</v>
      </c>
      <c r="D9" s="562">
        <v>-1.1670574794123953</v>
      </c>
    </row>
    <row r="10" spans="1:4" x14ac:dyDescent="0.2">
      <c r="A10" s="541" t="s">
        <v>132</v>
      </c>
      <c r="B10" s="560">
        <v>3.3275216253737381</v>
      </c>
      <c r="C10" s="560">
        <v>8.0399539996306206</v>
      </c>
      <c r="D10" s="560">
        <v>-0.61581567513301705</v>
      </c>
    </row>
    <row r="11" spans="1:4" x14ac:dyDescent="0.2">
      <c r="A11" s="541" t="s">
        <v>133</v>
      </c>
      <c r="B11" s="560">
        <v>5.3851888853925249</v>
      </c>
      <c r="C11" s="560">
        <v>7.2097761400134273</v>
      </c>
      <c r="D11" s="560">
        <v>-0.92136431616082781</v>
      </c>
    </row>
    <row r="12" spans="1:4" x14ac:dyDescent="0.2">
      <c r="A12" s="541" t="s">
        <v>134</v>
      </c>
      <c r="B12" s="560">
        <v>6.7155182132263098</v>
      </c>
      <c r="C12" s="560">
        <v>6.1139495533532768</v>
      </c>
      <c r="D12" s="562" t="s">
        <v>509</v>
      </c>
    </row>
    <row r="13" spans="1:4" x14ac:dyDescent="0.2">
      <c r="A13" s="541" t="s">
        <v>135</v>
      </c>
      <c r="B13" s="560">
        <v>8.6317844216770077</v>
      </c>
      <c r="C13" s="560">
        <v>5.0680489068885031</v>
      </c>
      <c r="D13" s="562" t="s">
        <v>509</v>
      </c>
    </row>
    <row r="14" spans="1:4" x14ac:dyDescent="0.2">
      <c r="A14" s="541" t="s">
        <v>136</v>
      </c>
      <c r="B14" s="560">
        <v>12.364214605431854</v>
      </c>
      <c r="C14" s="560">
        <v>2.9739650461124567</v>
      </c>
      <c r="D14" s="562" t="s">
        <v>509</v>
      </c>
    </row>
    <row r="15" spans="1:4" x14ac:dyDescent="0.2">
      <c r="A15" s="542" t="s">
        <v>137</v>
      </c>
      <c r="B15" s="447">
        <v>13.957884165616836</v>
      </c>
      <c r="C15" s="447">
        <v>3.0582898818588884</v>
      </c>
      <c r="D15" s="563" t="s">
        <v>509</v>
      </c>
    </row>
    <row r="16" spans="1:4" x14ac:dyDescent="0.2">
      <c r="D16" s="79" t="s">
        <v>220</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sqref="A1:C2"/>
    </sheetView>
  </sheetViews>
  <sheetFormatPr baseColWidth="10" defaultRowHeight="14.1" customHeight="1" x14ac:dyDescent="0.2"/>
  <cols>
    <col min="1" max="1" width="28.125" style="108" customWidth="1"/>
    <col min="2" max="7" width="12.125" style="108" customWidth="1"/>
    <col min="8" max="11" width="11" style="108"/>
    <col min="12" max="12" width="12.625" style="108" customWidth="1"/>
    <col min="13" max="14" width="11.625" style="108" customWidth="1"/>
    <col min="15" max="242" width="10" style="108"/>
    <col min="243" max="243" width="3.625" style="108" customWidth="1"/>
    <col min="244" max="244" width="24.625" style="108" bestFit="1" customWidth="1"/>
    <col min="245" max="250" width="9" style="108" customWidth="1"/>
    <col min="251" max="251" width="8.625" style="108" customWidth="1"/>
    <col min="252" max="252" width="5.625" style="108" bestFit="1" customWidth="1"/>
    <col min="253" max="253" width="7" style="108" bestFit="1" customWidth="1"/>
    <col min="254" max="258" width="5.625" style="108" bestFit="1" customWidth="1"/>
    <col min="259" max="259" width="6.125" style="108" bestFit="1" customWidth="1"/>
    <col min="260" max="260" width="9.625" style="108" bestFit="1" customWidth="1"/>
    <col min="261" max="261" width="7.125" style="108" bestFit="1" customWidth="1"/>
    <col min="262" max="262" width="9.125" style="108" bestFit="1" customWidth="1"/>
    <col min="263" max="263" width="8.5" style="108" bestFit="1" customWidth="1"/>
    <col min="264" max="498" width="10" style="108"/>
    <col min="499" max="499" width="3.625" style="108" customWidth="1"/>
    <col min="500" max="500" width="24.625" style="108" bestFit="1" customWidth="1"/>
    <col min="501" max="506" width="9" style="108" customWidth="1"/>
    <col min="507" max="507" width="8.625" style="108" customWidth="1"/>
    <col min="508" max="508" width="5.625" style="108" bestFit="1" customWidth="1"/>
    <col min="509" max="509" width="7" style="108" bestFit="1" customWidth="1"/>
    <col min="510" max="514" width="5.625" style="108" bestFit="1" customWidth="1"/>
    <col min="515" max="515" width="6.125" style="108" bestFit="1" customWidth="1"/>
    <col min="516" max="516" width="9.625" style="108" bestFit="1" customWidth="1"/>
    <col min="517" max="517" width="7.125" style="108" bestFit="1" customWidth="1"/>
    <col min="518" max="518" width="9.125" style="108" bestFit="1" customWidth="1"/>
    <col min="519" max="519" width="8.5" style="108" bestFit="1" customWidth="1"/>
    <col min="520" max="754" width="10" style="108"/>
    <col min="755" max="755" width="3.625" style="108" customWidth="1"/>
    <col min="756" max="756" width="24.625" style="108" bestFit="1" customWidth="1"/>
    <col min="757" max="762" width="9" style="108" customWidth="1"/>
    <col min="763" max="763" width="8.625" style="108" customWidth="1"/>
    <col min="764" max="764" width="5.625" style="108" bestFit="1" customWidth="1"/>
    <col min="765" max="765" width="7" style="108" bestFit="1" customWidth="1"/>
    <col min="766" max="770" width="5.625" style="108" bestFit="1" customWidth="1"/>
    <col min="771" max="771" width="6.125" style="108" bestFit="1" customWidth="1"/>
    <col min="772" max="772" width="9.625" style="108" bestFit="1" customWidth="1"/>
    <col min="773" max="773" width="7.125" style="108" bestFit="1" customWidth="1"/>
    <col min="774" max="774" width="9.125" style="108" bestFit="1" customWidth="1"/>
    <col min="775" max="775" width="8.5" style="108" bestFit="1" customWidth="1"/>
    <col min="776" max="1010" width="10" style="108"/>
    <col min="1011" max="1011" width="3.625" style="108" customWidth="1"/>
    <col min="1012" max="1012" width="24.625" style="108" bestFit="1" customWidth="1"/>
    <col min="1013" max="1018" width="9" style="108" customWidth="1"/>
    <col min="1019" max="1019" width="8.625" style="108" customWidth="1"/>
    <col min="1020" max="1020" width="5.625" style="108" bestFit="1" customWidth="1"/>
    <col min="1021" max="1021" width="7" style="108" bestFit="1" customWidth="1"/>
    <col min="1022" max="1026" width="5.625" style="108" bestFit="1" customWidth="1"/>
    <col min="1027" max="1027" width="6.125" style="108" bestFit="1" customWidth="1"/>
    <col min="1028" max="1028" width="9.625" style="108" bestFit="1" customWidth="1"/>
    <col min="1029" max="1029" width="7.125" style="108" bestFit="1" customWidth="1"/>
    <col min="1030" max="1030" width="9.125" style="108" bestFit="1" customWidth="1"/>
    <col min="1031" max="1031" width="8.5" style="108" bestFit="1" customWidth="1"/>
    <col min="1032" max="1266" width="10" style="108"/>
    <col min="1267" max="1267" width="3.625" style="108" customWidth="1"/>
    <col min="1268" max="1268" width="24.625" style="108" bestFit="1" customWidth="1"/>
    <col min="1269" max="1274" width="9" style="108" customWidth="1"/>
    <col min="1275" max="1275" width="8.625" style="108" customWidth="1"/>
    <col min="1276" max="1276" width="5.625" style="108" bestFit="1" customWidth="1"/>
    <col min="1277" max="1277" width="7" style="108" bestFit="1" customWidth="1"/>
    <col min="1278" max="1282" width="5.625" style="108" bestFit="1" customWidth="1"/>
    <col min="1283" max="1283" width="6.125" style="108" bestFit="1" customWidth="1"/>
    <col min="1284" max="1284" width="9.625" style="108" bestFit="1" customWidth="1"/>
    <col min="1285" max="1285" width="7.125" style="108" bestFit="1" customWidth="1"/>
    <col min="1286" max="1286" width="9.125" style="108" bestFit="1" customWidth="1"/>
    <col min="1287" max="1287" width="8.5" style="108" bestFit="1" customWidth="1"/>
    <col min="1288" max="1522" width="10" style="108"/>
    <col min="1523" max="1523" width="3.625" style="108" customWidth="1"/>
    <col min="1524" max="1524" width="24.625" style="108" bestFit="1" customWidth="1"/>
    <col min="1525" max="1530" width="9" style="108" customWidth="1"/>
    <col min="1531" max="1531" width="8.625" style="108" customWidth="1"/>
    <col min="1532" max="1532" width="5.625" style="108" bestFit="1" customWidth="1"/>
    <col min="1533" max="1533" width="7" style="108" bestFit="1" customWidth="1"/>
    <col min="1534" max="1538" width="5.625" style="108" bestFit="1" customWidth="1"/>
    <col min="1539" max="1539" width="6.125" style="108" bestFit="1" customWidth="1"/>
    <col min="1540" max="1540" width="9.625" style="108" bestFit="1" customWidth="1"/>
    <col min="1541" max="1541" width="7.125" style="108" bestFit="1" customWidth="1"/>
    <col min="1542" max="1542" width="9.125" style="108" bestFit="1" customWidth="1"/>
    <col min="1543" max="1543" width="8.5" style="108" bestFit="1" customWidth="1"/>
    <col min="1544" max="1778" width="10" style="108"/>
    <col min="1779" max="1779" width="3.625" style="108" customWidth="1"/>
    <col min="1780" max="1780" width="24.625" style="108" bestFit="1" customWidth="1"/>
    <col min="1781" max="1786" width="9" style="108" customWidth="1"/>
    <col min="1787" max="1787" width="8.625" style="108" customWidth="1"/>
    <col min="1788" max="1788" width="5.625" style="108" bestFit="1" customWidth="1"/>
    <col min="1789" max="1789" width="7" style="108" bestFit="1" customWidth="1"/>
    <col min="1790" max="1794" width="5.625" style="108" bestFit="1" customWidth="1"/>
    <col min="1795" max="1795" width="6.125" style="108" bestFit="1" customWidth="1"/>
    <col min="1796" max="1796" width="9.625" style="108" bestFit="1" customWidth="1"/>
    <col min="1797" max="1797" width="7.125" style="108" bestFit="1" customWidth="1"/>
    <col min="1798" max="1798" width="9.125" style="108" bestFit="1" customWidth="1"/>
    <col min="1799" max="1799" width="8.5" style="108" bestFit="1" customWidth="1"/>
    <col min="1800" max="2034" width="10" style="108"/>
    <col min="2035" max="2035" width="3.625" style="108" customWidth="1"/>
    <col min="2036" max="2036" width="24.625" style="108" bestFit="1" customWidth="1"/>
    <col min="2037" max="2042" width="9" style="108" customWidth="1"/>
    <col min="2043" max="2043" width="8.625" style="108" customWidth="1"/>
    <col min="2044" max="2044" width="5.625" style="108" bestFit="1" customWidth="1"/>
    <col min="2045" max="2045" width="7" style="108" bestFit="1" customWidth="1"/>
    <col min="2046" max="2050" width="5.625" style="108" bestFit="1" customWidth="1"/>
    <col min="2051" max="2051" width="6.125" style="108" bestFit="1" customWidth="1"/>
    <col min="2052" max="2052" width="9.625" style="108" bestFit="1" customWidth="1"/>
    <col min="2053" max="2053" width="7.125" style="108" bestFit="1" customWidth="1"/>
    <col min="2054" max="2054" width="9.125" style="108" bestFit="1" customWidth="1"/>
    <col min="2055" max="2055" width="8.5" style="108" bestFit="1" customWidth="1"/>
    <col min="2056" max="2290" width="10" style="108"/>
    <col min="2291" max="2291" width="3.625" style="108" customWidth="1"/>
    <col min="2292" max="2292" width="24.625" style="108" bestFit="1" customWidth="1"/>
    <col min="2293" max="2298" width="9" style="108" customWidth="1"/>
    <col min="2299" max="2299" width="8.625" style="108" customWidth="1"/>
    <col min="2300" max="2300" width="5.625" style="108" bestFit="1" customWidth="1"/>
    <col min="2301" max="2301" width="7" style="108" bestFit="1" customWidth="1"/>
    <col min="2302" max="2306" width="5.625" style="108" bestFit="1" customWidth="1"/>
    <col min="2307" max="2307" width="6.125" style="108" bestFit="1" customWidth="1"/>
    <col min="2308" max="2308" width="9.625" style="108" bestFit="1" customWidth="1"/>
    <col min="2309" max="2309" width="7.125" style="108" bestFit="1" customWidth="1"/>
    <col min="2310" max="2310" width="9.125" style="108" bestFit="1" customWidth="1"/>
    <col min="2311" max="2311" width="8.5" style="108" bestFit="1" customWidth="1"/>
    <col min="2312" max="2546" width="10" style="108"/>
    <col min="2547" max="2547" width="3.625" style="108" customWidth="1"/>
    <col min="2548" max="2548" width="24.625" style="108" bestFit="1" customWidth="1"/>
    <col min="2549" max="2554" width="9" style="108" customWidth="1"/>
    <col min="2555" max="2555" width="8.625" style="108" customWidth="1"/>
    <col min="2556" max="2556" width="5.625" style="108" bestFit="1" customWidth="1"/>
    <col min="2557" max="2557" width="7" style="108" bestFit="1" customWidth="1"/>
    <col min="2558" max="2562" width="5.625" style="108" bestFit="1" customWidth="1"/>
    <col min="2563" max="2563" width="6.125" style="108" bestFit="1" customWidth="1"/>
    <col min="2564" max="2564" width="9.625" style="108" bestFit="1" customWidth="1"/>
    <col min="2565" max="2565" width="7.125" style="108" bestFit="1" customWidth="1"/>
    <col min="2566" max="2566" width="9.125" style="108" bestFit="1" customWidth="1"/>
    <col min="2567" max="2567" width="8.5" style="108" bestFit="1" customWidth="1"/>
    <col min="2568" max="2802" width="10" style="108"/>
    <col min="2803" max="2803" width="3.625" style="108" customWidth="1"/>
    <col min="2804" max="2804" width="24.625" style="108" bestFit="1" customWidth="1"/>
    <col min="2805" max="2810" width="9" style="108" customWidth="1"/>
    <col min="2811" max="2811" width="8.625" style="108" customWidth="1"/>
    <col min="2812" max="2812" width="5.625" style="108" bestFit="1" customWidth="1"/>
    <col min="2813" max="2813" width="7" style="108" bestFit="1" customWidth="1"/>
    <col min="2814" max="2818" width="5.625" style="108" bestFit="1" customWidth="1"/>
    <col min="2819" max="2819" width="6.125" style="108" bestFit="1" customWidth="1"/>
    <col min="2820" max="2820" width="9.625" style="108" bestFit="1" customWidth="1"/>
    <col min="2821" max="2821" width="7.125" style="108" bestFit="1" customWidth="1"/>
    <col min="2822" max="2822" width="9.125" style="108" bestFit="1" customWidth="1"/>
    <col min="2823" max="2823" width="8.5" style="108" bestFit="1" customWidth="1"/>
    <col min="2824" max="3058" width="10" style="108"/>
    <col min="3059" max="3059" width="3.625" style="108" customWidth="1"/>
    <col min="3060" max="3060" width="24.625" style="108" bestFit="1" customWidth="1"/>
    <col min="3061" max="3066" width="9" style="108" customWidth="1"/>
    <col min="3067" max="3067" width="8.625" style="108" customWidth="1"/>
    <col min="3068" max="3068" width="5.625" style="108" bestFit="1" customWidth="1"/>
    <col min="3069" max="3069" width="7" style="108" bestFit="1" customWidth="1"/>
    <col min="3070" max="3074" width="5.625" style="108" bestFit="1" customWidth="1"/>
    <col min="3075" max="3075" width="6.125" style="108" bestFit="1" customWidth="1"/>
    <col min="3076" max="3076" width="9.625" style="108" bestFit="1" customWidth="1"/>
    <col min="3077" max="3077" width="7.125" style="108" bestFit="1" customWidth="1"/>
    <col min="3078" max="3078" width="9.125" style="108" bestFit="1" customWidth="1"/>
    <col min="3079" max="3079" width="8.5" style="108" bestFit="1" customWidth="1"/>
    <col min="3080" max="3314" width="10" style="108"/>
    <col min="3315" max="3315" width="3.625" style="108" customWidth="1"/>
    <col min="3316" max="3316" width="24.625" style="108" bestFit="1" customWidth="1"/>
    <col min="3317" max="3322" width="9" style="108" customWidth="1"/>
    <col min="3323" max="3323" width="8.625" style="108" customWidth="1"/>
    <col min="3324" max="3324" width="5.625" style="108" bestFit="1" customWidth="1"/>
    <col min="3325" max="3325" width="7" style="108" bestFit="1" customWidth="1"/>
    <col min="3326" max="3330" width="5.625" style="108" bestFit="1" customWidth="1"/>
    <col min="3331" max="3331" width="6.125" style="108" bestFit="1" customWidth="1"/>
    <col min="3332" max="3332" width="9.625" style="108" bestFit="1" customWidth="1"/>
    <col min="3333" max="3333" width="7.125" style="108" bestFit="1" customWidth="1"/>
    <col min="3334" max="3334" width="9.125" style="108" bestFit="1" customWidth="1"/>
    <col min="3335" max="3335" width="8.5" style="108" bestFit="1" customWidth="1"/>
    <col min="3336" max="3570" width="10" style="108"/>
    <col min="3571" max="3571" width="3.625" style="108" customWidth="1"/>
    <col min="3572" max="3572" width="24.625" style="108" bestFit="1" customWidth="1"/>
    <col min="3573" max="3578" width="9" style="108" customWidth="1"/>
    <col min="3579" max="3579" width="8.625" style="108" customWidth="1"/>
    <col min="3580" max="3580" width="5.625" style="108" bestFit="1" customWidth="1"/>
    <col min="3581" max="3581" width="7" style="108" bestFit="1" customWidth="1"/>
    <col min="3582" max="3586" width="5.625" style="108" bestFit="1" customWidth="1"/>
    <col min="3587" max="3587" width="6.125" style="108" bestFit="1" customWidth="1"/>
    <col min="3588" max="3588" width="9.625" style="108" bestFit="1" customWidth="1"/>
    <col min="3589" max="3589" width="7.125" style="108" bestFit="1" customWidth="1"/>
    <col min="3590" max="3590" width="9.125" style="108" bestFit="1" customWidth="1"/>
    <col min="3591" max="3591" width="8.5" style="108" bestFit="1" customWidth="1"/>
    <col min="3592" max="3826" width="10" style="108"/>
    <col min="3827" max="3827" width="3.625" style="108" customWidth="1"/>
    <col min="3828" max="3828" width="24.625" style="108" bestFit="1" customWidth="1"/>
    <col min="3829" max="3834" width="9" style="108" customWidth="1"/>
    <col min="3835" max="3835" width="8.625" style="108" customWidth="1"/>
    <col min="3836" max="3836" width="5.625" style="108" bestFit="1" customWidth="1"/>
    <col min="3837" max="3837" width="7" style="108" bestFit="1" customWidth="1"/>
    <col min="3838" max="3842" width="5.625" style="108" bestFit="1" customWidth="1"/>
    <col min="3843" max="3843" width="6.125" style="108" bestFit="1" customWidth="1"/>
    <col min="3844" max="3844" width="9.625" style="108" bestFit="1" customWidth="1"/>
    <col min="3845" max="3845" width="7.125" style="108" bestFit="1" customWidth="1"/>
    <col min="3846" max="3846" width="9.125" style="108" bestFit="1" customWidth="1"/>
    <col min="3847" max="3847" width="8.5" style="108" bestFit="1" customWidth="1"/>
    <col min="3848" max="4082" width="10" style="108"/>
    <col min="4083" max="4083" width="3.625" style="108" customWidth="1"/>
    <col min="4084" max="4084" width="24.625" style="108" bestFit="1" customWidth="1"/>
    <col min="4085" max="4090" width="9" style="108" customWidth="1"/>
    <col min="4091" max="4091" width="8.625" style="108" customWidth="1"/>
    <col min="4092" max="4092" width="5.625" style="108" bestFit="1" customWidth="1"/>
    <col min="4093" max="4093" width="7" style="108" bestFit="1" customWidth="1"/>
    <col min="4094" max="4098" width="5.625" style="108" bestFit="1" customWidth="1"/>
    <col min="4099" max="4099" width="6.125" style="108" bestFit="1" customWidth="1"/>
    <col min="4100" max="4100" width="9.625" style="108" bestFit="1" customWidth="1"/>
    <col min="4101" max="4101" width="7.125" style="108" bestFit="1" customWidth="1"/>
    <col min="4102" max="4102" width="9.125" style="108" bestFit="1" customWidth="1"/>
    <col min="4103" max="4103" width="8.5" style="108" bestFit="1" customWidth="1"/>
    <col min="4104" max="4338" width="10" style="108"/>
    <col min="4339" max="4339" width="3.625" style="108" customWidth="1"/>
    <col min="4340" max="4340" width="24.625" style="108" bestFit="1" customWidth="1"/>
    <col min="4341" max="4346" width="9" style="108" customWidth="1"/>
    <col min="4347" max="4347" width="8.625" style="108" customWidth="1"/>
    <col min="4348" max="4348" width="5.625" style="108" bestFit="1" customWidth="1"/>
    <col min="4349" max="4349" width="7" style="108" bestFit="1" customWidth="1"/>
    <col min="4350" max="4354" width="5.625" style="108" bestFit="1" customWidth="1"/>
    <col min="4355" max="4355" width="6.125" style="108" bestFit="1" customWidth="1"/>
    <col min="4356" max="4356" width="9.625" style="108" bestFit="1" customWidth="1"/>
    <col min="4357" max="4357" width="7.125" style="108" bestFit="1" customWidth="1"/>
    <col min="4358" max="4358" width="9.125" style="108" bestFit="1" customWidth="1"/>
    <col min="4359" max="4359" width="8.5" style="108" bestFit="1" customWidth="1"/>
    <col min="4360" max="4594" width="10" style="108"/>
    <col min="4595" max="4595" width="3.625" style="108" customWidth="1"/>
    <col min="4596" max="4596" width="24.625" style="108" bestFit="1" customWidth="1"/>
    <col min="4597" max="4602" width="9" style="108" customWidth="1"/>
    <col min="4603" max="4603" width="8.625" style="108" customWidth="1"/>
    <col min="4604" max="4604" width="5.625" style="108" bestFit="1" customWidth="1"/>
    <col min="4605" max="4605" width="7" style="108" bestFit="1" customWidth="1"/>
    <col min="4606" max="4610" width="5.625" style="108" bestFit="1" customWidth="1"/>
    <col min="4611" max="4611" width="6.125" style="108" bestFit="1" customWidth="1"/>
    <col min="4612" max="4612" width="9.625" style="108" bestFit="1" customWidth="1"/>
    <col min="4613" max="4613" width="7.125" style="108" bestFit="1" customWidth="1"/>
    <col min="4614" max="4614" width="9.125" style="108" bestFit="1" customWidth="1"/>
    <col min="4615" max="4615" width="8.5" style="108" bestFit="1" customWidth="1"/>
    <col min="4616" max="4850" width="10" style="108"/>
    <col min="4851" max="4851" width="3.625" style="108" customWidth="1"/>
    <col min="4852" max="4852" width="24.625" style="108" bestFit="1" customWidth="1"/>
    <col min="4853" max="4858" width="9" style="108" customWidth="1"/>
    <col min="4859" max="4859" width="8.625" style="108" customWidth="1"/>
    <col min="4860" max="4860" width="5.625" style="108" bestFit="1" customWidth="1"/>
    <col min="4861" max="4861" width="7" style="108" bestFit="1" customWidth="1"/>
    <col min="4862" max="4866" width="5.625" style="108" bestFit="1" customWidth="1"/>
    <col min="4867" max="4867" width="6.125" style="108" bestFit="1" customWidth="1"/>
    <col min="4868" max="4868" width="9.625" style="108" bestFit="1" customWidth="1"/>
    <col min="4869" max="4869" width="7.125" style="108" bestFit="1" customWidth="1"/>
    <col min="4870" max="4870" width="9.125" style="108" bestFit="1" customWidth="1"/>
    <col min="4871" max="4871" width="8.5" style="108" bestFit="1" customWidth="1"/>
    <col min="4872" max="5106" width="10" style="108"/>
    <col min="5107" max="5107" width="3.625" style="108" customWidth="1"/>
    <col min="5108" max="5108" width="24.625" style="108" bestFit="1" customWidth="1"/>
    <col min="5109" max="5114" width="9" style="108" customWidth="1"/>
    <col min="5115" max="5115" width="8.625" style="108" customWidth="1"/>
    <col min="5116" max="5116" width="5.625" style="108" bestFit="1" customWidth="1"/>
    <col min="5117" max="5117" width="7" style="108" bestFit="1" customWidth="1"/>
    <col min="5118" max="5122" width="5.625" style="108" bestFit="1" customWidth="1"/>
    <col min="5123" max="5123" width="6.125" style="108" bestFit="1" customWidth="1"/>
    <col min="5124" max="5124" width="9.625" style="108" bestFit="1" customWidth="1"/>
    <col min="5125" max="5125" width="7.125" style="108" bestFit="1" customWidth="1"/>
    <col min="5126" max="5126" width="9.125" style="108" bestFit="1" customWidth="1"/>
    <col min="5127" max="5127" width="8.5" style="108" bestFit="1" customWidth="1"/>
    <col min="5128" max="5362" width="10" style="108"/>
    <col min="5363" max="5363" width="3.625" style="108" customWidth="1"/>
    <col min="5364" max="5364" width="24.625" style="108" bestFit="1" customWidth="1"/>
    <col min="5365" max="5370" width="9" style="108" customWidth="1"/>
    <col min="5371" max="5371" width="8.625" style="108" customWidth="1"/>
    <col min="5372" max="5372" width="5.625" style="108" bestFit="1" customWidth="1"/>
    <col min="5373" max="5373" width="7" style="108" bestFit="1" customWidth="1"/>
    <col min="5374" max="5378" width="5.625" style="108" bestFit="1" customWidth="1"/>
    <col min="5379" max="5379" width="6.125" style="108" bestFit="1" customWidth="1"/>
    <col min="5380" max="5380" width="9.625" style="108" bestFit="1" customWidth="1"/>
    <col min="5381" max="5381" width="7.125" style="108" bestFit="1" customWidth="1"/>
    <col min="5382" max="5382" width="9.125" style="108" bestFit="1" customWidth="1"/>
    <col min="5383" max="5383" width="8.5" style="108" bestFit="1" customWidth="1"/>
    <col min="5384" max="5618" width="10" style="108"/>
    <col min="5619" max="5619" width="3.625" style="108" customWidth="1"/>
    <col min="5620" max="5620" width="24.625" style="108" bestFit="1" customWidth="1"/>
    <col min="5621" max="5626" width="9" style="108" customWidth="1"/>
    <col min="5627" max="5627" width="8.625" style="108" customWidth="1"/>
    <col min="5628" max="5628" width="5.625" style="108" bestFit="1" customWidth="1"/>
    <col min="5629" max="5629" width="7" style="108" bestFit="1" customWidth="1"/>
    <col min="5630" max="5634" width="5.625" style="108" bestFit="1" customWidth="1"/>
    <col min="5635" max="5635" width="6.125" style="108" bestFit="1" customWidth="1"/>
    <col min="5636" max="5636" width="9.625" style="108" bestFit="1" customWidth="1"/>
    <col min="5637" max="5637" width="7.125" style="108" bestFit="1" customWidth="1"/>
    <col min="5638" max="5638" width="9.125" style="108" bestFit="1" customWidth="1"/>
    <col min="5639" max="5639" width="8.5" style="108" bestFit="1" customWidth="1"/>
    <col min="5640" max="5874" width="10" style="108"/>
    <col min="5875" max="5875" width="3.625" style="108" customWidth="1"/>
    <col min="5876" max="5876" width="24.625" style="108" bestFit="1" customWidth="1"/>
    <col min="5877" max="5882" width="9" style="108" customWidth="1"/>
    <col min="5883" max="5883" width="8.625" style="108" customWidth="1"/>
    <col min="5884" max="5884" width="5.625" style="108" bestFit="1" customWidth="1"/>
    <col min="5885" max="5885" width="7" style="108" bestFit="1" customWidth="1"/>
    <col min="5886" max="5890" width="5.625" style="108" bestFit="1" customWidth="1"/>
    <col min="5891" max="5891" width="6.125" style="108" bestFit="1" customWidth="1"/>
    <col min="5892" max="5892" width="9.625" style="108" bestFit="1" customWidth="1"/>
    <col min="5893" max="5893" width="7.125" style="108" bestFit="1" customWidth="1"/>
    <col min="5894" max="5894" width="9.125" style="108" bestFit="1" customWidth="1"/>
    <col min="5895" max="5895" width="8.5" style="108" bestFit="1" customWidth="1"/>
    <col min="5896" max="6130" width="10" style="108"/>
    <col min="6131" max="6131" width="3.625" style="108" customWidth="1"/>
    <col min="6132" max="6132" width="24.625" style="108" bestFit="1" customWidth="1"/>
    <col min="6133" max="6138" width="9" style="108" customWidth="1"/>
    <col min="6139" max="6139" width="8.625" style="108" customWidth="1"/>
    <col min="6140" max="6140" width="5.625" style="108" bestFit="1" customWidth="1"/>
    <col min="6141" max="6141" width="7" style="108" bestFit="1" customWidth="1"/>
    <col min="6142" max="6146" width="5.625" style="108" bestFit="1" customWidth="1"/>
    <col min="6147" max="6147" width="6.125" style="108" bestFit="1" customWidth="1"/>
    <col min="6148" max="6148" width="9.625" style="108" bestFit="1" customWidth="1"/>
    <col min="6149" max="6149" width="7.125" style="108" bestFit="1" customWidth="1"/>
    <col min="6150" max="6150" width="9.125" style="108" bestFit="1" customWidth="1"/>
    <col min="6151" max="6151" width="8.5" style="108" bestFit="1" customWidth="1"/>
    <col min="6152" max="6386" width="10" style="108"/>
    <col min="6387" max="6387" width="3.625" style="108" customWidth="1"/>
    <col min="6388" max="6388" width="24.625" style="108" bestFit="1" customWidth="1"/>
    <col min="6389" max="6394" width="9" style="108" customWidth="1"/>
    <col min="6395" max="6395" width="8.625" style="108" customWidth="1"/>
    <col min="6396" max="6396" width="5.625" style="108" bestFit="1" customWidth="1"/>
    <col min="6397" max="6397" width="7" style="108" bestFit="1" customWidth="1"/>
    <col min="6398" max="6402" width="5.625" style="108" bestFit="1" customWidth="1"/>
    <col min="6403" max="6403" width="6.125" style="108" bestFit="1" customWidth="1"/>
    <col min="6404" max="6404" width="9.625" style="108" bestFit="1" customWidth="1"/>
    <col min="6405" max="6405" width="7.125" style="108" bestFit="1" customWidth="1"/>
    <col min="6406" max="6406" width="9.125" style="108" bestFit="1" customWidth="1"/>
    <col min="6407" max="6407" width="8.5" style="108" bestFit="1" customWidth="1"/>
    <col min="6408" max="6642" width="10" style="108"/>
    <col min="6643" max="6643" width="3.625" style="108" customWidth="1"/>
    <col min="6644" max="6644" width="24.625" style="108" bestFit="1" customWidth="1"/>
    <col min="6645" max="6650" width="9" style="108" customWidth="1"/>
    <col min="6651" max="6651" width="8.625" style="108" customWidth="1"/>
    <col min="6652" max="6652" width="5.625" style="108" bestFit="1" customWidth="1"/>
    <col min="6653" max="6653" width="7" style="108" bestFit="1" customWidth="1"/>
    <col min="6654" max="6658" width="5.625" style="108" bestFit="1" customWidth="1"/>
    <col min="6659" max="6659" width="6.125" style="108" bestFit="1" customWidth="1"/>
    <col min="6660" max="6660" width="9.625" style="108" bestFit="1" customWidth="1"/>
    <col min="6661" max="6661" width="7.125" style="108" bestFit="1" customWidth="1"/>
    <col min="6662" max="6662" width="9.125" style="108" bestFit="1" customWidth="1"/>
    <col min="6663" max="6663" width="8.5" style="108" bestFit="1" customWidth="1"/>
    <col min="6664" max="6898" width="10" style="108"/>
    <col min="6899" max="6899" width="3.625" style="108" customWidth="1"/>
    <col min="6900" max="6900" width="24.625" style="108" bestFit="1" customWidth="1"/>
    <col min="6901" max="6906" width="9" style="108" customWidth="1"/>
    <col min="6907" max="6907" width="8.625" style="108" customWidth="1"/>
    <col min="6908" max="6908" width="5.625" style="108" bestFit="1" customWidth="1"/>
    <col min="6909" max="6909" width="7" style="108" bestFit="1" customWidth="1"/>
    <col min="6910" max="6914" width="5.625" style="108" bestFit="1" customWidth="1"/>
    <col min="6915" max="6915" width="6.125" style="108" bestFit="1" customWidth="1"/>
    <col min="6916" max="6916" width="9.625" style="108" bestFit="1" customWidth="1"/>
    <col min="6917" max="6917" width="7.125" style="108" bestFit="1" customWidth="1"/>
    <col min="6918" max="6918" width="9.125" style="108" bestFit="1" customWidth="1"/>
    <col min="6919" max="6919" width="8.5" style="108" bestFit="1" customWidth="1"/>
    <col min="6920" max="7154" width="10" style="108"/>
    <col min="7155" max="7155" width="3.625" style="108" customWidth="1"/>
    <col min="7156" max="7156" width="24.625" style="108" bestFit="1" customWidth="1"/>
    <col min="7157" max="7162" width="9" style="108" customWidth="1"/>
    <col min="7163" max="7163" width="8.625" style="108" customWidth="1"/>
    <col min="7164" max="7164" width="5.625" style="108" bestFit="1" customWidth="1"/>
    <col min="7165" max="7165" width="7" style="108" bestFit="1" customWidth="1"/>
    <col min="7166" max="7170" width="5.625" style="108" bestFit="1" customWidth="1"/>
    <col min="7171" max="7171" width="6.125" style="108" bestFit="1" customWidth="1"/>
    <col min="7172" max="7172" width="9.625" style="108" bestFit="1" customWidth="1"/>
    <col min="7173" max="7173" width="7.125" style="108" bestFit="1" customWidth="1"/>
    <col min="7174" max="7174" width="9.125" style="108" bestFit="1" customWidth="1"/>
    <col min="7175" max="7175" width="8.5" style="108" bestFit="1" customWidth="1"/>
    <col min="7176" max="7410" width="10" style="108"/>
    <col min="7411" max="7411" width="3.625" style="108" customWidth="1"/>
    <col min="7412" max="7412" width="24.625" style="108" bestFit="1" customWidth="1"/>
    <col min="7413" max="7418" width="9" style="108" customWidth="1"/>
    <col min="7419" max="7419" width="8.625" style="108" customWidth="1"/>
    <col min="7420" max="7420" width="5.625" style="108" bestFit="1" customWidth="1"/>
    <col min="7421" max="7421" width="7" style="108" bestFit="1" customWidth="1"/>
    <col min="7422" max="7426" width="5.625" style="108" bestFit="1" customWidth="1"/>
    <col min="7427" max="7427" width="6.125" style="108" bestFit="1" customWidth="1"/>
    <col min="7428" max="7428" width="9.625" style="108" bestFit="1" customWidth="1"/>
    <col min="7429" max="7429" width="7.125" style="108" bestFit="1" customWidth="1"/>
    <col min="7430" max="7430" width="9.125" style="108" bestFit="1" customWidth="1"/>
    <col min="7431" max="7431" width="8.5" style="108" bestFit="1" customWidth="1"/>
    <col min="7432" max="7666" width="10" style="108"/>
    <col min="7667" max="7667" width="3.625" style="108" customWidth="1"/>
    <col min="7668" max="7668" width="24.625" style="108" bestFit="1" customWidth="1"/>
    <col min="7669" max="7674" width="9" style="108" customWidth="1"/>
    <col min="7675" max="7675" width="8.625" style="108" customWidth="1"/>
    <col min="7676" max="7676" width="5.625" style="108" bestFit="1" customWidth="1"/>
    <col min="7677" max="7677" width="7" style="108" bestFit="1" customWidth="1"/>
    <col min="7678" max="7682" width="5.625" style="108" bestFit="1" customWidth="1"/>
    <col min="7683" max="7683" width="6.125" style="108" bestFit="1" customWidth="1"/>
    <col min="7684" max="7684" width="9.625" style="108" bestFit="1" customWidth="1"/>
    <col min="7685" max="7685" width="7.125" style="108" bestFit="1" customWidth="1"/>
    <col min="7686" max="7686" width="9.125" style="108" bestFit="1" customWidth="1"/>
    <col min="7687" max="7687" width="8.5" style="108" bestFit="1" customWidth="1"/>
    <col min="7688" max="7922" width="10" style="108"/>
    <col min="7923" max="7923" width="3.625" style="108" customWidth="1"/>
    <col min="7924" max="7924" width="24.625" style="108" bestFit="1" customWidth="1"/>
    <col min="7925" max="7930" width="9" style="108" customWidth="1"/>
    <col min="7931" max="7931" width="8.625" style="108" customWidth="1"/>
    <col min="7932" max="7932" width="5.625" style="108" bestFit="1" customWidth="1"/>
    <col min="7933" max="7933" width="7" style="108" bestFit="1" customWidth="1"/>
    <col min="7934" max="7938" width="5.625" style="108" bestFit="1" customWidth="1"/>
    <col min="7939" max="7939" width="6.125" style="108" bestFit="1" customWidth="1"/>
    <col min="7940" max="7940" width="9.625" style="108" bestFit="1" customWidth="1"/>
    <col min="7941" max="7941" width="7.125" style="108" bestFit="1" customWidth="1"/>
    <col min="7942" max="7942" width="9.125" style="108" bestFit="1" customWidth="1"/>
    <col min="7943" max="7943" width="8.5" style="108" bestFit="1" customWidth="1"/>
    <col min="7944" max="8178" width="10" style="108"/>
    <col min="8179" max="8179" width="3.625" style="108" customWidth="1"/>
    <col min="8180" max="8180" width="24.625" style="108" bestFit="1" customWidth="1"/>
    <col min="8181" max="8186" width="9" style="108" customWidth="1"/>
    <col min="8187" max="8187" width="8.625" style="108" customWidth="1"/>
    <col min="8188" max="8188" width="5.625" style="108" bestFit="1" customWidth="1"/>
    <col min="8189" max="8189" width="7" style="108" bestFit="1" customWidth="1"/>
    <col min="8190" max="8194" width="5.625" style="108" bestFit="1" customWidth="1"/>
    <col min="8195" max="8195" width="6.125" style="108" bestFit="1" customWidth="1"/>
    <col min="8196" max="8196" width="9.625" style="108" bestFit="1" customWidth="1"/>
    <col min="8197" max="8197" width="7.125" style="108" bestFit="1" customWidth="1"/>
    <col min="8198" max="8198" width="9.125" style="108" bestFit="1" customWidth="1"/>
    <col min="8199" max="8199" width="8.5" style="108" bestFit="1" customWidth="1"/>
    <col min="8200" max="8434" width="10" style="108"/>
    <col min="8435" max="8435" width="3.625" style="108" customWidth="1"/>
    <col min="8436" max="8436" width="24.625" style="108" bestFit="1" customWidth="1"/>
    <col min="8437" max="8442" width="9" style="108" customWidth="1"/>
    <col min="8443" max="8443" width="8.625" style="108" customWidth="1"/>
    <col min="8444" max="8444" width="5.625" style="108" bestFit="1" customWidth="1"/>
    <col min="8445" max="8445" width="7" style="108" bestFit="1" customWidth="1"/>
    <col min="8446" max="8450" width="5.625" style="108" bestFit="1" customWidth="1"/>
    <col min="8451" max="8451" width="6.125" style="108" bestFit="1" customWidth="1"/>
    <col min="8452" max="8452" width="9.625" style="108" bestFit="1" customWidth="1"/>
    <col min="8453" max="8453" width="7.125" style="108" bestFit="1" customWidth="1"/>
    <col min="8454" max="8454" width="9.125" style="108" bestFit="1" customWidth="1"/>
    <col min="8455" max="8455" width="8.5" style="108" bestFit="1" customWidth="1"/>
    <col min="8456" max="8690" width="10" style="108"/>
    <col min="8691" max="8691" width="3.625" style="108" customWidth="1"/>
    <col min="8692" max="8692" width="24.625" style="108" bestFit="1" customWidth="1"/>
    <col min="8693" max="8698" width="9" style="108" customWidth="1"/>
    <col min="8699" max="8699" width="8.625" style="108" customWidth="1"/>
    <col min="8700" max="8700" width="5.625" style="108" bestFit="1" customWidth="1"/>
    <col min="8701" max="8701" width="7" style="108" bestFit="1" customWidth="1"/>
    <col min="8702" max="8706" width="5.625" style="108" bestFit="1" customWidth="1"/>
    <col min="8707" max="8707" width="6.125" style="108" bestFit="1" customWidth="1"/>
    <col min="8708" max="8708" width="9.625" style="108" bestFit="1" customWidth="1"/>
    <col min="8709" max="8709" width="7.125" style="108" bestFit="1" customWidth="1"/>
    <col min="8710" max="8710" width="9.125" style="108" bestFit="1" customWidth="1"/>
    <col min="8711" max="8711" width="8.5" style="108" bestFit="1" customWidth="1"/>
    <col min="8712" max="8946" width="10" style="108"/>
    <col min="8947" max="8947" width="3.625" style="108" customWidth="1"/>
    <col min="8948" max="8948" width="24.625" style="108" bestFit="1" customWidth="1"/>
    <col min="8949" max="8954" width="9" style="108" customWidth="1"/>
    <col min="8955" max="8955" width="8.625" style="108" customWidth="1"/>
    <col min="8956" max="8956" width="5.625" style="108" bestFit="1" customWidth="1"/>
    <col min="8957" max="8957" width="7" style="108" bestFit="1" customWidth="1"/>
    <col min="8958" max="8962" width="5.625" style="108" bestFit="1" customWidth="1"/>
    <col min="8963" max="8963" width="6.125" style="108" bestFit="1" customWidth="1"/>
    <col min="8964" max="8964" width="9.625" style="108" bestFit="1" customWidth="1"/>
    <col min="8965" max="8965" width="7.125" style="108" bestFit="1" customWidth="1"/>
    <col min="8966" max="8966" width="9.125" style="108" bestFit="1" customWidth="1"/>
    <col min="8967" max="8967" width="8.5" style="108" bestFit="1" customWidth="1"/>
    <col min="8968" max="9202" width="10" style="108"/>
    <col min="9203" max="9203" width="3.625" style="108" customWidth="1"/>
    <col min="9204" max="9204" width="24.625" style="108" bestFit="1" customWidth="1"/>
    <col min="9205" max="9210" width="9" style="108" customWidth="1"/>
    <col min="9211" max="9211" width="8.625" style="108" customWidth="1"/>
    <col min="9212" max="9212" width="5.625" style="108" bestFit="1" customWidth="1"/>
    <col min="9213" max="9213" width="7" style="108" bestFit="1" customWidth="1"/>
    <col min="9214" max="9218" width="5.625" style="108" bestFit="1" customWidth="1"/>
    <col min="9219" max="9219" width="6.125" style="108" bestFit="1" customWidth="1"/>
    <col min="9220" max="9220" width="9.625" style="108" bestFit="1" customWidth="1"/>
    <col min="9221" max="9221" width="7.125" style="108" bestFit="1" customWidth="1"/>
    <col min="9222" max="9222" width="9.125" style="108" bestFit="1" customWidth="1"/>
    <col min="9223" max="9223" width="8.5" style="108" bestFit="1" customWidth="1"/>
    <col min="9224" max="9458" width="10" style="108"/>
    <col min="9459" max="9459" width="3.625" style="108" customWidth="1"/>
    <col min="9460" max="9460" width="24.625" style="108" bestFit="1" customWidth="1"/>
    <col min="9461" max="9466" width="9" style="108" customWidth="1"/>
    <col min="9467" max="9467" width="8.625" style="108" customWidth="1"/>
    <col min="9468" max="9468" width="5.625" style="108" bestFit="1" customWidth="1"/>
    <col min="9469" max="9469" width="7" style="108" bestFit="1" customWidth="1"/>
    <col min="9470" max="9474" width="5.625" style="108" bestFit="1" customWidth="1"/>
    <col min="9475" max="9475" width="6.125" style="108" bestFit="1" customWidth="1"/>
    <col min="9476" max="9476" width="9.625" style="108" bestFit="1" customWidth="1"/>
    <col min="9477" max="9477" width="7.125" style="108" bestFit="1" customWidth="1"/>
    <col min="9478" max="9478" width="9.125" style="108" bestFit="1" customWidth="1"/>
    <col min="9479" max="9479" width="8.5" style="108" bestFit="1" customWidth="1"/>
    <col min="9480" max="9714" width="10" style="108"/>
    <col min="9715" max="9715" width="3.625" style="108" customWidth="1"/>
    <col min="9716" max="9716" width="24.625" style="108" bestFit="1" customWidth="1"/>
    <col min="9717" max="9722" width="9" style="108" customWidth="1"/>
    <col min="9723" max="9723" width="8.625" style="108" customWidth="1"/>
    <col min="9724" max="9724" width="5.625" style="108" bestFit="1" customWidth="1"/>
    <col min="9725" max="9725" width="7" style="108" bestFit="1" customWidth="1"/>
    <col min="9726" max="9730" width="5.625" style="108" bestFit="1" customWidth="1"/>
    <col min="9731" max="9731" width="6.125" style="108" bestFit="1" customWidth="1"/>
    <col min="9732" max="9732" width="9.625" style="108" bestFit="1" customWidth="1"/>
    <col min="9733" max="9733" width="7.125" style="108" bestFit="1" customWidth="1"/>
    <col min="9734" max="9734" width="9.125" style="108" bestFit="1" customWidth="1"/>
    <col min="9735" max="9735" width="8.5" style="108" bestFit="1" customWidth="1"/>
    <col min="9736" max="9970" width="10" style="108"/>
    <col min="9971" max="9971" width="3.625" style="108" customWidth="1"/>
    <col min="9972" max="9972" width="24.625" style="108" bestFit="1" customWidth="1"/>
    <col min="9973" max="9978" width="9" style="108" customWidth="1"/>
    <col min="9979" max="9979" width="8.625" style="108" customWidth="1"/>
    <col min="9980" max="9980" width="5.625" style="108" bestFit="1" customWidth="1"/>
    <col min="9981" max="9981" width="7" style="108" bestFit="1" customWidth="1"/>
    <col min="9982" max="9986" width="5.625" style="108" bestFit="1" customWidth="1"/>
    <col min="9987" max="9987" width="6.125" style="108" bestFit="1" customWidth="1"/>
    <col min="9988" max="9988" width="9.625" style="108" bestFit="1" customWidth="1"/>
    <col min="9989" max="9989" width="7.125" style="108" bestFit="1" customWidth="1"/>
    <col min="9990" max="9990" width="9.125" style="108" bestFit="1" customWidth="1"/>
    <col min="9991" max="9991" width="8.5" style="108" bestFit="1" customWidth="1"/>
    <col min="9992" max="10226" width="10" style="108"/>
    <col min="10227" max="10227" width="3.625" style="108" customWidth="1"/>
    <col min="10228" max="10228" width="24.625" style="108" bestFit="1" customWidth="1"/>
    <col min="10229" max="10234" width="9" style="108" customWidth="1"/>
    <col min="10235" max="10235" width="8.625" style="108" customWidth="1"/>
    <col min="10236" max="10236" width="5.625" style="108" bestFit="1" customWidth="1"/>
    <col min="10237" max="10237" width="7" style="108" bestFit="1" customWidth="1"/>
    <col min="10238" max="10242" width="5.625" style="108" bestFit="1" customWidth="1"/>
    <col min="10243" max="10243" width="6.125" style="108" bestFit="1" customWidth="1"/>
    <col min="10244" max="10244" width="9.625" style="108" bestFit="1" customWidth="1"/>
    <col min="10245" max="10245" width="7.125" style="108" bestFit="1" customWidth="1"/>
    <col min="10246" max="10246" width="9.125" style="108" bestFit="1" customWidth="1"/>
    <col min="10247" max="10247" width="8.5" style="108" bestFit="1" customWidth="1"/>
    <col min="10248" max="10482" width="10" style="108"/>
    <col min="10483" max="10483" width="3.625" style="108" customWidth="1"/>
    <col min="10484" max="10484" width="24.625" style="108" bestFit="1" customWidth="1"/>
    <col min="10485" max="10490" width="9" style="108" customWidth="1"/>
    <col min="10491" max="10491" width="8.625" style="108" customWidth="1"/>
    <col min="10492" max="10492" width="5.625" style="108" bestFit="1" customWidth="1"/>
    <col min="10493" max="10493" width="7" style="108" bestFit="1" customWidth="1"/>
    <col min="10494" max="10498" width="5.625" style="108" bestFit="1" customWidth="1"/>
    <col min="10499" max="10499" width="6.125" style="108" bestFit="1" customWidth="1"/>
    <col min="10500" max="10500" width="9.625" style="108" bestFit="1" customWidth="1"/>
    <col min="10501" max="10501" width="7.125" style="108" bestFit="1" customWidth="1"/>
    <col min="10502" max="10502" width="9.125" style="108" bestFit="1" customWidth="1"/>
    <col min="10503" max="10503" width="8.5" style="108" bestFit="1" customWidth="1"/>
    <col min="10504" max="10738" width="10" style="108"/>
    <col min="10739" max="10739" width="3.625" style="108" customWidth="1"/>
    <col min="10740" max="10740" width="24.625" style="108" bestFit="1" customWidth="1"/>
    <col min="10741" max="10746" width="9" style="108" customWidth="1"/>
    <col min="10747" max="10747" width="8.625" style="108" customWidth="1"/>
    <col min="10748" max="10748" width="5.625" style="108" bestFit="1" customWidth="1"/>
    <col min="10749" max="10749" width="7" style="108" bestFit="1" customWidth="1"/>
    <col min="10750" max="10754" width="5.625" style="108" bestFit="1" customWidth="1"/>
    <col min="10755" max="10755" width="6.125" style="108" bestFit="1" customWidth="1"/>
    <col min="10756" max="10756" width="9.625" style="108" bestFit="1" customWidth="1"/>
    <col min="10757" max="10757" width="7.125" style="108" bestFit="1" customWidth="1"/>
    <col min="10758" max="10758" width="9.125" style="108" bestFit="1" customWidth="1"/>
    <col min="10759" max="10759" width="8.5" style="108" bestFit="1" customWidth="1"/>
    <col min="10760" max="10994" width="10" style="108"/>
    <col min="10995" max="10995" width="3.625" style="108" customWidth="1"/>
    <col min="10996" max="10996" width="24.625" style="108" bestFit="1" customWidth="1"/>
    <col min="10997" max="11002" width="9" style="108" customWidth="1"/>
    <col min="11003" max="11003" width="8.625" style="108" customWidth="1"/>
    <col min="11004" max="11004" width="5.625" style="108" bestFit="1" customWidth="1"/>
    <col min="11005" max="11005" width="7" style="108" bestFit="1" customWidth="1"/>
    <col min="11006" max="11010" width="5.625" style="108" bestFit="1" customWidth="1"/>
    <col min="11011" max="11011" width="6.125" style="108" bestFit="1" customWidth="1"/>
    <col min="11012" max="11012" width="9.625" style="108" bestFit="1" customWidth="1"/>
    <col min="11013" max="11013" width="7.125" style="108" bestFit="1" customWidth="1"/>
    <col min="11014" max="11014" width="9.125" style="108" bestFit="1" customWidth="1"/>
    <col min="11015" max="11015" width="8.5" style="108" bestFit="1" customWidth="1"/>
    <col min="11016" max="11250" width="10" style="108"/>
    <col min="11251" max="11251" width="3.625" style="108" customWidth="1"/>
    <col min="11252" max="11252" width="24.625" style="108" bestFit="1" customWidth="1"/>
    <col min="11253" max="11258" width="9" style="108" customWidth="1"/>
    <col min="11259" max="11259" width="8.625" style="108" customWidth="1"/>
    <col min="11260" max="11260" width="5.625" style="108" bestFit="1" customWidth="1"/>
    <col min="11261" max="11261" width="7" style="108" bestFit="1" customWidth="1"/>
    <col min="11262" max="11266" width="5.625" style="108" bestFit="1" customWidth="1"/>
    <col min="11267" max="11267" width="6.125" style="108" bestFit="1" customWidth="1"/>
    <col min="11268" max="11268" width="9.625" style="108" bestFit="1" customWidth="1"/>
    <col min="11269" max="11269" width="7.125" style="108" bestFit="1" customWidth="1"/>
    <col min="11270" max="11270" width="9.125" style="108" bestFit="1" customWidth="1"/>
    <col min="11271" max="11271" width="8.5" style="108" bestFit="1" customWidth="1"/>
    <col min="11272" max="11506" width="10" style="108"/>
    <col min="11507" max="11507" width="3.625" style="108" customWidth="1"/>
    <col min="11508" max="11508" width="24.625" style="108" bestFit="1" customWidth="1"/>
    <col min="11509" max="11514" width="9" style="108" customWidth="1"/>
    <col min="11515" max="11515" width="8.625" style="108" customWidth="1"/>
    <col min="11516" max="11516" width="5.625" style="108" bestFit="1" customWidth="1"/>
    <col min="11517" max="11517" width="7" style="108" bestFit="1" customWidth="1"/>
    <col min="11518" max="11522" width="5.625" style="108" bestFit="1" customWidth="1"/>
    <col min="11523" max="11523" width="6.125" style="108" bestFit="1" customWidth="1"/>
    <col min="11524" max="11524" width="9.625" style="108" bestFit="1" customWidth="1"/>
    <col min="11525" max="11525" width="7.125" style="108" bestFit="1" customWidth="1"/>
    <col min="11526" max="11526" width="9.125" style="108" bestFit="1" customWidth="1"/>
    <col min="11527" max="11527" width="8.5" style="108" bestFit="1" customWidth="1"/>
    <col min="11528" max="11762" width="10" style="108"/>
    <col min="11763" max="11763" width="3.625" style="108" customWidth="1"/>
    <col min="11764" max="11764" width="24.625" style="108" bestFit="1" customWidth="1"/>
    <col min="11765" max="11770" width="9" style="108" customWidth="1"/>
    <col min="11771" max="11771" width="8.625" style="108" customWidth="1"/>
    <col min="11772" max="11772" width="5.625" style="108" bestFit="1" customWidth="1"/>
    <col min="11773" max="11773" width="7" style="108" bestFit="1" customWidth="1"/>
    <col min="11774" max="11778" width="5.625" style="108" bestFit="1" customWidth="1"/>
    <col min="11779" max="11779" width="6.125" style="108" bestFit="1" customWidth="1"/>
    <col min="11780" max="11780" width="9.625" style="108" bestFit="1" customWidth="1"/>
    <col min="11781" max="11781" width="7.125" style="108" bestFit="1" customWidth="1"/>
    <col min="11782" max="11782" width="9.125" style="108" bestFit="1" customWidth="1"/>
    <col min="11783" max="11783" width="8.5" style="108" bestFit="1" customWidth="1"/>
    <col min="11784" max="12018" width="10" style="108"/>
    <col min="12019" max="12019" width="3.625" style="108" customWidth="1"/>
    <col min="12020" max="12020" width="24.625" style="108" bestFit="1" customWidth="1"/>
    <col min="12021" max="12026" width="9" style="108" customWidth="1"/>
    <col min="12027" max="12027" width="8.625" style="108" customWidth="1"/>
    <col min="12028" max="12028" width="5.625" style="108" bestFit="1" customWidth="1"/>
    <col min="12029" max="12029" width="7" style="108" bestFit="1" customWidth="1"/>
    <col min="12030" max="12034" width="5.625" style="108" bestFit="1" customWidth="1"/>
    <col min="12035" max="12035" width="6.125" style="108" bestFit="1" customWidth="1"/>
    <col min="12036" max="12036" width="9.625" style="108" bestFit="1" customWidth="1"/>
    <col min="12037" max="12037" width="7.125" style="108" bestFit="1" customWidth="1"/>
    <col min="12038" max="12038" width="9.125" style="108" bestFit="1" customWidth="1"/>
    <col min="12039" max="12039" width="8.5" style="108" bestFit="1" customWidth="1"/>
    <col min="12040" max="12274" width="10" style="108"/>
    <col min="12275" max="12275" width="3.625" style="108" customWidth="1"/>
    <col min="12276" max="12276" width="24.625" style="108" bestFit="1" customWidth="1"/>
    <col min="12277" max="12282" width="9" style="108" customWidth="1"/>
    <col min="12283" max="12283" width="8.625" style="108" customWidth="1"/>
    <col min="12284" max="12284" width="5.625" style="108" bestFit="1" customWidth="1"/>
    <col min="12285" max="12285" width="7" style="108" bestFit="1" customWidth="1"/>
    <col min="12286" max="12290" width="5.625" style="108" bestFit="1" customWidth="1"/>
    <col min="12291" max="12291" width="6.125" style="108" bestFit="1" customWidth="1"/>
    <col min="12292" max="12292" width="9.625" style="108" bestFit="1" customWidth="1"/>
    <col min="12293" max="12293" width="7.125" style="108" bestFit="1" customWidth="1"/>
    <col min="12294" max="12294" width="9.125" style="108" bestFit="1" customWidth="1"/>
    <col min="12295" max="12295" width="8.5" style="108" bestFit="1" customWidth="1"/>
    <col min="12296" max="12530" width="10" style="108"/>
    <col min="12531" max="12531" width="3.625" style="108" customWidth="1"/>
    <col min="12532" max="12532" width="24.625" style="108" bestFit="1" customWidth="1"/>
    <col min="12533" max="12538" width="9" style="108" customWidth="1"/>
    <col min="12539" max="12539" width="8.625" style="108" customWidth="1"/>
    <col min="12540" max="12540" width="5.625" style="108" bestFit="1" customWidth="1"/>
    <col min="12541" max="12541" width="7" style="108" bestFit="1" customWidth="1"/>
    <col min="12542" max="12546" width="5.625" style="108" bestFit="1" customWidth="1"/>
    <col min="12547" max="12547" width="6.125" style="108" bestFit="1" customWidth="1"/>
    <col min="12548" max="12548" width="9.625" style="108" bestFit="1" customWidth="1"/>
    <col min="12549" max="12549" width="7.125" style="108" bestFit="1" customWidth="1"/>
    <col min="12550" max="12550" width="9.125" style="108" bestFit="1" customWidth="1"/>
    <col min="12551" max="12551" width="8.5" style="108" bestFit="1" customWidth="1"/>
    <col min="12552" max="12786" width="10" style="108"/>
    <col min="12787" max="12787" width="3.625" style="108" customWidth="1"/>
    <col min="12788" max="12788" width="24.625" style="108" bestFit="1" customWidth="1"/>
    <col min="12789" max="12794" width="9" style="108" customWidth="1"/>
    <col min="12795" max="12795" width="8.625" style="108" customWidth="1"/>
    <col min="12796" max="12796" width="5.625" style="108" bestFit="1" customWidth="1"/>
    <col min="12797" max="12797" width="7" style="108" bestFit="1" customWidth="1"/>
    <col min="12798" max="12802" width="5.625" style="108" bestFit="1" customWidth="1"/>
    <col min="12803" max="12803" width="6.125" style="108" bestFit="1" customWidth="1"/>
    <col min="12804" max="12804" width="9.625" style="108" bestFit="1" customWidth="1"/>
    <col min="12805" max="12805" width="7.125" style="108" bestFit="1" customWidth="1"/>
    <col min="12806" max="12806" width="9.125" style="108" bestFit="1" customWidth="1"/>
    <col min="12807" max="12807" width="8.5" style="108" bestFit="1" customWidth="1"/>
    <col min="12808" max="13042" width="10" style="108"/>
    <col min="13043" max="13043" width="3.625" style="108" customWidth="1"/>
    <col min="13044" max="13044" width="24.625" style="108" bestFit="1" customWidth="1"/>
    <col min="13045" max="13050" width="9" style="108" customWidth="1"/>
    <col min="13051" max="13051" width="8.625" style="108" customWidth="1"/>
    <col min="13052" max="13052" width="5.625" style="108" bestFit="1" customWidth="1"/>
    <col min="13053" max="13053" width="7" style="108" bestFit="1" customWidth="1"/>
    <col min="13054" max="13058" width="5.625" style="108" bestFit="1" customWidth="1"/>
    <col min="13059" max="13059" width="6.125" style="108" bestFit="1" customWidth="1"/>
    <col min="13060" max="13060" width="9.625" style="108" bestFit="1" customWidth="1"/>
    <col min="13061" max="13061" width="7.125" style="108" bestFit="1" customWidth="1"/>
    <col min="13062" max="13062" width="9.125" style="108" bestFit="1" customWidth="1"/>
    <col min="13063" max="13063" width="8.5" style="108" bestFit="1" customWidth="1"/>
    <col min="13064" max="13298" width="10" style="108"/>
    <col min="13299" max="13299" width="3.625" style="108" customWidth="1"/>
    <col min="13300" max="13300" width="24.625" style="108" bestFit="1" customWidth="1"/>
    <col min="13301" max="13306" width="9" style="108" customWidth="1"/>
    <col min="13307" max="13307" width="8.625" style="108" customWidth="1"/>
    <col min="13308" max="13308" width="5.625" style="108" bestFit="1" customWidth="1"/>
    <col min="13309" max="13309" width="7" style="108" bestFit="1" customWidth="1"/>
    <col min="13310" max="13314" width="5.625" style="108" bestFit="1" customWidth="1"/>
    <col min="13315" max="13315" width="6.125" style="108" bestFit="1" customWidth="1"/>
    <col min="13316" max="13316" width="9.625" style="108" bestFit="1" customWidth="1"/>
    <col min="13317" max="13317" width="7.125" style="108" bestFit="1" customWidth="1"/>
    <col min="13318" max="13318" width="9.125" style="108" bestFit="1" customWidth="1"/>
    <col min="13319" max="13319" width="8.5" style="108" bestFit="1" customWidth="1"/>
    <col min="13320" max="13554" width="10" style="108"/>
    <col min="13555" max="13555" width="3.625" style="108" customWidth="1"/>
    <col min="13556" max="13556" width="24.625" style="108" bestFit="1" customWidth="1"/>
    <col min="13557" max="13562" width="9" style="108" customWidth="1"/>
    <col min="13563" max="13563" width="8.625" style="108" customWidth="1"/>
    <col min="13564" max="13564" width="5.625" style="108" bestFit="1" customWidth="1"/>
    <col min="13565" max="13565" width="7" style="108" bestFit="1" customWidth="1"/>
    <col min="13566" max="13570" width="5.625" style="108" bestFit="1" customWidth="1"/>
    <col min="13571" max="13571" width="6.125" style="108" bestFit="1" customWidth="1"/>
    <col min="13572" max="13572" width="9.625" style="108" bestFit="1" customWidth="1"/>
    <col min="13573" max="13573" width="7.125" style="108" bestFit="1" customWidth="1"/>
    <col min="13574" max="13574" width="9.125" style="108" bestFit="1" customWidth="1"/>
    <col min="13575" max="13575" width="8.5" style="108" bestFit="1" customWidth="1"/>
    <col min="13576" max="13810" width="10" style="108"/>
    <col min="13811" max="13811" width="3.625" style="108" customWidth="1"/>
    <col min="13812" max="13812" width="24.625" style="108" bestFit="1" customWidth="1"/>
    <col min="13813" max="13818" width="9" style="108" customWidth="1"/>
    <col min="13819" max="13819" width="8.625" style="108" customWidth="1"/>
    <col min="13820" max="13820" width="5.625" style="108" bestFit="1" customWidth="1"/>
    <col min="13821" max="13821" width="7" style="108" bestFit="1" customWidth="1"/>
    <col min="13822" max="13826" width="5.625" style="108" bestFit="1" customWidth="1"/>
    <col min="13827" max="13827" width="6.125" style="108" bestFit="1" customWidth="1"/>
    <col min="13828" max="13828" width="9.625" style="108" bestFit="1" customWidth="1"/>
    <col min="13829" max="13829" width="7.125" style="108" bestFit="1" customWidth="1"/>
    <col min="13830" max="13830" width="9.125" style="108" bestFit="1" customWidth="1"/>
    <col min="13831" max="13831" width="8.5" style="108" bestFit="1" customWidth="1"/>
    <col min="13832" max="14066" width="10" style="108"/>
    <col min="14067" max="14067" width="3.625" style="108" customWidth="1"/>
    <col min="14068" max="14068" width="24.625" style="108" bestFit="1" customWidth="1"/>
    <col min="14069" max="14074" width="9" style="108" customWidth="1"/>
    <col min="14075" max="14075" width="8.625" style="108" customWidth="1"/>
    <col min="14076" max="14076" width="5.625" style="108" bestFit="1" customWidth="1"/>
    <col min="14077" max="14077" width="7" style="108" bestFit="1" customWidth="1"/>
    <col min="14078" max="14082" width="5.625" style="108" bestFit="1" customWidth="1"/>
    <col min="14083" max="14083" width="6.125" style="108" bestFit="1" customWidth="1"/>
    <col min="14084" max="14084" width="9.625" style="108" bestFit="1" customWidth="1"/>
    <col min="14085" max="14085" width="7.125" style="108" bestFit="1" customWidth="1"/>
    <col min="14086" max="14086" width="9.125" style="108" bestFit="1" customWidth="1"/>
    <col min="14087" max="14087" width="8.5" style="108" bestFit="1" customWidth="1"/>
    <col min="14088" max="14322" width="10" style="108"/>
    <col min="14323" max="14323" width="3.625" style="108" customWidth="1"/>
    <col min="14324" max="14324" width="24.625" style="108" bestFit="1" customWidth="1"/>
    <col min="14325" max="14330" width="9" style="108" customWidth="1"/>
    <col min="14331" max="14331" width="8.625" style="108" customWidth="1"/>
    <col min="14332" max="14332" width="5.625" style="108" bestFit="1" customWidth="1"/>
    <col min="14333" max="14333" width="7" style="108" bestFit="1" customWidth="1"/>
    <col min="14334" max="14338" width="5.625" style="108" bestFit="1" customWidth="1"/>
    <col min="14339" max="14339" width="6.125" style="108" bestFit="1" customWidth="1"/>
    <col min="14340" max="14340" width="9.625" style="108" bestFit="1" customWidth="1"/>
    <col min="14341" max="14341" width="7.125" style="108" bestFit="1" customWidth="1"/>
    <col min="14342" max="14342" width="9.125" style="108" bestFit="1" customWidth="1"/>
    <col min="14343" max="14343" width="8.5" style="108" bestFit="1" customWidth="1"/>
    <col min="14344" max="14578" width="10" style="108"/>
    <col min="14579" max="14579" width="3.625" style="108" customWidth="1"/>
    <col min="14580" max="14580" width="24.625" style="108" bestFit="1" customWidth="1"/>
    <col min="14581" max="14586" width="9" style="108" customWidth="1"/>
    <col min="14587" max="14587" width="8.625" style="108" customWidth="1"/>
    <col min="14588" max="14588" width="5.625" style="108" bestFit="1" customWidth="1"/>
    <col min="14589" max="14589" width="7" style="108" bestFit="1" customWidth="1"/>
    <col min="14590" max="14594" width="5.625" style="108" bestFit="1" customWidth="1"/>
    <col min="14595" max="14595" width="6.125" style="108" bestFit="1" customWidth="1"/>
    <col min="14596" max="14596" width="9.625" style="108" bestFit="1" customWidth="1"/>
    <col min="14597" max="14597" width="7.125" style="108" bestFit="1" customWidth="1"/>
    <col min="14598" max="14598" width="9.125" style="108" bestFit="1" customWidth="1"/>
    <col min="14599" max="14599" width="8.5" style="108" bestFit="1" customWidth="1"/>
    <col min="14600" max="14834" width="10" style="108"/>
    <col min="14835" max="14835" width="3.625" style="108" customWidth="1"/>
    <col min="14836" max="14836" width="24.625" style="108" bestFit="1" customWidth="1"/>
    <col min="14837" max="14842" width="9" style="108" customWidth="1"/>
    <col min="14843" max="14843" width="8.625" style="108" customWidth="1"/>
    <col min="14844" max="14844" width="5.625" style="108" bestFit="1" customWidth="1"/>
    <col min="14845" max="14845" width="7" style="108" bestFit="1" customWidth="1"/>
    <col min="14846" max="14850" width="5.625" style="108" bestFit="1" customWidth="1"/>
    <col min="14851" max="14851" width="6.125" style="108" bestFit="1" customWidth="1"/>
    <col min="14852" max="14852" width="9.625" style="108" bestFit="1" customWidth="1"/>
    <col min="14853" max="14853" width="7.125" style="108" bestFit="1" customWidth="1"/>
    <col min="14854" max="14854" width="9.125" style="108" bestFit="1" customWidth="1"/>
    <col min="14855" max="14855" width="8.5" style="108" bestFit="1" customWidth="1"/>
    <col min="14856" max="15090" width="10" style="108"/>
    <col min="15091" max="15091" width="3.625" style="108" customWidth="1"/>
    <col min="15092" max="15092" width="24.625" style="108" bestFit="1" customWidth="1"/>
    <col min="15093" max="15098" width="9" style="108" customWidth="1"/>
    <col min="15099" max="15099" width="8.625" style="108" customWidth="1"/>
    <col min="15100" max="15100" width="5.625" style="108" bestFit="1" customWidth="1"/>
    <col min="15101" max="15101" width="7" style="108" bestFit="1" customWidth="1"/>
    <col min="15102" max="15106" width="5.625" style="108" bestFit="1" customWidth="1"/>
    <col min="15107" max="15107" width="6.125" style="108" bestFit="1" customWidth="1"/>
    <col min="15108" max="15108" width="9.625" style="108" bestFit="1" customWidth="1"/>
    <col min="15109" max="15109" width="7.125" style="108" bestFit="1" customWidth="1"/>
    <col min="15110" max="15110" width="9.125" style="108" bestFit="1" customWidth="1"/>
    <col min="15111" max="15111" width="8.5" style="108" bestFit="1" customWidth="1"/>
    <col min="15112" max="15346" width="10" style="108"/>
    <col min="15347" max="15347" width="3.625" style="108" customWidth="1"/>
    <col min="15348" max="15348" width="24.625" style="108" bestFit="1" customWidth="1"/>
    <col min="15349" max="15354" width="9" style="108" customWidth="1"/>
    <col min="15355" max="15355" width="8.625" style="108" customWidth="1"/>
    <col min="15356" max="15356" width="5.625" style="108" bestFit="1" customWidth="1"/>
    <col min="15357" max="15357" width="7" style="108" bestFit="1" customWidth="1"/>
    <col min="15358" max="15362" width="5.625" style="108" bestFit="1" customWidth="1"/>
    <col min="15363" max="15363" width="6.125" style="108" bestFit="1" customWidth="1"/>
    <col min="15364" max="15364" width="9.625" style="108" bestFit="1" customWidth="1"/>
    <col min="15365" max="15365" width="7.125" style="108" bestFit="1" customWidth="1"/>
    <col min="15366" max="15366" width="9.125" style="108" bestFit="1" customWidth="1"/>
    <col min="15367" max="15367" width="8.5" style="108" bestFit="1" customWidth="1"/>
    <col min="15368" max="15602" width="10" style="108"/>
    <col min="15603" max="15603" width="3.625" style="108" customWidth="1"/>
    <col min="15604" max="15604" width="24.625" style="108" bestFit="1" customWidth="1"/>
    <col min="15605" max="15610" width="9" style="108" customWidth="1"/>
    <col min="15611" max="15611" width="8.625" style="108" customWidth="1"/>
    <col min="15612" max="15612" width="5.625" style="108" bestFit="1" customWidth="1"/>
    <col min="15613" max="15613" width="7" style="108" bestFit="1" customWidth="1"/>
    <col min="15614" max="15618" width="5.625" style="108" bestFit="1" customWidth="1"/>
    <col min="15619" max="15619" width="6.125" style="108" bestFit="1" customWidth="1"/>
    <col min="15620" max="15620" width="9.625" style="108" bestFit="1" customWidth="1"/>
    <col min="15621" max="15621" width="7.125" style="108" bestFit="1" customWidth="1"/>
    <col min="15622" max="15622" width="9.125" style="108" bestFit="1" customWidth="1"/>
    <col min="15623" max="15623" width="8.5" style="108" bestFit="1" customWidth="1"/>
    <col min="15624" max="15858" width="10" style="108"/>
    <col min="15859" max="15859" width="3.625" style="108" customWidth="1"/>
    <col min="15860" max="15860" width="24.625" style="108" bestFit="1" customWidth="1"/>
    <col min="15861" max="15866" width="9" style="108" customWidth="1"/>
    <col min="15867" max="15867" width="8.625" style="108" customWidth="1"/>
    <col min="15868" max="15868" width="5.625" style="108" bestFit="1" customWidth="1"/>
    <col min="15869" max="15869" width="7" style="108" bestFit="1" customWidth="1"/>
    <col min="15870" max="15874" width="5.625" style="108" bestFit="1" customWidth="1"/>
    <col min="15875" max="15875" width="6.125" style="108" bestFit="1" customWidth="1"/>
    <col min="15876" max="15876" width="9.625" style="108" bestFit="1" customWidth="1"/>
    <col min="15877" max="15877" width="7.125" style="108" bestFit="1" customWidth="1"/>
    <col min="15878" max="15878" width="9.125" style="108" bestFit="1" customWidth="1"/>
    <col min="15879" max="15879" width="8.5" style="108" bestFit="1" customWidth="1"/>
    <col min="15880" max="16114" width="10" style="108"/>
    <col min="16115" max="16115" width="3.625" style="108" customWidth="1"/>
    <col min="16116" max="16116" width="24.625" style="108" bestFit="1" customWidth="1"/>
    <col min="16117" max="16122" width="9" style="108" customWidth="1"/>
    <col min="16123" max="16123" width="8.625" style="108" customWidth="1"/>
    <col min="16124" max="16124" width="5.625" style="108" bestFit="1" customWidth="1"/>
    <col min="16125" max="16125" width="7" style="108" bestFit="1" customWidth="1"/>
    <col min="16126" max="16130" width="5.625" style="108" bestFit="1" customWidth="1"/>
    <col min="16131" max="16131" width="6.125" style="108" bestFit="1" customWidth="1"/>
    <col min="16132" max="16132" width="9.625" style="108" bestFit="1" customWidth="1"/>
    <col min="16133" max="16133" width="7.125" style="108" bestFit="1" customWidth="1"/>
    <col min="16134" max="16134" width="9.125" style="108" bestFit="1" customWidth="1"/>
    <col min="16135" max="16135" width="8.5" style="108" bestFit="1" customWidth="1"/>
    <col min="16136" max="16384" width="11" style="108"/>
  </cols>
  <sheetData>
    <row r="1" spans="1:13" ht="14.1" customHeight="1" x14ac:dyDescent="0.2">
      <c r="A1" s="787" t="s">
        <v>33</v>
      </c>
      <c r="B1" s="787"/>
      <c r="C1" s="787"/>
      <c r="D1" s="106"/>
      <c r="E1" s="106"/>
      <c r="F1" s="106"/>
      <c r="G1" s="106"/>
    </row>
    <row r="2" spans="1:13" ht="14.1" customHeight="1" x14ac:dyDescent="0.2">
      <c r="A2" s="788"/>
      <c r="B2" s="788"/>
      <c r="C2" s="788"/>
      <c r="D2" s="109"/>
      <c r="E2" s="109"/>
      <c r="F2" s="109"/>
      <c r="G2" s="79" t="s">
        <v>151</v>
      </c>
    </row>
    <row r="3" spans="1:13" ht="14.1" customHeight="1" x14ac:dyDescent="0.2">
      <c r="A3" s="134"/>
      <c r="B3" s="792">
        <f>INDICE!A3</f>
        <v>45139</v>
      </c>
      <c r="C3" s="793"/>
      <c r="D3" s="793" t="s">
        <v>115</v>
      </c>
      <c r="E3" s="793"/>
      <c r="F3" s="793" t="s">
        <v>116</v>
      </c>
      <c r="G3" s="793"/>
    </row>
    <row r="4" spans="1:13" ht="30.6" customHeight="1" x14ac:dyDescent="0.2">
      <c r="A4" s="122"/>
      <c r="B4" s="135" t="s">
        <v>189</v>
      </c>
      <c r="C4" s="136" t="s">
        <v>190</v>
      </c>
      <c r="D4" s="135" t="s">
        <v>189</v>
      </c>
      <c r="E4" s="136" t="s">
        <v>190</v>
      </c>
      <c r="F4" s="135" t="s">
        <v>189</v>
      </c>
      <c r="G4" s="136" t="s">
        <v>190</v>
      </c>
    </row>
    <row r="5" spans="1:13" ht="14.1" customHeight="1" x14ac:dyDescent="0.2">
      <c r="A5" s="107" t="s">
        <v>191</v>
      </c>
      <c r="B5" s="112">
        <v>568.72101999999916</v>
      </c>
      <c r="C5" s="115">
        <v>28.588509999999989</v>
      </c>
      <c r="D5" s="112">
        <v>3826.5816299999947</v>
      </c>
      <c r="E5" s="112">
        <v>210.44986999999998</v>
      </c>
      <c r="F5" s="112">
        <v>5688.813229999997</v>
      </c>
      <c r="G5" s="112">
        <v>304.86144999999999</v>
      </c>
      <c r="L5" s="137"/>
      <c r="M5" s="137"/>
    </row>
    <row r="6" spans="1:13" ht="14.1" customHeight="1" x14ac:dyDescent="0.2">
      <c r="A6" s="107" t="s">
        <v>192</v>
      </c>
      <c r="B6" s="112">
        <v>1380.25721</v>
      </c>
      <c r="C6" s="112">
        <v>392.0653199999997</v>
      </c>
      <c r="D6" s="112">
        <v>10890.789929999995</v>
      </c>
      <c r="E6" s="112">
        <v>3473.1257899999991</v>
      </c>
      <c r="F6" s="112">
        <v>16561.099979999992</v>
      </c>
      <c r="G6" s="112">
        <v>5200.6616699999977</v>
      </c>
      <c r="L6" s="137"/>
      <c r="M6" s="137"/>
    </row>
    <row r="7" spans="1:13" ht="14.1" customHeight="1" x14ac:dyDescent="0.2">
      <c r="A7" s="118" t="s">
        <v>186</v>
      </c>
      <c r="B7" s="119">
        <v>1948.9782299999993</v>
      </c>
      <c r="C7" s="119">
        <v>420.65382999999969</v>
      </c>
      <c r="D7" s="119">
        <v>14717.37155999999</v>
      </c>
      <c r="E7" s="119">
        <v>3683.5756599999991</v>
      </c>
      <c r="F7" s="119">
        <v>22249.913209999988</v>
      </c>
      <c r="G7" s="119">
        <v>5505.523119999998</v>
      </c>
    </row>
    <row r="8" spans="1:13" ht="14.1" customHeight="1" x14ac:dyDescent="0.2">
      <c r="G8" s="79" t="s">
        <v>220</v>
      </c>
    </row>
    <row r="9" spans="1:13" ht="14.1" customHeight="1" x14ac:dyDescent="0.2">
      <c r="A9" s="101" t="s">
        <v>434</v>
      </c>
    </row>
    <row r="10" spans="1:13" ht="14.1" customHeight="1" x14ac:dyDescent="0.2">
      <c r="A10" s="101" t="s">
        <v>221</v>
      </c>
    </row>
    <row r="14" spans="1:13" ht="14.1" customHeight="1" x14ac:dyDescent="0.2">
      <c r="B14" s="479"/>
      <c r="D14" s="479"/>
      <c r="F14" s="479"/>
    </row>
    <row r="15" spans="1:13" ht="14.1" customHeight="1" x14ac:dyDescent="0.2">
      <c r="B15" s="479"/>
      <c r="D15" s="479"/>
      <c r="F15" s="479"/>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M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250" width="11"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3" x14ac:dyDescent="0.2">
      <c r="A1" s="6" t="s">
        <v>437</v>
      </c>
    </row>
    <row r="2" spans="1:13" ht="15.75" x14ac:dyDescent="0.25">
      <c r="A2" s="2"/>
      <c r="J2" s="79" t="s">
        <v>151</v>
      </c>
    </row>
    <row r="3" spans="1:13" ht="14.1" customHeight="1" x14ac:dyDescent="0.2">
      <c r="A3" s="90"/>
      <c r="B3" s="779">
        <f>INDICE!A3</f>
        <v>45139</v>
      </c>
      <c r="C3" s="779"/>
      <c r="D3" s="779">
        <f>INDICE!C3</f>
        <v>0</v>
      </c>
      <c r="E3" s="779"/>
      <c r="F3" s="91"/>
      <c r="G3" s="780" t="s">
        <v>116</v>
      </c>
      <c r="H3" s="780"/>
      <c r="I3" s="780"/>
      <c r="J3" s="780"/>
    </row>
    <row r="4" spans="1:13" x14ac:dyDescent="0.2">
      <c r="A4" s="92"/>
      <c r="B4" s="607" t="s">
        <v>143</v>
      </c>
      <c r="C4" s="607" t="s">
        <v>144</v>
      </c>
      <c r="D4" s="607" t="s">
        <v>171</v>
      </c>
      <c r="E4" s="607" t="s">
        <v>182</v>
      </c>
      <c r="F4" s="607"/>
      <c r="G4" s="607" t="s">
        <v>143</v>
      </c>
      <c r="H4" s="607" t="s">
        <v>144</v>
      </c>
      <c r="I4" s="607" t="s">
        <v>171</v>
      </c>
      <c r="J4" s="607" t="s">
        <v>182</v>
      </c>
    </row>
    <row r="5" spans="1:13" x14ac:dyDescent="0.2">
      <c r="A5" s="365" t="s">
        <v>153</v>
      </c>
      <c r="B5" s="94">
        <f>'GNA CCAA'!B5</f>
        <v>87.189039999999935</v>
      </c>
      <c r="C5" s="94">
        <f>'GNA CCAA'!C5</f>
        <v>3.6031900000000001</v>
      </c>
      <c r="D5" s="94">
        <f>'GO CCAA'!B5</f>
        <v>292.05101999999994</v>
      </c>
      <c r="E5" s="341">
        <f>SUM(B5:D5)</f>
        <v>382.8432499999999</v>
      </c>
      <c r="F5" s="94"/>
      <c r="G5" s="94">
        <f>'GNA CCAA'!F5</f>
        <v>861.7397400000001</v>
      </c>
      <c r="H5" s="94">
        <f>'GNA CCAA'!G5</f>
        <v>34.124640000000035</v>
      </c>
      <c r="I5" s="94">
        <f>'GO CCAA'!G5</f>
        <v>3471.5433499999922</v>
      </c>
      <c r="J5" s="341">
        <f>SUM(G5:I5)</f>
        <v>4367.4077299999926</v>
      </c>
    </row>
    <row r="6" spans="1:13" x14ac:dyDescent="0.2">
      <c r="A6" s="366" t="s">
        <v>154</v>
      </c>
      <c r="B6" s="96">
        <f>'GNA CCAA'!B6</f>
        <v>17.249009999999998</v>
      </c>
      <c r="C6" s="96">
        <f>'GNA CCAA'!C6</f>
        <v>0.74330999999999992</v>
      </c>
      <c r="D6" s="96">
        <f>'GO CCAA'!B6</f>
        <v>67.578090000000003</v>
      </c>
      <c r="E6" s="343">
        <f>SUM(B6:D6)</f>
        <v>85.57041000000001</v>
      </c>
      <c r="F6" s="96"/>
      <c r="G6" s="96">
        <f>'GNA CCAA'!F6</f>
        <v>160.72977999999986</v>
      </c>
      <c r="H6" s="96">
        <f>'GNA CCAA'!G6</f>
        <v>6.4906600000000028</v>
      </c>
      <c r="I6" s="96">
        <f>'GO CCAA'!G6</f>
        <v>805.19609000000128</v>
      </c>
      <c r="J6" s="343">
        <f t="shared" ref="J6:J24" si="0">SUM(G6:I6)</f>
        <v>972.4165300000011</v>
      </c>
    </row>
    <row r="7" spans="1:13" x14ac:dyDescent="0.2">
      <c r="A7" s="366" t="s">
        <v>155</v>
      </c>
      <c r="B7" s="96">
        <f>'GNA CCAA'!B7</f>
        <v>11.370049999999997</v>
      </c>
      <c r="C7" s="96">
        <f>'GNA CCAA'!C7</f>
        <v>0.7216300000000001</v>
      </c>
      <c r="D7" s="96">
        <f>'GO CCAA'!B7</f>
        <v>36.151440000000001</v>
      </c>
      <c r="E7" s="343">
        <f t="shared" ref="E7:E24" si="1">SUM(B7:D7)</f>
        <v>48.243119999999998</v>
      </c>
      <c r="F7" s="96"/>
      <c r="G7" s="96">
        <f>'GNA CCAA'!F7</f>
        <v>102.13554999999987</v>
      </c>
      <c r="H7" s="96">
        <f>'GNA CCAA'!G7</f>
        <v>6.0708900000000012</v>
      </c>
      <c r="I7" s="96">
        <f>'GO CCAA'!G7</f>
        <v>402.66669999999976</v>
      </c>
      <c r="J7" s="343">
        <f t="shared" si="0"/>
        <v>510.87313999999964</v>
      </c>
    </row>
    <row r="8" spans="1:13" x14ac:dyDescent="0.2">
      <c r="A8" s="366" t="s">
        <v>156</v>
      </c>
      <c r="B8" s="96">
        <f>'GNA CCAA'!B8</f>
        <v>31.279240000000001</v>
      </c>
      <c r="C8" s="96">
        <f>'GNA CCAA'!C8</f>
        <v>1.2280099999999998</v>
      </c>
      <c r="D8" s="96">
        <f>'GO CCAA'!B8</f>
        <v>39.944189999999999</v>
      </c>
      <c r="E8" s="343">
        <f t="shared" si="1"/>
        <v>72.451439999999991</v>
      </c>
      <c r="F8" s="96"/>
      <c r="G8" s="96">
        <f>'GNA CCAA'!F8</f>
        <v>250.12642</v>
      </c>
      <c r="H8" s="96">
        <f>'GNA CCAA'!G8</f>
        <v>10.61523</v>
      </c>
      <c r="I8" s="96">
        <f>'GO CCAA'!G8</f>
        <v>362.40972000000005</v>
      </c>
      <c r="J8" s="343">
        <f t="shared" si="0"/>
        <v>623.15137000000004</v>
      </c>
    </row>
    <row r="9" spans="1:13" x14ac:dyDescent="0.2">
      <c r="A9" s="366" t="s">
        <v>157</v>
      </c>
      <c r="B9" s="96">
        <f>'GNA CCAA'!B9</f>
        <v>36.774839999999998</v>
      </c>
      <c r="C9" s="96">
        <f>'GNA CCAA'!C9</f>
        <v>8.1025200000000002</v>
      </c>
      <c r="D9" s="96">
        <f>'GO CCAA'!B9</f>
        <v>54.496629999999996</v>
      </c>
      <c r="E9" s="343">
        <f t="shared" si="1"/>
        <v>99.373989999999992</v>
      </c>
      <c r="F9" s="96"/>
      <c r="G9" s="96">
        <f>'GNA CCAA'!F9</f>
        <v>423.72683999999992</v>
      </c>
      <c r="H9" s="96">
        <f>'GNA CCAA'!G9</f>
        <v>97.154179999999954</v>
      </c>
      <c r="I9" s="96">
        <f>'GO CCAA'!G9</f>
        <v>659.87493000000006</v>
      </c>
      <c r="J9" s="343">
        <f t="shared" si="0"/>
        <v>1180.75595</v>
      </c>
    </row>
    <row r="10" spans="1:13" x14ac:dyDescent="0.2">
      <c r="A10" s="366" t="s">
        <v>158</v>
      </c>
      <c r="B10" s="96">
        <f>'GNA CCAA'!B10</f>
        <v>9.2400599999999997</v>
      </c>
      <c r="C10" s="96">
        <f>'GNA CCAA'!C10</f>
        <v>0.42011000000000009</v>
      </c>
      <c r="D10" s="96">
        <f>'GO CCAA'!B10</f>
        <v>25.984159999999992</v>
      </c>
      <c r="E10" s="343">
        <f t="shared" si="1"/>
        <v>35.644329999999989</v>
      </c>
      <c r="F10" s="96"/>
      <c r="G10" s="96">
        <f>'GNA CCAA'!F10</f>
        <v>75.131229999999974</v>
      </c>
      <c r="H10" s="96">
        <f>'GNA CCAA'!G10</f>
        <v>3.1811500000000015</v>
      </c>
      <c r="I10" s="96">
        <f>'GO CCAA'!G10</f>
        <v>295.15544000000006</v>
      </c>
      <c r="J10" s="343">
        <f t="shared" si="0"/>
        <v>373.46782000000002</v>
      </c>
    </row>
    <row r="11" spans="1:13" x14ac:dyDescent="0.2">
      <c r="A11" s="366" t="s">
        <v>159</v>
      </c>
      <c r="B11" s="96">
        <f>'GNA CCAA'!B11</f>
        <v>38.091700000000003</v>
      </c>
      <c r="C11" s="96">
        <f>'GNA CCAA'!C11</f>
        <v>2.3756399999999998</v>
      </c>
      <c r="D11" s="96">
        <f>'GO CCAA'!B11</f>
        <v>145.72097999999997</v>
      </c>
      <c r="E11" s="343">
        <f t="shared" si="1"/>
        <v>186.18831999999998</v>
      </c>
      <c r="F11" s="96"/>
      <c r="G11" s="96">
        <f>'GNA CCAA'!F11</f>
        <v>304.50951999999995</v>
      </c>
      <c r="H11" s="96">
        <f>'GNA CCAA'!G11</f>
        <v>15.229570000000036</v>
      </c>
      <c r="I11" s="96">
        <f>'GO CCAA'!G11</f>
        <v>1661.8542500000001</v>
      </c>
      <c r="J11" s="343">
        <f t="shared" si="0"/>
        <v>1981.5933400000001</v>
      </c>
    </row>
    <row r="12" spans="1:13" x14ac:dyDescent="0.2">
      <c r="A12" s="366" t="s">
        <v>512</v>
      </c>
      <c r="B12" s="96">
        <f>'GNA CCAA'!B12</f>
        <v>24.216440000000002</v>
      </c>
      <c r="C12" s="96">
        <f>'GNA CCAA'!C12</f>
        <v>0.82806999999999997</v>
      </c>
      <c r="D12" s="96">
        <f>'GO CCAA'!B12</f>
        <v>99.702879999999993</v>
      </c>
      <c r="E12" s="343">
        <f t="shared" si="1"/>
        <v>124.74739</v>
      </c>
      <c r="F12" s="96"/>
      <c r="G12" s="96">
        <f>'GNA CCAA'!F12</f>
        <v>235.7659699999999</v>
      </c>
      <c r="H12" s="96">
        <f>'GNA CCAA'!G12</f>
        <v>8.3418100000000024</v>
      </c>
      <c r="I12" s="96">
        <f>'GO CCAA'!G12</f>
        <v>1251.9377099999997</v>
      </c>
      <c r="J12" s="343">
        <f t="shared" si="0"/>
        <v>1496.0454899999995</v>
      </c>
    </row>
    <row r="13" spans="1:13" x14ac:dyDescent="0.2">
      <c r="A13" s="366" t="s">
        <v>160</v>
      </c>
      <c r="B13" s="96">
        <f>'GNA CCAA'!B13</f>
        <v>96.925139999999971</v>
      </c>
      <c r="C13" s="96">
        <f>'GNA CCAA'!C13</f>
        <v>4.8114899999999992</v>
      </c>
      <c r="D13" s="96">
        <f>'GO CCAA'!B13</f>
        <v>272.41345000000001</v>
      </c>
      <c r="E13" s="343">
        <f t="shared" si="1"/>
        <v>374.15008</v>
      </c>
      <c r="F13" s="96"/>
      <c r="G13" s="96">
        <f>'GNA CCAA'!F13</f>
        <v>1004.7230800000002</v>
      </c>
      <c r="H13" s="96">
        <f>'GNA CCAA'!G13</f>
        <v>47.668670000000006</v>
      </c>
      <c r="I13" s="96">
        <f>'GO CCAA'!G13</f>
        <v>3575.2641599999961</v>
      </c>
      <c r="J13" s="343">
        <f t="shared" si="0"/>
        <v>4627.6559099999959</v>
      </c>
    </row>
    <row r="14" spans="1:13" x14ac:dyDescent="0.2">
      <c r="A14" s="366" t="s">
        <v>161</v>
      </c>
      <c r="B14" s="96">
        <f>'GNA CCAA'!B14</f>
        <v>0.53552</v>
      </c>
      <c r="C14" s="96">
        <f>'GNA CCAA'!C14</f>
        <v>4.2409999999999996E-2</v>
      </c>
      <c r="D14" s="96">
        <f>'GO CCAA'!B14</f>
        <v>1.1473100000000003</v>
      </c>
      <c r="E14" s="343">
        <f t="shared" si="1"/>
        <v>1.7252400000000003</v>
      </c>
      <c r="F14" s="96"/>
      <c r="G14" s="96">
        <f>'GNA CCAA'!F14</f>
        <v>5.8226499999999994</v>
      </c>
      <c r="H14" s="96">
        <f>'GNA CCAA'!G14</f>
        <v>0.57796999999999987</v>
      </c>
      <c r="I14" s="96">
        <f>'GO CCAA'!G14</f>
        <v>12.913070000000001</v>
      </c>
      <c r="J14" s="343">
        <f t="shared" si="0"/>
        <v>19.313690000000001</v>
      </c>
    </row>
    <row r="15" spans="1:13" x14ac:dyDescent="0.2">
      <c r="A15" s="366" t="s">
        <v>162</v>
      </c>
      <c r="B15" s="96">
        <f>'GNA CCAA'!B15</f>
        <v>67.493180000000009</v>
      </c>
      <c r="C15" s="96">
        <f>'GNA CCAA'!C15</f>
        <v>2.6369300000000004</v>
      </c>
      <c r="D15" s="96">
        <f>'GO CCAA'!B15</f>
        <v>161.70221999999998</v>
      </c>
      <c r="E15" s="343">
        <f t="shared" si="1"/>
        <v>231.83233000000001</v>
      </c>
      <c r="F15" s="96"/>
      <c r="G15" s="96">
        <f>'GNA CCAA'!F15</f>
        <v>653.66840999999988</v>
      </c>
      <c r="H15" s="96">
        <f>'GNA CCAA'!G15</f>
        <v>25.659120000000001</v>
      </c>
      <c r="I15" s="96">
        <f>'GO CCAA'!G15</f>
        <v>2009.5797699999994</v>
      </c>
      <c r="J15" s="343">
        <f t="shared" si="0"/>
        <v>2688.9072999999994</v>
      </c>
      <c r="L15" s="92"/>
      <c r="M15" s="92"/>
    </row>
    <row r="16" spans="1:13" x14ac:dyDescent="0.2">
      <c r="A16" s="366" t="s">
        <v>163</v>
      </c>
      <c r="B16" s="96">
        <f>'GNA CCAA'!B16</f>
        <v>11.789110000000001</v>
      </c>
      <c r="C16" s="96">
        <f>'GNA CCAA'!C16</f>
        <v>0.36265000000000003</v>
      </c>
      <c r="D16" s="96">
        <f>'GO CCAA'!B16</f>
        <v>58.976309999999998</v>
      </c>
      <c r="E16" s="343">
        <f t="shared" si="1"/>
        <v>71.128069999999994</v>
      </c>
      <c r="F16" s="96"/>
      <c r="G16" s="96">
        <f>'GNA CCAA'!F16</f>
        <v>106.08434</v>
      </c>
      <c r="H16" s="96">
        <f>'GNA CCAA'!G16</f>
        <v>3.1790599999999998</v>
      </c>
      <c r="I16" s="96">
        <f>'GO CCAA'!G16</f>
        <v>666.61150999999961</v>
      </c>
      <c r="J16" s="343">
        <f t="shared" si="0"/>
        <v>775.87490999999955</v>
      </c>
    </row>
    <row r="17" spans="1:10" x14ac:dyDescent="0.2">
      <c r="A17" s="366" t="s">
        <v>164</v>
      </c>
      <c r="B17" s="96">
        <f>'GNA CCAA'!B17</f>
        <v>31.12679</v>
      </c>
      <c r="C17" s="96">
        <f>'GNA CCAA'!C17</f>
        <v>1.6946500000000002</v>
      </c>
      <c r="D17" s="96">
        <f>'GO CCAA'!B17</f>
        <v>115.73445</v>
      </c>
      <c r="E17" s="343">
        <f t="shared" si="1"/>
        <v>148.55589000000001</v>
      </c>
      <c r="F17" s="96"/>
      <c r="G17" s="96">
        <f>'GNA CCAA'!F17</f>
        <v>276.52254999999974</v>
      </c>
      <c r="H17" s="96">
        <f>'GNA CCAA'!G17</f>
        <v>13.462920000000013</v>
      </c>
      <c r="I17" s="96">
        <f>'GO CCAA'!G17</f>
        <v>1348.8729399999993</v>
      </c>
      <c r="J17" s="343">
        <f t="shared" si="0"/>
        <v>1638.8584099999989</v>
      </c>
    </row>
    <row r="18" spans="1:10" x14ac:dyDescent="0.2">
      <c r="A18" s="366" t="s">
        <v>165</v>
      </c>
      <c r="B18" s="96">
        <f>'GNA CCAA'!B18</f>
        <v>3.3267799999999994</v>
      </c>
      <c r="C18" s="96">
        <f>'GNA CCAA'!C18</f>
        <v>0.16986000000000001</v>
      </c>
      <c r="D18" s="96">
        <f>'GO CCAA'!B18</f>
        <v>11.453610000000001</v>
      </c>
      <c r="E18" s="343">
        <f t="shared" si="1"/>
        <v>14.95025</v>
      </c>
      <c r="F18" s="96"/>
      <c r="G18" s="96">
        <f>'GNA CCAA'!F18</f>
        <v>28.828550000000003</v>
      </c>
      <c r="H18" s="96">
        <f>'GNA CCAA'!G18</f>
        <v>1.2228099999999997</v>
      </c>
      <c r="I18" s="96">
        <f>'GO CCAA'!G18</f>
        <v>150.93049999999994</v>
      </c>
      <c r="J18" s="343">
        <f t="shared" si="0"/>
        <v>180.98185999999993</v>
      </c>
    </row>
    <row r="19" spans="1:10" x14ac:dyDescent="0.2">
      <c r="A19" s="366" t="s">
        <v>166</v>
      </c>
      <c r="B19" s="96">
        <f>'GNA CCAA'!B19</f>
        <v>53.216170000000005</v>
      </c>
      <c r="C19" s="96">
        <f>'GNA CCAA'!C19</f>
        <v>2.01762</v>
      </c>
      <c r="D19" s="96">
        <f>'GO CCAA'!B19</f>
        <v>134.19298000000001</v>
      </c>
      <c r="E19" s="343">
        <f t="shared" si="1"/>
        <v>189.42677</v>
      </c>
      <c r="F19" s="96"/>
      <c r="G19" s="96">
        <f>'GNA CCAA'!F19</f>
        <v>729.68845999999985</v>
      </c>
      <c r="H19" s="96">
        <f>'GNA CCAA'!G19</f>
        <v>27.482099999999996</v>
      </c>
      <c r="I19" s="96">
        <f>'GO CCAA'!G19</f>
        <v>1840.8484000000012</v>
      </c>
      <c r="J19" s="343">
        <f t="shared" si="0"/>
        <v>2598.0189600000012</v>
      </c>
    </row>
    <row r="20" spans="1:10" x14ac:dyDescent="0.2">
      <c r="A20" s="366" t="s">
        <v>167</v>
      </c>
      <c r="B20" s="96">
        <f>'GNA CCAA'!B20</f>
        <v>0.63466000000000011</v>
      </c>
      <c r="C20" s="489">
        <f>'GNA CCAA'!C20</f>
        <v>0</v>
      </c>
      <c r="D20" s="96">
        <f>'GO CCAA'!B20</f>
        <v>1.3891699999999998</v>
      </c>
      <c r="E20" s="343">
        <f t="shared" si="1"/>
        <v>2.0238299999999998</v>
      </c>
      <c r="F20" s="96"/>
      <c r="G20" s="96">
        <f>'GNA CCAA'!F20</f>
        <v>6.6656100000000009</v>
      </c>
      <c r="H20" s="489">
        <f>'GNA CCAA'!G20</f>
        <v>0</v>
      </c>
      <c r="I20" s="96">
        <f>'GO CCAA'!G20</f>
        <v>13.93257</v>
      </c>
      <c r="J20" s="343">
        <f t="shared" si="0"/>
        <v>20.598179999999999</v>
      </c>
    </row>
    <row r="21" spans="1:10" x14ac:dyDescent="0.2">
      <c r="A21" s="366" t="s">
        <v>168</v>
      </c>
      <c r="B21" s="96">
        <f>'GNA CCAA'!B21</f>
        <v>15.644550000000002</v>
      </c>
      <c r="C21" s="96">
        <f>'GNA CCAA'!C21</f>
        <v>0.60932000000000008</v>
      </c>
      <c r="D21" s="96">
        <f>'GO CCAA'!B21</f>
        <v>87.552460000000011</v>
      </c>
      <c r="E21" s="343">
        <f t="shared" si="1"/>
        <v>103.80633000000002</v>
      </c>
      <c r="F21" s="96"/>
      <c r="G21" s="96">
        <f>'GNA CCAA'!F21</f>
        <v>154.90706999999995</v>
      </c>
      <c r="H21" s="96">
        <f>'GNA CCAA'!G21</f>
        <v>6.4465800000000018</v>
      </c>
      <c r="I21" s="96">
        <f>'GO CCAA'!G21</f>
        <v>951.2544700000002</v>
      </c>
      <c r="J21" s="343">
        <f t="shared" si="0"/>
        <v>1112.6081200000001</v>
      </c>
    </row>
    <row r="22" spans="1:10" x14ac:dyDescent="0.2">
      <c r="A22" s="366" t="s">
        <v>169</v>
      </c>
      <c r="B22" s="96">
        <f>'GNA CCAA'!B22</f>
        <v>7.7214700000000001</v>
      </c>
      <c r="C22" s="96">
        <f>'GNA CCAA'!C22</f>
        <v>0.28350999999999998</v>
      </c>
      <c r="D22" s="96">
        <f>'GO CCAA'!B22</f>
        <v>37.374049999999997</v>
      </c>
      <c r="E22" s="343">
        <f t="shared" si="1"/>
        <v>45.37903</v>
      </c>
      <c r="F22" s="96"/>
      <c r="G22" s="96">
        <f>'GNA CCAA'!F22</f>
        <v>77.477370000000022</v>
      </c>
      <c r="H22" s="96">
        <f>'GNA CCAA'!G22</f>
        <v>2.6064000000000007</v>
      </c>
      <c r="I22" s="96">
        <f>'GO CCAA'!G22</f>
        <v>588.16344000000015</v>
      </c>
      <c r="J22" s="343">
        <f t="shared" si="0"/>
        <v>668.24721000000022</v>
      </c>
    </row>
    <row r="23" spans="1:10" x14ac:dyDescent="0.2">
      <c r="A23" s="367" t="s">
        <v>170</v>
      </c>
      <c r="B23" s="96">
        <f>'GNA CCAA'!B23</f>
        <v>21.479359999999996</v>
      </c>
      <c r="C23" s="96">
        <f>'GNA CCAA'!C23</f>
        <v>1.3554999999999999</v>
      </c>
      <c r="D23" s="96">
        <f>'GO CCAA'!B23</f>
        <v>128.38227999999998</v>
      </c>
      <c r="E23" s="343">
        <f t="shared" si="1"/>
        <v>151.21713999999997</v>
      </c>
      <c r="F23" s="96"/>
      <c r="G23" s="96">
        <f>'GNA CCAA'!F23</f>
        <v>215.08815000000016</v>
      </c>
      <c r="H23" s="96">
        <f>'GNA CCAA'!G23</f>
        <v>10.727110000000003</v>
      </c>
      <c r="I23" s="96">
        <f>'GO CCAA'!G23</f>
        <v>1678.2442499999986</v>
      </c>
      <c r="J23" s="343">
        <f t="shared" si="0"/>
        <v>1904.0595099999987</v>
      </c>
    </row>
    <row r="24" spans="1:10" x14ac:dyDescent="0.2">
      <c r="A24" s="368" t="s">
        <v>430</v>
      </c>
      <c r="B24" s="100">
        <f>'GNA CCAA'!B24</f>
        <v>565.30310999999995</v>
      </c>
      <c r="C24" s="100">
        <f>'GNA CCAA'!C24</f>
        <v>32.006419999999999</v>
      </c>
      <c r="D24" s="100">
        <f>'GO CCAA'!B24</f>
        <v>1771.9476799999998</v>
      </c>
      <c r="E24" s="100">
        <f t="shared" si="1"/>
        <v>2369.2572099999998</v>
      </c>
      <c r="F24" s="100"/>
      <c r="G24" s="100">
        <f>'GNA CCAA'!F24</f>
        <v>5673.3412899999985</v>
      </c>
      <c r="H24" s="369">
        <f>'GNA CCAA'!G24</f>
        <v>320.24087000000065</v>
      </c>
      <c r="I24" s="100">
        <f>'GO CCAA'!G24</f>
        <v>21747.25326999999</v>
      </c>
      <c r="J24" s="100">
        <f t="shared" si="0"/>
        <v>27740.835429999988</v>
      </c>
    </row>
    <row r="25" spans="1:10" x14ac:dyDescent="0.2">
      <c r="J25" s="79" t="s">
        <v>220</v>
      </c>
    </row>
    <row r="26" spans="1:10" x14ac:dyDescent="0.2">
      <c r="A26" s="345" t="s">
        <v>435</v>
      </c>
      <c r="G26" s="58"/>
      <c r="H26" s="58"/>
      <c r="I26" s="58"/>
      <c r="J26" s="58"/>
    </row>
    <row r="27" spans="1:10" x14ac:dyDescent="0.2">
      <c r="A27" s="101" t="s">
        <v>221</v>
      </c>
      <c r="G27" s="58"/>
      <c r="H27" s="58"/>
      <c r="I27" s="58"/>
      <c r="J27" s="58"/>
    </row>
    <row r="28" spans="1:10" ht="18" x14ac:dyDescent="0.25">
      <c r="A28" s="102"/>
      <c r="E28" s="786"/>
      <c r="F28" s="786"/>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G3:J3"/>
    <mergeCell ref="E28:F28"/>
  </mergeCells>
  <conditionalFormatting sqref="B6:D19 F6:I19 B20 D20 F20:G20 I20 B21:D23 F21:I23">
    <cfRule type="cellIs" dxfId="146" priority="5" operator="between">
      <formula>0</formula>
      <formula>0.5</formula>
    </cfRule>
    <cfRule type="cellIs" dxfId="145" priority="6" operator="between">
      <formula>0</formula>
      <formula>0.49</formula>
    </cfRule>
  </conditionalFormatting>
  <conditionalFormatting sqref="E6:E23">
    <cfRule type="cellIs" dxfId="144" priority="3" operator="between">
      <formula>0</formula>
      <formula>0.5</formula>
    </cfRule>
    <cfRule type="cellIs" dxfId="143" priority="4" operator="between">
      <formula>0</formula>
      <formula>0.49</formula>
    </cfRule>
  </conditionalFormatting>
  <conditionalFormatting sqref="J6:J23">
    <cfRule type="cellIs" dxfId="142" priority="1" operator="between">
      <formula>0</formula>
      <formula>0.5</formula>
    </cfRule>
    <cfRule type="cellIs" dxfId="141"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Normal="100" zoomScaleSheetLayoutView="100" workbookViewId="0"/>
  </sheetViews>
  <sheetFormatPr baseColWidth="10" defaultRowHeight="12.75" x14ac:dyDescent="0.2"/>
  <cols>
    <col min="1" max="1" width="9.5" style="84" customWidth="1"/>
    <col min="2" max="2" width="10.5" style="84" customWidth="1"/>
    <col min="3" max="3" width="9.125" style="84" customWidth="1"/>
    <col min="4" max="4" width="10" style="84" customWidth="1"/>
    <col min="5" max="5" width="9.12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125" style="84" customWidth="1"/>
    <col min="258" max="258" width="9.125" style="84" customWidth="1"/>
    <col min="259" max="259" width="8.125" style="84" bestFit="1" customWidth="1"/>
    <col min="260" max="260" width="8.625" style="84" bestFit="1" customWidth="1"/>
    <col min="261" max="262" width="8.125" style="84" bestFit="1" customWidth="1"/>
    <col min="263" max="263" width="7.5" style="84" bestFit="1" customWidth="1"/>
    <col min="264" max="264" width="11" style="84" bestFit="1" customWidth="1"/>
    <col min="265" max="268" width="10.125" style="84" bestFit="1" customWidth="1"/>
    <col min="269" max="512" width="10" style="84"/>
    <col min="513" max="513" width="8.125" style="84" customWidth="1"/>
    <col min="514" max="514" width="9.125" style="84" customWidth="1"/>
    <col min="515" max="515" width="8.125" style="84" bestFit="1" customWidth="1"/>
    <col min="516" max="516" width="8.625" style="84" bestFit="1" customWidth="1"/>
    <col min="517" max="518" width="8.125" style="84" bestFit="1" customWidth="1"/>
    <col min="519" max="519" width="7.5" style="84" bestFit="1" customWidth="1"/>
    <col min="520" max="520" width="11" style="84" bestFit="1" customWidth="1"/>
    <col min="521" max="524" width="10.125" style="84" bestFit="1" customWidth="1"/>
    <col min="525" max="768" width="10" style="84"/>
    <col min="769" max="769" width="8.125" style="84" customWidth="1"/>
    <col min="770" max="770" width="9.125" style="84" customWidth="1"/>
    <col min="771" max="771" width="8.125" style="84" bestFit="1" customWidth="1"/>
    <col min="772" max="772" width="8.625" style="84" bestFit="1" customWidth="1"/>
    <col min="773" max="774" width="8.125" style="84" bestFit="1" customWidth="1"/>
    <col min="775" max="775" width="7.5" style="84" bestFit="1" customWidth="1"/>
    <col min="776" max="776" width="11" style="84" bestFit="1" customWidth="1"/>
    <col min="777" max="780" width="10.125" style="84" bestFit="1" customWidth="1"/>
    <col min="781" max="1024" width="11" style="84"/>
    <col min="1025" max="1025" width="8.125" style="84" customWidth="1"/>
    <col min="1026" max="1026" width="9.125" style="84" customWidth="1"/>
    <col min="1027" max="1027" width="8.125" style="84" bestFit="1" customWidth="1"/>
    <col min="1028" max="1028" width="8.625" style="84" bestFit="1" customWidth="1"/>
    <col min="1029" max="1030" width="8.125" style="84" bestFit="1" customWidth="1"/>
    <col min="1031" max="1031" width="7.5" style="84" bestFit="1" customWidth="1"/>
    <col min="1032" max="1032" width="11" style="84" bestFit="1" customWidth="1"/>
    <col min="1033" max="1036" width="10.125" style="84" bestFit="1" customWidth="1"/>
    <col min="1037" max="1280" width="10" style="84"/>
    <col min="1281" max="1281" width="8.125" style="84" customWidth="1"/>
    <col min="1282" max="1282" width="9.125" style="84" customWidth="1"/>
    <col min="1283" max="1283" width="8.125" style="84" bestFit="1" customWidth="1"/>
    <col min="1284" max="1284" width="8.625" style="84" bestFit="1" customWidth="1"/>
    <col min="1285" max="1286" width="8.125" style="84" bestFit="1" customWidth="1"/>
    <col min="1287" max="1287" width="7.5" style="84" bestFit="1" customWidth="1"/>
    <col min="1288" max="1288" width="11" style="84" bestFit="1" customWidth="1"/>
    <col min="1289" max="1292" width="10.125" style="84" bestFit="1" customWidth="1"/>
    <col min="1293" max="1536" width="10" style="84"/>
    <col min="1537" max="1537" width="8.125" style="84" customWidth="1"/>
    <col min="1538" max="1538" width="9.125" style="84" customWidth="1"/>
    <col min="1539" max="1539" width="8.125" style="84" bestFit="1" customWidth="1"/>
    <col min="1540" max="1540" width="8.625" style="84" bestFit="1" customWidth="1"/>
    <col min="1541" max="1542" width="8.125" style="84" bestFit="1" customWidth="1"/>
    <col min="1543" max="1543" width="7.5" style="84" bestFit="1" customWidth="1"/>
    <col min="1544" max="1544" width="11" style="84" bestFit="1" customWidth="1"/>
    <col min="1545" max="1548" width="10.125" style="84" bestFit="1" customWidth="1"/>
    <col min="1549" max="1792" width="10" style="84"/>
    <col min="1793" max="1793" width="8.125" style="84" customWidth="1"/>
    <col min="1794" max="1794" width="9.125" style="84" customWidth="1"/>
    <col min="1795" max="1795" width="8.125" style="84" bestFit="1" customWidth="1"/>
    <col min="1796" max="1796" width="8.625" style="84" bestFit="1" customWidth="1"/>
    <col min="1797" max="1798" width="8.125" style="84" bestFit="1" customWidth="1"/>
    <col min="1799" max="1799" width="7.5" style="84" bestFit="1" customWidth="1"/>
    <col min="1800" max="1800" width="11" style="84" bestFit="1" customWidth="1"/>
    <col min="1801" max="1804" width="10.125" style="84" bestFit="1" customWidth="1"/>
    <col min="1805" max="2048" width="11" style="84"/>
    <col min="2049" max="2049" width="8.125" style="84" customWidth="1"/>
    <col min="2050" max="2050" width="9.125" style="84" customWidth="1"/>
    <col min="2051" max="2051" width="8.125" style="84" bestFit="1" customWidth="1"/>
    <col min="2052" max="2052" width="8.625" style="84" bestFit="1" customWidth="1"/>
    <col min="2053" max="2054" width="8.125" style="84" bestFit="1" customWidth="1"/>
    <col min="2055" max="2055" width="7.5" style="84" bestFit="1" customWidth="1"/>
    <col min="2056" max="2056" width="11" style="84" bestFit="1" customWidth="1"/>
    <col min="2057" max="2060" width="10.125" style="84" bestFit="1" customWidth="1"/>
    <col min="2061" max="2304" width="10" style="84"/>
    <col min="2305" max="2305" width="8.125" style="84" customWidth="1"/>
    <col min="2306" max="2306" width="9.125" style="84" customWidth="1"/>
    <col min="2307" max="2307" width="8.125" style="84" bestFit="1" customWidth="1"/>
    <col min="2308" max="2308" width="8.625" style="84" bestFit="1" customWidth="1"/>
    <col min="2309" max="2310" width="8.125" style="84" bestFit="1" customWidth="1"/>
    <col min="2311" max="2311" width="7.5" style="84" bestFit="1" customWidth="1"/>
    <col min="2312" max="2312" width="11" style="84" bestFit="1" customWidth="1"/>
    <col min="2313" max="2316" width="10.125" style="84" bestFit="1" customWidth="1"/>
    <col min="2317" max="2560" width="10" style="84"/>
    <col min="2561" max="2561" width="8.125" style="84" customWidth="1"/>
    <col min="2562" max="2562" width="9.125" style="84" customWidth="1"/>
    <col min="2563" max="2563" width="8.125" style="84" bestFit="1" customWidth="1"/>
    <col min="2564" max="2564" width="8.625" style="84" bestFit="1" customWidth="1"/>
    <col min="2565" max="2566" width="8.125" style="84" bestFit="1" customWidth="1"/>
    <col min="2567" max="2567" width="7.5" style="84" bestFit="1" customWidth="1"/>
    <col min="2568" max="2568" width="11" style="84" bestFit="1" customWidth="1"/>
    <col min="2569" max="2572" width="10.125" style="84" bestFit="1" customWidth="1"/>
    <col min="2573" max="2816" width="10" style="84"/>
    <col min="2817" max="2817" width="8.125" style="84" customWidth="1"/>
    <col min="2818" max="2818" width="9.125" style="84" customWidth="1"/>
    <col min="2819" max="2819" width="8.125" style="84" bestFit="1" customWidth="1"/>
    <col min="2820" max="2820" width="8.625" style="84" bestFit="1" customWidth="1"/>
    <col min="2821" max="2822" width="8.125" style="84" bestFit="1" customWidth="1"/>
    <col min="2823" max="2823" width="7.5" style="84" bestFit="1" customWidth="1"/>
    <col min="2824" max="2824" width="11" style="84" bestFit="1" customWidth="1"/>
    <col min="2825" max="2828" width="10.125" style="84" bestFit="1" customWidth="1"/>
    <col min="2829" max="3072" width="11" style="84"/>
    <col min="3073" max="3073" width="8.125" style="84" customWidth="1"/>
    <col min="3074" max="3074" width="9.125" style="84" customWidth="1"/>
    <col min="3075" max="3075" width="8.125" style="84" bestFit="1" customWidth="1"/>
    <col min="3076" max="3076" width="8.625" style="84" bestFit="1" customWidth="1"/>
    <col min="3077" max="3078" width="8.125" style="84" bestFit="1" customWidth="1"/>
    <col min="3079" max="3079" width="7.5" style="84" bestFit="1" customWidth="1"/>
    <col min="3080" max="3080" width="11" style="84" bestFit="1" customWidth="1"/>
    <col min="3081" max="3084" width="10.125" style="84" bestFit="1" customWidth="1"/>
    <col min="3085" max="3328" width="10" style="84"/>
    <col min="3329" max="3329" width="8.125" style="84" customWidth="1"/>
    <col min="3330" max="3330" width="9.125" style="84" customWidth="1"/>
    <col min="3331" max="3331" width="8.125" style="84" bestFit="1" customWidth="1"/>
    <col min="3332" max="3332" width="8.625" style="84" bestFit="1" customWidth="1"/>
    <col min="3333" max="3334" width="8.125" style="84" bestFit="1" customWidth="1"/>
    <col min="3335" max="3335" width="7.5" style="84" bestFit="1" customWidth="1"/>
    <col min="3336" max="3336" width="11" style="84" bestFit="1" customWidth="1"/>
    <col min="3337" max="3340" width="10.125" style="84" bestFit="1" customWidth="1"/>
    <col min="3341" max="3584" width="10" style="84"/>
    <col min="3585" max="3585" width="8.125" style="84" customWidth="1"/>
    <col min="3586" max="3586" width="9.125" style="84" customWidth="1"/>
    <col min="3587" max="3587" width="8.125" style="84" bestFit="1" customWidth="1"/>
    <col min="3588" max="3588" width="8.625" style="84" bestFit="1" customWidth="1"/>
    <col min="3589" max="3590" width="8.125" style="84" bestFit="1" customWidth="1"/>
    <col min="3591" max="3591" width="7.5" style="84" bestFit="1" customWidth="1"/>
    <col min="3592" max="3592" width="11" style="84" bestFit="1" customWidth="1"/>
    <col min="3593" max="3596" width="10.125" style="84" bestFit="1" customWidth="1"/>
    <col min="3597" max="3840" width="10" style="84"/>
    <col min="3841" max="3841" width="8.125" style="84" customWidth="1"/>
    <col min="3842" max="3842" width="9.125" style="84" customWidth="1"/>
    <col min="3843" max="3843" width="8.125" style="84" bestFit="1" customWidth="1"/>
    <col min="3844" max="3844" width="8.625" style="84" bestFit="1" customWidth="1"/>
    <col min="3845" max="3846" width="8.125" style="84" bestFit="1" customWidth="1"/>
    <col min="3847" max="3847" width="7.5" style="84" bestFit="1" customWidth="1"/>
    <col min="3848" max="3848" width="11" style="84" bestFit="1" customWidth="1"/>
    <col min="3849" max="3852" width="10.125" style="84" bestFit="1" customWidth="1"/>
    <col min="3853" max="4096" width="11" style="84"/>
    <col min="4097" max="4097" width="8.125" style="84" customWidth="1"/>
    <col min="4098" max="4098" width="9.125" style="84" customWidth="1"/>
    <col min="4099" max="4099" width="8.125" style="84" bestFit="1" customWidth="1"/>
    <col min="4100" max="4100" width="8.625" style="84" bestFit="1" customWidth="1"/>
    <col min="4101" max="4102" width="8.125" style="84" bestFit="1" customWidth="1"/>
    <col min="4103" max="4103" width="7.5" style="84" bestFit="1" customWidth="1"/>
    <col min="4104" max="4104" width="11" style="84" bestFit="1" customWidth="1"/>
    <col min="4105" max="4108" width="10.125" style="84" bestFit="1" customWidth="1"/>
    <col min="4109" max="4352" width="10" style="84"/>
    <col min="4353" max="4353" width="8.125" style="84" customWidth="1"/>
    <col min="4354" max="4354" width="9.125" style="84" customWidth="1"/>
    <col min="4355" max="4355" width="8.125" style="84" bestFit="1" customWidth="1"/>
    <col min="4356" max="4356" width="8.625" style="84" bestFit="1" customWidth="1"/>
    <col min="4357" max="4358" width="8.125" style="84" bestFit="1" customWidth="1"/>
    <col min="4359" max="4359" width="7.5" style="84" bestFit="1" customWidth="1"/>
    <col min="4360" max="4360" width="11" style="84" bestFit="1" customWidth="1"/>
    <col min="4361" max="4364" width="10.125" style="84" bestFit="1" customWidth="1"/>
    <col min="4365" max="4608" width="10" style="84"/>
    <col min="4609" max="4609" width="8.125" style="84" customWidth="1"/>
    <col min="4610" max="4610" width="9.125" style="84" customWidth="1"/>
    <col min="4611" max="4611" width="8.125" style="84" bestFit="1" customWidth="1"/>
    <col min="4612" max="4612" width="8.625" style="84" bestFit="1" customWidth="1"/>
    <col min="4613" max="4614" width="8.125" style="84" bestFit="1" customWidth="1"/>
    <col min="4615" max="4615" width="7.5" style="84" bestFit="1" customWidth="1"/>
    <col min="4616" max="4616" width="11" style="84" bestFit="1" customWidth="1"/>
    <col min="4617" max="4620" width="10.125" style="84" bestFit="1" customWidth="1"/>
    <col min="4621" max="4864" width="10" style="84"/>
    <col min="4865" max="4865" width="8.125" style="84" customWidth="1"/>
    <col min="4866" max="4866" width="9.125" style="84" customWidth="1"/>
    <col min="4867" max="4867" width="8.125" style="84" bestFit="1" customWidth="1"/>
    <col min="4868" max="4868" width="8.625" style="84" bestFit="1" customWidth="1"/>
    <col min="4869" max="4870" width="8.125" style="84" bestFit="1" customWidth="1"/>
    <col min="4871" max="4871" width="7.5" style="84" bestFit="1" customWidth="1"/>
    <col min="4872" max="4872" width="11" style="84" bestFit="1" customWidth="1"/>
    <col min="4873" max="4876" width="10.125" style="84" bestFit="1" customWidth="1"/>
    <col min="4877" max="5120" width="11" style="84"/>
    <col min="5121" max="5121" width="8.125" style="84" customWidth="1"/>
    <col min="5122" max="5122" width="9.125" style="84" customWidth="1"/>
    <col min="5123" max="5123" width="8.125" style="84" bestFit="1" customWidth="1"/>
    <col min="5124" max="5124" width="8.625" style="84" bestFit="1" customWidth="1"/>
    <col min="5125" max="5126" width="8.125" style="84" bestFit="1" customWidth="1"/>
    <col min="5127" max="5127" width="7.5" style="84" bestFit="1" customWidth="1"/>
    <col min="5128" max="5128" width="11" style="84" bestFit="1" customWidth="1"/>
    <col min="5129" max="5132" width="10.125" style="84" bestFit="1" customWidth="1"/>
    <col min="5133" max="5376" width="10" style="84"/>
    <col min="5377" max="5377" width="8.125" style="84" customWidth="1"/>
    <col min="5378" max="5378" width="9.125" style="84" customWidth="1"/>
    <col min="5379" max="5379" width="8.125" style="84" bestFit="1" customWidth="1"/>
    <col min="5380" max="5380" width="8.625" style="84" bestFit="1" customWidth="1"/>
    <col min="5381" max="5382" width="8.125" style="84" bestFit="1" customWidth="1"/>
    <col min="5383" max="5383" width="7.5" style="84" bestFit="1" customWidth="1"/>
    <col min="5384" max="5384" width="11" style="84" bestFit="1" customWidth="1"/>
    <col min="5385" max="5388" width="10.125" style="84" bestFit="1" customWidth="1"/>
    <col min="5389" max="5632" width="10" style="84"/>
    <col min="5633" max="5633" width="8.125" style="84" customWidth="1"/>
    <col min="5634" max="5634" width="9.125" style="84" customWidth="1"/>
    <col min="5635" max="5635" width="8.125" style="84" bestFit="1" customWidth="1"/>
    <col min="5636" max="5636" width="8.625" style="84" bestFit="1" customWidth="1"/>
    <col min="5637" max="5638" width="8.125" style="84" bestFit="1" customWidth="1"/>
    <col min="5639" max="5639" width="7.5" style="84" bestFit="1" customWidth="1"/>
    <col min="5640" max="5640" width="11" style="84" bestFit="1" customWidth="1"/>
    <col min="5641" max="5644" width="10.125" style="84" bestFit="1" customWidth="1"/>
    <col min="5645" max="5888" width="10" style="84"/>
    <col min="5889" max="5889" width="8.125" style="84" customWidth="1"/>
    <col min="5890" max="5890" width="9.125" style="84" customWidth="1"/>
    <col min="5891" max="5891" width="8.125" style="84" bestFit="1" customWidth="1"/>
    <col min="5892" max="5892" width="8.625" style="84" bestFit="1" customWidth="1"/>
    <col min="5893" max="5894" width="8.125" style="84" bestFit="1" customWidth="1"/>
    <col min="5895" max="5895" width="7.5" style="84" bestFit="1" customWidth="1"/>
    <col min="5896" max="5896" width="11" style="84" bestFit="1" customWidth="1"/>
    <col min="5897" max="5900" width="10.125" style="84" bestFit="1" customWidth="1"/>
    <col min="5901" max="6144" width="11" style="84"/>
    <col min="6145" max="6145" width="8.125" style="84" customWidth="1"/>
    <col min="6146" max="6146" width="9.125" style="84" customWidth="1"/>
    <col min="6147" max="6147" width="8.125" style="84" bestFit="1" customWidth="1"/>
    <col min="6148" max="6148" width="8.625" style="84" bestFit="1" customWidth="1"/>
    <col min="6149" max="6150" width="8.125" style="84" bestFit="1" customWidth="1"/>
    <col min="6151" max="6151" width="7.5" style="84" bestFit="1" customWidth="1"/>
    <col min="6152" max="6152" width="11" style="84" bestFit="1" customWidth="1"/>
    <col min="6153" max="6156" width="10.125" style="84" bestFit="1" customWidth="1"/>
    <col min="6157" max="6400" width="10" style="84"/>
    <col min="6401" max="6401" width="8.125" style="84" customWidth="1"/>
    <col min="6402" max="6402" width="9.125" style="84" customWidth="1"/>
    <col min="6403" max="6403" width="8.125" style="84" bestFit="1" customWidth="1"/>
    <col min="6404" max="6404" width="8.625" style="84" bestFit="1" customWidth="1"/>
    <col min="6405" max="6406" width="8.125" style="84" bestFit="1" customWidth="1"/>
    <col min="6407" max="6407" width="7.5" style="84" bestFit="1" customWidth="1"/>
    <col min="6408" max="6408" width="11" style="84" bestFit="1" customWidth="1"/>
    <col min="6409" max="6412" width="10.125" style="84" bestFit="1" customWidth="1"/>
    <col min="6413" max="6656" width="10" style="84"/>
    <col min="6657" max="6657" width="8.125" style="84" customWidth="1"/>
    <col min="6658" max="6658" width="9.125" style="84" customWidth="1"/>
    <col min="6659" max="6659" width="8.125" style="84" bestFit="1" customWidth="1"/>
    <col min="6660" max="6660" width="8.625" style="84" bestFit="1" customWidth="1"/>
    <col min="6661" max="6662" width="8.125" style="84" bestFit="1" customWidth="1"/>
    <col min="6663" max="6663" width="7.5" style="84" bestFit="1" customWidth="1"/>
    <col min="6664" max="6664" width="11" style="84" bestFit="1" customWidth="1"/>
    <col min="6665" max="6668" width="10.125" style="84" bestFit="1" customWidth="1"/>
    <col min="6669" max="6912" width="10" style="84"/>
    <col min="6913" max="6913" width="8.125" style="84" customWidth="1"/>
    <col min="6914" max="6914" width="9.125" style="84" customWidth="1"/>
    <col min="6915" max="6915" width="8.125" style="84" bestFit="1" customWidth="1"/>
    <col min="6916" max="6916" width="8.625" style="84" bestFit="1" customWidth="1"/>
    <col min="6917" max="6918" width="8.125" style="84" bestFit="1" customWidth="1"/>
    <col min="6919" max="6919" width="7.5" style="84" bestFit="1" customWidth="1"/>
    <col min="6920" max="6920" width="11" style="84" bestFit="1" customWidth="1"/>
    <col min="6921" max="6924" width="10.125" style="84" bestFit="1" customWidth="1"/>
    <col min="6925" max="7168" width="11" style="84"/>
    <col min="7169" max="7169" width="8.125" style="84" customWidth="1"/>
    <col min="7170" max="7170" width="9.125" style="84" customWidth="1"/>
    <col min="7171" max="7171" width="8.125" style="84" bestFit="1" customWidth="1"/>
    <col min="7172" max="7172" width="8.625" style="84" bestFit="1" customWidth="1"/>
    <col min="7173" max="7174" width="8.125" style="84" bestFit="1" customWidth="1"/>
    <col min="7175" max="7175" width="7.5" style="84" bestFit="1" customWidth="1"/>
    <col min="7176" max="7176" width="11" style="84" bestFit="1" customWidth="1"/>
    <col min="7177" max="7180" width="10.125" style="84" bestFit="1" customWidth="1"/>
    <col min="7181" max="7424" width="10" style="84"/>
    <col min="7425" max="7425" width="8.125" style="84" customWidth="1"/>
    <col min="7426" max="7426" width="9.125" style="84" customWidth="1"/>
    <col min="7427" max="7427" width="8.125" style="84" bestFit="1" customWidth="1"/>
    <col min="7428" max="7428" width="8.625" style="84" bestFit="1" customWidth="1"/>
    <col min="7429" max="7430" width="8.125" style="84" bestFit="1" customWidth="1"/>
    <col min="7431" max="7431" width="7.5" style="84" bestFit="1" customWidth="1"/>
    <col min="7432" max="7432" width="11" style="84" bestFit="1" customWidth="1"/>
    <col min="7433" max="7436" width="10.125" style="84" bestFit="1" customWidth="1"/>
    <col min="7437" max="7680" width="10" style="84"/>
    <col min="7681" max="7681" width="8.125" style="84" customWidth="1"/>
    <col min="7682" max="7682" width="9.125" style="84" customWidth="1"/>
    <col min="7683" max="7683" width="8.125" style="84" bestFit="1" customWidth="1"/>
    <col min="7684" max="7684" width="8.625" style="84" bestFit="1" customWidth="1"/>
    <col min="7685" max="7686" width="8.125" style="84" bestFit="1" customWidth="1"/>
    <col min="7687" max="7687" width="7.5" style="84" bestFit="1" customWidth="1"/>
    <col min="7688" max="7688" width="11" style="84" bestFit="1" customWidth="1"/>
    <col min="7689" max="7692" width="10.125" style="84" bestFit="1" customWidth="1"/>
    <col min="7693" max="7936" width="10" style="84"/>
    <col min="7937" max="7937" width="8.125" style="84" customWidth="1"/>
    <col min="7938" max="7938" width="9.125" style="84" customWidth="1"/>
    <col min="7939" max="7939" width="8.125" style="84" bestFit="1" customWidth="1"/>
    <col min="7940" max="7940" width="8.625" style="84" bestFit="1" customWidth="1"/>
    <col min="7941" max="7942" width="8.125" style="84" bestFit="1" customWidth="1"/>
    <col min="7943" max="7943" width="7.5" style="84" bestFit="1" customWidth="1"/>
    <col min="7944" max="7944" width="11" style="84" bestFit="1" customWidth="1"/>
    <col min="7945" max="7948" width="10.125" style="84" bestFit="1" customWidth="1"/>
    <col min="7949" max="8192" width="11" style="84"/>
    <col min="8193" max="8193" width="8.125" style="84" customWidth="1"/>
    <col min="8194" max="8194" width="9.125" style="84" customWidth="1"/>
    <col min="8195" max="8195" width="8.125" style="84" bestFit="1" customWidth="1"/>
    <col min="8196" max="8196" width="8.625" style="84" bestFit="1" customWidth="1"/>
    <col min="8197" max="8198" width="8.125" style="84" bestFit="1" customWidth="1"/>
    <col min="8199" max="8199" width="7.5" style="84" bestFit="1" customWidth="1"/>
    <col min="8200" max="8200" width="11" style="84" bestFit="1" customWidth="1"/>
    <col min="8201" max="8204" width="10.125" style="84" bestFit="1" customWidth="1"/>
    <col min="8205" max="8448" width="10" style="84"/>
    <col min="8449" max="8449" width="8.125" style="84" customWidth="1"/>
    <col min="8450" max="8450" width="9.125" style="84" customWidth="1"/>
    <col min="8451" max="8451" width="8.125" style="84" bestFit="1" customWidth="1"/>
    <col min="8452" max="8452" width="8.625" style="84" bestFit="1" customWidth="1"/>
    <col min="8453" max="8454" width="8.125" style="84" bestFit="1" customWidth="1"/>
    <col min="8455" max="8455" width="7.5" style="84" bestFit="1" customWidth="1"/>
    <col min="8456" max="8456" width="11" style="84" bestFit="1" customWidth="1"/>
    <col min="8457" max="8460" width="10.125" style="84" bestFit="1" customWidth="1"/>
    <col min="8461" max="8704" width="10" style="84"/>
    <col min="8705" max="8705" width="8.125" style="84" customWidth="1"/>
    <col min="8706" max="8706" width="9.125" style="84" customWidth="1"/>
    <col min="8707" max="8707" width="8.125" style="84" bestFit="1" customWidth="1"/>
    <col min="8708" max="8708" width="8.625" style="84" bestFit="1" customWidth="1"/>
    <col min="8709" max="8710" width="8.125" style="84" bestFit="1" customWidth="1"/>
    <col min="8711" max="8711" width="7.5" style="84" bestFit="1" customWidth="1"/>
    <col min="8712" max="8712" width="11" style="84" bestFit="1" customWidth="1"/>
    <col min="8713" max="8716" width="10.125" style="84" bestFit="1" customWidth="1"/>
    <col min="8717" max="8960" width="10" style="84"/>
    <col min="8961" max="8961" width="8.125" style="84" customWidth="1"/>
    <col min="8962" max="8962" width="9.125" style="84" customWidth="1"/>
    <col min="8963" max="8963" width="8.125" style="84" bestFit="1" customWidth="1"/>
    <col min="8964" max="8964" width="8.625" style="84" bestFit="1" customWidth="1"/>
    <col min="8965" max="8966" width="8.125" style="84" bestFit="1" customWidth="1"/>
    <col min="8967" max="8967" width="7.5" style="84" bestFit="1" customWidth="1"/>
    <col min="8968" max="8968" width="11" style="84" bestFit="1" customWidth="1"/>
    <col min="8969" max="8972" width="10.125" style="84" bestFit="1" customWidth="1"/>
    <col min="8973" max="9216" width="11" style="84"/>
    <col min="9217" max="9217" width="8.125" style="84" customWidth="1"/>
    <col min="9218" max="9218" width="9.125" style="84" customWidth="1"/>
    <col min="9219" max="9219" width="8.125" style="84" bestFit="1" customWidth="1"/>
    <col min="9220" max="9220" width="8.625" style="84" bestFit="1" customWidth="1"/>
    <col min="9221" max="9222" width="8.125" style="84" bestFit="1" customWidth="1"/>
    <col min="9223" max="9223" width="7.5" style="84" bestFit="1" customWidth="1"/>
    <col min="9224" max="9224" width="11" style="84" bestFit="1" customWidth="1"/>
    <col min="9225" max="9228" width="10.125" style="84" bestFit="1" customWidth="1"/>
    <col min="9229" max="9472" width="10" style="84"/>
    <col min="9473" max="9473" width="8.125" style="84" customWidth="1"/>
    <col min="9474" max="9474" width="9.125" style="84" customWidth="1"/>
    <col min="9475" max="9475" width="8.125" style="84" bestFit="1" customWidth="1"/>
    <col min="9476" max="9476" width="8.625" style="84" bestFit="1" customWidth="1"/>
    <col min="9477" max="9478" width="8.125" style="84" bestFit="1" customWidth="1"/>
    <col min="9479" max="9479" width="7.5" style="84" bestFit="1" customWidth="1"/>
    <col min="9480" max="9480" width="11" style="84" bestFit="1" customWidth="1"/>
    <col min="9481" max="9484" width="10.125" style="84" bestFit="1" customWidth="1"/>
    <col min="9485" max="9728" width="10" style="84"/>
    <col min="9729" max="9729" width="8.125" style="84" customWidth="1"/>
    <col min="9730" max="9730" width="9.125" style="84" customWidth="1"/>
    <col min="9731" max="9731" width="8.125" style="84" bestFit="1" customWidth="1"/>
    <col min="9732" max="9732" width="8.625" style="84" bestFit="1" customWidth="1"/>
    <col min="9733" max="9734" width="8.125" style="84" bestFit="1" customWidth="1"/>
    <col min="9735" max="9735" width="7.5" style="84" bestFit="1" customWidth="1"/>
    <col min="9736" max="9736" width="11" style="84" bestFit="1" customWidth="1"/>
    <col min="9737" max="9740" width="10.125" style="84" bestFit="1" customWidth="1"/>
    <col min="9741" max="9984" width="10" style="84"/>
    <col min="9985" max="9985" width="8.125" style="84" customWidth="1"/>
    <col min="9986" max="9986" width="9.125" style="84" customWidth="1"/>
    <col min="9987" max="9987" width="8.125" style="84" bestFit="1" customWidth="1"/>
    <col min="9988" max="9988" width="8.625" style="84" bestFit="1" customWidth="1"/>
    <col min="9989" max="9990" width="8.125" style="84" bestFit="1" customWidth="1"/>
    <col min="9991" max="9991" width="7.5" style="84" bestFit="1" customWidth="1"/>
    <col min="9992" max="9992" width="11" style="84" bestFit="1" customWidth="1"/>
    <col min="9993" max="9996" width="10.125" style="84" bestFit="1" customWidth="1"/>
    <col min="9997" max="10240" width="11" style="84"/>
    <col min="10241" max="10241" width="8.125" style="84" customWidth="1"/>
    <col min="10242" max="10242" width="9.125" style="84" customWidth="1"/>
    <col min="10243" max="10243" width="8.125" style="84" bestFit="1" customWidth="1"/>
    <col min="10244" max="10244" width="8.625" style="84" bestFit="1" customWidth="1"/>
    <col min="10245" max="10246" width="8.125" style="84" bestFit="1" customWidth="1"/>
    <col min="10247" max="10247" width="7.5" style="84" bestFit="1" customWidth="1"/>
    <col min="10248" max="10248" width="11" style="84" bestFit="1" customWidth="1"/>
    <col min="10249" max="10252" width="10.125" style="84" bestFit="1" customWidth="1"/>
    <col min="10253" max="10496" width="10" style="84"/>
    <col min="10497" max="10497" width="8.125" style="84" customWidth="1"/>
    <col min="10498" max="10498" width="9.125" style="84" customWidth="1"/>
    <col min="10499" max="10499" width="8.125" style="84" bestFit="1" customWidth="1"/>
    <col min="10500" max="10500" width="8.625" style="84" bestFit="1" customWidth="1"/>
    <col min="10501" max="10502" width="8.125" style="84" bestFit="1" customWidth="1"/>
    <col min="10503" max="10503" width="7.5" style="84" bestFit="1" customWidth="1"/>
    <col min="10504" max="10504" width="11" style="84" bestFit="1" customWidth="1"/>
    <col min="10505" max="10508" width="10.125" style="84" bestFit="1" customWidth="1"/>
    <col min="10509" max="10752" width="10" style="84"/>
    <col min="10753" max="10753" width="8.125" style="84" customWidth="1"/>
    <col min="10754" max="10754" width="9.125" style="84" customWidth="1"/>
    <col min="10755" max="10755" width="8.125" style="84" bestFit="1" customWidth="1"/>
    <col min="10756" max="10756" width="8.625" style="84" bestFit="1" customWidth="1"/>
    <col min="10757" max="10758" width="8.125" style="84" bestFit="1" customWidth="1"/>
    <col min="10759" max="10759" width="7.5" style="84" bestFit="1" customWidth="1"/>
    <col min="10760" max="10760" width="11" style="84" bestFit="1" customWidth="1"/>
    <col min="10761" max="10764" width="10.125" style="84" bestFit="1" customWidth="1"/>
    <col min="10765" max="11008" width="10" style="84"/>
    <col min="11009" max="11009" width="8.125" style="84" customWidth="1"/>
    <col min="11010" max="11010" width="9.125" style="84" customWidth="1"/>
    <col min="11011" max="11011" width="8.125" style="84" bestFit="1" customWidth="1"/>
    <col min="11012" max="11012" width="8.625" style="84" bestFit="1" customWidth="1"/>
    <col min="11013" max="11014" width="8.125" style="84" bestFit="1" customWidth="1"/>
    <col min="11015" max="11015" width="7.5" style="84" bestFit="1" customWidth="1"/>
    <col min="11016" max="11016" width="11" style="84" bestFit="1" customWidth="1"/>
    <col min="11017" max="11020" width="10.125" style="84" bestFit="1" customWidth="1"/>
    <col min="11021" max="11264" width="11" style="84"/>
    <col min="11265" max="11265" width="8.125" style="84" customWidth="1"/>
    <col min="11266" max="11266" width="9.125" style="84" customWidth="1"/>
    <col min="11267" max="11267" width="8.125" style="84" bestFit="1" customWidth="1"/>
    <col min="11268" max="11268" width="8.625" style="84" bestFit="1" customWidth="1"/>
    <col min="11269" max="11270" width="8.125" style="84" bestFit="1" customWidth="1"/>
    <col min="11271" max="11271" width="7.5" style="84" bestFit="1" customWidth="1"/>
    <col min="11272" max="11272" width="11" style="84" bestFit="1" customWidth="1"/>
    <col min="11273" max="11276" width="10.125" style="84" bestFit="1" customWidth="1"/>
    <col min="11277" max="11520" width="10" style="84"/>
    <col min="11521" max="11521" width="8.125" style="84" customWidth="1"/>
    <col min="11522" max="11522" width="9.125" style="84" customWidth="1"/>
    <col min="11523" max="11523" width="8.125" style="84" bestFit="1" customWidth="1"/>
    <col min="11524" max="11524" width="8.625" style="84" bestFit="1" customWidth="1"/>
    <col min="11525" max="11526" width="8.125" style="84" bestFit="1" customWidth="1"/>
    <col min="11527" max="11527" width="7.5" style="84" bestFit="1" customWidth="1"/>
    <col min="11528" max="11528" width="11" style="84" bestFit="1" customWidth="1"/>
    <col min="11529" max="11532" width="10.125" style="84" bestFit="1" customWidth="1"/>
    <col min="11533" max="11776" width="10" style="84"/>
    <col min="11777" max="11777" width="8.125" style="84" customWidth="1"/>
    <col min="11778" max="11778" width="9.125" style="84" customWidth="1"/>
    <col min="11779" max="11779" width="8.125" style="84" bestFit="1" customWidth="1"/>
    <col min="11780" max="11780" width="8.625" style="84" bestFit="1" customWidth="1"/>
    <col min="11781" max="11782" width="8.125" style="84" bestFit="1" customWidth="1"/>
    <col min="11783" max="11783" width="7.5" style="84" bestFit="1" customWidth="1"/>
    <col min="11784" max="11784" width="11" style="84" bestFit="1" customWidth="1"/>
    <col min="11785" max="11788" width="10.125" style="84" bestFit="1" customWidth="1"/>
    <col min="11789" max="12032" width="10" style="84"/>
    <col min="12033" max="12033" width="8.125" style="84" customWidth="1"/>
    <col min="12034" max="12034" width="9.125" style="84" customWidth="1"/>
    <col min="12035" max="12035" width="8.125" style="84" bestFit="1" customWidth="1"/>
    <col min="12036" max="12036" width="8.625" style="84" bestFit="1" customWidth="1"/>
    <col min="12037" max="12038" width="8.125" style="84" bestFit="1" customWidth="1"/>
    <col min="12039" max="12039" width="7.5" style="84" bestFit="1" customWidth="1"/>
    <col min="12040" max="12040" width="11" style="84" bestFit="1" customWidth="1"/>
    <col min="12041" max="12044" width="10.125" style="84" bestFit="1" customWidth="1"/>
    <col min="12045" max="12288" width="11" style="84"/>
    <col min="12289" max="12289" width="8.125" style="84" customWidth="1"/>
    <col min="12290" max="12290" width="9.125" style="84" customWidth="1"/>
    <col min="12291" max="12291" width="8.125" style="84" bestFit="1" customWidth="1"/>
    <col min="12292" max="12292" width="8.625" style="84" bestFit="1" customWidth="1"/>
    <col min="12293" max="12294" width="8.125" style="84" bestFit="1" customWidth="1"/>
    <col min="12295" max="12295" width="7.5" style="84" bestFit="1" customWidth="1"/>
    <col min="12296" max="12296" width="11" style="84" bestFit="1" customWidth="1"/>
    <col min="12297" max="12300" width="10.125" style="84" bestFit="1" customWidth="1"/>
    <col min="12301" max="12544" width="10" style="84"/>
    <col min="12545" max="12545" width="8.125" style="84" customWidth="1"/>
    <col min="12546" max="12546" width="9.125" style="84" customWidth="1"/>
    <col min="12547" max="12547" width="8.125" style="84" bestFit="1" customWidth="1"/>
    <col min="12548" max="12548" width="8.625" style="84" bestFit="1" customWidth="1"/>
    <col min="12549" max="12550" width="8.125" style="84" bestFit="1" customWidth="1"/>
    <col min="12551" max="12551" width="7.5" style="84" bestFit="1" customWidth="1"/>
    <col min="12552" max="12552" width="11" style="84" bestFit="1" customWidth="1"/>
    <col min="12553" max="12556" width="10.125" style="84" bestFit="1" customWidth="1"/>
    <col min="12557" max="12800" width="10" style="84"/>
    <col min="12801" max="12801" width="8.125" style="84" customWidth="1"/>
    <col min="12802" max="12802" width="9.125" style="84" customWidth="1"/>
    <col min="12803" max="12803" width="8.125" style="84" bestFit="1" customWidth="1"/>
    <col min="12804" max="12804" width="8.625" style="84" bestFit="1" customWidth="1"/>
    <col min="12805" max="12806" width="8.125" style="84" bestFit="1" customWidth="1"/>
    <col min="12807" max="12807" width="7.5" style="84" bestFit="1" customWidth="1"/>
    <col min="12808" max="12808" width="11" style="84" bestFit="1" customWidth="1"/>
    <col min="12809" max="12812" width="10.125" style="84" bestFit="1" customWidth="1"/>
    <col min="12813" max="13056" width="10" style="84"/>
    <col min="13057" max="13057" width="8.125" style="84" customWidth="1"/>
    <col min="13058" max="13058" width="9.125" style="84" customWidth="1"/>
    <col min="13059" max="13059" width="8.125" style="84" bestFit="1" customWidth="1"/>
    <col min="13060" max="13060" width="8.625" style="84" bestFit="1" customWidth="1"/>
    <col min="13061" max="13062" width="8.125" style="84" bestFit="1" customWidth="1"/>
    <col min="13063" max="13063" width="7.5" style="84" bestFit="1" customWidth="1"/>
    <col min="13064" max="13064" width="11" style="84" bestFit="1" customWidth="1"/>
    <col min="13065" max="13068" width="10.125" style="84" bestFit="1" customWidth="1"/>
    <col min="13069" max="13312" width="11" style="84"/>
    <col min="13313" max="13313" width="8.125" style="84" customWidth="1"/>
    <col min="13314" max="13314" width="9.125" style="84" customWidth="1"/>
    <col min="13315" max="13315" width="8.125" style="84" bestFit="1" customWidth="1"/>
    <col min="13316" max="13316" width="8.625" style="84" bestFit="1" customWidth="1"/>
    <col min="13317" max="13318" width="8.125" style="84" bestFit="1" customWidth="1"/>
    <col min="13319" max="13319" width="7.5" style="84" bestFit="1" customWidth="1"/>
    <col min="13320" max="13320" width="11" style="84" bestFit="1" customWidth="1"/>
    <col min="13321" max="13324" width="10.125" style="84" bestFit="1" customWidth="1"/>
    <col min="13325" max="13568" width="10" style="84"/>
    <col min="13569" max="13569" width="8.125" style="84" customWidth="1"/>
    <col min="13570" max="13570" width="9.125" style="84" customWidth="1"/>
    <col min="13571" max="13571" width="8.125" style="84" bestFit="1" customWidth="1"/>
    <col min="13572" max="13572" width="8.625" style="84" bestFit="1" customWidth="1"/>
    <col min="13573" max="13574" width="8.125" style="84" bestFit="1" customWidth="1"/>
    <col min="13575" max="13575" width="7.5" style="84" bestFit="1" customWidth="1"/>
    <col min="13576" max="13576" width="11" style="84" bestFit="1" customWidth="1"/>
    <col min="13577" max="13580" width="10.125" style="84" bestFit="1" customWidth="1"/>
    <col min="13581" max="13824" width="10" style="84"/>
    <col min="13825" max="13825" width="8.125" style="84" customWidth="1"/>
    <col min="13826" max="13826" width="9.125" style="84" customWidth="1"/>
    <col min="13827" max="13827" width="8.125" style="84" bestFit="1" customWidth="1"/>
    <col min="13828" max="13828" width="8.625" style="84" bestFit="1" customWidth="1"/>
    <col min="13829" max="13830" width="8.125" style="84" bestFit="1" customWidth="1"/>
    <col min="13831" max="13831" width="7.5" style="84" bestFit="1" customWidth="1"/>
    <col min="13832" max="13832" width="11" style="84" bestFit="1" customWidth="1"/>
    <col min="13833" max="13836" width="10.125" style="84" bestFit="1" customWidth="1"/>
    <col min="13837" max="14080" width="10" style="84"/>
    <col min="14081" max="14081" width="8.125" style="84" customWidth="1"/>
    <col min="14082" max="14082" width="9.125" style="84" customWidth="1"/>
    <col min="14083" max="14083" width="8.125" style="84" bestFit="1" customWidth="1"/>
    <col min="14084" max="14084" width="8.625" style="84" bestFit="1" customWidth="1"/>
    <col min="14085" max="14086" width="8.125" style="84" bestFit="1" customWidth="1"/>
    <col min="14087" max="14087" width="7.5" style="84" bestFit="1" customWidth="1"/>
    <col min="14088" max="14088" width="11" style="84" bestFit="1" customWidth="1"/>
    <col min="14089" max="14092" width="10.125" style="84" bestFit="1" customWidth="1"/>
    <col min="14093" max="14336" width="11" style="84"/>
    <col min="14337" max="14337" width="8.125" style="84" customWidth="1"/>
    <col min="14338" max="14338" width="9.125" style="84" customWidth="1"/>
    <col min="14339" max="14339" width="8.125" style="84" bestFit="1" customWidth="1"/>
    <col min="14340" max="14340" width="8.625" style="84" bestFit="1" customWidth="1"/>
    <col min="14341" max="14342" width="8.125" style="84" bestFit="1" customWidth="1"/>
    <col min="14343" max="14343" width="7.5" style="84" bestFit="1" customWidth="1"/>
    <col min="14344" max="14344" width="11" style="84" bestFit="1" customWidth="1"/>
    <col min="14345" max="14348" width="10.125" style="84" bestFit="1" customWidth="1"/>
    <col min="14349" max="14592" width="10" style="84"/>
    <col min="14593" max="14593" width="8.125" style="84" customWidth="1"/>
    <col min="14594" max="14594" width="9.125" style="84" customWidth="1"/>
    <col min="14595" max="14595" width="8.125" style="84" bestFit="1" customWidth="1"/>
    <col min="14596" max="14596" width="8.625" style="84" bestFit="1" customWidth="1"/>
    <col min="14597" max="14598" width="8.125" style="84" bestFit="1" customWidth="1"/>
    <col min="14599" max="14599" width="7.5" style="84" bestFit="1" customWidth="1"/>
    <col min="14600" max="14600" width="11" style="84" bestFit="1" customWidth="1"/>
    <col min="14601" max="14604" width="10.125" style="84" bestFit="1" customWidth="1"/>
    <col min="14605" max="14848" width="10" style="84"/>
    <col min="14849" max="14849" width="8.125" style="84" customWidth="1"/>
    <col min="14850" max="14850" width="9.125" style="84" customWidth="1"/>
    <col min="14851" max="14851" width="8.125" style="84" bestFit="1" customWidth="1"/>
    <col min="14852" max="14852" width="8.625" style="84" bestFit="1" customWidth="1"/>
    <col min="14853" max="14854" width="8.125" style="84" bestFit="1" customWidth="1"/>
    <col min="14855" max="14855" width="7.5" style="84" bestFit="1" customWidth="1"/>
    <col min="14856" max="14856" width="11" style="84" bestFit="1" customWidth="1"/>
    <col min="14857" max="14860" width="10.125" style="84" bestFit="1" customWidth="1"/>
    <col min="14861" max="15104" width="10" style="84"/>
    <col min="15105" max="15105" width="8.125" style="84" customWidth="1"/>
    <col min="15106" max="15106" width="9.125" style="84" customWidth="1"/>
    <col min="15107" max="15107" width="8.125" style="84" bestFit="1" customWidth="1"/>
    <col min="15108" max="15108" width="8.625" style="84" bestFit="1" customWidth="1"/>
    <col min="15109" max="15110" width="8.125" style="84" bestFit="1" customWidth="1"/>
    <col min="15111" max="15111" width="7.5" style="84" bestFit="1" customWidth="1"/>
    <col min="15112" max="15112" width="11" style="84" bestFit="1" customWidth="1"/>
    <col min="15113" max="15116" width="10.125" style="84" bestFit="1" customWidth="1"/>
    <col min="15117" max="15360" width="11" style="84"/>
    <col min="15361" max="15361" width="8.125" style="84" customWidth="1"/>
    <col min="15362" max="15362" width="9.125" style="84" customWidth="1"/>
    <col min="15363" max="15363" width="8.125" style="84" bestFit="1" customWidth="1"/>
    <col min="15364" max="15364" width="8.625" style="84" bestFit="1" customWidth="1"/>
    <col min="15365" max="15366" width="8.125" style="84" bestFit="1" customWidth="1"/>
    <col min="15367" max="15367" width="7.5" style="84" bestFit="1" customWidth="1"/>
    <col min="15368" max="15368" width="11" style="84" bestFit="1" customWidth="1"/>
    <col min="15369" max="15372" width="10.125" style="84" bestFit="1" customWidth="1"/>
    <col min="15373" max="15616" width="10" style="84"/>
    <col min="15617" max="15617" width="8.125" style="84" customWidth="1"/>
    <col min="15618" max="15618" width="9.125" style="84" customWidth="1"/>
    <col min="15619" max="15619" width="8.125" style="84" bestFit="1" customWidth="1"/>
    <col min="15620" max="15620" width="8.625" style="84" bestFit="1" customWidth="1"/>
    <col min="15621" max="15622" width="8.125" style="84" bestFit="1" customWidth="1"/>
    <col min="15623" max="15623" width="7.5" style="84" bestFit="1" customWidth="1"/>
    <col min="15624" max="15624" width="11" style="84" bestFit="1" customWidth="1"/>
    <col min="15625" max="15628" width="10.125" style="84" bestFit="1" customWidth="1"/>
    <col min="15629" max="15872" width="10" style="84"/>
    <col min="15873" max="15873" width="8.125" style="84" customWidth="1"/>
    <col min="15874" max="15874" width="9.125" style="84" customWidth="1"/>
    <col min="15875" max="15875" width="8.125" style="84" bestFit="1" customWidth="1"/>
    <col min="15876" max="15876" width="8.625" style="84" bestFit="1" customWidth="1"/>
    <col min="15877" max="15878" width="8.125" style="84" bestFit="1" customWidth="1"/>
    <col min="15879" max="15879" width="7.5" style="84" bestFit="1" customWidth="1"/>
    <col min="15880" max="15880" width="11" style="84" bestFit="1" customWidth="1"/>
    <col min="15881" max="15884" width="10.125" style="84" bestFit="1" customWidth="1"/>
    <col min="15885" max="16128" width="10" style="84"/>
    <col min="16129" max="16129" width="8.125" style="84" customWidth="1"/>
    <col min="16130" max="16130" width="9.125" style="84" customWidth="1"/>
    <col min="16131" max="16131" width="8.125" style="84" bestFit="1" customWidth="1"/>
    <col min="16132" max="16132" width="8.625" style="84" bestFit="1" customWidth="1"/>
    <col min="16133" max="16134" width="8.125" style="84" bestFit="1" customWidth="1"/>
    <col min="16135" max="16135" width="7.5" style="84" bestFit="1" customWidth="1"/>
    <col min="16136" max="16136" width="11" style="84" bestFit="1" customWidth="1"/>
    <col min="16137" max="16140" width="10.125" style="84" bestFit="1" customWidth="1"/>
    <col min="16141" max="16384" width="11" style="84"/>
  </cols>
  <sheetData>
    <row r="1" spans="1:65" x14ac:dyDescent="0.2">
      <c r="A1" s="138" t="s">
        <v>6</v>
      </c>
    </row>
    <row r="2" spans="1:65" ht="15.75" x14ac:dyDescent="0.25">
      <c r="A2" s="139"/>
      <c r="B2" s="140"/>
      <c r="H2" s="79" t="s">
        <v>151</v>
      </c>
    </row>
    <row r="3" spans="1:65" s="81" customFormat="1" x14ac:dyDescent="0.2">
      <c r="A3" s="70"/>
      <c r="B3" s="776">
        <f>INDICE!A3</f>
        <v>45139</v>
      </c>
      <c r="C3" s="777"/>
      <c r="D3" s="777" t="s">
        <v>115</v>
      </c>
      <c r="E3" s="777"/>
      <c r="F3" s="777" t="s">
        <v>116</v>
      </c>
      <c r="G3" s="777"/>
      <c r="H3" s="777"/>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421</v>
      </c>
      <c r="D4" s="82" t="s">
        <v>47</v>
      </c>
      <c r="E4" s="82" t="s">
        <v>421</v>
      </c>
      <c r="F4" s="82" t="s">
        <v>47</v>
      </c>
      <c r="G4" s="82"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193</v>
      </c>
      <c r="B5" s="381">
        <v>660.73813999999982</v>
      </c>
      <c r="C5" s="86">
        <v>10.854671555913793</v>
      </c>
      <c r="D5" s="85">
        <v>4348.5377500000004</v>
      </c>
      <c r="E5" s="86">
        <v>12.707602828874325</v>
      </c>
      <c r="F5" s="85">
        <v>6361.1591699999999</v>
      </c>
      <c r="G5" s="86">
        <v>16.543853783199687</v>
      </c>
      <c r="H5" s="382">
        <v>99.997165848464249</v>
      </c>
    </row>
    <row r="6" spans="1:65" x14ac:dyDescent="0.2">
      <c r="A6" s="84" t="s">
        <v>141</v>
      </c>
      <c r="B6" s="343">
        <v>4.9299999999999995E-3</v>
      </c>
      <c r="C6" s="346">
        <v>-55.665467625899282</v>
      </c>
      <c r="D6" s="96">
        <v>0.12858</v>
      </c>
      <c r="E6" s="346">
        <v>44.927862939585225</v>
      </c>
      <c r="F6" s="96">
        <v>0.18029000000000003</v>
      </c>
      <c r="G6" s="346">
        <v>29.807761537907695</v>
      </c>
      <c r="H6" s="476">
        <v>2.8341515357521896E-3</v>
      </c>
    </row>
    <row r="7" spans="1:65" x14ac:dyDescent="0.2">
      <c r="A7" s="60" t="s">
        <v>114</v>
      </c>
      <c r="B7" s="61">
        <v>660.74306999999988</v>
      </c>
      <c r="C7" s="87">
        <v>10.853430548267777</v>
      </c>
      <c r="D7" s="61">
        <v>4348.66633</v>
      </c>
      <c r="E7" s="87">
        <v>12.708343713456388</v>
      </c>
      <c r="F7" s="61">
        <v>6361.3394600000001</v>
      </c>
      <c r="G7" s="87">
        <v>16.544191291557585</v>
      </c>
      <c r="H7" s="87">
        <v>100</v>
      </c>
    </row>
    <row r="8" spans="1:65" x14ac:dyDescent="0.2">
      <c r="H8" s="79" t="s">
        <v>220</v>
      </c>
    </row>
    <row r="9" spans="1:65" x14ac:dyDescent="0.2">
      <c r="A9" s="80" t="s">
        <v>479</v>
      </c>
    </row>
    <row r="10" spans="1:65" x14ac:dyDescent="0.2">
      <c r="A10" s="133" t="s">
        <v>532</v>
      </c>
    </row>
    <row r="13" spans="1:65" x14ac:dyDescent="0.2">
      <c r="B13" s="85"/>
    </row>
  </sheetData>
  <mergeCells count="3">
    <mergeCell ref="B3:C3"/>
    <mergeCell ref="D3:E3"/>
    <mergeCell ref="F3:H3"/>
  </mergeCells>
  <conditionalFormatting sqref="B6">
    <cfRule type="cellIs" dxfId="140" priority="7" operator="between">
      <formula>0</formula>
      <formula>0.5</formula>
    </cfRule>
    <cfRule type="cellIs" dxfId="139" priority="8" operator="between">
      <formula>0</formula>
      <formula>0.49</formula>
    </cfRule>
  </conditionalFormatting>
  <conditionalFormatting sqref="D6">
    <cfRule type="cellIs" dxfId="138" priority="5" operator="between">
      <formula>0</formula>
      <formula>0.5</formula>
    </cfRule>
    <cfRule type="cellIs" dxfId="137" priority="6" operator="between">
      <formula>0</formula>
      <formula>0.49</formula>
    </cfRule>
  </conditionalFormatting>
  <conditionalFormatting sqref="F6">
    <cfRule type="cellIs" dxfId="136" priority="3" operator="between">
      <formula>0</formula>
      <formula>0.5</formula>
    </cfRule>
    <cfRule type="cellIs" dxfId="135" priority="4" operator="between">
      <formula>0</formula>
      <formula>0.49</formula>
    </cfRule>
  </conditionalFormatting>
  <conditionalFormatting sqref="H6">
    <cfRule type="cellIs" dxfId="134" priority="1" operator="between">
      <formula>0</formula>
      <formula>0.5</formula>
    </cfRule>
    <cfRule type="cellIs" dxfId="133"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Normal="100" zoomScaleSheetLayoutView="100" workbookViewId="0">
      <selection activeCell="A2" sqref="A2"/>
    </sheetView>
  </sheetViews>
  <sheetFormatPr baseColWidth="10" defaultRowHeight="12.75" x14ac:dyDescent="0.2"/>
  <cols>
    <col min="1" max="1" width="25.625" style="84" customWidth="1"/>
    <col min="2" max="2" width="9.125" style="84" customWidth="1"/>
    <col min="3" max="3" width="12.625" style="84" customWidth="1"/>
    <col min="4" max="4" width="10.125" style="84" customWidth="1"/>
    <col min="5" max="5" width="11.625" style="84" customWidth="1"/>
    <col min="6" max="6" width="10.125" style="84" customWidth="1"/>
    <col min="7" max="7" width="11" style="84" customWidth="1"/>
    <col min="8" max="8" width="16.125" style="84" customWidth="1"/>
    <col min="9" max="11" width="11" style="84"/>
    <col min="12" max="12" width="11.5" style="84" customWidth="1"/>
    <col min="13" max="66" width="11" style="84"/>
    <col min="67" max="256" width="10" style="84"/>
    <col min="257" max="257" width="19.625" style="84" customWidth="1"/>
    <col min="258" max="259" width="8.12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5" width="8.12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1" width="8.12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7" width="8.12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3" width="8.12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9" width="8.12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5" width="8.12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1" width="8.12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7" width="8.12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3" width="8.12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9" width="8.12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5" width="8.12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1" width="8.12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7" width="8.12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3" width="8.12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9" width="8.12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5" width="8.12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1" width="8.12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7" width="8.12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3" width="8.12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9" width="8.12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5" width="8.12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1" width="8.12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7" width="8.12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3" width="8.12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9" width="8.12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5" width="8.12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1" width="8.12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7" width="8.12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3" width="8.12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9" width="8.12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5" width="8.12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1" width="8.12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7" width="8.12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3" width="8.12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9" width="8.12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5" width="8.12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1" width="8.12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7" width="8.12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3" width="8.12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9" width="8.12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5" width="8.12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1" width="8.12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7" width="8.12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3" width="8.12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9" width="8.12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5" width="8.12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1" width="8.12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7" width="8.12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3" width="8.12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9" width="8.12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5" width="8.12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1" width="8.12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7" width="8.12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3" width="8.12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9" width="8.12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5" width="8.12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1" width="8.12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7" width="8.12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3" width="8.12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9" width="8.12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5" width="8.12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1" width="8.12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29</v>
      </c>
    </row>
    <row r="2" spans="1:65" ht="15.75" x14ac:dyDescent="0.25">
      <c r="A2" s="139"/>
      <c r="B2" s="140"/>
      <c r="H2" s="380" t="s">
        <v>151</v>
      </c>
    </row>
    <row r="3" spans="1:65" s="81" customFormat="1" x14ac:dyDescent="0.2">
      <c r="A3" s="70"/>
      <c r="B3" s="776">
        <f>INDICE!A3</f>
        <v>45139</v>
      </c>
      <c r="C3" s="777"/>
      <c r="D3" s="777" t="s">
        <v>115</v>
      </c>
      <c r="E3" s="777"/>
      <c r="F3" s="777" t="s">
        <v>116</v>
      </c>
      <c r="G3" s="777"/>
      <c r="H3" s="777"/>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421</v>
      </c>
      <c r="D4" s="82" t="s">
        <v>47</v>
      </c>
      <c r="E4" s="82" t="s">
        <v>421</v>
      </c>
      <c r="F4" s="82" t="s">
        <v>47</v>
      </c>
      <c r="G4" s="83"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194</v>
      </c>
      <c r="B5" s="381">
        <v>93.744979999999998</v>
      </c>
      <c r="C5" s="86">
        <v>-15.683296879584274</v>
      </c>
      <c r="D5" s="85">
        <v>747.79474000000005</v>
      </c>
      <c r="E5" s="73">
        <v>-19.30101148120076</v>
      </c>
      <c r="F5" s="85">
        <v>1242.2825</v>
      </c>
      <c r="G5" s="86">
        <v>-14.205623212419322</v>
      </c>
      <c r="H5" s="382">
        <v>17.225971744510119</v>
      </c>
    </row>
    <row r="6" spans="1:65" x14ac:dyDescent="0.2">
      <c r="A6" s="84" t="s">
        <v>195</v>
      </c>
      <c r="B6" s="381">
        <v>525.89541000000008</v>
      </c>
      <c r="C6" s="86">
        <v>-0.33185479905547782</v>
      </c>
      <c r="D6" s="85">
        <v>3964.2932299999998</v>
      </c>
      <c r="E6" s="86">
        <v>-3.8714267382688297</v>
      </c>
      <c r="F6" s="85">
        <v>5969.4006399999998</v>
      </c>
      <c r="G6" s="86">
        <v>2.3594655051090281</v>
      </c>
      <c r="H6" s="382">
        <v>82.774028255489881</v>
      </c>
    </row>
    <row r="7" spans="1:65" x14ac:dyDescent="0.2">
      <c r="A7" s="60" t="s">
        <v>438</v>
      </c>
      <c r="B7" s="61">
        <v>619.64039000000002</v>
      </c>
      <c r="C7" s="87">
        <v>-3.0036265919982963</v>
      </c>
      <c r="D7" s="61">
        <v>4712.0879699999996</v>
      </c>
      <c r="E7" s="87">
        <v>-6.7023358968533202</v>
      </c>
      <c r="F7" s="61">
        <v>7211.6831400000001</v>
      </c>
      <c r="G7" s="87">
        <v>-0.9353961197085392</v>
      </c>
      <c r="H7" s="87">
        <v>100</v>
      </c>
    </row>
    <row r="8" spans="1:65" x14ac:dyDescent="0.2">
      <c r="A8" s="66" t="s">
        <v>427</v>
      </c>
      <c r="B8" s="421">
        <v>490.78613000000001</v>
      </c>
      <c r="C8" s="608">
        <v>-1.1519228115684941</v>
      </c>
      <c r="D8" s="419">
        <v>3722.5373200000004</v>
      </c>
      <c r="E8" s="608">
        <v>-4.0610952613697018</v>
      </c>
      <c r="F8" s="419">
        <v>5623.1049599999997</v>
      </c>
      <c r="G8" s="608">
        <v>3.4074283471893603</v>
      </c>
      <c r="H8" s="722">
        <v>77.972157828331873</v>
      </c>
    </row>
    <row r="9" spans="1:65" x14ac:dyDescent="0.2">
      <c r="H9" s="79" t="s">
        <v>220</v>
      </c>
    </row>
    <row r="10" spans="1:65" x14ac:dyDescent="0.2">
      <c r="A10" s="80" t="s">
        <v>479</v>
      </c>
    </row>
    <row r="11" spans="1:65" x14ac:dyDescent="0.2">
      <c r="A11" s="80" t="s">
        <v>439</v>
      </c>
    </row>
    <row r="12" spans="1:65" x14ac:dyDescent="0.2">
      <c r="A12" s="133" t="s">
        <v>532</v>
      </c>
    </row>
  </sheetData>
  <mergeCells count="3">
    <mergeCell ref="B3:C3"/>
    <mergeCell ref="D3:E3"/>
    <mergeCell ref="F3:H3"/>
  </mergeCells>
  <conditionalFormatting sqref="E5">
    <cfRule type="cellIs" dxfId="132"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Normal="100" zoomScaleSheetLayoutView="100" workbookViewId="0"/>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125" style="3" customWidth="1"/>
    <col min="7" max="7" width="11.625" style="3" customWidth="1"/>
    <col min="8" max="10" width="11" style="3"/>
    <col min="11" max="243" width="10" style="3"/>
    <col min="244" max="244" width="14.5" style="3" customWidth="1"/>
    <col min="245" max="245" width="9.625" style="3" customWidth="1"/>
    <col min="246" max="246" width="6.125" style="3" bestFit="1" customWidth="1"/>
    <col min="247" max="247" width="7.625" style="3" bestFit="1" customWidth="1"/>
    <col min="248" max="248" width="5.625" style="3" customWidth="1"/>
    <col min="249" max="249" width="6.625" style="3" bestFit="1" customWidth="1"/>
    <col min="250" max="250" width="7.625" style="3" bestFit="1" customWidth="1"/>
    <col min="251" max="251" width="11.125" style="3" bestFit="1" customWidth="1"/>
    <col min="252" max="252" width="5.625" style="3" customWidth="1"/>
    <col min="253" max="253" width="7.625" style="3" bestFit="1" customWidth="1"/>
    <col min="254" max="254" width="10.5" style="3" bestFit="1" customWidth="1"/>
    <col min="255" max="255" width="6.5" style="3" customWidth="1"/>
    <col min="256" max="257" width="8" style="3" bestFit="1" customWidth="1"/>
    <col min="258" max="258" width="8.125" style="3" customWidth="1"/>
    <col min="259" max="259" width="10.62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625" style="3" bestFit="1" customWidth="1"/>
    <col min="504" max="504" width="5.625" style="3" customWidth="1"/>
    <col min="505" max="505" width="6.625" style="3" bestFit="1" customWidth="1"/>
    <col min="506" max="506" width="7.625" style="3" bestFit="1" customWidth="1"/>
    <col min="507" max="507" width="11.125" style="3" bestFit="1" customWidth="1"/>
    <col min="508" max="508" width="5.625" style="3" customWidth="1"/>
    <col min="509" max="509" width="7.625" style="3" bestFit="1" customWidth="1"/>
    <col min="510" max="510" width="10.5" style="3" bestFit="1" customWidth="1"/>
    <col min="511" max="511" width="6.5" style="3" customWidth="1"/>
    <col min="512" max="513" width="8" style="3" bestFit="1" customWidth="1"/>
    <col min="514" max="514" width="8.125" style="3" customWidth="1"/>
    <col min="515" max="515" width="10.62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625" style="3" bestFit="1" customWidth="1"/>
    <col min="760" max="760" width="5.625" style="3" customWidth="1"/>
    <col min="761" max="761" width="6.625" style="3" bestFit="1" customWidth="1"/>
    <col min="762" max="762" width="7.625" style="3" bestFit="1" customWidth="1"/>
    <col min="763" max="763" width="11.125" style="3" bestFit="1" customWidth="1"/>
    <col min="764" max="764" width="5.625" style="3" customWidth="1"/>
    <col min="765" max="765" width="7.625" style="3" bestFit="1" customWidth="1"/>
    <col min="766" max="766" width="10.5" style="3" bestFit="1" customWidth="1"/>
    <col min="767" max="767" width="6.5" style="3" customWidth="1"/>
    <col min="768" max="769" width="8" style="3" bestFit="1" customWidth="1"/>
    <col min="770" max="770" width="8.125" style="3" customWidth="1"/>
    <col min="771" max="771" width="10.62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625" style="3" bestFit="1" customWidth="1"/>
    <col min="1016" max="1016" width="5.625" style="3" customWidth="1"/>
    <col min="1017" max="1017" width="6.625" style="3" bestFit="1" customWidth="1"/>
    <col min="1018" max="1018" width="7.625" style="3" bestFit="1" customWidth="1"/>
    <col min="1019" max="1019" width="11.125" style="3" bestFit="1" customWidth="1"/>
    <col min="1020" max="1020" width="5.625" style="3" customWidth="1"/>
    <col min="1021" max="1021" width="7.625" style="3" bestFit="1" customWidth="1"/>
    <col min="1022" max="1022" width="10.5" style="3" bestFit="1" customWidth="1"/>
    <col min="1023" max="1023" width="6.5" style="3" customWidth="1"/>
    <col min="1024" max="1025" width="8" style="3" bestFit="1" customWidth="1"/>
    <col min="1026" max="1026" width="8.125" style="3" customWidth="1"/>
    <col min="1027" max="1027" width="10.62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625" style="3" bestFit="1" customWidth="1"/>
    <col min="1272" max="1272" width="5.625" style="3" customWidth="1"/>
    <col min="1273" max="1273" width="6.625" style="3" bestFit="1" customWidth="1"/>
    <col min="1274" max="1274" width="7.625" style="3" bestFit="1" customWidth="1"/>
    <col min="1275" max="1275" width="11.125" style="3" bestFit="1" customWidth="1"/>
    <col min="1276" max="1276" width="5.625" style="3" customWidth="1"/>
    <col min="1277" max="1277" width="7.625" style="3" bestFit="1" customWidth="1"/>
    <col min="1278" max="1278" width="10.5" style="3" bestFit="1" customWidth="1"/>
    <col min="1279" max="1279" width="6.5" style="3" customWidth="1"/>
    <col min="1280" max="1281" width="8" style="3" bestFit="1" customWidth="1"/>
    <col min="1282" max="1282" width="8.125" style="3" customWidth="1"/>
    <col min="1283" max="1283" width="10.62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625" style="3" bestFit="1" customWidth="1"/>
    <col min="1528" max="1528" width="5.625" style="3" customWidth="1"/>
    <col min="1529" max="1529" width="6.625" style="3" bestFit="1" customWidth="1"/>
    <col min="1530" max="1530" width="7.625" style="3" bestFit="1" customWidth="1"/>
    <col min="1531" max="1531" width="11.125" style="3" bestFit="1" customWidth="1"/>
    <col min="1532" max="1532" width="5.625" style="3" customWidth="1"/>
    <col min="1533" max="1533" width="7.625" style="3" bestFit="1" customWidth="1"/>
    <col min="1534" max="1534" width="10.5" style="3" bestFit="1" customWidth="1"/>
    <col min="1535" max="1535" width="6.5" style="3" customWidth="1"/>
    <col min="1536" max="1537" width="8" style="3" bestFit="1" customWidth="1"/>
    <col min="1538" max="1538" width="8.125" style="3" customWidth="1"/>
    <col min="1539" max="1539" width="10.62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625" style="3" bestFit="1" customWidth="1"/>
    <col min="1784" max="1784" width="5.625" style="3" customWidth="1"/>
    <col min="1785" max="1785" width="6.625" style="3" bestFit="1" customWidth="1"/>
    <col min="1786" max="1786" width="7.625" style="3" bestFit="1" customWidth="1"/>
    <col min="1787" max="1787" width="11.125" style="3" bestFit="1" customWidth="1"/>
    <col min="1788" max="1788" width="5.625" style="3" customWidth="1"/>
    <col min="1789" max="1789" width="7.625" style="3" bestFit="1" customWidth="1"/>
    <col min="1790" max="1790" width="10.5" style="3" bestFit="1" customWidth="1"/>
    <col min="1791" max="1791" width="6.5" style="3" customWidth="1"/>
    <col min="1792" max="1793" width="8" style="3" bestFit="1" customWidth="1"/>
    <col min="1794" max="1794" width="8.125" style="3" customWidth="1"/>
    <col min="1795" max="1795" width="10.62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625" style="3" bestFit="1" customWidth="1"/>
    <col min="2040" max="2040" width="5.625" style="3" customWidth="1"/>
    <col min="2041" max="2041" width="6.625" style="3" bestFit="1" customWidth="1"/>
    <col min="2042" max="2042" width="7.625" style="3" bestFit="1" customWidth="1"/>
    <col min="2043" max="2043" width="11.125" style="3" bestFit="1" customWidth="1"/>
    <col min="2044" max="2044" width="5.625" style="3" customWidth="1"/>
    <col min="2045" max="2045" width="7.625" style="3" bestFit="1" customWidth="1"/>
    <col min="2046" max="2046" width="10.5" style="3" bestFit="1" customWidth="1"/>
    <col min="2047" max="2047" width="6.5" style="3" customWidth="1"/>
    <col min="2048" max="2049" width="8" style="3" bestFit="1" customWidth="1"/>
    <col min="2050" max="2050" width="8.125" style="3" customWidth="1"/>
    <col min="2051" max="2051" width="10.62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625" style="3" bestFit="1" customWidth="1"/>
    <col min="2296" max="2296" width="5.625" style="3" customWidth="1"/>
    <col min="2297" max="2297" width="6.625" style="3" bestFit="1" customWidth="1"/>
    <col min="2298" max="2298" width="7.625" style="3" bestFit="1" customWidth="1"/>
    <col min="2299" max="2299" width="11.125" style="3" bestFit="1" customWidth="1"/>
    <col min="2300" max="2300" width="5.625" style="3" customWidth="1"/>
    <col min="2301" max="2301" width="7.625" style="3" bestFit="1" customWidth="1"/>
    <col min="2302" max="2302" width="10.5" style="3" bestFit="1" customWidth="1"/>
    <col min="2303" max="2303" width="6.5" style="3" customWidth="1"/>
    <col min="2304" max="2305" width="8" style="3" bestFit="1" customWidth="1"/>
    <col min="2306" max="2306" width="8.125" style="3" customWidth="1"/>
    <col min="2307" max="2307" width="10.62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625" style="3" bestFit="1" customWidth="1"/>
    <col min="2552" max="2552" width="5.625" style="3" customWidth="1"/>
    <col min="2553" max="2553" width="6.625" style="3" bestFit="1" customWidth="1"/>
    <col min="2554" max="2554" width="7.625" style="3" bestFit="1" customWidth="1"/>
    <col min="2555" max="2555" width="11.125" style="3" bestFit="1" customWidth="1"/>
    <col min="2556" max="2556" width="5.625" style="3" customWidth="1"/>
    <col min="2557" max="2557" width="7.625" style="3" bestFit="1" customWidth="1"/>
    <col min="2558" max="2558" width="10.5" style="3" bestFit="1" customWidth="1"/>
    <col min="2559" max="2559" width="6.5" style="3" customWidth="1"/>
    <col min="2560" max="2561" width="8" style="3" bestFit="1" customWidth="1"/>
    <col min="2562" max="2562" width="8.125" style="3" customWidth="1"/>
    <col min="2563" max="2563" width="10.62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625" style="3" bestFit="1" customWidth="1"/>
    <col min="2808" max="2808" width="5.625" style="3" customWidth="1"/>
    <col min="2809" max="2809" width="6.625" style="3" bestFit="1" customWidth="1"/>
    <col min="2810" max="2810" width="7.625" style="3" bestFit="1" customWidth="1"/>
    <col min="2811" max="2811" width="11.125" style="3" bestFit="1" customWidth="1"/>
    <col min="2812" max="2812" width="5.625" style="3" customWidth="1"/>
    <col min="2813" max="2813" width="7.625" style="3" bestFit="1" customWidth="1"/>
    <col min="2814" max="2814" width="10.5" style="3" bestFit="1" customWidth="1"/>
    <col min="2815" max="2815" width="6.5" style="3" customWidth="1"/>
    <col min="2816" max="2817" width="8" style="3" bestFit="1" customWidth="1"/>
    <col min="2818" max="2818" width="8.125" style="3" customWidth="1"/>
    <col min="2819" max="2819" width="10.62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625" style="3" bestFit="1" customWidth="1"/>
    <col min="3064" max="3064" width="5.625" style="3" customWidth="1"/>
    <col min="3065" max="3065" width="6.625" style="3" bestFit="1" customWidth="1"/>
    <col min="3066" max="3066" width="7.625" style="3" bestFit="1" customWidth="1"/>
    <col min="3067" max="3067" width="11.125" style="3" bestFit="1" customWidth="1"/>
    <col min="3068" max="3068" width="5.625" style="3" customWidth="1"/>
    <col min="3069" max="3069" width="7.625" style="3" bestFit="1" customWidth="1"/>
    <col min="3070" max="3070" width="10.5" style="3" bestFit="1" customWidth="1"/>
    <col min="3071" max="3071" width="6.5" style="3" customWidth="1"/>
    <col min="3072" max="3073" width="8" style="3" bestFit="1" customWidth="1"/>
    <col min="3074" max="3074" width="8.125" style="3" customWidth="1"/>
    <col min="3075" max="3075" width="10.62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625" style="3" bestFit="1" customWidth="1"/>
    <col min="3320" max="3320" width="5.625" style="3" customWidth="1"/>
    <col min="3321" max="3321" width="6.625" style="3" bestFit="1" customWidth="1"/>
    <col min="3322" max="3322" width="7.625" style="3" bestFit="1" customWidth="1"/>
    <col min="3323" max="3323" width="11.125" style="3" bestFit="1" customWidth="1"/>
    <col min="3324" max="3324" width="5.625" style="3" customWidth="1"/>
    <col min="3325" max="3325" width="7.625" style="3" bestFit="1" customWidth="1"/>
    <col min="3326" max="3326" width="10.5" style="3" bestFit="1" customWidth="1"/>
    <col min="3327" max="3327" width="6.5" style="3" customWidth="1"/>
    <col min="3328" max="3329" width="8" style="3" bestFit="1" customWidth="1"/>
    <col min="3330" max="3330" width="8.125" style="3" customWidth="1"/>
    <col min="3331" max="3331" width="10.62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625" style="3" bestFit="1" customWidth="1"/>
    <col min="3576" max="3576" width="5.625" style="3" customWidth="1"/>
    <col min="3577" max="3577" width="6.625" style="3" bestFit="1" customWidth="1"/>
    <col min="3578" max="3578" width="7.625" style="3" bestFit="1" customWidth="1"/>
    <col min="3579" max="3579" width="11.125" style="3" bestFit="1" customWidth="1"/>
    <col min="3580" max="3580" width="5.625" style="3" customWidth="1"/>
    <col min="3581" max="3581" width="7.625" style="3" bestFit="1" customWidth="1"/>
    <col min="3582" max="3582" width="10.5" style="3" bestFit="1" customWidth="1"/>
    <col min="3583" max="3583" width="6.5" style="3" customWidth="1"/>
    <col min="3584" max="3585" width="8" style="3" bestFit="1" customWidth="1"/>
    <col min="3586" max="3586" width="8.125" style="3" customWidth="1"/>
    <col min="3587" max="3587" width="10.62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625" style="3" bestFit="1" customWidth="1"/>
    <col min="3832" max="3832" width="5.625" style="3" customWidth="1"/>
    <col min="3833" max="3833" width="6.625" style="3" bestFit="1" customWidth="1"/>
    <col min="3834" max="3834" width="7.625" style="3" bestFit="1" customWidth="1"/>
    <col min="3835" max="3835" width="11.125" style="3" bestFit="1" customWidth="1"/>
    <col min="3836" max="3836" width="5.625" style="3" customWidth="1"/>
    <col min="3837" max="3837" width="7.625" style="3" bestFit="1" customWidth="1"/>
    <col min="3838" max="3838" width="10.5" style="3" bestFit="1" customWidth="1"/>
    <col min="3839" max="3839" width="6.5" style="3" customWidth="1"/>
    <col min="3840" max="3841" width="8" style="3" bestFit="1" customWidth="1"/>
    <col min="3842" max="3842" width="8.125" style="3" customWidth="1"/>
    <col min="3843" max="3843" width="10.62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625" style="3" bestFit="1" customWidth="1"/>
    <col min="4088" max="4088" width="5.625" style="3" customWidth="1"/>
    <col min="4089" max="4089" width="6.625" style="3" bestFit="1" customWidth="1"/>
    <col min="4090" max="4090" width="7.625" style="3" bestFit="1" customWidth="1"/>
    <col min="4091" max="4091" width="11.125" style="3" bestFit="1" customWidth="1"/>
    <col min="4092" max="4092" width="5.625" style="3" customWidth="1"/>
    <col min="4093" max="4093" width="7.625" style="3" bestFit="1" customWidth="1"/>
    <col min="4094" max="4094" width="10.5" style="3" bestFit="1" customWidth="1"/>
    <col min="4095" max="4095" width="6.5" style="3" customWidth="1"/>
    <col min="4096" max="4097" width="8" style="3" bestFit="1" customWidth="1"/>
    <col min="4098" max="4098" width="8.125" style="3" customWidth="1"/>
    <col min="4099" max="4099" width="10.62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625" style="3" bestFit="1" customWidth="1"/>
    <col min="4344" max="4344" width="5.625" style="3" customWidth="1"/>
    <col min="4345" max="4345" width="6.625" style="3" bestFit="1" customWidth="1"/>
    <col min="4346" max="4346" width="7.625" style="3" bestFit="1" customWidth="1"/>
    <col min="4347" max="4347" width="11.125" style="3" bestFit="1" customWidth="1"/>
    <col min="4348" max="4348" width="5.625" style="3" customWidth="1"/>
    <col min="4349" max="4349" width="7.625" style="3" bestFit="1" customWidth="1"/>
    <col min="4350" max="4350" width="10.5" style="3" bestFit="1" customWidth="1"/>
    <col min="4351" max="4351" width="6.5" style="3" customWidth="1"/>
    <col min="4352" max="4353" width="8" style="3" bestFit="1" customWidth="1"/>
    <col min="4354" max="4354" width="8.125" style="3" customWidth="1"/>
    <col min="4355" max="4355" width="10.62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625" style="3" bestFit="1" customWidth="1"/>
    <col min="4600" max="4600" width="5.625" style="3" customWidth="1"/>
    <col min="4601" max="4601" width="6.625" style="3" bestFit="1" customWidth="1"/>
    <col min="4602" max="4602" width="7.625" style="3" bestFit="1" customWidth="1"/>
    <col min="4603" max="4603" width="11.125" style="3" bestFit="1" customWidth="1"/>
    <col min="4604" max="4604" width="5.625" style="3" customWidth="1"/>
    <col min="4605" max="4605" width="7.625" style="3" bestFit="1" customWidth="1"/>
    <col min="4606" max="4606" width="10.5" style="3" bestFit="1" customWidth="1"/>
    <col min="4607" max="4607" width="6.5" style="3" customWidth="1"/>
    <col min="4608" max="4609" width="8" style="3" bestFit="1" customWidth="1"/>
    <col min="4610" max="4610" width="8.125" style="3" customWidth="1"/>
    <col min="4611" max="4611" width="10.62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625" style="3" bestFit="1" customWidth="1"/>
    <col min="4856" max="4856" width="5.625" style="3" customWidth="1"/>
    <col min="4857" max="4857" width="6.625" style="3" bestFit="1" customWidth="1"/>
    <col min="4858" max="4858" width="7.625" style="3" bestFit="1" customWidth="1"/>
    <col min="4859" max="4859" width="11.125" style="3" bestFit="1" customWidth="1"/>
    <col min="4860" max="4860" width="5.625" style="3" customWidth="1"/>
    <col min="4861" max="4861" width="7.625" style="3" bestFit="1" customWidth="1"/>
    <col min="4862" max="4862" width="10.5" style="3" bestFit="1" customWidth="1"/>
    <col min="4863" max="4863" width="6.5" style="3" customWidth="1"/>
    <col min="4864" max="4865" width="8" style="3" bestFit="1" customWidth="1"/>
    <col min="4866" max="4866" width="8.125" style="3" customWidth="1"/>
    <col min="4867" max="4867" width="10.62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625" style="3" bestFit="1" customWidth="1"/>
    <col min="5112" max="5112" width="5.625" style="3" customWidth="1"/>
    <col min="5113" max="5113" width="6.625" style="3" bestFit="1" customWidth="1"/>
    <col min="5114" max="5114" width="7.625" style="3" bestFit="1" customWidth="1"/>
    <col min="5115" max="5115" width="11.125" style="3" bestFit="1" customWidth="1"/>
    <col min="5116" max="5116" width="5.625" style="3" customWidth="1"/>
    <col min="5117" max="5117" width="7.625" style="3" bestFit="1" customWidth="1"/>
    <col min="5118" max="5118" width="10.5" style="3" bestFit="1" customWidth="1"/>
    <col min="5119" max="5119" width="6.5" style="3" customWidth="1"/>
    <col min="5120" max="5121" width="8" style="3" bestFit="1" customWidth="1"/>
    <col min="5122" max="5122" width="8.125" style="3" customWidth="1"/>
    <col min="5123" max="5123" width="10.62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625" style="3" bestFit="1" customWidth="1"/>
    <col min="5368" max="5368" width="5.625" style="3" customWidth="1"/>
    <col min="5369" max="5369" width="6.625" style="3" bestFit="1" customWidth="1"/>
    <col min="5370" max="5370" width="7.625" style="3" bestFit="1" customWidth="1"/>
    <col min="5371" max="5371" width="11.125" style="3" bestFit="1" customWidth="1"/>
    <col min="5372" max="5372" width="5.625" style="3" customWidth="1"/>
    <col min="5373" max="5373" width="7.625" style="3" bestFit="1" customWidth="1"/>
    <col min="5374" max="5374" width="10.5" style="3" bestFit="1" customWidth="1"/>
    <col min="5375" max="5375" width="6.5" style="3" customWidth="1"/>
    <col min="5376" max="5377" width="8" style="3" bestFit="1" customWidth="1"/>
    <col min="5378" max="5378" width="8.125" style="3" customWidth="1"/>
    <col min="5379" max="5379" width="10.62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625" style="3" bestFit="1" customWidth="1"/>
    <col min="5624" max="5624" width="5.625" style="3" customWidth="1"/>
    <col min="5625" max="5625" width="6.625" style="3" bestFit="1" customWidth="1"/>
    <col min="5626" max="5626" width="7.625" style="3" bestFit="1" customWidth="1"/>
    <col min="5627" max="5627" width="11.125" style="3" bestFit="1" customWidth="1"/>
    <col min="5628" max="5628" width="5.625" style="3" customWidth="1"/>
    <col min="5629" max="5629" width="7.625" style="3" bestFit="1" customWidth="1"/>
    <col min="5630" max="5630" width="10.5" style="3" bestFit="1" customWidth="1"/>
    <col min="5631" max="5631" width="6.5" style="3" customWidth="1"/>
    <col min="5632" max="5633" width="8" style="3" bestFit="1" customWidth="1"/>
    <col min="5634" max="5634" width="8.125" style="3" customWidth="1"/>
    <col min="5635" max="5635" width="10.62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625" style="3" bestFit="1" customWidth="1"/>
    <col min="5880" max="5880" width="5.625" style="3" customWidth="1"/>
    <col min="5881" max="5881" width="6.625" style="3" bestFit="1" customWidth="1"/>
    <col min="5882" max="5882" width="7.625" style="3" bestFit="1" customWidth="1"/>
    <col min="5883" max="5883" width="11.125" style="3" bestFit="1" customWidth="1"/>
    <col min="5884" max="5884" width="5.625" style="3" customWidth="1"/>
    <col min="5885" max="5885" width="7.625" style="3" bestFit="1" customWidth="1"/>
    <col min="5886" max="5886" width="10.5" style="3" bestFit="1" customWidth="1"/>
    <col min="5887" max="5887" width="6.5" style="3" customWidth="1"/>
    <col min="5888" max="5889" width="8" style="3" bestFit="1" customWidth="1"/>
    <col min="5890" max="5890" width="8.125" style="3" customWidth="1"/>
    <col min="5891" max="5891" width="10.62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625" style="3" bestFit="1" customWidth="1"/>
    <col min="6136" max="6136" width="5.625" style="3" customWidth="1"/>
    <col min="6137" max="6137" width="6.625" style="3" bestFit="1" customWidth="1"/>
    <col min="6138" max="6138" width="7.625" style="3" bestFit="1" customWidth="1"/>
    <col min="6139" max="6139" width="11.125" style="3" bestFit="1" customWidth="1"/>
    <col min="6140" max="6140" width="5.625" style="3" customWidth="1"/>
    <col min="6141" max="6141" width="7.625" style="3" bestFit="1" customWidth="1"/>
    <col min="6142" max="6142" width="10.5" style="3" bestFit="1" customWidth="1"/>
    <col min="6143" max="6143" width="6.5" style="3" customWidth="1"/>
    <col min="6144" max="6145" width="8" style="3" bestFit="1" customWidth="1"/>
    <col min="6146" max="6146" width="8.125" style="3" customWidth="1"/>
    <col min="6147" max="6147" width="10.62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625" style="3" bestFit="1" customWidth="1"/>
    <col min="6392" max="6392" width="5.625" style="3" customWidth="1"/>
    <col min="6393" max="6393" width="6.625" style="3" bestFit="1" customWidth="1"/>
    <col min="6394" max="6394" width="7.625" style="3" bestFit="1" customWidth="1"/>
    <col min="6395" max="6395" width="11.125" style="3" bestFit="1" customWidth="1"/>
    <col min="6396" max="6396" width="5.625" style="3" customWidth="1"/>
    <col min="6397" max="6397" width="7.625" style="3" bestFit="1" customWidth="1"/>
    <col min="6398" max="6398" width="10.5" style="3" bestFit="1" customWidth="1"/>
    <col min="6399" max="6399" width="6.5" style="3" customWidth="1"/>
    <col min="6400" max="6401" width="8" style="3" bestFit="1" customWidth="1"/>
    <col min="6402" max="6402" width="8.125" style="3" customWidth="1"/>
    <col min="6403" max="6403" width="10.62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625" style="3" bestFit="1" customWidth="1"/>
    <col min="6648" max="6648" width="5.625" style="3" customWidth="1"/>
    <col min="6649" max="6649" width="6.625" style="3" bestFit="1" customWidth="1"/>
    <col min="6650" max="6650" width="7.625" style="3" bestFit="1" customWidth="1"/>
    <col min="6651" max="6651" width="11.125" style="3" bestFit="1" customWidth="1"/>
    <col min="6652" max="6652" width="5.625" style="3" customWidth="1"/>
    <col min="6653" max="6653" width="7.625" style="3" bestFit="1" customWidth="1"/>
    <col min="6654" max="6654" width="10.5" style="3" bestFit="1" customWidth="1"/>
    <col min="6655" max="6655" width="6.5" style="3" customWidth="1"/>
    <col min="6656" max="6657" width="8" style="3" bestFit="1" customWidth="1"/>
    <col min="6658" max="6658" width="8.125" style="3" customWidth="1"/>
    <col min="6659" max="6659" width="10.62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625" style="3" bestFit="1" customWidth="1"/>
    <col min="6904" max="6904" width="5.625" style="3" customWidth="1"/>
    <col min="6905" max="6905" width="6.625" style="3" bestFit="1" customWidth="1"/>
    <col min="6906" max="6906" width="7.625" style="3" bestFit="1" customWidth="1"/>
    <col min="6907" max="6907" width="11.125" style="3" bestFit="1" customWidth="1"/>
    <col min="6908" max="6908" width="5.625" style="3" customWidth="1"/>
    <col min="6909" max="6909" width="7.625" style="3" bestFit="1" customWidth="1"/>
    <col min="6910" max="6910" width="10.5" style="3" bestFit="1" customWidth="1"/>
    <col min="6911" max="6911" width="6.5" style="3" customWidth="1"/>
    <col min="6912" max="6913" width="8" style="3" bestFit="1" customWidth="1"/>
    <col min="6914" max="6914" width="8.125" style="3" customWidth="1"/>
    <col min="6915" max="6915" width="10.62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625" style="3" bestFit="1" customWidth="1"/>
    <col min="7160" max="7160" width="5.625" style="3" customWidth="1"/>
    <col min="7161" max="7161" width="6.625" style="3" bestFit="1" customWidth="1"/>
    <col min="7162" max="7162" width="7.625" style="3" bestFit="1" customWidth="1"/>
    <col min="7163" max="7163" width="11.125" style="3" bestFit="1" customWidth="1"/>
    <col min="7164" max="7164" width="5.625" style="3" customWidth="1"/>
    <col min="7165" max="7165" width="7.625" style="3" bestFit="1" customWidth="1"/>
    <col min="7166" max="7166" width="10.5" style="3" bestFit="1" customWidth="1"/>
    <col min="7167" max="7167" width="6.5" style="3" customWidth="1"/>
    <col min="7168" max="7169" width="8" style="3" bestFit="1" customWidth="1"/>
    <col min="7170" max="7170" width="8.125" style="3" customWidth="1"/>
    <col min="7171" max="7171" width="10.62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625" style="3" bestFit="1" customWidth="1"/>
    <col min="7416" max="7416" width="5.625" style="3" customWidth="1"/>
    <col min="7417" max="7417" width="6.625" style="3" bestFit="1" customWidth="1"/>
    <col min="7418" max="7418" width="7.625" style="3" bestFit="1" customWidth="1"/>
    <col min="7419" max="7419" width="11.125" style="3" bestFit="1" customWidth="1"/>
    <col min="7420" max="7420" width="5.625" style="3" customWidth="1"/>
    <col min="7421" max="7421" width="7.625" style="3" bestFit="1" customWidth="1"/>
    <col min="7422" max="7422" width="10.5" style="3" bestFit="1" customWidth="1"/>
    <col min="7423" max="7423" width="6.5" style="3" customWidth="1"/>
    <col min="7424" max="7425" width="8" style="3" bestFit="1" customWidth="1"/>
    <col min="7426" max="7426" width="8.125" style="3" customWidth="1"/>
    <col min="7427" max="7427" width="10.62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625" style="3" bestFit="1" customWidth="1"/>
    <col min="7672" max="7672" width="5.625" style="3" customWidth="1"/>
    <col min="7673" max="7673" width="6.625" style="3" bestFit="1" customWidth="1"/>
    <col min="7674" max="7674" width="7.625" style="3" bestFit="1" customWidth="1"/>
    <col min="7675" max="7675" width="11.125" style="3" bestFit="1" customWidth="1"/>
    <col min="7676" max="7676" width="5.625" style="3" customWidth="1"/>
    <col min="7677" max="7677" width="7.625" style="3" bestFit="1" customWidth="1"/>
    <col min="7678" max="7678" width="10.5" style="3" bestFit="1" customWidth="1"/>
    <col min="7679" max="7679" width="6.5" style="3" customWidth="1"/>
    <col min="7680" max="7681" width="8" style="3" bestFit="1" customWidth="1"/>
    <col min="7682" max="7682" width="8.125" style="3" customWidth="1"/>
    <col min="7683" max="7683" width="10.62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625" style="3" bestFit="1" customWidth="1"/>
    <col min="7928" max="7928" width="5.625" style="3" customWidth="1"/>
    <col min="7929" max="7929" width="6.625" style="3" bestFit="1" customWidth="1"/>
    <col min="7930" max="7930" width="7.625" style="3" bestFit="1" customWidth="1"/>
    <col min="7931" max="7931" width="11.125" style="3" bestFit="1" customWidth="1"/>
    <col min="7932" max="7932" width="5.625" style="3" customWidth="1"/>
    <col min="7933" max="7933" width="7.625" style="3" bestFit="1" customWidth="1"/>
    <col min="7934" max="7934" width="10.5" style="3" bestFit="1" customWidth="1"/>
    <col min="7935" max="7935" width="6.5" style="3" customWidth="1"/>
    <col min="7936" max="7937" width="8" style="3" bestFit="1" customWidth="1"/>
    <col min="7938" max="7938" width="8.125" style="3" customWidth="1"/>
    <col min="7939" max="7939" width="10.62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625" style="3" bestFit="1" customWidth="1"/>
    <col min="8184" max="8184" width="5.625" style="3" customWidth="1"/>
    <col min="8185" max="8185" width="6.625" style="3" bestFit="1" customWidth="1"/>
    <col min="8186" max="8186" width="7.625" style="3" bestFit="1" customWidth="1"/>
    <col min="8187" max="8187" width="11.125" style="3" bestFit="1" customWidth="1"/>
    <col min="8188" max="8188" width="5.625" style="3" customWidth="1"/>
    <col min="8189" max="8189" width="7.625" style="3" bestFit="1" customWidth="1"/>
    <col min="8190" max="8190" width="10.5" style="3" bestFit="1" customWidth="1"/>
    <col min="8191" max="8191" width="6.5" style="3" customWidth="1"/>
    <col min="8192" max="8193" width="8" style="3" bestFit="1" customWidth="1"/>
    <col min="8194" max="8194" width="8.125" style="3" customWidth="1"/>
    <col min="8195" max="8195" width="10.62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625" style="3" bestFit="1" customWidth="1"/>
    <col min="8440" max="8440" width="5.625" style="3" customWidth="1"/>
    <col min="8441" max="8441" width="6.625" style="3" bestFit="1" customWidth="1"/>
    <col min="8442" max="8442" width="7.625" style="3" bestFit="1" customWidth="1"/>
    <col min="8443" max="8443" width="11.125" style="3" bestFit="1" customWidth="1"/>
    <col min="8444" max="8444" width="5.625" style="3" customWidth="1"/>
    <col min="8445" max="8445" width="7.625" style="3" bestFit="1" customWidth="1"/>
    <col min="8446" max="8446" width="10.5" style="3" bestFit="1" customWidth="1"/>
    <col min="8447" max="8447" width="6.5" style="3" customWidth="1"/>
    <col min="8448" max="8449" width="8" style="3" bestFit="1" customWidth="1"/>
    <col min="8450" max="8450" width="8.125" style="3" customWidth="1"/>
    <col min="8451" max="8451" width="10.62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625" style="3" bestFit="1" customWidth="1"/>
    <col min="8696" max="8696" width="5.625" style="3" customWidth="1"/>
    <col min="8697" max="8697" width="6.625" style="3" bestFit="1" customWidth="1"/>
    <col min="8698" max="8698" width="7.625" style="3" bestFit="1" customWidth="1"/>
    <col min="8699" max="8699" width="11.125" style="3" bestFit="1" customWidth="1"/>
    <col min="8700" max="8700" width="5.625" style="3" customWidth="1"/>
    <col min="8701" max="8701" width="7.625" style="3" bestFit="1" customWidth="1"/>
    <col min="8702" max="8702" width="10.5" style="3" bestFit="1" customWidth="1"/>
    <col min="8703" max="8703" width="6.5" style="3" customWidth="1"/>
    <col min="8704" max="8705" width="8" style="3" bestFit="1" customWidth="1"/>
    <col min="8706" max="8706" width="8.125" style="3" customWidth="1"/>
    <col min="8707" max="8707" width="10.62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625" style="3" bestFit="1" customWidth="1"/>
    <col min="8952" max="8952" width="5.625" style="3" customWidth="1"/>
    <col min="8953" max="8953" width="6.625" style="3" bestFit="1" customWidth="1"/>
    <col min="8954" max="8954" width="7.625" style="3" bestFit="1" customWidth="1"/>
    <col min="8955" max="8955" width="11.125" style="3" bestFit="1" customWidth="1"/>
    <col min="8956" max="8956" width="5.625" style="3" customWidth="1"/>
    <col min="8957" max="8957" width="7.625" style="3" bestFit="1" customWidth="1"/>
    <col min="8958" max="8958" width="10.5" style="3" bestFit="1" customWidth="1"/>
    <col min="8959" max="8959" width="6.5" style="3" customWidth="1"/>
    <col min="8960" max="8961" width="8" style="3" bestFit="1" customWidth="1"/>
    <col min="8962" max="8962" width="8.125" style="3" customWidth="1"/>
    <col min="8963" max="8963" width="10.62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625" style="3" bestFit="1" customWidth="1"/>
    <col min="9208" max="9208" width="5.625" style="3" customWidth="1"/>
    <col min="9209" max="9209" width="6.625" style="3" bestFit="1" customWidth="1"/>
    <col min="9210" max="9210" width="7.625" style="3" bestFit="1" customWidth="1"/>
    <col min="9211" max="9211" width="11.125" style="3" bestFit="1" customWidth="1"/>
    <col min="9212" max="9212" width="5.625" style="3" customWidth="1"/>
    <col min="9213" max="9213" width="7.625" style="3" bestFit="1" customWidth="1"/>
    <col min="9214" max="9214" width="10.5" style="3" bestFit="1" customWidth="1"/>
    <col min="9215" max="9215" width="6.5" style="3" customWidth="1"/>
    <col min="9216" max="9217" width="8" style="3" bestFit="1" customWidth="1"/>
    <col min="9218" max="9218" width="8.125" style="3" customWidth="1"/>
    <col min="9219" max="9219" width="10.62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625" style="3" bestFit="1" customWidth="1"/>
    <col min="9464" max="9464" width="5.625" style="3" customWidth="1"/>
    <col min="9465" max="9465" width="6.625" style="3" bestFit="1" customWidth="1"/>
    <col min="9466" max="9466" width="7.625" style="3" bestFit="1" customWidth="1"/>
    <col min="9467" max="9467" width="11.125" style="3" bestFit="1" customWidth="1"/>
    <col min="9468" max="9468" width="5.625" style="3" customWidth="1"/>
    <col min="9469" max="9469" width="7.625" style="3" bestFit="1" customWidth="1"/>
    <col min="9470" max="9470" width="10.5" style="3" bestFit="1" customWidth="1"/>
    <col min="9471" max="9471" width="6.5" style="3" customWidth="1"/>
    <col min="9472" max="9473" width="8" style="3" bestFit="1" customWidth="1"/>
    <col min="9474" max="9474" width="8.125" style="3" customWidth="1"/>
    <col min="9475" max="9475" width="10.62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625" style="3" bestFit="1" customWidth="1"/>
    <col min="9720" max="9720" width="5.625" style="3" customWidth="1"/>
    <col min="9721" max="9721" width="6.625" style="3" bestFit="1" customWidth="1"/>
    <col min="9722" max="9722" width="7.625" style="3" bestFit="1" customWidth="1"/>
    <col min="9723" max="9723" width="11.125" style="3" bestFit="1" customWidth="1"/>
    <col min="9724" max="9724" width="5.625" style="3" customWidth="1"/>
    <col min="9725" max="9725" width="7.625" style="3" bestFit="1" customWidth="1"/>
    <col min="9726" max="9726" width="10.5" style="3" bestFit="1" customWidth="1"/>
    <col min="9727" max="9727" width="6.5" style="3" customWidth="1"/>
    <col min="9728" max="9729" width="8" style="3" bestFit="1" customWidth="1"/>
    <col min="9730" max="9730" width="8.125" style="3" customWidth="1"/>
    <col min="9731" max="9731" width="10.62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625" style="3" bestFit="1" customWidth="1"/>
    <col min="9976" max="9976" width="5.625" style="3" customWidth="1"/>
    <col min="9977" max="9977" width="6.625" style="3" bestFit="1" customWidth="1"/>
    <col min="9978" max="9978" width="7.625" style="3" bestFit="1" customWidth="1"/>
    <col min="9979" max="9979" width="11.125" style="3" bestFit="1" customWidth="1"/>
    <col min="9980" max="9980" width="5.625" style="3" customWidth="1"/>
    <col min="9981" max="9981" width="7.625" style="3" bestFit="1" customWidth="1"/>
    <col min="9982" max="9982" width="10.5" style="3" bestFit="1" customWidth="1"/>
    <col min="9983" max="9983" width="6.5" style="3" customWidth="1"/>
    <col min="9984" max="9985" width="8" style="3" bestFit="1" customWidth="1"/>
    <col min="9986" max="9986" width="8.125" style="3" customWidth="1"/>
    <col min="9987" max="9987" width="10.62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625" style="3" bestFit="1" customWidth="1"/>
    <col min="10232" max="10232" width="5.625" style="3" customWidth="1"/>
    <col min="10233" max="10233" width="6.625" style="3" bestFit="1" customWidth="1"/>
    <col min="10234" max="10234" width="7.625" style="3" bestFit="1" customWidth="1"/>
    <col min="10235" max="10235" width="11.125" style="3" bestFit="1" customWidth="1"/>
    <col min="10236" max="10236" width="5.625" style="3" customWidth="1"/>
    <col min="10237" max="10237" width="7.625" style="3" bestFit="1" customWidth="1"/>
    <col min="10238" max="10238" width="10.5" style="3" bestFit="1" customWidth="1"/>
    <col min="10239" max="10239" width="6.5" style="3" customWidth="1"/>
    <col min="10240" max="10241" width="8" style="3" bestFit="1" customWidth="1"/>
    <col min="10242" max="10242" width="8.125" style="3" customWidth="1"/>
    <col min="10243" max="10243" width="10.62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625" style="3" bestFit="1" customWidth="1"/>
    <col min="10488" max="10488" width="5.625" style="3" customWidth="1"/>
    <col min="10489" max="10489" width="6.625" style="3" bestFit="1" customWidth="1"/>
    <col min="10490" max="10490" width="7.625" style="3" bestFit="1" customWidth="1"/>
    <col min="10491" max="10491" width="11.125" style="3" bestFit="1" customWidth="1"/>
    <col min="10492" max="10492" width="5.625" style="3" customWidth="1"/>
    <col min="10493" max="10493" width="7.625" style="3" bestFit="1" customWidth="1"/>
    <col min="10494" max="10494" width="10.5" style="3" bestFit="1" customWidth="1"/>
    <col min="10495" max="10495" width="6.5" style="3" customWidth="1"/>
    <col min="10496" max="10497" width="8" style="3" bestFit="1" customWidth="1"/>
    <col min="10498" max="10498" width="8.125" style="3" customWidth="1"/>
    <col min="10499" max="10499" width="10.62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625" style="3" bestFit="1" customWidth="1"/>
    <col min="10744" max="10744" width="5.625" style="3" customWidth="1"/>
    <col min="10745" max="10745" width="6.625" style="3" bestFit="1" customWidth="1"/>
    <col min="10746" max="10746" width="7.625" style="3" bestFit="1" customWidth="1"/>
    <col min="10747" max="10747" width="11.125" style="3" bestFit="1" customWidth="1"/>
    <col min="10748" max="10748" width="5.625" style="3" customWidth="1"/>
    <col min="10749" max="10749" width="7.625" style="3" bestFit="1" customWidth="1"/>
    <col min="10750" max="10750" width="10.5" style="3" bestFit="1" customWidth="1"/>
    <col min="10751" max="10751" width="6.5" style="3" customWidth="1"/>
    <col min="10752" max="10753" width="8" style="3" bestFit="1" customWidth="1"/>
    <col min="10754" max="10754" width="8.125" style="3" customWidth="1"/>
    <col min="10755" max="10755" width="10.62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625" style="3" bestFit="1" customWidth="1"/>
    <col min="11000" max="11000" width="5.625" style="3" customWidth="1"/>
    <col min="11001" max="11001" width="6.625" style="3" bestFit="1" customWidth="1"/>
    <col min="11002" max="11002" width="7.625" style="3" bestFit="1" customWidth="1"/>
    <col min="11003" max="11003" width="11.125" style="3" bestFit="1" customWidth="1"/>
    <col min="11004" max="11004" width="5.625" style="3" customWidth="1"/>
    <col min="11005" max="11005" width="7.625" style="3" bestFit="1" customWidth="1"/>
    <col min="11006" max="11006" width="10.5" style="3" bestFit="1" customWidth="1"/>
    <col min="11007" max="11007" width="6.5" style="3" customWidth="1"/>
    <col min="11008" max="11009" width="8" style="3" bestFit="1" customWidth="1"/>
    <col min="11010" max="11010" width="8.125" style="3" customWidth="1"/>
    <col min="11011" max="11011" width="10.62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625" style="3" bestFit="1" customWidth="1"/>
    <col min="11256" max="11256" width="5.625" style="3" customWidth="1"/>
    <col min="11257" max="11257" width="6.625" style="3" bestFit="1" customWidth="1"/>
    <col min="11258" max="11258" width="7.625" style="3" bestFit="1" customWidth="1"/>
    <col min="11259" max="11259" width="11.125" style="3" bestFit="1" customWidth="1"/>
    <col min="11260" max="11260" width="5.625" style="3" customWidth="1"/>
    <col min="11261" max="11261" width="7.625" style="3" bestFit="1" customWidth="1"/>
    <col min="11262" max="11262" width="10.5" style="3" bestFit="1" customWidth="1"/>
    <col min="11263" max="11263" width="6.5" style="3" customWidth="1"/>
    <col min="11264" max="11265" width="8" style="3" bestFit="1" customWidth="1"/>
    <col min="11266" max="11266" width="8.125" style="3" customWidth="1"/>
    <col min="11267" max="11267" width="10.62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625" style="3" bestFit="1" customWidth="1"/>
    <col min="11512" max="11512" width="5.625" style="3" customWidth="1"/>
    <col min="11513" max="11513" width="6.625" style="3" bestFit="1" customWidth="1"/>
    <col min="11514" max="11514" width="7.625" style="3" bestFit="1" customWidth="1"/>
    <col min="11515" max="11515" width="11.125" style="3" bestFit="1" customWidth="1"/>
    <col min="11516" max="11516" width="5.625" style="3" customWidth="1"/>
    <col min="11517" max="11517" width="7.625" style="3" bestFit="1" customWidth="1"/>
    <col min="11518" max="11518" width="10.5" style="3" bestFit="1" customWidth="1"/>
    <col min="11519" max="11519" width="6.5" style="3" customWidth="1"/>
    <col min="11520" max="11521" width="8" style="3" bestFit="1" customWidth="1"/>
    <col min="11522" max="11522" width="8.125" style="3" customWidth="1"/>
    <col min="11523" max="11523" width="10.62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625" style="3" bestFit="1" customWidth="1"/>
    <col min="11768" max="11768" width="5.625" style="3" customWidth="1"/>
    <col min="11769" max="11769" width="6.625" style="3" bestFit="1" customWidth="1"/>
    <col min="11770" max="11770" width="7.625" style="3" bestFit="1" customWidth="1"/>
    <col min="11771" max="11771" width="11.125" style="3" bestFit="1" customWidth="1"/>
    <col min="11772" max="11772" width="5.625" style="3" customWidth="1"/>
    <col min="11773" max="11773" width="7.625" style="3" bestFit="1" customWidth="1"/>
    <col min="11774" max="11774" width="10.5" style="3" bestFit="1" customWidth="1"/>
    <col min="11775" max="11775" width="6.5" style="3" customWidth="1"/>
    <col min="11776" max="11777" width="8" style="3" bestFit="1" customWidth="1"/>
    <col min="11778" max="11778" width="8.125" style="3" customWidth="1"/>
    <col min="11779" max="11779" width="10.62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625" style="3" bestFit="1" customWidth="1"/>
    <col min="12024" max="12024" width="5.625" style="3" customWidth="1"/>
    <col min="12025" max="12025" width="6.625" style="3" bestFit="1" customWidth="1"/>
    <col min="12026" max="12026" width="7.625" style="3" bestFit="1" customWidth="1"/>
    <col min="12027" max="12027" width="11.125" style="3" bestFit="1" customWidth="1"/>
    <col min="12028" max="12028" width="5.625" style="3" customWidth="1"/>
    <col min="12029" max="12029" width="7.625" style="3" bestFit="1" customWidth="1"/>
    <col min="12030" max="12030" width="10.5" style="3" bestFit="1" customWidth="1"/>
    <col min="12031" max="12031" width="6.5" style="3" customWidth="1"/>
    <col min="12032" max="12033" width="8" style="3" bestFit="1" customWidth="1"/>
    <col min="12034" max="12034" width="8.125" style="3" customWidth="1"/>
    <col min="12035" max="12035" width="10.62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625" style="3" bestFit="1" customWidth="1"/>
    <col min="12280" max="12280" width="5.625" style="3" customWidth="1"/>
    <col min="12281" max="12281" width="6.625" style="3" bestFit="1" customWidth="1"/>
    <col min="12282" max="12282" width="7.625" style="3" bestFit="1" customWidth="1"/>
    <col min="12283" max="12283" width="11.125" style="3" bestFit="1" customWidth="1"/>
    <col min="12284" max="12284" width="5.625" style="3" customWidth="1"/>
    <col min="12285" max="12285" width="7.625" style="3" bestFit="1" customWidth="1"/>
    <col min="12286" max="12286" width="10.5" style="3" bestFit="1" customWidth="1"/>
    <col min="12287" max="12287" width="6.5" style="3" customWidth="1"/>
    <col min="12288" max="12289" width="8" style="3" bestFit="1" customWidth="1"/>
    <col min="12290" max="12290" width="8.125" style="3" customWidth="1"/>
    <col min="12291" max="12291" width="10.62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625" style="3" bestFit="1" customWidth="1"/>
    <col min="12536" max="12536" width="5.625" style="3" customWidth="1"/>
    <col min="12537" max="12537" width="6.625" style="3" bestFit="1" customWidth="1"/>
    <col min="12538" max="12538" width="7.625" style="3" bestFit="1" customWidth="1"/>
    <col min="12539" max="12539" width="11.125" style="3" bestFit="1" customWidth="1"/>
    <col min="12540" max="12540" width="5.625" style="3" customWidth="1"/>
    <col min="12541" max="12541" width="7.625" style="3" bestFit="1" customWidth="1"/>
    <col min="12542" max="12542" width="10.5" style="3" bestFit="1" customWidth="1"/>
    <col min="12543" max="12543" width="6.5" style="3" customWidth="1"/>
    <col min="12544" max="12545" width="8" style="3" bestFit="1" customWidth="1"/>
    <col min="12546" max="12546" width="8.125" style="3" customWidth="1"/>
    <col min="12547" max="12547" width="10.62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625" style="3" bestFit="1" customWidth="1"/>
    <col min="12792" max="12792" width="5.625" style="3" customWidth="1"/>
    <col min="12793" max="12793" width="6.625" style="3" bestFit="1" customWidth="1"/>
    <col min="12794" max="12794" width="7.625" style="3" bestFit="1" customWidth="1"/>
    <col min="12795" max="12795" width="11.125" style="3" bestFit="1" customWidth="1"/>
    <col min="12796" max="12796" width="5.625" style="3" customWidth="1"/>
    <col min="12797" max="12797" width="7.625" style="3" bestFit="1" customWidth="1"/>
    <col min="12798" max="12798" width="10.5" style="3" bestFit="1" customWidth="1"/>
    <col min="12799" max="12799" width="6.5" style="3" customWidth="1"/>
    <col min="12800" max="12801" width="8" style="3" bestFit="1" customWidth="1"/>
    <col min="12802" max="12802" width="8.125" style="3" customWidth="1"/>
    <col min="12803" max="12803" width="10.62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625" style="3" bestFit="1" customWidth="1"/>
    <col min="13048" max="13048" width="5.625" style="3" customWidth="1"/>
    <col min="13049" max="13049" width="6.625" style="3" bestFit="1" customWidth="1"/>
    <col min="13050" max="13050" width="7.625" style="3" bestFit="1" customWidth="1"/>
    <col min="13051" max="13051" width="11.125" style="3" bestFit="1" customWidth="1"/>
    <col min="13052" max="13052" width="5.625" style="3" customWidth="1"/>
    <col min="13053" max="13053" width="7.625" style="3" bestFit="1" customWidth="1"/>
    <col min="13054" max="13054" width="10.5" style="3" bestFit="1" customWidth="1"/>
    <col min="13055" max="13055" width="6.5" style="3" customWidth="1"/>
    <col min="13056" max="13057" width="8" style="3" bestFit="1" customWidth="1"/>
    <col min="13058" max="13058" width="8.125" style="3" customWidth="1"/>
    <col min="13059" max="13059" width="10.62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625" style="3" bestFit="1" customWidth="1"/>
    <col min="13304" max="13304" width="5.625" style="3" customWidth="1"/>
    <col min="13305" max="13305" width="6.625" style="3" bestFit="1" customWidth="1"/>
    <col min="13306" max="13306" width="7.625" style="3" bestFit="1" customWidth="1"/>
    <col min="13307" max="13307" width="11.125" style="3" bestFit="1" customWidth="1"/>
    <col min="13308" max="13308" width="5.625" style="3" customWidth="1"/>
    <col min="13309" max="13309" width="7.625" style="3" bestFit="1" customWidth="1"/>
    <col min="13310" max="13310" width="10.5" style="3" bestFit="1" customWidth="1"/>
    <col min="13311" max="13311" width="6.5" style="3" customWidth="1"/>
    <col min="13312" max="13313" width="8" style="3" bestFit="1" customWidth="1"/>
    <col min="13314" max="13314" width="8.125" style="3" customWidth="1"/>
    <col min="13315" max="13315" width="10.62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625" style="3" bestFit="1" customWidth="1"/>
    <col min="13560" max="13560" width="5.625" style="3" customWidth="1"/>
    <col min="13561" max="13561" width="6.625" style="3" bestFit="1" customWidth="1"/>
    <col min="13562" max="13562" width="7.625" style="3" bestFit="1" customWidth="1"/>
    <col min="13563" max="13563" width="11.125" style="3" bestFit="1" customWidth="1"/>
    <col min="13564" max="13564" width="5.625" style="3" customWidth="1"/>
    <col min="13565" max="13565" width="7.625" style="3" bestFit="1" customWidth="1"/>
    <col min="13566" max="13566" width="10.5" style="3" bestFit="1" customWidth="1"/>
    <col min="13567" max="13567" width="6.5" style="3" customWidth="1"/>
    <col min="13568" max="13569" width="8" style="3" bestFit="1" customWidth="1"/>
    <col min="13570" max="13570" width="8.125" style="3" customWidth="1"/>
    <col min="13571" max="13571" width="10.62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625" style="3" bestFit="1" customWidth="1"/>
    <col min="13816" max="13816" width="5.625" style="3" customWidth="1"/>
    <col min="13817" max="13817" width="6.625" style="3" bestFit="1" customWidth="1"/>
    <col min="13818" max="13818" width="7.625" style="3" bestFit="1" customWidth="1"/>
    <col min="13819" max="13819" width="11.125" style="3" bestFit="1" customWidth="1"/>
    <col min="13820" max="13820" width="5.625" style="3" customWidth="1"/>
    <col min="13821" max="13821" width="7.625" style="3" bestFit="1" customWidth="1"/>
    <col min="13822" max="13822" width="10.5" style="3" bestFit="1" customWidth="1"/>
    <col min="13823" max="13823" width="6.5" style="3" customWidth="1"/>
    <col min="13824" max="13825" width="8" style="3" bestFit="1" customWidth="1"/>
    <col min="13826" max="13826" width="8.125" style="3" customWidth="1"/>
    <col min="13827" max="13827" width="10.62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625" style="3" bestFit="1" customWidth="1"/>
    <col min="14072" max="14072" width="5.625" style="3" customWidth="1"/>
    <col min="14073" max="14073" width="6.625" style="3" bestFit="1" customWidth="1"/>
    <col min="14074" max="14074" width="7.625" style="3" bestFit="1" customWidth="1"/>
    <col min="14075" max="14075" width="11.125" style="3" bestFit="1" customWidth="1"/>
    <col min="14076" max="14076" width="5.625" style="3" customWidth="1"/>
    <col min="14077" max="14077" width="7.625" style="3" bestFit="1" customWidth="1"/>
    <col min="14078" max="14078" width="10.5" style="3" bestFit="1" customWidth="1"/>
    <col min="14079" max="14079" width="6.5" style="3" customWidth="1"/>
    <col min="14080" max="14081" width="8" style="3" bestFit="1" customWidth="1"/>
    <col min="14082" max="14082" width="8.125" style="3" customWidth="1"/>
    <col min="14083" max="14083" width="10.62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625" style="3" bestFit="1" customWidth="1"/>
    <col min="14328" max="14328" width="5.625" style="3" customWidth="1"/>
    <col min="14329" max="14329" width="6.625" style="3" bestFit="1" customWidth="1"/>
    <col min="14330" max="14330" width="7.625" style="3" bestFit="1" customWidth="1"/>
    <col min="14331" max="14331" width="11.125" style="3" bestFit="1" customWidth="1"/>
    <col min="14332" max="14332" width="5.625" style="3" customWidth="1"/>
    <col min="14333" max="14333" width="7.625" style="3" bestFit="1" customWidth="1"/>
    <col min="14334" max="14334" width="10.5" style="3" bestFit="1" customWidth="1"/>
    <col min="14335" max="14335" width="6.5" style="3" customWidth="1"/>
    <col min="14336" max="14337" width="8" style="3" bestFit="1" customWidth="1"/>
    <col min="14338" max="14338" width="8.125" style="3" customWidth="1"/>
    <col min="14339" max="14339" width="10.62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625" style="3" bestFit="1" customWidth="1"/>
    <col min="14584" max="14584" width="5.625" style="3" customWidth="1"/>
    <col min="14585" max="14585" width="6.625" style="3" bestFit="1" customWidth="1"/>
    <col min="14586" max="14586" width="7.625" style="3" bestFit="1" customWidth="1"/>
    <col min="14587" max="14587" width="11.125" style="3" bestFit="1" customWidth="1"/>
    <col min="14588" max="14588" width="5.625" style="3" customWidth="1"/>
    <col min="14589" max="14589" width="7.625" style="3" bestFit="1" customWidth="1"/>
    <col min="14590" max="14590" width="10.5" style="3" bestFit="1" customWidth="1"/>
    <col min="14591" max="14591" width="6.5" style="3" customWidth="1"/>
    <col min="14592" max="14593" width="8" style="3" bestFit="1" customWidth="1"/>
    <col min="14594" max="14594" width="8.125" style="3" customWidth="1"/>
    <col min="14595" max="14595" width="10.62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625" style="3" bestFit="1" customWidth="1"/>
    <col min="14840" max="14840" width="5.625" style="3" customWidth="1"/>
    <col min="14841" max="14841" width="6.625" style="3" bestFit="1" customWidth="1"/>
    <col min="14842" max="14842" width="7.625" style="3" bestFit="1" customWidth="1"/>
    <col min="14843" max="14843" width="11.125" style="3" bestFit="1" customWidth="1"/>
    <col min="14844" max="14844" width="5.625" style="3" customWidth="1"/>
    <col min="14845" max="14845" width="7.625" style="3" bestFit="1" customWidth="1"/>
    <col min="14846" max="14846" width="10.5" style="3" bestFit="1" customWidth="1"/>
    <col min="14847" max="14847" width="6.5" style="3" customWidth="1"/>
    <col min="14848" max="14849" width="8" style="3" bestFit="1" customWidth="1"/>
    <col min="14850" max="14850" width="8.125" style="3" customWidth="1"/>
    <col min="14851" max="14851" width="10.62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625" style="3" bestFit="1" customWidth="1"/>
    <col min="15096" max="15096" width="5.625" style="3" customWidth="1"/>
    <col min="15097" max="15097" width="6.625" style="3" bestFit="1" customWidth="1"/>
    <col min="15098" max="15098" width="7.625" style="3" bestFit="1" customWidth="1"/>
    <col min="15099" max="15099" width="11.125" style="3" bestFit="1" customWidth="1"/>
    <col min="15100" max="15100" width="5.625" style="3" customWidth="1"/>
    <col min="15101" max="15101" width="7.625" style="3" bestFit="1" customWidth="1"/>
    <col min="15102" max="15102" width="10.5" style="3" bestFit="1" customWidth="1"/>
    <col min="15103" max="15103" width="6.5" style="3" customWidth="1"/>
    <col min="15104" max="15105" width="8" style="3" bestFit="1" customWidth="1"/>
    <col min="15106" max="15106" width="8.125" style="3" customWidth="1"/>
    <col min="15107" max="15107" width="10.62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625" style="3" bestFit="1" customWidth="1"/>
    <col min="15352" max="15352" width="5.625" style="3" customWidth="1"/>
    <col min="15353" max="15353" width="6.625" style="3" bestFit="1" customWidth="1"/>
    <col min="15354" max="15354" width="7.625" style="3" bestFit="1" customWidth="1"/>
    <col min="15355" max="15355" width="11.125" style="3" bestFit="1" customWidth="1"/>
    <col min="15356" max="15356" width="5.625" style="3" customWidth="1"/>
    <col min="15357" max="15357" width="7.625" style="3" bestFit="1" customWidth="1"/>
    <col min="15358" max="15358" width="10.5" style="3" bestFit="1" customWidth="1"/>
    <col min="15359" max="15359" width="6.5" style="3" customWidth="1"/>
    <col min="15360" max="15361" width="8" style="3" bestFit="1" customWidth="1"/>
    <col min="15362" max="15362" width="8.125" style="3" customWidth="1"/>
    <col min="15363" max="15363" width="10.62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625" style="3" bestFit="1" customWidth="1"/>
    <col min="15608" max="15608" width="5.625" style="3" customWidth="1"/>
    <col min="15609" max="15609" width="6.625" style="3" bestFit="1" customWidth="1"/>
    <col min="15610" max="15610" width="7.625" style="3" bestFit="1" customWidth="1"/>
    <col min="15611" max="15611" width="11.125" style="3" bestFit="1" customWidth="1"/>
    <col min="15612" max="15612" width="5.625" style="3" customWidth="1"/>
    <col min="15613" max="15613" width="7.625" style="3" bestFit="1" customWidth="1"/>
    <col min="15614" max="15614" width="10.5" style="3" bestFit="1" customWidth="1"/>
    <col min="15615" max="15615" width="6.5" style="3" customWidth="1"/>
    <col min="15616" max="15617" width="8" style="3" bestFit="1" customWidth="1"/>
    <col min="15618" max="15618" width="8.125" style="3" customWidth="1"/>
    <col min="15619" max="15619" width="10.62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625" style="3" bestFit="1" customWidth="1"/>
    <col min="15864" max="15864" width="5.625" style="3" customWidth="1"/>
    <col min="15865" max="15865" width="6.625" style="3" bestFit="1" customWidth="1"/>
    <col min="15866" max="15866" width="7.625" style="3" bestFit="1" customWidth="1"/>
    <col min="15867" max="15867" width="11.125" style="3" bestFit="1" customWidth="1"/>
    <col min="15868" max="15868" width="5.625" style="3" customWidth="1"/>
    <col min="15869" max="15869" width="7.625" style="3" bestFit="1" customWidth="1"/>
    <col min="15870" max="15870" width="10.5" style="3" bestFit="1" customWidth="1"/>
    <col min="15871" max="15871" width="6.5" style="3" customWidth="1"/>
    <col min="15872" max="15873" width="8" style="3" bestFit="1" customWidth="1"/>
    <col min="15874" max="15874" width="8.125" style="3" customWidth="1"/>
    <col min="15875" max="15875" width="10.62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625" style="3" bestFit="1" customWidth="1"/>
    <col min="16120" max="16120" width="5.625" style="3" customWidth="1"/>
    <col min="16121" max="16121" width="6.625" style="3" bestFit="1" customWidth="1"/>
    <col min="16122" max="16122" width="7.625" style="3" bestFit="1" customWidth="1"/>
    <col min="16123" max="16123" width="11.125" style="3" bestFit="1" customWidth="1"/>
    <col min="16124" max="16124" width="5.625" style="3" customWidth="1"/>
    <col min="16125" max="16125" width="7.625" style="3" bestFit="1" customWidth="1"/>
    <col min="16126" max="16126" width="10.5" style="3" bestFit="1" customWidth="1"/>
    <col min="16127" max="16127" width="6.5" style="3" customWidth="1"/>
    <col min="16128" max="16129" width="8" style="3" bestFit="1" customWidth="1"/>
    <col min="16130" max="16130" width="8.125" style="3" customWidth="1"/>
    <col min="16131" max="16131" width="10.62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440</v>
      </c>
    </row>
    <row r="2" spans="1:3" ht="15.75" x14ac:dyDescent="0.25">
      <c r="A2" s="2"/>
      <c r="C2" s="55" t="s">
        <v>151</v>
      </c>
    </row>
    <row r="3" spans="1:3" ht="14.1" customHeight="1" x14ac:dyDescent="0.2">
      <c r="A3" s="90"/>
      <c r="B3" s="282">
        <f>INDICE!A3</f>
        <v>45139</v>
      </c>
      <c r="C3" s="609" t="s">
        <v>116</v>
      </c>
    </row>
    <row r="4" spans="1:3" x14ac:dyDescent="0.2">
      <c r="A4" s="365" t="s">
        <v>153</v>
      </c>
      <c r="B4" s="341">
        <v>1.1954</v>
      </c>
      <c r="C4" s="94">
        <v>47.30933000000001</v>
      </c>
    </row>
    <row r="5" spans="1:3" x14ac:dyDescent="0.2">
      <c r="A5" s="366" t="s">
        <v>154</v>
      </c>
      <c r="B5" s="343">
        <v>9.5280000000000004E-2</v>
      </c>
      <c r="C5" s="96">
        <v>5.7134000000000009</v>
      </c>
    </row>
    <row r="6" spans="1:3" x14ac:dyDescent="0.2">
      <c r="A6" s="366" t="s">
        <v>155</v>
      </c>
      <c r="B6" s="343">
        <v>0.63390000000000002</v>
      </c>
      <c r="C6" s="96">
        <v>52.055610000000009</v>
      </c>
    </row>
    <row r="7" spans="1:3" x14ac:dyDescent="0.2">
      <c r="A7" s="366" t="s">
        <v>156</v>
      </c>
      <c r="B7" s="343">
        <v>0</v>
      </c>
      <c r="C7" s="96">
        <v>0.79580000000000006</v>
      </c>
    </row>
    <row r="8" spans="1:3" x14ac:dyDescent="0.2">
      <c r="A8" s="366" t="s">
        <v>157</v>
      </c>
      <c r="B8" s="343">
        <v>75.097079999999991</v>
      </c>
      <c r="C8" s="96">
        <v>806.06525000000011</v>
      </c>
    </row>
    <row r="9" spans="1:3" x14ac:dyDescent="0.2">
      <c r="A9" s="366" t="s">
        <v>158</v>
      </c>
      <c r="B9" s="343">
        <v>2.7059999999999997E-2</v>
      </c>
      <c r="C9" s="96">
        <v>4.6804399999999999</v>
      </c>
    </row>
    <row r="10" spans="1:3" x14ac:dyDescent="0.2">
      <c r="A10" s="366" t="s">
        <v>159</v>
      </c>
      <c r="B10" s="343">
        <v>0.55486000000000013</v>
      </c>
      <c r="C10" s="96">
        <v>27.468820000000012</v>
      </c>
    </row>
    <row r="11" spans="1:3" x14ac:dyDescent="0.2">
      <c r="A11" s="366" t="s">
        <v>512</v>
      </c>
      <c r="B11" s="343">
        <v>0.21475999999999998</v>
      </c>
      <c r="C11" s="96">
        <v>14.395439999999999</v>
      </c>
    </row>
    <row r="12" spans="1:3" x14ac:dyDescent="0.2">
      <c r="A12" s="366" t="s">
        <v>160</v>
      </c>
      <c r="B12" s="343">
        <v>0.42591999999999997</v>
      </c>
      <c r="C12" s="96">
        <v>12.78952</v>
      </c>
    </row>
    <row r="13" spans="1:3" x14ac:dyDescent="0.2">
      <c r="A13" s="366" t="s">
        <v>161</v>
      </c>
      <c r="B13" s="343">
        <v>2.2970000000000002</v>
      </c>
      <c r="C13" s="96">
        <v>40.371830000000003</v>
      </c>
    </row>
    <row r="14" spans="1:3" x14ac:dyDescent="0.2">
      <c r="A14" s="366" t="s">
        <v>162</v>
      </c>
      <c r="B14" s="343">
        <v>8.4580000000000002E-2</v>
      </c>
      <c r="C14" s="96">
        <v>5.6573700000000011</v>
      </c>
    </row>
    <row r="15" spans="1:3" x14ac:dyDescent="0.2">
      <c r="A15" s="366" t="s">
        <v>163</v>
      </c>
      <c r="B15" s="343">
        <v>0.15381999999999998</v>
      </c>
      <c r="C15" s="96">
        <v>3.5257999999999994</v>
      </c>
    </row>
    <row r="16" spans="1:3" x14ac:dyDescent="0.2">
      <c r="A16" s="366" t="s">
        <v>164</v>
      </c>
      <c r="B16" s="343">
        <v>8.4944400000000009</v>
      </c>
      <c r="C16" s="96">
        <v>160.39815999999996</v>
      </c>
    </row>
    <row r="17" spans="1:3" x14ac:dyDescent="0.2">
      <c r="A17" s="366" t="s">
        <v>165</v>
      </c>
      <c r="B17" s="343">
        <v>2.0059999999999998E-2</v>
      </c>
      <c r="C17" s="96">
        <v>0.91501999999999983</v>
      </c>
    </row>
    <row r="18" spans="1:3" x14ac:dyDescent="0.2">
      <c r="A18" s="366" t="s">
        <v>166</v>
      </c>
      <c r="B18" s="343">
        <v>0.47104000000000001</v>
      </c>
      <c r="C18" s="96">
        <v>3.7465100000000007</v>
      </c>
    </row>
    <row r="19" spans="1:3" x14ac:dyDescent="0.2">
      <c r="A19" s="366" t="s">
        <v>167</v>
      </c>
      <c r="B19" s="343">
        <v>2.99</v>
      </c>
      <c r="C19" s="96">
        <v>41.742590000000007</v>
      </c>
    </row>
    <row r="20" spans="1:3" x14ac:dyDescent="0.2">
      <c r="A20" s="366" t="s">
        <v>168</v>
      </c>
      <c r="B20" s="343">
        <v>0.25950000000000001</v>
      </c>
      <c r="C20" s="96">
        <v>5.3879099999999998</v>
      </c>
    </row>
    <row r="21" spans="1:3" x14ac:dyDescent="0.2">
      <c r="A21" s="366" t="s">
        <v>169</v>
      </c>
      <c r="B21" s="343">
        <v>0.11454</v>
      </c>
      <c r="C21" s="96">
        <v>2.9024399999999995</v>
      </c>
    </row>
    <row r="22" spans="1:3" x14ac:dyDescent="0.2">
      <c r="A22" s="367" t="s">
        <v>170</v>
      </c>
      <c r="B22" s="343">
        <v>0.61573999999999995</v>
      </c>
      <c r="C22" s="96">
        <v>6.3612600000000006</v>
      </c>
    </row>
    <row r="23" spans="1:3" x14ac:dyDescent="0.2">
      <c r="A23" s="368" t="s">
        <v>430</v>
      </c>
      <c r="B23" s="100">
        <v>93.744979999999998</v>
      </c>
      <c r="C23" s="100">
        <v>1242.2824999999991</v>
      </c>
    </row>
    <row r="24" spans="1:3" x14ac:dyDescent="0.2">
      <c r="C24" s="79" t="s">
        <v>220</v>
      </c>
    </row>
    <row r="25" spans="1:3" x14ac:dyDescent="0.2">
      <c r="A25" s="101" t="s">
        <v>221</v>
      </c>
      <c r="C25" s="58"/>
    </row>
    <row r="26" spans="1:3" x14ac:dyDescent="0.2">
      <c r="A26" s="102"/>
      <c r="C26" s="58"/>
    </row>
    <row r="27" spans="1:3" ht="18" x14ac:dyDescent="0.25">
      <c r="A27" s="102"/>
      <c r="B27" s="104"/>
      <c r="C27" s="58"/>
    </row>
    <row r="28" spans="1:3" x14ac:dyDescent="0.2">
      <c r="A28" s="102"/>
      <c r="C28" s="58"/>
    </row>
    <row r="29" spans="1:3" x14ac:dyDescent="0.2">
      <c r="A29" s="102"/>
      <c r="C29" s="58"/>
    </row>
    <row r="30" spans="1:3" x14ac:dyDescent="0.2">
      <c r="A30" s="102"/>
      <c r="C30" s="58"/>
    </row>
    <row r="31" spans="1:3" x14ac:dyDescent="0.2">
      <c r="A31" s="102"/>
      <c r="C31" s="58"/>
    </row>
    <row r="32" spans="1:3" x14ac:dyDescent="0.2">
      <c r="A32" s="102"/>
      <c r="C32" s="58"/>
    </row>
    <row r="33" spans="1:3" x14ac:dyDescent="0.2">
      <c r="A33" s="102"/>
      <c r="C33" s="58"/>
    </row>
    <row r="34" spans="1:3" x14ac:dyDescent="0.2">
      <c r="A34" s="102"/>
      <c r="C34" s="58"/>
    </row>
    <row r="35" spans="1:3" x14ac:dyDescent="0.2">
      <c r="A35" s="102"/>
      <c r="C35" s="58"/>
    </row>
    <row r="36" spans="1:3" x14ac:dyDescent="0.2">
      <c r="A36" s="102"/>
      <c r="C36" s="58"/>
    </row>
    <row r="37" spans="1:3" x14ac:dyDescent="0.2">
      <c r="A37" s="102"/>
      <c r="C37" s="58"/>
    </row>
    <row r="38" spans="1:3" x14ac:dyDescent="0.2">
      <c r="A38" s="102"/>
      <c r="C38" s="58"/>
    </row>
    <row r="39" spans="1:3" x14ac:dyDescent="0.2">
      <c r="A39" s="102"/>
      <c r="C39" s="58"/>
    </row>
    <row r="40" spans="1:3" x14ac:dyDescent="0.2">
      <c r="A40" s="102"/>
      <c r="C40" s="58"/>
    </row>
    <row r="41" spans="1:3" x14ac:dyDescent="0.2">
      <c r="A41" s="102"/>
      <c r="C41" s="58"/>
    </row>
    <row r="42" spans="1:3" x14ac:dyDescent="0.2">
      <c r="A42" s="102"/>
      <c r="C42" s="58"/>
    </row>
    <row r="43" spans="1:3" x14ac:dyDescent="0.2">
      <c r="A43" s="102"/>
      <c r="C43" s="58"/>
    </row>
    <row r="44" spans="1:3" x14ac:dyDescent="0.2">
      <c r="A44" s="102"/>
      <c r="C44" s="58"/>
    </row>
    <row r="45" spans="1:3" x14ac:dyDescent="0.2">
      <c r="C45" s="58"/>
    </row>
    <row r="46" spans="1:3" x14ac:dyDescent="0.2">
      <c r="C46" s="58"/>
    </row>
  </sheetData>
  <conditionalFormatting sqref="B7">
    <cfRule type="cellIs" dxfId="131" priority="1" stopIfTrue="1" operator="equal">
      <formula>0</formula>
    </cfRule>
  </conditionalFormatting>
  <conditionalFormatting sqref="B5:C22">
    <cfRule type="cellIs" dxfId="130" priority="2" operator="between">
      <formula>0</formula>
      <formula>0.5</formula>
    </cfRule>
    <cfRule type="cellIs" dxfId="129" priority="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9"/>
  <sheetViews>
    <sheetView zoomScaleNormal="100" workbookViewId="0">
      <selection sqref="A1:F2"/>
    </sheetView>
  </sheetViews>
  <sheetFormatPr baseColWidth="10" defaultRowHeight="14.25" customHeight="1" x14ac:dyDescent="0.2"/>
  <cols>
    <col min="1" max="1" width="49.5" style="19" customWidth="1"/>
    <col min="2" max="2" width="10.125" style="19" customWidth="1"/>
    <col min="3" max="3" width="12.625" style="19" customWidth="1"/>
    <col min="4" max="4" width="10.5" style="19" customWidth="1"/>
    <col min="5" max="5" width="11.125" style="19" customWidth="1"/>
    <col min="6" max="6" width="14" style="19" bestFit="1" customWidth="1"/>
    <col min="7" max="7" width="11" style="19"/>
    <col min="8" max="246" width="10" style="19"/>
    <col min="247" max="247" width="33.625" style="19" customWidth="1"/>
    <col min="248" max="248" width="8.625" style="19" customWidth="1"/>
    <col min="249" max="249" width="11.625" style="19" customWidth="1"/>
    <col min="250" max="250" width="10.625" style="19" customWidth="1"/>
    <col min="251" max="254" width="15.125" style="19" customWidth="1"/>
    <col min="255" max="502" width="10" style="19"/>
    <col min="503" max="503" width="33.625" style="19" customWidth="1"/>
    <col min="504" max="504" width="8.625" style="19" customWidth="1"/>
    <col min="505" max="505" width="11.625" style="19" customWidth="1"/>
    <col min="506" max="506" width="10.625" style="19" customWidth="1"/>
    <col min="507" max="510" width="15.125" style="19" customWidth="1"/>
    <col min="511" max="758" width="10" style="19"/>
    <col min="759" max="759" width="33.625" style="19" customWidth="1"/>
    <col min="760" max="760" width="8.625" style="19" customWidth="1"/>
    <col min="761" max="761" width="11.625" style="19" customWidth="1"/>
    <col min="762" max="762" width="10.625" style="19" customWidth="1"/>
    <col min="763" max="766" width="15.125" style="19" customWidth="1"/>
    <col min="767" max="1014" width="10" style="19"/>
    <col min="1015" max="1015" width="33.625" style="19" customWidth="1"/>
    <col min="1016" max="1016" width="8.625" style="19" customWidth="1"/>
    <col min="1017" max="1017" width="11.625" style="19" customWidth="1"/>
    <col min="1018" max="1018" width="10.625" style="19" customWidth="1"/>
    <col min="1019" max="1022" width="15.125" style="19" customWidth="1"/>
    <col min="1023" max="1270" width="10" style="19"/>
    <col min="1271" max="1271" width="33.625" style="19" customWidth="1"/>
    <col min="1272" max="1272" width="8.625" style="19" customWidth="1"/>
    <col min="1273" max="1273" width="11.625" style="19" customWidth="1"/>
    <col min="1274" max="1274" width="10.625" style="19" customWidth="1"/>
    <col min="1275" max="1278" width="15.125" style="19" customWidth="1"/>
    <col min="1279" max="1526" width="10" style="19"/>
    <col min="1527" max="1527" width="33.625" style="19" customWidth="1"/>
    <col min="1528" max="1528" width="8.625" style="19" customWidth="1"/>
    <col min="1529" max="1529" width="11.625" style="19" customWidth="1"/>
    <col min="1530" max="1530" width="10.625" style="19" customWidth="1"/>
    <col min="1531" max="1534" width="15.125" style="19" customWidth="1"/>
    <col min="1535" max="1782" width="10" style="19"/>
    <col min="1783" max="1783" width="33.625" style="19" customWidth="1"/>
    <col min="1784" max="1784" width="8.625" style="19" customWidth="1"/>
    <col min="1785" max="1785" width="11.625" style="19" customWidth="1"/>
    <col min="1786" max="1786" width="10.625" style="19" customWidth="1"/>
    <col min="1787" max="1790" width="15.125" style="19" customWidth="1"/>
    <col min="1791" max="2038" width="10" style="19"/>
    <col min="2039" max="2039" width="33.625" style="19" customWidth="1"/>
    <col min="2040" max="2040" width="8.625" style="19" customWidth="1"/>
    <col min="2041" max="2041" width="11.625" style="19" customWidth="1"/>
    <col min="2042" max="2042" width="10.625" style="19" customWidth="1"/>
    <col min="2043" max="2046" width="15.125" style="19" customWidth="1"/>
    <col min="2047" max="2294" width="10" style="19"/>
    <col min="2295" max="2295" width="33.625" style="19" customWidth="1"/>
    <col min="2296" max="2296" width="8.625" style="19" customWidth="1"/>
    <col min="2297" max="2297" width="11.625" style="19" customWidth="1"/>
    <col min="2298" max="2298" width="10.625" style="19" customWidth="1"/>
    <col min="2299" max="2302" width="15.125" style="19" customWidth="1"/>
    <col min="2303" max="2550" width="10" style="19"/>
    <col min="2551" max="2551" width="33.625" style="19" customWidth="1"/>
    <col min="2552" max="2552" width="8.625" style="19" customWidth="1"/>
    <col min="2553" max="2553" width="11.625" style="19" customWidth="1"/>
    <col min="2554" max="2554" width="10.625" style="19" customWidth="1"/>
    <col min="2555" max="2558" width="15.125" style="19" customWidth="1"/>
    <col min="2559" max="2806" width="10" style="19"/>
    <col min="2807" max="2807" width="33.625" style="19" customWidth="1"/>
    <col min="2808" max="2808" width="8.625" style="19" customWidth="1"/>
    <col min="2809" max="2809" width="11.625" style="19" customWidth="1"/>
    <col min="2810" max="2810" width="10.625" style="19" customWidth="1"/>
    <col min="2811" max="2814" width="15.125" style="19" customWidth="1"/>
    <col min="2815" max="3062" width="10" style="19"/>
    <col min="3063" max="3063" width="33.625" style="19" customWidth="1"/>
    <col min="3064" max="3064" width="8.625" style="19" customWidth="1"/>
    <col min="3065" max="3065" width="11.625" style="19" customWidth="1"/>
    <col min="3066" max="3066" width="10.625" style="19" customWidth="1"/>
    <col min="3067" max="3070" width="15.125" style="19" customWidth="1"/>
    <col min="3071" max="3318" width="10" style="19"/>
    <col min="3319" max="3319" width="33.625" style="19" customWidth="1"/>
    <col min="3320" max="3320" width="8.625" style="19" customWidth="1"/>
    <col min="3321" max="3321" width="11.625" style="19" customWidth="1"/>
    <col min="3322" max="3322" width="10.625" style="19" customWidth="1"/>
    <col min="3323" max="3326" width="15.125" style="19" customWidth="1"/>
    <col min="3327" max="3574" width="10" style="19"/>
    <col min="3575" max="3575" width="33.625" style="19" customWidth="1"/>
    <col min="3576" max="3576" width="8.625" style="19" customWidth="1"/>
    <col min="3577" max="3577" width="11.625" style="19" customWidth="1"/>
    <col min="3578" max="3578" width="10.625" style="19" customWidth="1"/>
    <col min="3579" max="3582" width="15.125" style="19" customWidth="1"/>
    <col min="3583" max="3830" width="10" style="19"/>
    <col min="3831" max="3831" width="33.625" style="19" customWidth="1"/>
    <col min="3832" max="3832" width="8.625" style="19" customWidth="1"/>
    <col min="3833" max="3833" width="11.625" style="19" customWidth="1"/>
    <col min="3834" max="3834" width="10.625" style="19" customWidth="1"/>
    <col min="3835" max="3838" width="15.125" style="19" customWidth="1"/>
    <col min="3839" max="4086" width="10" style="19"/>
    <col min="4087" max="4087" width="33.625" style="19" customWidth="1"/>
    <col min="4088" max="4088" width="8.625" style="19" customWidth="1"/>
    <col min="4089" max="4089" width="11.625" style="19" customWidth="1"/>
    <col min="4090" max="4090" width="10.625" style="19" customWidth="1"/>
    <col min="4091" max="4094" width="15.125" style="19" customWidth="1"/>
    <col min="4095" max="4342" width="10" style="19"/>
    <col min="4343" max="4343" width="33.625" style="19" customWidth="1"/>
    <col min="4344" max="4344" width="8.625" style="19" customWidth="1"/>
    <col min="4345" max="4345" width="11.625" style="19" customWidth="1"/>
    <col min="4346" max="4346" width="10.625" style="19" customWidth="1"/>
    <col min="4347" max="4350" width="15.125" style="19" customWidth="1"/>
    <col min="4351" max="4598" width="10" style="19"/>
    <col min="4599" max="4599" width="33.625" style="19" customWidth="1"/>
    <col min="4600" max="4600" width="8.625" style="19" customWidth="1"/>
    <col min="4601" max="4601" width="11.625" style="19" customWidth="1"/>
    <col min="4602" max="4602" width="10.625" style="19" customWidth="1"/>
    <col min="4603" max="4606" width="15.125" style="19" customWidth="1"/>
    <col min="4607" max="4854" width="10" style="19"/>
    <col min="4855" max="4855" width="33.625" style="19" customWidth="1"/>
    <col min="4856" max="4856" width="8.625" style="19" customWidth="1"/>
    <col min="4857" max="4857" width="11.625" style="19" customWidth="1"/>
    <col min="4858" max="4858" width="10.625" style="19" customWidth="1"/>
    <col min="4859" max="4862" width="15.125" style="19" customWidth="1"/>
    <col min="4863" max="5110" width="10" style="19"/>
    <col min="5111" max="5111" width="33.625" style="19" customWidth="1"/>
    <col min="5112" max="5112" width="8.625" style="19" customWidth="1"/>
    <col min="5113" max="5113" width="11.625" style="19" customWidth="1"/>
    <col min="5114" max="5114" width="10.625" style="19" customWidth="1"/>
    <col min="5115" max="5118" width="15.125" style="19" customWidth="1"/>
    <col min="5119" max="5366" width="10" style="19"/>
    <col min="5367" max="5367" width="33.625" style="19" customWidth="1"/>
    <col min="5368" max="5368" width="8.625" style="19" customWidth="1"/>
    <col min="5369" max="5369" width="11.625" style="19" customWidth="1"/>
    <col min="5370" max="5370" width="10.625" style="19" customWidth="1"/>
    <col min="5371" max="5374" width="15.125" style="19" customWidth="1"/>
    <col min="5375" max="5622" width="10" style="19"/>
    <col min="5623" max="5623" width="33.625" style="19" customWidth="1"/>
    <col min="5624" max="5624" width="8.625" style="19" customWidth="1"/>
    <col min="5625" max="5625" width="11.625" style="19" customWidth="1"/>
    <col min="5626" max="5626" width="10.625" style="19" customWidth="1"/>
    <col min="5627" max="5630" width="15.125" style="19" customWidth="1"/>
    <col min="5631" max="5878" width="10" style="19"/>
    <col min="5879" max="5879" width="33.625" style="19" customWidth="1"/>
    <col min="5880" max="5880" width="8.625" style="19" customWidth="1"/>
    <col min="5881" max="5881" width="11.625" style="19" customWidth="1"/>
    <col min="5882" max="5882" width="10.625" style="19" customWidth="1"/>
    <col min="5883" max="5886" width="15.125" style="19" customWidth="1"/>
    <col min="5887" max="6134" width="10" style="19"/>
    <col min="6135" max="6135" width="33.625" style="19" customWidth="1"/>
    <col min="6136" max="6136" width="8.625" style="19" customWidth="1"/>
    <col min="6137" max="6137" width="11.625" style="19" customWidth="1"/>
    <col min="6138" max="6138" width="10.625" style="19" customWidth="1"/>
    <col min="6139" max="6142" width="15.125" style="19" customWidth="1"/>
    <col min="6143" max="6390" width="10" style="19"/>
    <col min="6391" max="6391" width="33.625" style="19" customWidth="1"/>
    <col min="6392" max="6392" width="8.625" style="19" customWidth="1"/>
    <col min="6393" max="6393" width="11.625" style="19" customWidth="1"/>
    <col min="6394" max="6394" width="10.625" style="19" customWidth="1"/>
    <col min="6395" max="6398" width="15.125" style="19" customWidth="1"/>
    <col min="6399" max="6646" width="10" style="19"/>
    <col min="6647" max="6647" width="33.625" style="19" customWidth="1"/>
    <col min="6648" max="6648" width="8.625" style="19" customWidth="1"/>
    <col min="6649" max="6649" width="11.625" style="19" customWidth="1"/>
    <col min="6650" max="6650" width="10.625" style="19" customWidth="1"/>
    <col min="6651" max="6654" width="15.125" style="19" customWidth="1"/>
    <col min="6655" max="6902" width="10" style="19"/>
    <col min="6903" max="6903" width="33.625" style="19" customWidth="1"/>
    <col min="6904" max="6904" width="8.625" style="19" customWidth="1"/>
    <col min="6905" max="6905" width="11.625" style="19" customWidth="1"/>
    <col min="6906" max="6906" width="10.625" style="19" customWidth="1"/>
    <col min="6907" max="6910" width="15.125" style="19" customWidth="1"/>
    <col min="6911" max="7158" width="10" style="19"/>
    <col min="7159" max="7159" width="33.625" style="19" customWidth="1"/>
    <col min="7160" max="7160" width="8.625" style="19" customWidth="1"/>
    <col min="7161" max="7161" width="11.625" style="19" customWidth="1"/>
    <col min="7162" max="7162" width="10.625" style="19" customWidth="1"/>
    <col min="7163" max="7166" width="15.125" style="19" customWidth="1"/>
    <col min="7167" max="7414" width="10" style="19"/>
    <col min="7415" max="7415" width="33.625" style="19" customWidth="1"/>
    <col min="7416" max="7416" width="8.625" style="19" customWidth="1"/>
    <col min="7417" max="7417" width="11.625" style="19" customWidth="1"/>
    <col min="7418" max="7418" width="10.625" style="19" customWidth="1"/>
    <col min="7419" max="7422" width="15.125" style="19" customWidth="1"/>
    <col min="7423" max="7670" width="10" style="19"/>
    <col min="7671" max="7671" width="33.625" style="19" customWidth="1"/>
    <col min="7672" max="7672" width="8.625" style="19" customWidth="1"/>
    <col min="7673" max="7673" width="11.625" style="19" customWidth="1"/>
    <col min="7674" max="7674" width="10.625" style="19" customWidth="1"/>
    <col min="7675" max="7678" width="15.125" style="19" customWidth="1"/>
    <col min="7679" max="7926" width="10" style="19"/>
    <col min="7927" max="7927" width="33.625" style="19" customWidth="1"/>
    <col min="7928" max="7928" width="8.625" style="19" customWidth="1"/>
    <col min="7929" max="7929" width="11.625" style="19" customWidth="1"/>
    <col min="7930" max="7930" width="10.625" style="19" customWidth="1"/>
    <col min="7931" max="7934" width="15.125" style="19" customWidth="1"/>
    <col min="7935" max="8182" width="10" style="19"/>
    <col min="8183" max="8183" width="33.625" style="19" customWidth="1"/>
    <col min="8184" max="8184" width="8.625" style="19" customWidth="1"/>
    <col min="8185" max="8185" width="11.625" style="19" customWidth="1"/>
    <col min="8186" max="8186" width="10.625" style="19" customWidth="1"/>
    <col min="8187" max="8190" width="15.125" style="19" customWidth="1"/>
    <col min="8191" max="8438" width="10" style="19"/>
    <col min="8439" max="8439" width="33.625" style="19" customWidth="1"/>
    <col min="8440" max="8440" width="8.625" style="19" customWidth="1"/>
    <col min="8441" max="8441" width="11.625" style="19" customWidth="1"/>
    <col min="8442" max="8442" width="10.625" style="19" customWidth="1"/>
    <col min="8443" max="8446" width="15.125" style="19" customWidth="1"/>
    <col min="8447" max="8694" width="10" style="19"/>
    <col min="8695" max="8695" width="33.625" style="19" customWidth="1"/>
    <col min="8696" max="8696" width="8.625" style="19" customWidth="1"/>
    <col min="8697" max="8697" width="11.625" style="19" customWidth="1"/>
    <col min="8698" max="8698" width="10.625" style="19" customWidth="1"/>
    <col min="8699" max="8702" width="15.125" style="19" customWidth="1"/>
    <col min="8703" max="8950" width="10" style="19"/>
    <col min="8951" max="8951" width="33.625" style="19" customWidth="1"/>
    <col min="8952" max="8952" width="8.625" style="19" customWidth="1"/>
    <col min="8953" max="8953" width="11.625" style="19" customWidth="1"/>
    <col min="8954" max="8954" width="10.625" style="19" customWidth="1"/>
    <col min="8955" max="8958" width="15.125" style="19" customWidth="1"/>
    <col min="8959" max="9206" width="10" style="19"/>
    <col min="9207" max="9207" width="33.625" style="19" customWidth="1"/>
    <col min="9208" max="9208" width="8.625" style="19" customWidth="1"/>
    <col min="9209" max="9209" width="11.625" style="19" customWidth="1"/>
    <col min="9210" max="9210" width="10.625" style="19" customWidth="1"/>
    <col min="9211" max="9214" width="15.125" style="19" customWidth="1"/>
    <col min="9215" max="9462" width="10" style="19"/>
    <col min="9463" max="9463" width="33.625" style="19" customWidth="1"/>
    <col min="9464" max="9464" width="8.625" style="19" customWidth="1"/>
    <col min="9465" max="9465" width="11.625" style="19" customWidth="1"/>
    <col min="9466" max="9466" width="10.625" style="19" customWidth="1"/>
    <col min="9467" max="9470" width="15.125" style="19" customWidth="1"/>
    <col min="9471" max="9718" width="10" style="19"/>
    <col min="9719" max="9719" width="33.625" style="19" customWidth="1"/>
    <col min="9720" max="9720" width="8.625" style="19" customWidth="1"/>
    <col min="9721" max="9721" width="11.625" style="19" customWidth="1"/>
    <col min="9722" max="9722" width="10.625" style="19" customWidth="1"/>
    <col min="9723" max="9726" width="15.125" style="19" customWidth="1"/>
    <col min="9727" max="9974" width="10" style="19"/>
    <col min="9975" max="9975" width="33.625" style="19" customWidth="1"/>
    <col min="9976" max="9976" width="8.625" style="19" customWidth="1"/>
    <col min="9977" max="9977" width="11.625" style="19" customWidth="1"/>
    <col min="9978" max="9978" width="10.625" style="19" customWidth="1"/>
    <col min="9979" max="9982" width="15.125" style="19" customWidth="1"/>
    <col min="9983" max="10230" width="10" style="19"/>
    <col min="10231" max="10231" width="33.625" style="19" customWidth="1"/>
    <col min="10232" max="10232" width="8.625" style="19" customWidth="1"/>
    <col min="10233" max="10233" width="11.625" style="19" customWidth="1"/>
    <col min="10234" max="10234" width="10.625" style="19" customWidth="1"/>
    <col min="10235" max="10238" width="15.125" style="19" customWidth="1"/>
    <col min="10239" max="10486" width="10" style="19"/>
    <col min="10487" max="10487" width="33.625" style="19" customWidth="1"/>
    <col min="10488" max="10488" width="8.625" style="19" customWidth="1"/>
    <col min="10489" max="10489" width="11.625" style="19" customWidth="1"/>
    <col min="10490" max="10490" width="10.625" style="19" customWidth="1"/>
    <col min="10491" max="10494" width="15.125" style="19" customWidth="1"/>
    <col min="10495" max="10742" width="10" style="19"/>
    <col min="10743" max="10743" width="33.625" style="19" customWidth="1"/>
    <col min="10744" max="10744" width="8.625" style="19" customWidth="1"/>
    <col min="10745" max="10745" width="11.625" style="19" customWidth="1"/>
    <col min="10746" max="10746" width="10.625" style="19" customWidth="1"/>
    <col min="10747" max="10750" width="15.125" style="19" customWidth="1"/>
    <col min="10751" max="10998" width="10" style="19"/>
    <col min="10999" max="10999" width="33.625" style="19" customWidth="1"/>
    <col min="11000" max="11000" width="8.625" style="19" customWidth="1"/>
    <col min="11001" max="11001" width="11.625" style="19" customWidth="1"/>
    <col min="11002" max="11002" width="10.625" style="19" customWidth="1"/>
    <col min="11003" max="11006" width="15.125" style="19" customWidth="1"/>
    <col min="11007" max="11254" width="10" style="19"/>
    <col min="11255" max="11255" width="33.625" style="19" customWidth="1"/>
    <col min="11256" max="11256" width="8.625" style="19" customWidth="1"/>
    <col min="11257" max="11257" width="11.625" style="19" customWidth="1"/>
    <col min="11258" max="11258" width="10.625" style="19" customWidth="1"/>
    <col min="11259" max="11262" width="15.125" style="19" customWidth="1"/>
    <col min="11263" max="11510" width="10" style="19"/>
    <col min="11511" max="11511" width="33.625" style="19" customWidth="1"/>
    <col min="11512" max="11512" width="8.625" style="19" customWidth="1"/>
    <col min="11513" max="11513" width="11.625" style="19" customWidth="1"/>
    <col min="11514" max="11514" width="10.625" style="19" customWidth="1"/>
    <col min="11515" max="11518" width="15.125" style="19" customWidth="1"/>
    <col min="11519" max="11766" width="10" style="19"/>
    <col min="11767" max="11767" width="33.625" style="19" customWidth="1"/>
    <col min="11768" max="11768" width="8.625" style="19" customWidth="1"/>
    <col min="11769" max="11769" width="11.625" style="19" customWidth="1"/>
    <col min="11770" max="11770" width="10.625" style="19" customWidth="1"/>
    <col min="11771" max="11774" width="15.125" style="19" customWidth="1"/>
    <col min="11775" max="12022" width="10" style="19"/>
    <col min="12023" max="12023" width="33.625" style="19" customWidth="1"/>
    <col min="12024" max="12024" width="8.625" style="19" customWidth="1"/>
    <col min="12025" max="12025" width="11.625" style="19" customWidth="1"/>
    <col min="12026" max="12026" width="10.625" style="19" customWidth="1"/>
    <col min="12027" max="12030" width="15.125" style="19" customWidth="1"/>
    <col min="12031" max="12278" width="10" style="19"/>
    <col min="12279" max="12279" width="33.625" style="19" customWidth="1"/>
    <col min="12280" max="12280" width="8.625" style="19" customWidth="1"/>
    <col min="12281" max="12281" width="11.625" style="19" customWidth="1"/>
    <col min="12282" max="12282" width="10.625" style="19" customWidth="1"/>
    <col min="12283" max="12286" width="15.125" style="19" customWidth="1"/>
    <col min="12287" max="12534" width="10" style="19"/>
    <col min="12535" max="12535" width="33.625" style="19" customWidth="1"/>
    <col min="12536" max="12536" width="8.625" style="19" customWidth="1"/>
    <col min="12537" max="12537" width="11.625" style="19" customWidth="1"/>
    <col min="12538" max="12538" width="10.625" style="19" customWidth="1"/>
    <col min="12539" max="12542" width="15.125" style="19" customWidth="1"/>
    <col min="12543" max="12790" width="10" style="19"/>
    <col min="12791" max="12791" width="33.625" style="19" customWidth="1"/>
    <col min="12792" max="12792" width="8.625" style="19" customWidth="1"/>
    <col min="12793" max="12793" width="11.625" style="19" customWidth="1"/>
    <col min="12794" max="12794" width="10.625" style="19" customWidth="1"/>
    <col min="12795" max="12798" width="15.125" style="19" customWidth="1"/>
    <col min="12799" max="13046" width="10" style="19"/>
    <col min="13047" max="13047" width="33.625" style="19" customWidth="1"/>
    <col min="13048" max="13048" width="8.625" style="19" customWidth="1"/>
    <col min="13049" max="13049" width="11.625" style="19" customWidth="1"/>
    <col min="13050" max="13050" width="10.625" style="19" customWidth="1"/>
    <col min="13051" max="13054" width="15.125" style="19" customWidth="1"/>
    <col min="13055" max="13302" width="10" style="19"/>
    <col min="13303" max="13303" width="33.625" style="19" customWidth="1"/>
    <col min="13304" max="13304" width="8.625" style="19" customWidth="1"/>
    <col min="13305" max="13305" width="11.625" style="19" customWidth="1"/>
    <col min="13306" max="13306" width="10.625" style="19" customWidth="1"/>
    <col min="13307" max="13310" width="15.125" style="19" customWidth="1"/>
    <col min="13311" max="13558" width="10" style="19"/>
    <col min="13559" max="13559" width="33.625" style="19" customWidth="1"/>
    <col min="13560" max="13560" width="8.625" style="19" customWidth="1"/>
    <col min="13561" max="13561" width="11.625" style="19" customWidth="1"/>
    <col min="13562" max="13562" width="10.625" style="19" customWidth="1"/>
    <col min="13563" max="13566" width="15.125" style="19" customWidth="1"/>
    <col min="13567" max="13814" width="10" style="19"/>
    <col min="13815" max="13815" width="33.625" style="19" customWidth="1"/>
    <col min="13816" max="13816" width="8.625" style="19" customWidth="1"/>
    <col min="13817" max="13817" width="11.625" style="19" customWidth="1"/>
    <col min="13818" max="13818" width="10.625" style="19" customWidth="1"/>
    <col min="13819" max="13822" width="15.125" style="19" customWidth="1"/>
    <col min="13823" max="14070" width="10" style="19"/>
    <col min="14071" max="14071" width="33.625" style="19" customWidth="1"/>
    <col min="14072" max="14072" width="8.625" style="19" customWidth="1"/>
    <col min="14073" max="14073" width="11.625" style="19" customWidth="1"/>
    <col min="14074" max="14074" width="10.625" style="19" customWidth="1"/>
    <col min="14075" max="14078" width="15.125" style="19" customWidth="1"/>
    <col min="14079" max="14326" width="10" style="19"/>
    <col min="14327" max="14327" width="33.625" style="19" customWidth="1"/>
    <col min="14328" max="14328" width="8.625" style="19" customWidth="1"/>
    <col min="14329" max="14329" width="11.625" style="19" customWidth="1"/>
    <col min="14330" max="14330" width="10.625" style="19" customWidth="1"/>
    <col min="14331" max="14334" width="15.125" style="19" customWidth="1"/>
    <col min="14335" max="14582" width="10" style="19"/>
    <col min="14583" max="14583" width="33.625" style="19" customWidth="1"/>
    <col min="14584" max="14584" width="8.625" style="19" customWidth="1"/>
    <col min="14585" max="14585" width="11.625" style="19" customWidth="1"/>
    <col min="14586" max="14586" width="10.625" style="19" customWidth="1"/>
    <col min="14587" max="14590" width="15.125" style="19" customWidth="1"/>
    <col min="14591" max="14838" width="10" style="19"/>
    <col min="14839" max="14839" width="33.625" style="19" customWidth="1"/>
    <col min="14840" max="14840" width="8.625" style="19" customWidth="1"/>
    <col min="14841" max="14841" width="11.625" style="19" customWidth="1"/>
    <col min="14842" max="14842" width="10.625" style="19" customWidth="1"/>
    <col min="14843" max="14846" width="15.125" style="19" customWidth="1"/>
    <col min="14847" max="15094" width="10" style="19"/>
    <col min="15095" max="15095" width="33.625" style="19" customWidth="1"/>
    <col min="15096" max="15096" width="8.625" style="19" customWidth="1"/>
    <col min="15097" max="15097" width="11.625" style="19" customWidth="1"/>
    <col min="15098" max="15098" width="10.625" style="19" customWidth="1"/>
    <col min="15099" max="15102" width="15.125" style="19" customWidth="1"/>
    <col min="15103" max="15350" width="10" style="19"/>
    <col min="15351" max="15351" width="33.625" style="19" customWidth="1"/>
    <col min="15352" max="15352" width="8.625" style="19" customWidth="1"/>
    <col min="15353" max="15353" width="11.625" style="19" customWidth="1"/>
    <col min="15354" max="15354" width="10.625" style="19" customWidth="1"/>
    <col min="15355" max="15358" width="15.125" style="19" customWidth="1"/>
    <col min="15359" max="15606" width="10" style="19"/>
    <col min="15607" max="15607" width="33.625" style="19" customWidth="1"/>
    <col min="15608" max="15608" width="8.625" style="19" customWidth="1"/>
    <col min="15609" max="15609" width="11.625" style="19" customWidth="1"/>
    <col min="15610" max="15610" width="10.625" style="19" customWidth="1"/>
    <col min="15611" max="15614" width="15.125" style="19" customWidth="1"/>
    <col min="15615" max="15862" width="10" style="19"/>
    <col min="15863" max="15863" width="33.625" style="19" customWidth="1"/>
    <col min="15864" max="15864" width="8.625" style="19" customWidth="1"/>
    <col min="15865" max="15865" width="11.625" style="19" customWidth="1"/>
    <col min="15866" max="15866" width="10.625" style="19" customWidth="1"/>
    <col min="15867" max="15870" width="15.125" style="19" customWidth="1"/>
    <col min="15871" max="16118" width="10" style="19"/>
    <col min="16119" max="16119" width="33.625" style="19" customWidth="1"/>
    <col min="16120" max="16120" width="8.625" style="19" customWidth="1"/>
    <col min="16121" max="16121" width="11.625" style="19" customWidth="1"/>
    <col min="16122" max="16122" width="10.625" style="19" customWidth="1"/>
    <col min="16123" max="16126" width="15.125" style="19" customWidth="1"/>
    <col min="16127" max="16375" width="10" style="19"/>
    <col min="16376" max="16384" width="10" style="19" customWidth="1"/>
  </cols>
  <sheetData>
    <row r="1" spans="1:6" ht="12.75" x14ac:dyDescent="0.2">
      <c r="A1" s="766" t="s">
        <v>0</v>
      </c>
      <c r="B1" s="766"/>
      <c r="C1" s="766"/>
      <c r="D1" s="766"/>
      <c r="E1" s="766"/>
      <c r="F1" s="766"/>
    </row>
    <row r="2" spans="1:6" ht="12.75" x14ac:dyDescent="0.2">
      <c r="A2" s="767"/>
      <c r="B2" s="767"/>
      <c r="C2" s="767"/>
      <c r="D2" s="767"/>
      <c r="E2" s="767"/>
      <c r="F2" s="767"/>
    </row>
    <row r="3" spans="1:6" ht="29.85" customHeight="1" x14ac:dyDescent="0.25">
      <c r="A3" s="20"/>
      <c r="B3" s="21" t="s">
        <v>42</v>
      </c>
      <c r="C3" s="21" t="s">
        <v>43</v>
      </c>
      <c r="D3" s="22" t="s">
        <v>44</v>
      </c>
      <c r="E3" s="22" t="s">
        <v>416</v>
      </c>
      <c r="F3" s="452" t="s">
        <v>417</v>
      </c>
    </row>
    <row r="4" spans="1:6" ht="12.75" x14ac:dyDescent="0.2">
      <c r="A4" s="23" t="s">
        <v>45</v>
      </c>
      <c r="B4" s="281"/>
      <c r="C4" s="281"/>
      <c r="D4" s="281"/>
      <c r="E4" s="281"/>
      <c r="F4" s="452"/>
    </row>
    <row r="5" spans="1:6" ht="12.75" x14ac:dyDescent="0.2">
      <c r="A5" s="24" t="s">
        <v>46</v>
      </c>
      <c r="B5" s="25" t="s">
        <v>534</v>
      </c>
      <c r="C5" s="26" t="s">
        <v>47</v>
      </c>
      <c r="D5" s="27">
        <v>4877.8559455108343</v>
      </c>
      <c r="E5" s="291">
        <v>4709.8868299999995</v>
      </c>
      <c r="F5" s="28" t="s">
        <v>684</v>
      </c>
    </row>
    <row r="6" spans="1:6" ht="12.75" x14ac:dyDescent="0.2">
      <c r="A6" s="19" t="s">
        <v>410</v>
      </c>
      <c r="B6" s="28" t="s">
        <v>534</v>
      </c>
      <c r="C6" s="29" t="s">
        <v>47</v>
      </c>
      <c r="D6" s="30">
        <v>170.77475000000001</v>
      </c>
      <c r="E6" s="292">
        <v>186.09188</v>
      </c>
      <c r="F6" s="28" t="s">
        <v>684</v>
      </c>
    </row>
    <row r="7" spans="1:6" ht="12.75" x14ac:dyDescent="0.2">
      <c r="A7" s="19" t="s">
        <v>48</v>
      </c>
      <c r="B7" s="28" t="s">
        <v>534</v>
      </c>
      <c r="C7" s="29" t="s">
        <v>47</v>
      </c>
      <c r="D7" s="30">
        <v>588.86679999999853</v>
      </c>
      <c r="E7" s="292">
        <v>597.81396999999947</v>
      </c>
      <c r="F7" s="28" t="s">
        <v>684</v>
      </c>
    </row>
    <row r="8" spans="1:6" ht="12.75" x14ac:dyDescent="0.2">
      <c r="A8" s="19" t="s">
        <v>49</v>
      </c>
      <c r="B8" s="28" t="s">
        <v>534</v>
      </c>
      <c r="C8" s="29" t="s">
        <v>47</v>
      </c>
      <c r="D8" s="30">
        <v>648.07602999999983</v>
      </c>
      <c r="E8" s="292">
        <v>660.74306999999988</v>
      </c>
      <c r="F8" s="28" t="s">
        <v>684</v>
      </c>
    </row>
    <row r="9" spans="1:6" ht="12.75" x14ac:dyDescent="0.2">
      <c r="A9" s="19" t="s">
        <v>567</v>
      </c>
      <c r="B9" s="28" t="s">
        <v>534</v>
      </c>
      <c r="C9" s="29" t="s">
        <v>47</v>
      </c>
      <c r="D9" s="30">
        <v>1917.4564199999998</v>
      </c>
      <c r="E9" s="292">
        <v>1772.3225299999992</v>
      </c>
      <c r="F9" s="28" t="s">
        <v>684</v>
      </c>
    </row>
    <row r="10" spans="1:6" ht="12.75" x14ac:dyDescent="0.2">
      <c r="A10" s="31" t="s">
        <v>50</v>
      </c>
      <c r="B10" s="32" t="s">
        <v>534</v>
      </c>
      <c r="C10" s="33" t="s">
        <v>510</v>
      </c>
      <c r="D10" s="34">
        <v>25975.674999999996</v>
      </c>
      <c r="E10" s="293">
        <v>25051.006000000001</v>
      </c>
      <c r="F10" s="32" t="s">
        <v>684</v>
      </c>
    </row>
    <row r="11" spans="1:6" ht="12.75" x14ac:dyDescent="0.2">
      <c r="A11" s="35" t="s">
        <v>51</v>
      </c>
      <c r="B11" s="36"/>
      <c r="C11" s="37"/>
      <c r="D11" s="38"/>
      <c r="E11" s="38"/>
      <c r="F11" s="451"/>
    </row>
    <row r="12" spans="1:6" ht="12.75" x14ac:dyDescent="0.2">
      <c r="A12" s="19" t="s">
        <v>52</v>
      </c>
      <c r="B12" s="28" t="s">
        <v>534</v>
      </c>
      <c r="C12" s="29" t="s">
        <v>47</v>
      </c>
      <c r="D12" s="30">
        <v>5529.4340000000002</v>
      </c>
      <c r="E12" s="292">
        <v>5484.9894700000004</v>
      </c>
      <c r="F12" s="25" t="s">
        <v>684</v>
      </c>
    </row>
    <row r="13" spans="1:6" ht="12.75" x14ac:dyDescent="0.2">
      <c r="A13" s="19" t="s">
        <v>53</v>
      </c>
      <c r="B13" s="28" t="s">
        <v>534</v>
      </c>
      <c r="C13" s="29" t="s">
        <v>54</v>
      </c>
      <c r="D13" s="30">
        <v>31702.287629999995</v>
      </c>
      <c r="E13" s="292">
        <v>33794.582179999998</v>
      </c>
      <c r="F13" s="28" t="s">
        <v>684</v>
      </c>
    </row>
    <row r="14" spans="1:6" ht="12.75" x14ac:dyDescent="0.2">
      <c r="A14" s="19" t="s">
        <v>55</v>
      </c>
      <c r="B14" s="28" t="s">
        <v>534</v>
      </c>
      <c r="C14" s="29" t="s">
        <v>56</v>
      </c>
      <c r="D14" s="39">
        <v>69.444437012735108</v>
      </c>
      <c r="E14" s="294">
        <v>76.36736661031253</v>
      </c>
      <c r="F14" s="28" t="s">
        <v>684</v>
      </c>
    </row>
    <row r="15" spans="1:6" ht="12.75" x14ac:dyDescent="0.2">
      <c r="A15" s="19" t="s">
        <v>418</v>
      </c>
      <c r="B15" s="28" t="s">
        <v>534</v>
      </c>
      <c r="C15" s="29" t="s">
        <v>47</v>
      </c>
      <c r="D15" s="30">
        <v>202.68000000000006</v>
      </c>
      <c r="E15" s="292">
        <v>342.65799999999967</v>
      </c>
      <c r="F15" s="32" t="s">
        <v>684</v>
      </c>
    </row>
    <row r="16" spans="1:6" ht="12.75" x14ac:dyDescent="0.2">
      <c r="A16" s="23" t="s">
        <v>57</v>
      </c>
      <c r="B16" s="25"/>
      <c r="C16" s="26"/>
      <c r="D16" s="40"/>
      <c r="E16" s="40"/>
      <c r="F16" s="451"/>
    </row>
    <row r="17" spans="1:6" ht="12.75" x14ac:dyDescent="0.2">
      <c r="A17" s="24" t="s">
        <v>58</v>
      </c>
      <c r="B17" s="25" t="s">
        <v>534</v>
      </c>
      <c r="C17" s="26" t="s">
        <v>47</v>
      </c>
      <c r="D17" s="27">
        <v>5506.7849999999999</v>
      </c>
      <c r="E17" s="291">
        <v>5540.9070000000002</v>
      </c>
      <c r="F17" s="25" t="s">
        <v>684</v>
      </c>
    </row>
    <row r="18" spans="1:6" ht="12.75" x14ac:dyDescent="0.2">
      <c r="A18" s="19" t="s">
        <v>59</v>
      </c>
      <c r="B18" s="28" t="s">
        <v>534</v>
      </c>
      <c r="C18" s="29" t="s">
        <v>60</v>
      </c>
      <c r="D18" s="39">
        <v>81.866101539589437</v>
      </c>
      <c r="E18" s="294">
        <v>82.373373044965788</v>
      </c>
      <c r="F18" s="28" t="s">
        <v>684</v>
      </c>
    </row>
    <row r="19" spans="1:6" ht="12.75" x14ac:dyDescent="0.2">
      <c r="A19" s="31" t="s">
        <v>61</v>
      </c>
      <c r="B19" s="32" t="s">
        <v>534</v>
      </c>
      <c r="C19" s="41" t="s">
        <v>47</v>
      </c>
      <c r="D19" s="34">
        <v>15467.334000000001</v>
      </c>
      <c r="E19" s="293">
        <v>15957.009</v>
      </c>
      <c r="F19" s="32" t="s">
        <v>684</v>
      </c>
    </row>
    <row r="20" spans="1:6" ht="12.75" x14ac:dyDescent="0.2">
      <c r="A20" s="23" t="s">
        <v>66</v>
      </c>
      <c r="B20" s="25"/>
      <c r="C20" s="26"/>
      <c r="D20" s="27"/>
      <c r="E20" s="27"/>
      <c r="F20" s="451"/>
    </row>
    <row r="21" spans="1:6" ht="12.75" x14ac:dyDescent="0.2">
      <c r="A21" s="24" t="s">
        <v>67</v>
      </c>
      <c r="B21" s="25" t="s">
        <v>68</v>
      </c>
      <c r="C21" s="26" t="s">
        <v>69</v>
      </c>
      <c r="D21" s="43">
        <v>80.068571428571431</v>
      </c>
      <c r="E21" s="295">
        <v>86.23347826086956</v>
      </c>
      <c r="F21" s="28" t="s">
        <v>684</v>
      </c>
    </row>
    <row r="22" spans="1:6" ht="12.75" x14ac:dyDescent="0.2">
      <c r="A22" s="19" t="s">
        <v>70</v>
      </c>
      <c r="B22" s="28" t="s">
        <v>71</v>
      </c>
      <c r="C22" s="29" t="s">
        <v>72</v>
      </c>
      <c r="D22" s="44">
        <v>1.1058142857142859</v>
      </c>
      <c r="E22" s="296">
        <v>1.0908869565217392</v>
      </c>
      <c r="F22" s="28" t="s">
        <v>684</v>
      </c>
    </row>
    <row r="23" spans="1:6" ht="12.75" x14ac:dyDescent="0.2">
      <c r="A23" s="19" t="s">
        <v>73</v>
      </c>
      <c r="B23" s="28" t="s">
        <v>569</v>
      </c>
      <c r="C23" s="29" t="s">
        <v>74</v>
      </c>
      <c r="D23" s="42">
        <v>161.30989817419353</v>
      </c>
      <c r="E23" s="297">
        <v>170.37031213871001</v>
      </c>
      <c r="F23" s="28" t="s">
        <v>684</v>
      </c>
    </row>
    <row r="24" spans="1:6" ht="12.75" x14ac:dyDescent="0.2">
      <c r="A24" s="19" t="s">
        <v>75</v>
      </c>
      <c r="B24" s="28" t="s">
        <v>569</v>
      </c>
      <c r="C24" s="29" t="s">
        <v>74</v>
      </c>
      <c r="D24" s="42">
        <v>146.22774569999999</v>
      </c>
      <c r="E24" s="297">
        <v>159.16409962258069</v>
      </c>
      <c r="F24" s="28" t="s">
        <v>684</v>
      </c>
    </row>
    <row r="25" spans="1:6" ht="12.75" x14ac:dyDescent="0.2">
      <c r="A25" s="19" t="s">
        <v>76</v>
      </c>
      <c r="B25" s="28" t="s">
        <v>569</v>
      </c>
      <c r="C25" s="29" t="s">
        <v>77</v>
      </c>
      <c r="D25" s="42">
        <v>15.96</v>
      </c>
      <c r="E25" s="297">
        <v>15.18</v>
      </c>
      <c r="F25" s="28" t="s">
        <v>684</v>
      </c>
    </row>
    <row r="26" spans="1:6" ht="12.75" x14ac:dyDescent="0.2">
      <c r="A26" s="31" t="s">
        <v>645</v>
      </c>
      <c r="B26" s="32" t="s">
        <v>569</v>
      </c>
      <c r="C26" s="33" t="s">
        <v>78</v>
      </c>
      <c r="D26" s="44">
        <v>7.0454401499999992</v>
      </c>
      <c r="E26" s="296">
        <v>6.8701930500000001</v>
      </c>
      <c r="F26" s="32" t="s">
        <v>684</v>
      </c>
    </row>
    <row r="27" spans="1:6" ht="12.75" x14ac:dyDescent="0.2">
      <c r="A27" s="35" t="s">
        <v>79</v>
      </c>
      <c r="B27" s="36"/>
      <c r="C27" s="37"/>
      <c r="D27" s="38"/>
      <c r="E27" s="38"/>
      <c r="F27" s="451"/>
    </row>
    <row r="28" spans="1:6" ht="12.75" x14ac:dyDescent="0.2">
      <c r="A28" s="19" t="s">
        <v>80</v>
      </c>
      <c r="B28" s="28" t="s">
        <v>81</v>
      </c>
      <c r="C28" s="29" t="s">
        <v>419</v>
      </c>
      <c r="D28" s="45">
        <v>4.2</v>
      </c>
      <c r="E28" s="298">
        <v>2.2000000000000002</v>
      </c>
      <c r="F28" s="28" t="s">
        <v>679</v>
      </c>
    </row>
    <row r="29" spans="1:6" x14ac:dyDescent="0.2">
      <c r="A29" s="19" t="s">
        <v>82</v>
      </c>
      <c r="B29" s="28" t="s">
        <v>81</v>
      </c>
      <c r="C29" s="29" t="s">
        <v>419</v>
      </c>
      <c r="D29" s="46">
        <v>-1.8</v>
      </c>
      <c r="E29" s="299">
        <v>-3.4</v>
      </c>
      <c r="F29" s="619">
        <v>45139</v>
      </c>
    </row>
    <row r="30" spans="1:6" ht="12.75" x14ac:dyDescent="0.2">
      <c r="A30" s="47" t="s">
        <v>83</v>
      </c>
      <c r="B30" s="28" t="s">
        <v>81</v>
      </c>
      <c r="C30" s="29" t="s">
        <v>419</v>
      </c>
      <c r="D30" s="46">
        <v>0.1</v>
      </c>
      <c r="E30" s="299">
        <v>-0.8</v>
      </c>
      <c r="F30" s="619">
        <v>45139</v>
      </c>
    </row>
    <row r="31" spans="1:6" ht="12.75" x14ac:dyDescent="0.2">
      <c r="A31" s="47" t="s">
        <v>84</v>
      </c>
      <c r="B31" s="28" t="s">
        <v>81</v>
      </c>
      <c r="C31" s="29" t="s">
        <v>419</v>
      </c>
      <c r="D31" s="46">
        <v>-7.3</v>
      </c>
      <c r="E31" s="299">
        <v>-8</v>
      </c>
      <c r="F31" s="619">
        <v>45139</v>
      </c>
    </row>
    <row r="32" spans="1:6" ht="12.75" x14ac:dyDescent="0.2">
      <c r="A32" s="47" t="s">
        <v>85</v>
      </c>
      <c r="B32" s="28" t="s">
        <v>81</v>
      </c>
      <c r="C32" s="29" t="s">
        <v>419</v>
      </c>
      <c r="D32" s="46">
        <v>1.1000000000000001</v>
      </c>
      <c r="E32" s="299">
        <v>-0.3</v>
      </c>
      <c r="F32" s="619">
        <v>45139</v>
      </c>
    </row>
    <row r="33" spans="1:7" ht="12.75" x14ac:dyDescent="0.2">
      <c r="A33" s="47" t="s">
        <v>86</v>
      </c>
      <c r="B33" s="28" t="s">
        <v>81</v>
      </c>
      <c r="C33" s="29" t="s">
        <v>419</v>
      </c>
      <c r="D33" s="46">
        <v>5.9</v>
      </c>
      <c r="E33" s="299">
        <v>-2.2999999999999998</v>
      </c>
      <c r="F33" s="619">
        <v>45139</v>
      </c>
    </row>
    <row r="34" spans="1:7" ht="12.75" x14ac:dyDescent="0.2">
      <c r="A34" s="47" t="s">
        <v>87</v>
      </c>
      <c r="B34" s="28" t="s">
        <v>81</v>
      </c>
      <c r="C34" s="29" t="s">
        <v>419</v>
      </c>
      <c r="D34" s="46">
        <v>-2.6</v>
      </c>
      <c r="E34" s="299">
        <v>-4.3</v>
      </c>
      <c r="F34" s="619">
        <v>45139</v>
      </c>
    </row>
    <row r="35" spans="1:7" ht="12.75" x14ac:dyDescent="0.2">
      <c r="A35" s="47" t="s">
        <v>88</v>
      </c>
      <c r="B35" s="28" t="s">
        <v>81</v>
      </c>
      <c r="C35" s="29" t="s">
        <v>419</v>
      </c>
      <c r="D35" s="46">
        <v>-10.8</v>
      </c>
      <c r="E35" s="299">
        <v>-6.2</v>
      </c>
      <c r="F35" s="619">
        <v>45139</v>
      </c>
    </row>
    <row r="36" spans="1:7" x14ac:dyDescent="0.2">
      <c r="A36" s="19" t="s">
        <v>89</v>
      </c>
      <c r="B36" s="28" t="s">
        <v>90</v>
      </c>
      <c r="C36" s="29" t="s">
        <v>419</v>
      </c>
      <c r="D36" s="46">
        <v>-2.4</v>
      </c>
      <c r="E36" s="299">
        <v>-2.1</v>
      </c>
      <c r="F36" s="619">
        <v>45139</v>
      </c>
    </row>
    <row r="37" spans="1:7" ht="12.75" x14ac:dyDescent="0.2">
      <c r="A37" s="19" t="s">
        <v>646</v>
      </c>
      <c r="B37" s="28" t="s">
        <v>81</v>
      </c>
      <c r="C37" s="29" t="s">
        <v>419</v>
      </c>
      <c r="D37" s="46">
        <v>11.4</v>
      </c>
      <c r="E37" s="298">
        <v>13.9</v>
      </c>
      <c r="F37" s="619">
        <v>45139</v>
      </c>
      <c r="G37" s="619"/>
    </row>
    <row r="38" spans="1:7" ht="12.75" x14ac:dyDescent="0.2">
      <c r="A38" s="31" t="s">
        <v>91</v>
      </c>
      <c r="B38" s="32" t="s">
        <v>92</v>
      </c>
      <c r="C38" s="33" t="s">
        <v>419</v>
      </c>
      <c r="D38" s="48">
        <v>10.7</v>
      </c>
      <c r="E38" s="678">
        <v>7.8</v>
      </c>
      <c r="F38" s="619">
        <v>45139</v>
      </c>
    </row>
    <row r="39" spans="1:7" ht="12.75" x14ac:dyDescent="0.2">
      <c r="A39" s="35" t="s">
        <v>62</v>
      </c>
      <c r="B39" s="36"/>
      <c r="C39" s="37"/>
      <c r="D39" s="38"/>
      <c r="E39" s="38"/>
      <c r="F39" s="451"/>
    </row>
    <row r="40" spans="1:7" ht="12.75" x14ac:dyDescent="0.2">
      <c r="A40" s="19" t="s">
        <v>63</v>
      </c>
      <c r="B40" s="28" t="s">
        <v>534</v>
      </c>
      <c r="C40" s="29" t="s">
        <v>47</v>
      </c>
      <c r="D40" s="42">
        <v>7.0000000000000007E-2</v>
      </c>
      <c r="E40" s="297">
        <v>8.3000000000000004E-2</v>
      </c>
      <c r="F40" s="28" t="s">
        <v>684</v>
      </c>
    </row>
    <row r="41" spans="1:7" ht="12.75" x14ac:dyDescent="0.2">
      <c r="A41" s="19" t="s">
        <v>50</v>
      </c>
      <c r="B41" s="28" t="s">
        <v>534</v>
      </c>
      <c r="C41" s="29" t="s">
        <v>54</v>
      </c>
      <c r="D41" s="39">
        <v>56.908487455456012</v>
      </c>
      <c r="E41" s="294">
        <v>56.609814354429993</v>
      </c>
      <c r="F41" s="28" t="s">
        <v>684</v>
      </c>
    </row>
    <row r="42" spans="1:7" ht="12.75" x14ac:dyDescent="0.2">
      <c r="A42" s="19" t="s">
        <v>64</v>
      </c>
      <c r="B42" s="28" t="s">
        <v>534</v>
      </c>
      <c r="C42" s="29" t="s">
        <v>60</v>
      </c>
      <c r="D42" s="691">
        <v>1.435056729471933E-3</v>
      </c>
      <c r="E42" s="686">
        <v>1.7622504105900148E-3</v>
      </c>
      <c r="F42" s="619">
        <v>45139</v>
      </c>
    </row>
    <row r="43" spans="1:7" ht="12.75" x14ac:dyDescent="0.2">
      <c r="A43" s="31" t="s">
        <v>65</v>
      </c>
      <c r="B43" s="32" t="s">
        <v>534</v>
      </c>
      <c r="C43" s="33" t="s">
        <v>60</v>
      </c>
      <c r="D43" s="691">
        <v>0.21908376762280871</v>
      </c>
      <c r="E43" s="686">
        <v>0.2259782076393658</v>
      </c>
      <c r="F43" s="619">
        <v>45139</v>
      </c>
    </row>
    <row r="44" spans="1:7" x14ac:dyDescent="0.2">
      <c r="A44" s="35" t="s">
        <v>93</v>
      </c>
      <c r="B44" s="36"/>
      <c r="C44" s="37"/>
      <c r="D44" s="38"/>
      <c r="E44" s="38"/>
      <c r="F44" s="451"/>
    </row>
    <row r="45" spans="1:7" ht="12.75" x14ac:dyDescent="0.2">
      <c r="A45" s="49" t="s">
        <v>94</v>
      </c>
      <c r="B45" s="28" t="s">
        <v>81</v>
      </c>
      <c r="C45" s="29" t="s">
        <v>419</v>
      </c>
      <c r="D45" s="46">
        <v>21</v>
      </c>
      <c r="E45" s="299">
        <v>22.5</v>
      </c>
      <c r="F45" s="619">
        <v>45139</v>
      </c>
    </row>
    <row r="46" spans="1:7" ht="12.75" x14ac:dyDescent="0.2">
      <c r="A46" s="50" t="s">
        <v>95</v>
      </c>
      <c r="B46" s="28" t="s">
        <v>81</v>
      </c>
      <c r="C46" s="29" t="s">
        <v>419</v>
      </c>
      <c r="D46" s="46">
        <v>24.1</v>
      </c>
      <c r="E46" s="299">
        <v>23.5</v>
      </c>
      <c r="F46" s="619">
        <v>45139</v>
      </c>
    </row>
    <row r="47" spans="1:7" ht="12.75" x14ac:dyDescent="0.2">
      <c r="A47" s="50" t="s">
        <v>96</v>
      </c>
      <c r="B47" s="28" t="s">
        <v>81</v>
      </c>
      <c r="C47" s="29" t="s">
        <v>419</v>
      </c>
      <c r="D47" s="46">
        <v>19.3</v>
      </c>
      <c r="E47" s="299">
        <v>22.1</v>
      </c>
      <c r="F47" s="619">
        <v>45139</v>
      </c>
    </row>
    <row r="48" spans="1:7" ht="12.75" x14ac:dyDescent="0.2">
      <c r="A48" s="49" t="s">
        <v>97</v>
      </c>
      <c r="B48" s="28" t="s">
        <v>81</v>
      </c>
      <c r="C48" s="29" t="s">
        <v>419</v>
      </c>
      <c r="D48" s="46">
        <v>18.5</v>
      </c>
      <c r="E48" s="299">
        <v>16.7</v>
      </c>
      <c r="F48" s="619">
        <v>45139</v>
      </c>
    </row>
    <row r="49" spans="1:7" ht="12.75" x14ac:dyDescent="0.2">
      <c r="A49" s="301" t="s">
        <v>98</v>
      </c>
      <c r="B49" s="28" t="s">
        <v>81</v>
      </c>
      <c r="C49" s="29" t="s">
        <v>419</v>
      </c>
      <c r="D49" s="46">
        <v>22.7</v>
      </c>
      <c r="E49" s="299">
        <v>33.299999999999997</v>
      </c>
      <c r="F49" s="619">
        <v>45139</v>
      </c>
    </row>
    <row r="50" spans="1:7" ht="12.75" x14ac:dyDescent="0.2">
      <c r="A50" s="50" t="s">
        <v>99</v>
      </c>
      <c r="B50" s="28" t="s">
        <v>81</v>
      </c>
      <c r="C50" s="29" t="s">
        <v>419</v>
      </c>
      <c r="D50" s="46">
        <v>25.1</v>
      </c>
      <c r="E50" s="299">
        <v>33.4</v>
      </c>
      <c r="F50" s="619">
        <v>45139</v>
      </c>
    </row>
    <row r="51" spans="1:7" ht="12.75" x14ac:dyDescent="0.2">
      <c r="A51" s="50" t="s">
        <v>100</v>
      </c>
      <c r="B51" s="28" t="s">
        <v>81</v>
      </c>
      <c r="C51" s="29" t="s">
        <v>419</v>
      </c>
      <c r="D51" s="46">
        <v>-9.3000000000000007</v>
      </c>
      <c r="E51" s="299">
        <v>48.9</v>
      </c>
      <c r="F51" s="619">
        <v>45139</v>
      </c>
    </row>
    <row r="52" spans="1:7" ht="12.75" x14ac:dyDescent="0.2">
      <c r="A52" s="50" t="s">
        <v>101</v>
      </c>
      <c r="B52" s="28" t="s">
        <v>81</v>
      </c>
      <c r="C52" s="29" t="s">
        <v>419</v>
      </c>
      <c r="D52" s="45">
        <v>22.1</v>
      </c>
      <c r="E52" s="298">
        <v>19.5</v>
      </c>
      <c r="F52" s="619">
        <v>45139</v>
      </c>
    </row>
    <row r="53" spans="1:7" ht="12.75" x14ac:dyDescent="0.2">
      <c r="A53" s="49" t="s">
        <v>102</v>
      </c>
      <c r="B53" s="28" t="s">
        <v>81</v>
      </c>
      <c r="C53" s="29" t="s">
        <v>419</v>
      </c>
      <c r="D53" s="45">
        <v>6</v>
      </c>
      <c r="E53" s="298">
        <v>4.8</v>
      </c>
      <c r="F53" s="619">
        <v>45139</v>
      </c>
    </row>
    <row r="54" spans="1:7" ht="12.75" x14ac:dyDescent="0.2">
      <c r="A54" s="51" t="s">
        <v>103</v>
      </c>
      <c r="B54" s="32" t="s">
        <v>81</v>
      </c>
      <c r="C54" s="33" t="s">
        <v>419</v>
      </c>
      <c r="D54" s="48">
        <v>-3.5</v>
      </c>
      <c r="E54" s="300">
        <v>-5.4</v>
      </c>
      <c r="F54" s="620">
        <v>45139</v>
      </c>
    </row>
    <row r="55" spans="1:7" ht="12.75" x14ac:dyDescent="0.2">
      <c r="F55" s="55" t="s">
        <v>577</v>
      </c>
    </row>
    <row r="56" spans="1:7" ht="12.75" x14ac:dyDescent="0.2">
      <c r="A56" s="287" t="s">
        <v>549</v>
      </c>
      <c r="B56" s="289"/>
      <c r="C56" s="289"/>
      <c r="D56" s="290"/>
    </row>
    <row r="57" spans="1:7" ht="12.75" x14ac:dyDescent="0.2">
      <c r="A57" s="287" t="s">
        <v>548</v>
      </c>
    </row>
    <row r="58" spans="1:7" ht="12.75" x14ac:dyDescent="0.2">
      <c r="A58" s="287"/>
    </row>
    <row r="59" spans="1:7" ht="12.75" x14ac:dyDescent="0.2">
      <c r="A59" s="687"/>
      <c r="B59" s="52"/>
      <c r="C59" s="3"/>
      <c r="D59" s="3"/>
      <c r="E59" s="3"/>
      <c r="F59" s="3"/>
      <c r="G59"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4"/>
  <sheetViews>
    <sheetView zoomScaleNormal="100" zoomScaleSheetLayoutView="100" workbookViewId="0"/>
  </sheetViews>
  <sheetFormatPr baseColWidth="10" defaultRowHeight="12.75" x14ac:dyDescent="0.2"/>
  <cols>
    <col min="1" max="1" width="22.5" style="84" customWidth="1"/>
    <col min="2" max="2" width="11" style="84" customWidth="1"/>
    <col min="3" max="3" width="11.625" style="84" customWidth="1"/>
    <col min="4" max="4" width="10.125" style="84" customWidth="1"/>
    <col min="5" max="5" width="9.625" style="84" customWidth="1"/>
    <col min="6" max="6" width="10.125" style="84" customWidth="1"/>
    <col min="7" max="7" width="11" style="84" customWidth="1"/>
    <col min="8" max="8" width="15.625" style="84" customWidth="1"/>
    <col min="9" max="11" width="11" style="84"/>
    <col min="12" max="12" width="11.5" style="84" customWidth="1"/>
    <col min="13" max="66" width="11" style="84"/>
    <col min="67" max="256" width="10" style="84"/>
    <col min="257" max="257" width="19.625" style="84" customWidth="1"/>
    <col min="258" max="258" width="10" style="84" customWidth="1"/>
    <col min="259" max="259" width="7.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4" width="10" style="84" customWidth="1"/>
    <col min="515" max="515" width="7.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0" width="10" style="84" customWidth="1"/>
    <col min="771" max="771" width="7.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6" width="10" style="84" customWidth="1"/>
    <col min="1027" max="1027" width="7.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2" width="10" style="84" customWidth="1"/>
    <col min="1283" max="1283" width="7.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8" width="10" style="84" customWidth="1"/>
    <col min="1539" max="1539" width="7.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4" width="10" style="84" customWidth="1"/>
    <col min="1795" max="1795" width="7.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0" width="10" style="84" customWidth="1"/>
    <col min="2051" max="2051" width="7.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6" width="10" style="84" customWidth="1"/>
    <col min="2307" max="2307" width="7.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2" width="10" style="84" customWidth="1"/>
    <col min="2563" max="2563" width="7.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8" width="10" style="84" customWidth="1"/>
    <col min="2819" max="2819" width="7.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4" width="10" style="84" customWidth="1"/>
    <col min="3075" max="3075" width="7.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0" width="10" style="84" customWidth="1"/>
    <col min="3331" max="3331" width="7.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6" width="10" style="84" customWidth="1"/>
    <col min="3587" max="3587" width="7.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2" width="10" style="84" customWidth="1"/>
    <col min="3843" max="3843" width="7.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8" width="10" style="84" customWidth="1"/>
    <col min="4099" max="4099" width="7.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4" width="10" style="84" customWidth="1"/>
    <col min="4355" max="4355" width="7.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0" width="10" style="84" customWidth="1"/>
    <col min="4611" max="4611" width="7.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6" width="10" style="84" customWidth="1"/>
    <col min="4867" max="4867" width="7.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2" width="10" style="84" customWidth="1"/>
    <col min="5123" max="5123" width="7.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8" width="10" style="84" customWidth="1"/>
    <col min="5379" max="5379" width="7.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4" width="10" style="84" customWidth="1"/>
    <col min="5635" max="5635" width="7.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0" width="10" style="84" customWidth="1"/>
    <col min="5891" max="5891" width="7.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6" width="10" style="84" customWidth="1"/>
    <col min="6147" max="6147" width="7.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2" width="10" style="84" customWidth="1"/>
    <col min="6403" max="6403" width="7.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8" width="10" style="84" customWidth="1"/>
    <col min="6659" max="6659" width="7.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4" width="10" style="84" customWidth="1"/>
    <col min="6915" max="6915" width="7.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0" width="10" style="84" customWidth="1"/>
    <col min="7171" max="7171" width="7.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6" width="10" style="84" customWidth="1"/>
    <col min="7427" max="7427" width="7.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2" width="10" style="84" customWidth="1"/>
    <col min="7683" max="7683" width="7.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8" width="10" style="84" customWidth="1"/>
    <col min="7939" max="7939" width="7.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4" width="10" style="84" customWidth="1"/>
    <col min="8195" max="8195" width="7.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0" width="10" style="84" customWidth="1"/>
    <col min="8451" max="8451" width="7.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6" width="10" style="84" customWidth="1"/>
    <col min="8707" max="8707" width="7.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2" width="10" style="84" customWidth="1"/>
    <col min="8963" max="8963" width="7.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8" width="10" style="84" customWidth="1"/>
    <col min="9219" max="9219" width="7.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4" width="10" style="84" customWidth="1"/>
    <col min="9475" max="9475" width="7.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0" width="10" style="84" customWidth="1"/>
    <col min="9731" max="9731" width="7.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6" width="10" style="84" customWidth="1"/>
    <col min="9987" max="9987" width="7.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2" width="10" style="84" customWidth="1"/>
    <col min="10243" max="10243" width="7.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8" width="10" style="84" customWidth="1"/>
    <col min="10499" max="10499" width="7.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4" width="10" style="84" customWidth="1"/>
    <col min="10755" max="10755" width="7.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0" width="10" style="84" customWidth="1"/>
    <col min="11011" max="11011" width="7.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6" width="10" style="84" customWidth="1"/>
    <col min="11267" max="11267" width="7.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2" width="10" style="84" customWidth="1"/>
    <col min="11523" max="11523" width="7.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8" width="10" style="84" customWidth="1"/>
    <col min="11779" max="11779" width="7.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4" width="10" style="84" customWidth="1"/>
    <col min="12035" max="12035" width="7.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0" width="10" style="84" customWidth="1"/>
    <col min="12291" max="12291" width="7.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6" width="10" style="84" customWidth="1"/>
    <col min="12547" max="12547" width="7.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2" width="10" style="84" customWidth="1"/>
    <col min="12803" max="12803" width="7.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8" width="10" style="84" customWidth="1"/>
    <col min="13059" max="13059" width="7.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4" width="10" style="84" customWidth="1"/>
    <col min="13315" max="13315" width="7.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0" width="10" style="84" customWidth="1"/>
    <col min="13571" max="13571" width="7.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6" width="10" style="84" customWidth="1"/>
    <col min="13827" max="13827" width="7.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2" width="10" style="84" customWidth="1"/>
    <col min="14083" max="14083" width="7.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8" width="10" style="84" customWidth="1"/>
    <col min="14339" max="14339" width="7.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4" width="10" style="84" customWidth="1"/>
    <col min="14595" max="14595" width="7.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0" width="10" style="84" customWidth="1"/>
    <col min="14851" max="14851" width="7.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6" width="10" style="84" customWidth="1"/>
    <col min="15107" max="15107" width="7.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2" width="10" style="84" customWidth="1"/>
    <col min="15363" max="15363" width="7.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8" width="10" style="84" customWidth="1"/>
    <col min="15619" max="15619" width="7.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4" width="10" style="84" customWidth="1"/>
    <col min="15875" max="15875" width="7.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0" width="10" style="84" customWidth="1"/>
    <col min="16131" max="16131" width="7.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7</v>
      </c>
    </row>
    <row r="2" spans="1:65" ht="15.75" x14ac:dyDescent="0.25">
      <c r="A2" s="139"/>
      <c r="B2" s="140"/>
      <c r="H2" s="380" t="s">
        <v>151</v>
      </c>
    </row>
    <row r="3" spans="1:65" s="81" customFormat="1" x14ac:dyDescent="0.2">
      <c r="A3" s="70"/>
      <c r="B3" s="776">
        <f>INDICE!A3</f>
        <v>45139</v>
      </c>
      <c r="C3" s="777"/>
      <c r="D3" s="777" t="s">
        <v>115</v>
      </c>
      <c r="E3" s="777"/>
      <c r="F3" s="777" t="s">
        <v>116</v>
      </c>
      <c r="G3" s="777"/>
      <c r="H3" s="777"/>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421</v>
      </c>
      <c r="D4" s="82" t="s">
        <v>47</v>
      </c>
      <c r="E4" s="82" t="s">
        <v>421</v>
      </c>
      <c r="F4" s="82" t="s">
        <v>47</v>
      </c>
      <c r="G4" s="83"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606</v>
      </c>
      <c r="B5" s="381">
        <v>26.694984520123839</v>
      </c>
      <c r="C5" s="73">
        <v>6.5045430515274667</v>
      </c>
      <c r="D5" s="85">
        <v>277.7217337461301</v>
      </c>
      <c r="E5" s="86">
        <v>-1.6257651891834728</v>
      </c>
      <c r="F5" s="85">
        <v>406.54662538699694</v>
      </c>
      <c r="G5" s="86">
        <v>-2.9460587824349673</v>
      </c>
      <c r="H5" s="382">
        <v>9.8437851751201588</v>
      </c>
    </row>
    <row r="6" spans="1:65" x14ac:dyDescent="0.2">
      <c r="A6" s="84" t="s">
        <v>196</v>
      </c>
      <c r="B6" s="381">
        <v>63.484999999999999</v>
      </c>
      <c r="C6" s="86">
        <v>-5.0166073191896823</v>
      </c>
      <c r="D6" s="85">
        <v>627.28800000000001</v>
      </c>
      <c r="E6" s="86">
        <v>22.583267542659716</v>
      </c>
      <c r="F6" s="85">
        <v>939.79700000000003</v>
      </c>
      <c r="G6" s="86">
        <v>11.755934154401579</v>
      </c>
      <c r="H6" s="382">
        <v>22.755470586961835</v>
      </c>
    </row>
    <row r="7" spans="1:65" x14ac:dyDescent="0.2">
      <c r="A7" s="84" t="s">
        <v>197</v>
      </c>
      <c r="B7" s="381">
        <v>90.367999999999995</v>
      </c>
      <c r="C7" s="86">
        <v>1.4060483644728723</v>
      </c>
      <c r="D7" s="85">
        <v>745.96304000000009</v>
      </c>
      <c r="E7" s="86">
        <v>11.971828533516666</v>
      </c>
      <c r="F7" s="85">
        <v>1067.79204</v>
      </c>
      <c r="G7" s="86">
        <v>2.5895493923652011</v>
      </c>
      <c r="H7" s="382">
        <v>25.85463707504065</v>
      </c>
    </row>
    <row r="8" spans="1:65" x14ac:dyDescent="0.2">
      <c r="A8" s="84" t="s">
        <v>607</v>
      </c>
      <c r="B8" s="381">
        <v>86.376015479876159</v>
      </c>
      <c r="C8" s="86">
        <v>-61.34338901560146</v>
      </c>
      <c r="D8" s="85">
        <v>1177.907932647443</v>
      </c>
      <c r="E8" s="86">
        <v>-37.74578768435569</v>
      </c>
      <c r="F8" s="85">
        <v>1715.8470410065761</v>
      </c>
      <c r="G8" s="491">
        <v>-28.349330212610131</v>
      </c>
      <c r="H8" s="382">
        <v>41.546107162877341</v>
      </c>
      <c r="J8" s="85"/>
    </row>
    <row r="9" spans="1:65" x14ac:dyDescent="0.2">
      <c r="A9" s="60" t="s">
        <v>198</v>
      </c>
      <c r="B9" s="61">
        <v>266.92399999999998</v>
      </c>
      <c r="C9" s="632">
        <v>-34.005172302960474</v>
      </c>
      <c r="D9" s="61">
        <v>2828.8807063935728</v>
      </c>
      <c r="E9" s="87">
        <v>-15.61461768010736</v>
      </c>
      <c r="F9" s="61">
        <v>4129.9827063935736</v>
      </c>
      <c r="G9" s="87">
        <v>-12.041997110928</v>
      </c>
      <c r="H9" s="87">
        <v>100</v>
      </c>
    </row>
    <row r="10" spans="1:65" x14ac:dyDescent="0.2">
      <c r="H10" s="79" t="s">
        <v>220</v>
      </c>
    </row>
    <row r="11" spans="1:65" x14ac:dyDescent="0.2">
      <c r="A11" s="80" t="s">
        <v>479</v>
      </c>
    </row>
    <row r="12" spans="1:65" x14ac:dyDescent="0.2">
      <c r="A12" s="80" t="s">
        <v>610</v>
      </c>
    </row>
    <row r="13" spans="1:65" x14ac:dyDescent="0.2">
      <c r="A13" s="80" t="s">
        <v>608</v>
      </c>
    </row>
    <row r="14" spans="1:65" x14ac:dyDescent="0.2">
      <c r="A14" s="133" t="s">
        <v>532</v>
      </c>
    </row>
  </sheetData>
  <mergeCells count="3">
    <mergeCell ref="B3:C3"/>
    <mergeCell ref="D3:E3"/>
    <mergeCell ref="F3:H3"/>
  </mergeCells>
  <conditionalFormatting sqref="C9">
    <cfRule type="cellIs" dxfId="128" priority="1" operator="between">
      <formula>0</formula>
      <formula>0.5</formula>
    </cfRule>
    <cfRule type="cellIs" dxfId="127"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07"/>
  <sheetViews>
    <sheetView zoomScaleNormal="100" zoomScaleSheetLayoutView="70" workbookViewId="0"/>
  </sheetViews>
  <sheetFormatPr baseColWidth="10" defaultRowHeight="14.25" x14ac:dyDescent="0.2"/>
  <cols>
    <col min="1" max="1" width="8.5" customWidth="1"/>
    <col min="2" max="2" width="24.125" bestFit="1" customWidth="1"/>
    <col min="3" max="3" width="6.625" customWidth="1"/>
    <col min="4" max="4" width="9.625" customWidth="1"/>
    <col min="5" max="5" width="6.625" customWidth="1"/>
    <col min="6" max="6" width="9.125" customWidth="1"/>
    <col min="7" max="7" width="6.625" customWidth="1"/>
    <col min="8" max="8" width="9.125" customWidth="1"/>
    <col min="9" max="9" width="11.625" customWidth="1"/>
    <col min="10" max="82" width="11" style="1"/>
  </cols>
  <sheetData>
    <row r="1" spans="1:9" ht="15" x14ac:dyDescent="0.25">
      <c r="A1" s="277" t="s">
        <v>243</v>
      </c>
      <c r="B1" s="277"/>
      <c r="C1" s="1"/>
      <c r="D1" s="1"/>
      <c r="E1" s="1"/>
      <c r="F1" s="1"/>
      <c r="G1" s="1"/>
      <c r="H1" s="1"/>
      <c r="I1" s="1"/>
    </row>
    <row r="2" spans="1:9" x14ac:dyDescent="0.2">
      <c r="A2" s="383"/>
      <c r="B2" s="383"/>
      <c r="C2" s="383"/>
      <c r="D2" s="383"/>
      <c r="E2" s="383"/>
      <c r="F2" s="1"/>
      <c r="G2" s="1"/>
      <c r="H2" s="384"/>
      <c r="I2" s="387" t="s">
        <v>151</v>
      </c>
    </row>
    <row r="3" spans="1:9" ht="14.85" customHeight="1" x14ac:dyDescent="0.2">
      <c r="A3" s="794" t="s">
        <v>451</v>
      </c>
      <c r="B3" s="794" t="s">
        <v>452</v>
      </c>
      <c r="C3" s="776">
        <f>INDICE!A3</f>
        <v>45139</v>
      </c>
      <c r="D3" s="777"/>
      <c r="E3" s="777" t="s">
        <v>115</v>
      </c>
      <c r="F3" s="777"/>
      <c r="G3" s="777" t="s">
        <v>116</v>
      </c>
      <c r="H3" s="777"/>
      <c r="I3" s="777"/>
    </row>
    <row r="4" spans="1:9" x14ac:dyDescent="0.2">
      <c r="A4" s="795"/>
      <c r="B4" s="795"/>
      <c r="C4" s="82" t="s">
        <v>47</v>
      </c>
      <c r="D4" s="82" t="s">
        <v>449</v>
      </c>
      <c r="E4" s="82" t="s">
        <v>47</v>
      </c>
      <c r="F4" s="82" t="s">
        <v>449</v>
      </c>
      <c r="G4" s="82" t="s">
        <v>47</v>
      </c>
      <c r="H4" s="83" t="s">
        <v>449</v>
      </c>
      <c r="I4" s="83" t="s">
        <v>106</v>
      </c>
    </row>
    <row r="5" spans="1:9" x14ac:dyDescent="0.2">
      <c r="A5" s="388"/>
      <c r="B5" s="392" t="s">
        <v>200</v>
      </c>
      <c r="C5" s="390">
        <v>295.18112000000002</v>
      </c>
      <c r="D5" s="142">
        <v>198.92664091803894</v>
      </c>
      <c r="E5" s="141">
        <v>2083.8971500000002</v>
      </c>
      <c r="F5" s="521">
        <v>30.036138227299809</v>
      </c>
      <c r="G5" s="522">
        <v>3151.5518900000002</v>
      </c>
      <c r="H5" s="521">
        <v>50.982165814550903</v>
      </c>
      <c r="I5" s="393">
        <v>5.1604913120983005</v>
      </c>
    </row>
    <row r="6" spans="1:9" x14ac:dyDescent="0.2">
      <c r="A6" s="11"/>
      <c r="B6" s="11" t="s">
        <v>231</v>
      </c>
      <c r="C6" s="390">
        <v>779.22411000000011</v>
      </c>
      <c r="D6" s="142">
        <v>23.175594623956332</v>
      </c>
      <c r="E6" s="144">
        <v>5382.3465800000004</v>
      </c>
      <c r="F6" s="142">
        <v>0.60173853170337954</v>
      </c>
      <c r="G6" s="522">
        <v>6671.2751799999996</v>
      </c>
      <c r="H6" s="523">
        <v>-3.1568336095211946</v>
      </c>
      <c r="I6" s="393">
        <v>10.923842858575627</v>
      </c>
    </row>
    <row r="7" spans="1:9" x14ac:dyDescent="0.2">
      <c r="A7" s="11"/>
      <c r="B7" s="255" t="s">
        <v>201</v>
      </c>
      <c r="C7" s="390">
        <v>627.72138999999993</v>
      </c>
      <c r="D7" s="142">
        <v>8.2518820432354154</v>
      </c>
      <c r="E7" s="144">
        <v>5119.1800299999995</v>
      </c>
      <c r="F7" s="142">
        <v>38.902127540809815</v>
      </c>
      <c r="G7" s="522">
        <v>7558.6441099999993</v>
      </c>
      <c r="H7" s="524">
        <v>27.167476834875657</v>
      </c>
      <c r="I7" s="393">
        <v>12.376860233419157</v>
      </c>
    </row>
    <row r="8" spans="1:9" x14ac:dyDescent="0.2">
      <c r="A8" s="488" t="s">
        <v>303</v>
      </c>
      <c r="B8" s="230"/>
      <c r="C8" s="146">
        <v>1702.12662</v>
      </c>
      <c r="D8" s="147">
        <v>29.811392281939987</v>
      </c>
      <c r="E8" s="146">
        <v>12585.423760000001</v>
      </c>
      <c r="F8" s="525">
        <v>18.304479872009498</v>
      </c>
      <c r="G8" s="526">
        <v>17381.47118</v>
      </c>
      <c r="H8" s="525">
        <v>16.498121713919272</v>
      </c>
      <c r="I8" s="527">
        <v>28.461194404093089</v>
      </c>
    </row>
    <row r="9" spans="1:9" x14ac:dyDescent="0.2">
      <c r="A9" s="388"/>
      <c r="B9" s="11" t="s">
        <v>202</v>
      </c>
      <c r="C9" s="390">
        <v>746.75243</v>
      </c>
      <c r="D9" s="142">
        <v>291.43983236837022</v>
      </c>
      <c r="E9" s="144">
        <v>3789.7235799999999</v>
      </c>
      <c r="F9" s="521">
        <v>-1.4442766762673165</v>
      </c>
      <c r="G9" s="522">
        <v>5345.7173399999992</v>
      </c>
      <c r="H9" s="528">
        <v>20.157815608711932</v>
      </c>
      <c r="I9" s="393">
        <v>8.7533154626253769</v>
      </c>
    </row>
    <row r="10" spans="1:9" x14ac:dyDescent="0.2">
      <c r="A10" s="388"/>
      <c r="B10" s="11" t="s">
        <v>203</v>
      </c>
      <c r="C10" s="390">
        <v>150.05610000000001</v>
      </c>
      <c r="D10" s="142">
        <v>1.0820833312282576</v>
      </c>
      <c r="E10" s="144">
        <v>1039.2259899999999</v>
      </c>
      <c r="F10" s="521">
        <v>40.828885732183132</v>
      </c>
      <c r="G10" s="144">
        <v>1275.4312400000001</v>
      </c>
      <c r="H10" s="521">
        <v>72.837825540926531</v>
      </c>
      <c r="I10" s="473">
        <v>2.0884478704232166</v>
      </c>
    </row>
    <row r="11" spans="1:9" x14ac:dyDescent="0.2">
      <c r="A11" s="11"/>
      <c r="B11" s="11" t="s">
        <v>671</v>
      </c>
      <c r="C11" s="390">
        <v>0</v>
      </c>
      <c r="D11" s="142" t="s">
        <v>142</v>
      </c>
      <c r="E11" s="144">
        <v>148.184</v>
      </c>
      <c r="F11" s="529" t="s">
        <v>142</v>
      </c>
      <c r="G11" s="144">
        <v>148.184</v>
      </c>
      <c r="H11" s="529" t="s">
        <v>142</v>
      </c>
      <c r="I11" s="498">
        <v>0.24264307594566514</v>
      </c>
    </row>
    <row r="12" spans="1:9" x14ac:dyDescent="0.2">
      <c r="A12" s="638"/>
      <c r="B12" s="11" t="s">
        <v>593</v>
      </c>
      <c r="C12" s="390">
        <v>50.575989999999997</v>
      </c>
      <c r="D12" s="142">
        <v>-36.069723150346533</v>
      </c>
      <c r="E12" s="144">
        <v>151.78207</v>
      </c>
      <c r="F12" s="142">
        <v>91.859215329516687</v>
      </c>
      <c r="G12" s="144">
        <v>405.36583999999999</v>
      </c>
      <c r="H12" s="523">
        <v>120.64255066429396</v>
      </c>
      <c r="I12" s="498">
        <v>0.66376406562718204</v>
      </c>
    </row>
    <row r="13" spans="1:9" x14ac:dyDescent="0.2">
      <c r="A13" s="11"/>
      <c r="B13" s="11" t="s">
        <v>204</v>
      </c>
      <c r="C13" s="390">
        <v>160.25981999999999</v>
      </c>
      <c r="D13" s="142" t="s">
        <v>142</v>
      </c>
      <c r="E13" s="144">
        <v>813.05851000000007</v>
      </c>
      <c r="F13" s="142">
        <v>86.953263713851598</v>
      </c>
      <c r="G13" s="522">
        <v>1105.4210800000001</v>
      </c>
      <c r="H13" s="523">
        <v>154.17860601949872</v>
      </c>
      <c r="I13" s="393">
        <v>1.8100656688062087</v>
      </c>
    </row>
    <row r="14" spans="1:9" x14ac:dyDescent="0.2">
      <c r="A14" s="11"/>
      <c r="B14" s="255" t="s">
        <v>673</v>
      </c>
      <c r="C14" s="390">
        <v>0</v>
      </c>
      <c r="D14" s="142" t="s">
        <v>142</v>
      </c>
      <c r="E14" s="144">
        <v>543.21356000000003</v>
      </c>
      <c r="F14" s="142">
        <v>285.16534965433124</v>
      </c>
      <c r="G14" s="522">
        <v>991.88646999999992</v>
      </c>
      <c r="H14" s="523">
        <v>248.52787918472382</v>
      </c>
      <c r="I14" s="393">
        <v>1.6241590459812647</v>
      </c>
    </row>
    <row r="15" spans="1:9" x14ac:dyDescent="0.2">
      <c r="A15" s="488" t="s">
        <v>588</v>
      </c>
      <c r="B15" s="230"/>
      <c r="C15" s="146">
        <v>1107.6443400000001</v>
      </c>
      <c r="D15" s="147">
        <v>164.77663652470912</v>
      </c>
      <c r="E15" s="146">
        <v>6485.1877099999992</v>
      </c>
      <c r="F15" s="525">
        <v>23.804721914398812</v>
      </c>
      <c r="G15" s="526">
        <v>9272.0059700000002</v>
      </c>
      <c r="H15" s="525">
        <v>52.248140039430503</v>
      </c>
      <c r="I15" s="527">
        <v>15.182395189408915</v>
      </c>
    </row>
    <row r="16" spans="1:9" x14ac:dyDescent="0.2">
      <c r="A16" s="389"/>
      <c r="B16" s="391" t="s">
        <v>655</v>
      </c>
      <c r="C16" s="390">
        <v>38.104900000000001</v>
      </c>
      <c r="D16" s="142">
        <v>-27.324510786154221</v>
      </c>
      <c r="E16" s="144">
        <v>292.46144000000004</v>
      </c>
      <c r="F16" s="529">
        <v>-16.597312585065911</v>
      </c>
      <c r="G16" s="144">
        <v>481.77471999999995</v>
      </c>
      <c r="H16" s="529">
        <v>-5.028427125935294</v>
      </c>
      <c r="I16" s="473">
        <v>0.78887936601563968</v>
      </c>
    </row>
    <row r="17" spans="1:9" x14ac:dyDescent="0.2">
      <c r="A17" s="389"/>
      <c r="B17" s="391" t="s">
        <v>533</v>
      </c>
      <c r="C17" s="390">
        <v>0</v>
      </c>
      <c r="D17" s="142">
        <v>-100</v>
      </c>
      <c r="E17" s="144">
        <v>1241.3883000000001</v>
      </c>
      <c r="F17" s="529">
        <v>76.209770468216092</v>
      </c>
      <c r="G17" s="144">
        <v>2479.0711200000001</v>
      </c>
      <c r="H17" s="529">
        <v>154.41665991132331</v>
      </c>
      <c r="I17" s="472">
        <v>4.0593413731905281</v>
      </c>
    </row>
    <row r="18" spans="1:9" x14ac:dyDescent="0.2">
      <c r="A18" s="389"/>
      <c r="B18" s="391" t="s">
        <v>206</v>
      </c>
      <c r="C18" s="390">
        <v>25.488720000000001</v>
      </c>
      <c r="D18" s="142">
        <v>-56.871805197639922</v>
      </c>
      <c r="E18" s="144">
        <v>212.70153999999999</v>
      </c>
      <c r="F18" s="529">
        <v>-51.963365228494411</v>
      </c>
      <c r="G18" s="522">
        <v>386.48965000000004</v>
      </c>
      <c r="H18" s="529">
        <v>-47.11484240827258</v>
      </c>
      <c r="I18" s="393">
        <v>0.63285535211064325</v>
      </c>
    </row>
    <row r="19" spans="1:9" x14ac:dyDescent="0.2">
      <c r="A19" s="389"/>
      <c r="B19" s="391" t="s">
        <v>563</v>
      </c>
      <c r="C19" s="390">
        <v>131.75257999999999</v>
      </c>
      <c r="D19" s="73">
        <v>-73.674819879851242</v>
      </c>
      <c r="E19" s="144">
        <v>2523.9378899999997</v>
      </c>
      <c r="F19" s="73">
        <v>12.011004846117375</v>
      </c>
      <c r="G19" s="522">
        <v>3568.2654799999996</v>
      </c>
      <c r="H19" s="529">
        <v>-1.9799744988340324</v>
      </c>
      <c r="I19" s="393">
        <v>5.8428366885624303</v>
      </c>
    </row>
    <row r="20" spans="1:9" x14ac:dyDescent="0.2">
      <c r="A20" s="389"/>
      <c r="B20" s="391" t="s">
        <v>207</v>
      </c>
      <c r="C20" s="390">
        <v>0</v>
      </c>
      <c r="D20" s="142">
        <v>-100</v>
      </c>
      <c r="E20" s="144">
        <v>985.67002999999988</v>
      </c>
      <c r="F20" s="73">
        <v>63.304959124471885</v>
      </c>
      <c r="G20" s="522">
        <v>1413.0935199999999</v>
      </c>
      <c r="H20" s="529">
        <v>-15.870260213150786</v>
      </c>
      <c r="I20" s="393">
        <v>2.3138622138131462</v>
      </c>
    </row>
    <row r="21" spans="1:9" x14ac:dyDescent="0.2">
      <c r="A21" s="638"/>
      <c r="B21" s="391" t="s">
        <v>208</v>
      </c>
      <c r="C21" s="390">
        <v>0</v>
      </c>
      <c r="D21" s="142" t="s">
        <v>142</v>
      </c>
      <c r="E21" s="144">
        <v>283.37362000000002</v>
      </c>
      <c r="F21" s="529">
        <v>-69.941729577903232</v>
      </c>
      <c r="G21" s="522">
        <v>444.96462000000002</v>
      </c>
      <c r="H21" s="529">
        <v>-62.002043837739727</v>
      </c>
      <c r="I21" s="393">
        <v>0.72860487018702447</v>
      </c>
    </row>
    <row r="22" spans="1:9" x14ac:dyDescent="0.2">
      <c r="A22" s="638"/>
      <c r="B22" s="391" t="s">
        <v>209</v>
      </c>
      <c r="C22" s="390">
        <v>0</v>
      </c>
      <c r="D22" s="142" t="s">
        <v>142</v>
      </c>
      <c r="E22" s="144">
        <v>0</v>
      </c>
      <c r="F22" s="529">
        <v>-100</v>
      </c>
      <c r="G22" s="144">
        <v>0</v>
      </c>
      <c r="H22" s="529">
        <v>-100</v>
      </c>
      <c r="I22" s="473">
        <v>0</v>
      </c>
    </row>
    <row r="23" spans="1:9" x14ac:dyDescent="0.2">
      <c r="A23" s="488" t="s">
        <v>442</v>
      </c>
      <c r="B23" s="146"/>
      <c r="C23" s="146">
        <v>195.34620000000001</v>
      </c>
      <c r="D23" s="147">
        <v>-75.16341512978066</v>
      </c>
      <c r="E23" s="146">
        <v>5539.5328199999994</v>
      </c>
      <c r="F23" s="525">
        <v>-7.6136509260612133</v>
      </c>
      <c r="G23" s="526">
        <v>8773.6591100000005</v>
      </c>
      <c r="H23" s="525">
        <v>-11.347400597517883</v>
      </c>
      <c r="I23" s="527">
        <v>14.366379863879414</v>
      </c>
    </row>
    <row r="24" spans="1:9" x14ac:dyDescent="0.2">
      <c r="A24" s="638"/>
      <c r="B24" s="391" t="s">
        <v>210</v>
      </c>
      <c r="C24" s="390">
        <v>499.20935999999995</v>
      </c>
      <c r="D24" s="73">
        <v>-0.66632108798743861</v>
      </c>
      <c r="E24" s="144">
        <v>2847.17922</v>
      </c>
      <c r="F24" s="73">
        <v>-16.785302156930083</v>
      </c>
      <c r="G24" s="522">
        <v>4198.8746600000004</v>
      </c>
      <c r="H24" s="529">
        <v>-10.361843789589111</v>
      </c>
      <c r="I24" s="393">
        <v>6.8754242226738977</v>
      </c>
    </row>
    <row r="25" spans="1:9" x14ac:dyDescent="0.2">
      <c r="A25" s="638"/>
      <c r="B25" s="391" t="s">
        <v>240</v>
      </c>
      <c r="C25" s="390">
        <v>0</v>
      </c>
      <c r="D25" s="142">
        <v>-100</v>
      </c>
      <c r="E25" s="144">
        <v>0</v>
      </c>
      <c r="F25" s="529">
        <v>-100</v>
      </c>
      <c r="G25" s="144">
        <v>0</v>
      </c>
      <c r="H25" s="529">
        <v>-100</v>
      </c>
      <c r="I25" s="473">
        <v>0</v>
      </c>
    </row>
    <row r="26" spans="1:9" x14ac:dyDescent="0.2">
      <c r="A26" s="638"/>
      <c r="B26" s="391" t="s">
        <v>211</v>
      </c>
      <c r="C26" s="390">
        <v>297.12711000000002</v>
      </c>
      <c r="D26" s="142">
        <v>-45.119861895678845</v>
      </c>
      <c r="E26" s="144">
        <v>2141.9274299999997</v>
      </c>
      <c r="F26" s="529">
        <v>-36.966701911772901</v>
      </c>
      <c r="G26" s="522">
        <v>3956.3222499999997</v>
      </c>
      <c r="H26" s="529">
        <v>-17.817705490511855</v>
      </c>
      <c r="I26" s="393">
        <v>6.4782581126995806</v>
      </c>
    </row>
    <row r="27" spans="1:9" x14ac:dyDescent="0.2">
      <c r="A27" s="488" t="s">
        <v>340</v>
      </c>
      <c r="B27" s="146"/>
      <c r="C27" s="146">
        <v>796.33646999999996</v>
      </c>
      <c r="D27" s="147">
        <v>-31.810007147162239</v>
      </c>
      <c r="E27" s="146">
        <v>4989.1066499999997</v>
      </c>
      <c r="F27" s="525">
        <v>-30.046493115814886</v>
      </c>
      <c r="G27" s="526">
        <v>8155.1969099999997</v>
      </c>
      <c r="H27" s="525">
        <v>-16.875207922906302</v>
      </c>
      <c r="I27" s="527">
        <v>13.353682335373479</v>
      </c>
    </row>
    <row r="28" spans="1:9" x14ac:dyDescent="0.2">
      <c r="A28" s="389"/>
      <c r="B28" s="391" t="s">
        <v>212</v>
      </c>
      <c r="C28" s="390">
        <v>546.24757999999997</v>
      </c>
      <c r="D28" s="142">
        <v>32.41832050306239</v>
      </c>
      <c r="E28" s="144">
        <v>2293.63562</v>
      </c>
      <c r="F28" s="142">
        <v>84.631681373942342</v>
      </c>
      <c r="G28" s="144">
        <v>3366.9968699999999</v>
      </c>
      <c r="H28" s="142">
        <v>121.62780037468497</v>
      </c>
      <c r="I28" s="393">
        <v>5.5132705098811403</v>
      </c>
    </row>
    <row r="29" spans="1:9" x14ac:dyDescent="0.2">
      <c r="A29" s="389"/>
      <c r="B29" s="391" t="s">
        <v>213</v>
      </c>
      <c r="C29" s="390">
        <v>280.58735999999999</v>
      </c>
      <c r="D29" s="142">
        <v>12.364572265147961</v>
      </c>
      <c r="E29" s="144">
        <v>1727.49188</v>
      </c>
      <c r="F29" s="142">
        <v>-24.010495319426997</v>
      </c>
      <c r="G29" s="144">
        <v>2625.7480800000003</v>
      </c>
      <c r="H29" s="142">
        <v>-23.011242149563582</v>
      </c>
      <c r="I29" s="498">
        <v>4.2995167547753104</v>
      </c>
    </row>
    <row r="30" spans="1:9" x14ac:dyDescent="0.2">
      <c r="A30" s="389"/>
      <c r="B30" s="391" t="s">
        <v>214</v>
      </c>
      <c r="C30" s="390">
        <v>0</v>
      </c>
      <c r="D30" s="142" t="s">
        <v>142</v>
      </c>
      <c r="E30" s="144">
        <v>0</v>
      </c>
      <c r="F30" s="142">
        <v>-100</v>
      </c>
      <c r="G30" s="144">
        <v>0</v>
      </c>
      <c r="H30" s="142">
        <v>-100</v>
      </c>
      <c r="I30" s="473">
        <v>0</v>
      </c>
    </row>
    <row r="31" spans="1:9" x14ac:dyDescent="0.2">
      <c r="A31" s="389"/>
      <c r="B31" s="391" t="s">
        <v>215</v>
      </c>
      <c r="C31" s="390">
        <v>0</v>
      </c>
      <c r="D31" s="142" t="s">
        <v>142</v>
      </c>
      <c r="E31" s="144">
        <v>65.257360000000006</v>
      </c>
      <c r="F31" s="142" t="s">
        <v>142</v>
      </c>
      <c r="G31" s="144">
        <v>65.257360000000006</v>
      </c>
      <c r="H31" s="142" t="s">
        <v>142</v>
      </c>
      <c r="I31" s="473">
        <v>0.10685530528595268</v>
      </c>
    </row>
    <row r="32" spans="1:9" x14ac:dyDescent="0.2">
      <c r="A32" s="389"/>
      <c r="B32" s="391" t="s">
        <v>623</v>
      </c>
      <c r="C32" s="390">
        <v>0</v>
      </c>
      <c r="D32" s="142" t="s">
        <v>142</v>
      </c>
      <c r="E32" s="144">
        <v>0</v>
      </c>
      <c r="F32" s="142">
        <v>-100</v>
      </c>
      <c r="G32" s="144">
        <v>0</v>
      </c>
      <c r="H32" s="142">
        <v>-100</v>
      </c>
      <c r="I32" s="473">
        <v>0</v>
      </c>
    </row>
    <row r="33" spans="1:9" x14ac:dyDescent="0.2">
      <c r="A33" s="389"/>
      <c r="B33" s="391" t="s">
        <v>659</v>
      </c>
      <c r="C33" s="390">
        <v>0</v>
      </c>
      <c r="D33" s="142" t="s">
        <v>142</v>
      </c>
      <c r="E33" s="144">
        <v>0</v>
      </c>
      <c r="F33" s="73">
        <v>-100</v>
      </c>
      <c r="G33" s="144">
        <v>0</v>
      </c>
      <c r="H33" s="529">
        <v>-100</v>
      </c>
      <c r="I33" s="473">
        <v>0</v>
      </c>
    </row>
    <row r="34" spans="1:9" x14ac:dyDescent="0.2">
      <c r="A34" s="638"/>
      <c r="B34" s="391" t="s">
        <v>546</v>
      </c>
      <c r="C34" s="390">
        <v>0</v>
      </c>
      <c r="D34" s="142" t="s">
        <v>142</v>
      </c>
      <c r="E34" s="144">
        <v>649.72296000000006</v>
      </c>
      <c r="F34" s="73">
        <v>-32.125902388295081</v>
      </c>
      <c r="G34" s="144">
        <v>930.8253400000001</v>
      </c>
      <c r="H34" s="529">
        <v>-31.391321792755793</v>
      </c>
      <c r="I34" s="473">
        <v>1.5241748344340118</v>
      </c>
    </row>
    <row r="35" spans="1:9" x14ac:dyDescent="0.2">
      <c r="A35" s="638"/>
      <c r="B35" s="391" t="s">
        <v>216</v>
      </c>
      <c r="C35" s="390">
        <v>334.73770999999999</v>
      </c>
      <c r="D35" s="142">
        <v>-19.059384495532129</v>
      </c>
      <c r="E35" s="144">
        <v>2740.7150099999999</v>
      </c>
      <c r="F35" s="73">
        <v>-15.032506607901619</v>
      </c>
      <c r="G35" s="144">
        <v>4512.5302899999997</v>
      </c>
      <c r="H35" s="529">
        <v>-9.6042718132202225</v>
      </c>
      <c r="I35" s="473">
        <v>7.3890179092451564</v>
      </c>
    </row>
    <row r="36" spans="1:9" x14ac:dyDescent="0.2">
      <c r="A36" s="638"/>
      <c r="B36" s="391" t="s">
        <v>217</v>
      </c>
      <c r="C36" s="390">
        <v>499.23491000000001</v>
      </c>
      <c r="D36" s="142">
        <v>-39.167190295496034</v>
      </c>
      <c r="E36" s="144">
        <v>4177.4183700000003</v>
      </c>
      <c r="F36" s="529">
        <v>-34.303627664630476</v>
      </c>
      <c r="G36" s="522">
        <v>5941.4874900000004</v>
      </c>
      <c r="H36" s="529">
        <v>-38.417979340322987</v>
      </c>
      <c r="I36" s="393">
        <v>9.7288560186409434</v>
      </c>
    </row>
    <row r="37" spans="1:9" x14ac:dyDescent="0.2">
      <c r="A37" s="638"/>
      <c r="B37" s="391" t="s">
        <v>218</v>
      </c>
      <c r="C37" s="390">
        <v>22.728280000000002</v>
      </c>
      <c r="D37" s="142" t="s">
        <v>142</v>
      </c>
      <c r="E37" s="144">
        <v>22.728280000000002</v>
      </c>
      <c r="F37" s="529">
        <v>-47.912324743678525</v>
      </c>
      <c r="G37" s="144">
        <v>45.593530000000001</v>
      </c>
      <c r="H37" s="529">
        <v>-60.728758887994147</v>
      </c>
      <c r="I37" s="473">
        <v>7.4656874982595711E-2</v>
      </c>
    </row>
    <row r="38" spans="1:9" x14ac:dyDescent="0.2">
      <c r="A38" s="488" t="s">
        <v>443</v>
      </c>
      <c r="B38" s="146"/>
      <c r="C38" s="146">
        <v>1683.5358400000002</v>
      </c>
      <c r="D38" s="147">
        <v>-11.227220610656918</v>
      </c>
      <c r="E38" s="146">
        <v>11676.969480000002</v>
      </c>
      <c r="F38" s="525">
        <v>-21.082870044516486</v>
      </c>
      <c r="G38" s="526">
        <v>17488.438959999999</v>
      </c>
      <c r="H38" s="525">
        <v>-21.984230332402301</v>
      </c>
      <c r="I38" s="527">
        <v>28.63634820724511</v>
      </c>
    </row>
    <row r="39" spans="1:9" x14ac:dyDescent="0.2">
      <c r="A39" s="150" t="s">
        <v>186</v>
      </c>
      <c r="B39" s="150"/>
      <c r="C39" s="150">
        <v>5484.9894700000004</v>
      </c>
      <c r="D39" s="673">
        <v>-1.7090975001247757</v>
      </c>
      <c r="E39" s="150">
        <v>41276.220419999998</v>
      </c>
      <c r="F39" s="665">
        <v>-5.7641655573941497</v>
      </c>
      <c r="G39" s="150">
        <v>61070.772129999998</v>
      </c>
      <c r="H39" s="665">
        <v>-3.2680534812959432</v>
      </c>
      <c r="I39" s="666">
        <v>100</v>
      </c>
    </row>
    <row r="40" spans="1:9" x14ac:dyDescent="0.2">
      <c r="A40" s="151" t="s">
        <v>526</v>
      </c>
      <c r="B40" s="474"/>
      <c r="C40" s="152">
        <v>2617.4038499999997</v>
      </c>
      <c r="D40" s="530">
        <v>-14.583263421476623</v>
      </c>
      <c r="E40" s="152">
        <v>17391.148999999998</v>
      </c>
      <c r="F40" s="530">
        <v>-20.106306333523897</v>
      </c>
      <c r="G40" s="152">
        <v>26638.20606</v>
      </c>
      <c r="H40" s="530">
        <v>-15.646055958701236</v>
      </c>
      <c r="I40" s="531">
        <v>43.618584031156246</v>
      </c>
    </row>
    <row r="41" spans="1:9" x14ac:dyDescent="0.2">
      <c r="A41" s="151" t="s">
        <v>527</v>
      </c>
      <c r="B41" s="474"/>
      <c r="C41" s="152">
        <v>2867.5856200000007</v>
      </c>
      <c r="D41" s="530">
        <v>13.969998229195616</v>
      </c>
      <c r="E41" s="152">
        <v>23885.07142</v>
      </c>
      <c r="F41" s="530">
        <v>8.405309701336364</v>
      </c>
      <c r="G41" s="152">
        <v>34432.566070000001</v>
      </c>
      <c r="H41" s="530">
        <v>9.1194221818476748</v>
      </c>
      <c r="I41" s="531">
        <v>56.381415968843754</v>
      </c>
    </row>
    <row r="42" spans="1:9" x14ac:dyDescent="0.2">
      <c r="A42" s="153" t="s">
        <v>528</v>
      </c>
      <c r="B42" s="475"/>
      <c r="C42" s="154">
        <v>1877.6714400000001</v>
      </c>
      <c r="D42" s="532">
        <v>17.130368251202597</v>
      </c>
      <c r="E42" s="154">
        <v>15106.39494</v>
      </c>
      <c r="F42" s="532">
        <v>13.027718144732555</v>
      </c>
      <c r="G42" s="154">
        <v>20901.450209999999</v>
      </c>
      <c r="H42" s="532">
        <v>8.6388671249687494</v>
      </c>
      <c r="I42" s="533">
        <v>34.224964710627113</v>
      </c>
    </row>
    <row r="43" spans="1:9" s="1" customFormat="1" x14ac:dyDescent="0.2">
      <c r="A43" s="153" t="s">
        <v>529</v>
      </c>
      <c r="B43" s="475"/>
      <c r="C43" s="154">
        <v>3607.3180300000004</v>
      </c>
      <c r="D43" s="532">
        <v>-9.3023892859073047</v>
      </c>
      <c r="E43" s="154">
        <v>26169.82548</v>
      </c>
      <c r="F43" s="532">
        <v>-14.016216763344506</v>
      </c>
      <c r="G43" s="154">
        <v>40169.321920000002</v>
      </c>
      <c r="H43" s="532">
        <v>-8.4869556072806649</v>
      </c>
      <c r="I43" s="533">
        <v>65.77503528937288</v>
      </c>
    </row>
    <row r="44" spans="1:9" s="1" customFormat="1" x14ac:dyDescent="0.2">
      <c r="A44" s="706" t="s">
        <v>672</v>
      </c>
      <c r="B44" s="707"/>
      <c r="C44" s="723">
        <v>25.488720000000001</v>
      </c>
      <c r="D44" s="713">
        <v>-56.871805197639922</v>
      </c>
      <c r="E44" s="481">
        <v>212.70153999999999</v>
      </c>
      <c r="F44" s="708">
        <v>-51.963365228494411</v>
      </c>
      <c r="G44" s="481">
        <v>386.48965000000004</v>
      </c>
      <c r="H44" s="708">
        <v>-47.11484240827258</v>
      </c>
      <c r="I44" s="709">
        <v>0.63285535211064325</v>
      </c>
    </row>
    <row r="45" spans="1:9" s="1" customFormat="1" x14ac:dyDescent="0.2">
      <c r="A45" s="80" t="s">
        <v>479</v>
      </c>
      <c r="I45" s="79" t="s">
        <v>220</v>
      </c>
    </row>
    <row r="46" spans="1:9" s="1" customFormat="1" x14ac:dyDescent="0.2">
      <c r="A46" s="430" t="s">
        <v>531</v>
      </c>
    </row>
    <row r="47" spans="1:9" s="1" customFormat="1" x14ac:dyDescent="0.2"/>
    <row r="48" spans="1:9"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sheetData>
  <mergeCells count="5">
    <mergeCell ref="A3:A4"/>
    <mergeCell ref="C3:D3"/>
    <mergeCell ref="E3:F3"/>
    <mergeCell ref="G3:I3"/>
    <mergeCell ref="B3:B4"/>
  </mergeCells>
  <conditionalFormatting sqref="D18:D19">
    <cfRule type="cellIs" dxfId="126" priority="18" stopIfTrue="1" operator="equal">
      <formula>0</formula>
    </cfRule>
    <cfRule type="cellIs" dxfId="125" priority="19" operator="between">
      <formula>0</formula>
      <formula>0.5</formula>
    </cfRule>
    <cfRule type="cellIs" dxfId="124" priority="20" operator="between">
      <formula>0</formula>
      <formula>0.49</formula>
    </cfRule>
  </conditionalFormatting>
  <conditionalFormatting sqref="F18:F35">
    <cfRule type="cellIs" dxfId="123" priority="28" stopIfTrue="1" operator="equal">
      <formula>0</formula>
    </cfRule>
    <cfRule type="cellIs" dxfId="122" priority="29" operator="between">
      <formula>0</formula>
      <formula>0.5</formula>
    </cfRule>
    <cfRule type="cellIs" dxfId="121" priority="30" operator="between">
      <formula>0</formula>
      <formula>0.49</formula>
    </cfRule>
  </conditionalFormatting>
  <conditionalFormatting sqref="F23:F24">
    <cfRule type="cellIs" dxfId="120" priority="14" operator="between">
      <formula>0</formula>
      <formula>0.5</formula>
    </cfRule>
    <cfRule type="cellIs" dxfId="119" priority="15" operator="between">
      <formula>0</formula>
      <formula>0.49</formula>
    </cfRule>
  </conditionalFormatting>
  <conditionalFormatting sqref="I38:I41">
    <cfRule type="cellIs" dxfId="118" priority="24" operator="between">
      <formula>0</formula>
      <formula>0.5</formula>
    </cfRule>
    <cfRule type="cellIs" dxfId="117" priority="25"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showGridLines="0" workbookViewId="0"/>
  </sheetViews>
  <sheetFormatPr baseColWidth="10" defaultRowHeight="14.25" x14ac:dyDescent="0.2"/>
  <cols>
    <col min="1" max="1" width="11" customWidth="1"/>
  </cols>
  <sheetData>
    <row r="1" spans="1:8" x14ac:dyDescent="0.2">
      <c r="A1" s="15" t="s">
        <v>222</v>
      </c>
      <c r="B1" s="1"/>
      <c r="C1" s="1"/>
      <c r="D1" s="1"/>
      <c r="E1" s="1"/>
      <c r="F1" s="1"/>
      <c r="G1" s="1"/>
      <c r="H1" s="1"/>
    </row>
    <row r="2" spans="1:8" x14ac:dyDescent="0.2">
      <c r="A2" s="1"/>
      <c r="B2" s="1"/>
      <c r="C2" s="1"/>
      <c r="D2" s="1"/>
      <c r="E2" s="1"/>
      <c r="F2" s="1"/>
      <c r="G2" s="55" t="s">
        <v>223</v>
      </c>
      <c r="H2" s="1"/>
    </row>
    <row r="3" spans="1:8" x14ac:dyDescent="0.2">
      <c r="A3" s="70"/>
      <c r="B3" s="776">
        <f>INDICE!A3</f>
        <v>45139</v>
      </c>
      <c r="C3" s="777"/>
      <c r="D3" s="777" t="s">
        <v>115</v>
      </c>
      <c r="E3" s="777"/>
      <c r="F3" s="777" t="s">
        <v>116</v>
      </c>
      <c r="G3" s="777"/>
      <c r="H3" s="1"/>
    </row>
    <row r="4" spans="1:8" x14ac:dyDescent="0.2">
      <c r="A4" s="66"/>
      <c r="B4" s="610" t="s">
        <v>56</v>
      </c>
      <c r="C4" s="610" t="s">
        <v>449</v>
      </c>
      <c r="D4" s="610" t="s">
        <v>56</v>
      </c>
      <c r="E4" s="610" t="s">
        <v>449</v>
      </c>
      <c r="F4" s="610" t="s">
        <v>56</v>
      </c>
      <c r="G4" s="611" t="s">
        <v>449</v>
      </c>
      <c r="H4" s="1"/>
    </row>
    <row r="5" spans="1:8" x14ac:dyDescent="0.2">
      <c r="A5" s="157" t="s">
        <v>8</v>
      </c>
      <c r="B5" s="394">
        <v>76.36736661031253</v>
      </c>
      <c r="C5" s="477">
        <v>-27.028887560011494</v>
      </c>
      <c r="D5" s="394">
        <v>72.930009926436256</v>
      </c>
      <c r="E5" s="477">
        <v>-26.434905713814334</v>
      </c>
      <c r="F5" s="394">
        <v>78.559613950409442</v>
      </c>
      <c r="G5" s="477">
        <v>-11.189731240915595</v>
      </c>
      <c r="H5" s="1"/>
    </row>
    <row r="6" spans="1:8" x14ac:dyDescent="0.2">
      <c r="A6" s="1"/>
      <c r="B6" s="1"/>
      <c r="C6" s="1"/>
      <c r="D6" s="1"/>
      <c r="E6" s="1"/>
      <c r="F6" s="1"/>
      <c r="G6" s="79" t="s">
        <v>220</v>
      </c>
      <c r="H6" s="1"/>
    </row>
    <row r="7" spans="1:8" x14ac:dyDescent="0.2">
      <c r="A7" s="80" t="s">
        <v>125</v>
      </c>
      <c r="B7" s="1"/>
      <c r="C7" s="1"/>
      <c r="D7" s="1"/>
      <c r="E7" s="1"/>
      <c r="F7" s="1"/>
      <c r="G7" s="1"/>
      <c r="H7" s="1"/>
    </row>
    <row r="21" spans="7:7" x14ac:dyDescent="0.2">
      <c r="G21" t="s">
        <v>516</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showGridLines="0" workbookViewId="0"/>
  </sheetViews>
  <sheetFormatPr baseColWidth="10" defaultRowHeight="14.25" x14ac:dyDescent="0.2"/>
  <cols>
    <col min="1" max="1" width="20" customWidth="1"/>
    <col min="2" max="2" width="12.125" customWidth="1"/>
  </cols>
  <sheetData>
    <row r="1" spans="1:8" x14ac:dyDescent="0.2">
      <c r="A1" s="158" t="s">
        <v>453</v>
      </c>
      <c r="B1" s="158"/>
      <c r="C1" s="15"/>
      <c r="D1" s="15"/>
      <c r="E1" s="15"/>
      <c r="F1" s="15"/>
      <c r="G1" s="15"/>
      <c r="H1" s="1"/>
    </row>
    <row r="2" spans="1:8" x14ac:dyDescent="0.2">
      <c r="A2" s="159" t="s">
        <v>369</v>
      </c>
      <c r="B2" s="159"/>
      <c r="C2" s="160"/>
      <c r="D2" s="160"/>
      <c r="E2" s="160"/>
      <c r="F2" s="160"/>
      <c r="G2" s="160"/>
      <c r="H2" s="161" t="s">
        <v>151</v>
      </c>
    </row>
    <row r="3" spans="1:8" ht="14.1" customHeight="1" x14ac:dyDescent="0.2">
      <c r="A3" s="162"/>
      <c r="B3" s="776">
        <f>INDICE!A3</f>
        <v>45139</v>
      </c>
      <c r="C3" s="777"/>
      <c r="D3" s="777" t="s">
        <v>115</v>
      </c>
      <c r="E3" s="777"/>
      <c r="F3" s="777" t="s">
        <v>116</v>
      </c>
      <c r="G3" s="777"/>
      <c r="H3" s="777"/>
    </row>
    <row r="4" spans="1:8" x14ac:dyDescent="0.2">
      <c r="A4" s="160"/>
      <c r="B4" s="63" t="s">
        <v>47</v>
      </c>
      <c r="C4" s="63" t="s">
        <v>449</v>
      </c>
      <c r="D4" s="63" t="s">
        <v>47</v>
      </c>
      <c r="E4" s="63" t="s">
        <v>449</v>
      </c>
      <c r="F4" s="63" t="s">
        <v>47</v>
      </c>
      <c r="G4" s="64" t="s">
        <v>449</v>
      </c>
      <c r="H4" s="64" t="s">
        <v>106</v>
      </c>
    </row>
    <row r="5" spans="1:8" x14ac:dyDescent="0.2">
      <c r="A5" s="160" t="s">
        <v>224</v>
      </c>
      <c r="B5" s="163"/>
      <c r="C5" s="163"/>
      <c r="D5" s="163"/>
      <c r="E5" s="163"/>
      <c r="F5" s="163"/>
      <c r="G5" s="164"/>
      <c r="H5" s="165"/>
    </row>
    <row r="6" spans="1:8" x14ac:dyDescent="0.2">
      <c r="A6" s="1" t="s">
        <v>410</v>
      </c>
      <c r="B6" s="458">
        <v>109.38500000000002</v>
      </c>
      <c r="C6" s="396">
        <v>97.860140366109576</v>
      </c>
      <c r="D6" s="235">
        <v>746.46399999999994</v>
      </c>
      <c r="E6" s="396">
        <v>34.423419075540025</v>
      </c>
      <c r="F6" s="235">
        <v>1220.2079999999999</v>
      </c>
      <c r="G6" s="396">
        <v>42.130901212565924</v>
      </c>
      <c r="H6" s="396">
        <v>6.5854079499093467</v>
      </c>
    </row>
    <row r="7" spans="1:8" x14ac:dyDescent="0.2">
      <c r="A7" s="1" t="s">
        <v>48</v>
      </c>
      <c r="B7" s="458">
        <v>58.898000000000003</v>
      </c>
      <c r="C7" s="399">
        <v>11.663443673453926</v>
      </c>
      <c r="D7" s="458">
        <v>398.21799999999996</v>
      </c>
      <c r="E7" s="399">
        <v>-32.002820850387366</v>
      </c>
      <c r="F7" s="235">
        <v>609.12900000000002</v>
      </c>
      <c r="G7" s="396">
        <v>-10.91466437736103</v>
      </c>
      <c r="H7" s="396">
        <v>3.2874419436033286</v>
      </c>
    </row>
    <row r="8" spans="1:8" x14ac:dyDescent="0.2">
      <c r="A8" s="1" t="s">
        <v>49</v>
      </c>
      <c r="B8" s="458">
        <v>166.80500000000001</v>
      </c>
      <c r="C8" s="399">
        <v>13.220930311483983</v>
      </c>
      <c r="D8" s="235">
        <v>1077.4659999999999</v>
      </c>
      <c r="E8" s="396">
        <v>19.431146187227384</v>
      </c>
      <c r="F8" s="235">
        <v>1718.672</v>
      </c>
      <c r="G8" s="396">
        <v>38.991982376432034</v>
      </c>
      <c r="H8" s="396">
        <v>9.2755958427469718</v>
      </c>
    </row>
    <row r="9" spans="1:8" x14ac:dyDescent="0.2">
      <c r="A9" s="1" t="s">
        <v>122</v>
      </c>
      <c r="B9" s="458">
        <v>620.85400000000004</v>
      </c>
      <c r="C9" s="396">
        <v>40.34753791517943</v>
      </c>
      <c r="D9" s="235">
        <v>4746.3109999999997</v>
      </c>
      <c r="E9" s="396">
        <v>12.558457315014026</v>
      </c>
      <c r="F9" s="235">
        <v>7294.9250000000002</v>
      </c>
      <c r="G9" s="396">
        <v>6.4486667003259095</v>
      </c>
      <c r="H9" s="396">
        <v>39.370383646880242</v>
      </c>
    </row>
    <row r="10" spans="1:8" x14ac:dyDescent="0.2">
      <c r="A10" s="1" t="s">
        <v>123</v>
      </c>
      <c r="B10" s="458">
        <v>423.15700000000004</v>
      </c>
      <c r="C10" s="396">
        <v>-27.103230385468763</v>
      </c>
      <c r="D10" s="235">
        <v>3606.0600000000004</v>
      </c>
      <c r="E10" s="396">
        <v>-13.818473560803209</v>
      </c>
      <c r="F10" s="235">
        <v>5619.9040000000005</v>
      </c>
      <c r="G10" s="396">
        <v>-2.0165410062550055</v>
      </c>
      <c r="H10" s="396">
        <v>30.330370296971783</v>
      </c>
    </row>
    <row r="11" spans="1:8" x14ac:dyDescent="0.2">
      <c r="A11" s="1" t="s">
        <v>225</v>
      </c>
      <c r="B11" s="458">
        <v>165.27600000000001</v>
      </c>
      <c r="C11" s="396">
        <v>-31.809517522506535</v>
      </c>
      <c r="D11" s="235">
        <v>1409.3709999999999</v>
      </c>
      <c r="E11" s="396">
        <v>-16.172089263632735</v>
      </c>
      <c r="F11" s="235">
        <v>2066.1279999999997</v>
      </c>
      <c r="G11" s="396">
        <v>-5.5164286508024114</v>
      </c>
      <c r="H11" s="396">
        <v>11.150800319888329</v>
      </c>
    </row>
    <row r="12" spans="1:8" x14ac:dyDescent="0.2">
      <c r="A12" s="168" t="s">
        <v>226</v>
      </c>
      <c r="B12" s="459">
        <v>1544.3750000000002</v>
      </c>
      <c r="C12" s="170">
        <v>1.5643290621785804</v>
      </c>
      <c r="D12" s="169">
        <v>11983.89</v>
      </c>
      <c r="E12" s="170">
        <v>-1.1669890754872123</v>
      </c>
      <c r="F12" s="169">
        <v>18528.966</v>
      </c>
      <c r="G12" s="170">
        <v>5.55339841664484</v>
      </c>
      <c r="H12" s="170">
        <v>100</v>
      </c>
    </row>
    <row r="13" spans="1:8" x14ac:dyDescent="0.2">
      <c r="A13" s="145" t="s">
        <v>227</v>
      </c>
      <c r="B13" s="460"/>
      <c r="C13" s="172"/>
      <c r="D13" s="171"/>
      <c r="E13" s="172"/>
      <c r="F13" s="171"/>
      <c r="G13" s="172"/>
      <c r="H13" s="172"/>
    </row>
    <row r="14" spans="1:8" x14ac:dyDescent="0.2">
      <c r="A14" s="1" t="s">
        <v>410</v>
      </c>
      <c r="B14" s="458">
        <v>54.304000000000002</v>
      </c>
      <c r="C14" s="714">
        <v>-6.5946540988682036</v>
      </c>
      <c r="D14" s="235">
        <v>311.09799999999996</v>
      </c>
      <c r="E14" s="396">
        <v>-15.088705715377474</v>
      </c>
      <c r="F14" s="235">
        <v>472.48699999999997</v>
      </c>
      <c r="G14" s="396">
        <v>-12.594506899211758</v>
      </c>
      <c r="H14" s="396">
        <v>2.4305698271511229</v>
      </c>
    </row>
    <row r="15" spans="1:8" x14ac:dyDescent="0.2">
      <c r="A15" s="1" t="s">
        <v>48</v>
      </c>
      <c r="B15" s="458">
        <v>391.22500000000002</v>
      </c>
      <c r="C15" s="396">
        <v>31.448529362354115</v>
      </c>
      <c r="D15" s="235">
        <v>2869.7449999999999</v>
      </c>
      <c r="E15" s="396">
        <v>-4.2234854868999721</v>
      </c>
      <c r="F15" s="235">
        <v>4100.8739999999998</v>
      </c>
      <c r="G15" s="396">
        <v>-10.822067051862225</v>
      </c>
      <c r="H15" s="396">
        <v>21.095735140540448</v>
      </c>
    </row>
    <row r="16" spans="1:8" x14ac:dyDescent="0.2">
      <c r="A16" s="1" t="s">
        <v>49</v>
      </c>
      <c r="B16" s="458">
        <v>33.763999999999996</v>
      </c>
      <c r="C16" s="470">
        <v>-10.060999973362478</v>
      </c>
      <c r="D16" s="235">
        <v>383.82499999999999</v>
      </c>
      <c r="E16" s="396">
        <v>53.153243022165462</v>
      </c>
      <c r="F16" s="235">
        <v>533.221</v>
      </c>
      <c r="G16" s="396">
        <v>-7.1810038400345428</v>
      </c>
      <c r="H16" s="396">
        <v>2.7429979529666406</v>
      </c>
    </row>
    <row r="17" spans="1:8" x14ac:dyDescent="0.2">
      <c r="A17" s="1" t="s">
        <v>122</v>
      </c>
      <c r="B17" s="458">
        <v>729.97900000000004</v>
      </c>
      <c r="C17" s="396">
        <v>13.561676654158939</v>
      </c>
      <c r="D17" s="235">
        <v>4696.0989999999993</v>
      </c>
      <c r="E17" s="396">
        <v>-2.617836983705025</v>
      </c>
      <c r="F17" s="235">
        <v>7122.3059999999987</v>
      </c>
      <c r="G17" s="396">
        <v>-12.360706946278407</v>
      </c>
      <c r="H17" s="396">
        <v>36.638599714568663</v>
      </c>
    </row>
    <row r="18" spans="1:8" x14ac:dyDescent="0.2">
      <c r="A18" s="1" t="s">
        <v>123</v>
      </c>
      <c r="B18" s="458">
        <v>196.49</v>
      </c>
      <c r="C18" s="396">
        <v>38.57133789854511</v>
      </c>
      <c r="D18" s="235">
        <v>1373.99</v>
      </c>
      <c r="E18" s="396">
        <v>-15.488634860884304</v>
      </c>
      <c r="F18" s="235">
        <v>1782.9390000000001</v>
      </c>
      <c r="G18" s="396">
        <v>-26.817786472196985</v>
      </c>
      <c r="H18" s="396">
        <v>9.1718031121512258</v>
      </c>
    </row>
    <row r="19" spans="1:8" x14ac:dyDescent="0.2">
      <c r="A19" s="1" t="s">
        <v>225</v>
      </c>
      <c r="B19" s="458">
        <v>481.27099999999996</v>
      </c>
      <c r="C19" s="396">
        <v>-8.0143042266658089</v>
      </c>
      <c r="D19" s="235">
        <v>3642.9980000000005</v>
      </c>
      <c r="E19" s="396">
        <v>-10.015371250401675</v>
      </c>
      <c r="F19" s="235">
        <v>5427.5240000000003</v>
      </c>
      <c r="G19" s="396">
        <v>-9.0187919157079453</v>
      </c>
      <c r="H19" s="396">
        <v>27.920294252621918</v>
      </c>
    </row>
    <row r="20" spans="1:8" x14ac:dyDescent="0.2">
      <c r="A20" s="173" t="s">
        <v>228</v>
      </c>
      <c r="B20" s="461">
        <v>1887.0329999999999</v>
      </c>
      <c r="C20" s="175">
        <v>10.929641151531808</v>
      </c>
      <c r="D20" s="174">
        <v>13277.754999999999</v>
      </c>
      <c r="E20" s="175">
        <v>-5.8975967228683563</v>
      </c>
      <c r="F20" s="174">
        <v>19439.350999999995</v>
      </c>
      <c r="G20" s="175">
        <v>-12.60172359291386</v>
      </c>
      <c r="H20" s="175">
        <v>100</v>
      </c>
    </row>
    <row r="21" spans="1:8" x14ac:dyDescent="0.2">
      <c r="A21" s="145" t="s">
        <v>454</v>
      </c>
      <c r="B21" s="462"/>
      <c r="C21" s="398"/>
      <c r="D21" s="397"/>
      <c r="E21" s="398"/>
      <c r="F21" s="397"/>
      <c r="G21" s="398"/>
      <c r="H21" s="398"/>
    </row>
    <row r="22" spans="1:8" x14ac:dyDescent="0.2">
      <c r="A22" s="1" t="s">
        <v>410</v>
      </c>
      <c r="B22" s="458">
        <v>-55.081000000000017</v>
      </c>
      <c r="C22" s="396">
        <v>-2029.9579537491252</v>
      </c>
      <c r="D22" s="235">
        <v>-435.36599999999999</v>
      </c>
      <c r="E22" s="396">
        <v>130.44016768292661</v>
      </c>
      <c r="F22" s="235">
        <v>-747.72099999999989</v>
      </c>
      <c r="G22" s="396">
        <v>135.17602322443457</v>
      </c>
      <c r="H22" s="399" t="s">
        <v>455</v>
      </c>
    </row>
    <row r="23" spans="1:8" x14ac:dyDescent="0.2">
      <c r="A23" s="1" t="s">
        <v>48</v>
      </c>
      <c r="B23" s="458">
        <v>332.327</v>
      </c>
      <c r="C23" s="396">
        <v>35.710143743874553</v>
      </c>
      <c r="D23" s="235">
        <v>2471.527</v>
      </c>
      <c r="E23" s="396">
        <v>2.5251653700614236</v>
      </c>
      <c r="F23" s="235">
        <v>3491.7449999999999</v>
      </c>
      <c r="G23" s="396">
        <v>-10.805893882426325</v>
      </c>
      <c r="H23" s="399" t="s">
        <v>455</v>
      </c>
    </row>
    <row r="24" spans="1:8" x14ac:dyDescent="0.2">
      <c r="A24" s="1" t="s">
        <v>49</v>
      </c>
      <c r="B24" s="458">
        <v>-133.041</v>
      </c>
      <c r="C24" s="399">
        <v>21.182117938534965</v>
      </c>
      <c r="D24" s="235">
        <v>-693.64099999999985</v>
      </c>
      <c r="E24" s="396">
        <v>6.4601335277415242</v>
      </c>
      <c r="F24" s="235">
        <v>-1185.451</v>
      </c>
      <c r="G24" s="396">
        <v>79.057083129421855</v>
      </c>
      <c r="H24" s="399" t="s">
        <v>455</v>
      </c>
    </row>
    <row r="25" spans="1:8" x14ac:dyDescent="0.2">
      <c r="A25" s="1" t="s">
        <v>122</v>
      </c>
      <c r="B25" s="458">
        <v>109.125</v>
      </c>
      <c r="C25" s="396">
        <v>-45.555915882954636</v>
      </c>
      <c r="D25" s="235">
        <v>-50.212000000000444</v>
      </c>
      <c r="E25" s="396">
        <v>-108.29144566933302</v>
      </c>
      <c r="F25" s="235">
        <v>-172.61900000000151</v>
      </c>
      <c r="G25" s="396">
        <v>-113.55104200439155</v>
      </c>
      <c r="H25" s="399" t="s">
        <v>455</v>
      </c>
    </row>
    <row r="26" spans="1:8" x14ac:dyDescent="0.2">
      <c r="A26" s="1" t="s">
        <v>123</v>
      </c>
      <c r="B26" s="458">
        <v>-226.66700000000003</v>
      </c>
      <c r="C26" s="396">
        <v>-48.331057623703231</v>
      </c>
      <c r="D26" s="235">
        <v>-2232.0700000000006</v>
      </c>
      <c r="E26" s="396">
        <v>-12.757147279452902</v>
      </c>
      <c r="F26" s="235">
        <v>-3836.9650000000001</v>
      </c>
      <c r="G26" s="396">
        <v>16.297639806223383</v>
      </c>
      <c r="H26" s="399" t="s">
        <v>455</v>
      </c>
    </row>
    <row r="27" spans="1:8" x14ac:dyDescent="0.2">
      <c r="A27" s="1" t="s">
        <v>225</v>
      </c>
      <c r="B27" s="458">
        <v>315.99499999999995</v>
      </c>
      <c r="C27" s="396">
        <v>12.522611705385495</v>
      </c>
      <c r="D27" s="235">
        <v>2233.6270000000004</v>
      </c>
      <c r="E27" s="396">
        <v>-5.6426579925650309</v>
      </c>
      <c r="F27" s="235">
        <v>3361.3960000000006</v>
      </c>
      <c r="G27" s="396">
        <v>-11.045587404417029</v>
      </c>
      <c r="H27" s="399" t="s">
        <v>455</v>
      </c>
    </row>
    <row r="28" spans="1:8" x14ac:dyDescent="0.2">
      <c r="A28" s="173" t="s">
        <v>229</v>
      </c>
      <c r="B28" s="461">
        <v>342.65799999999967</v>
      </c>
      <c r="C28" s="175">
        <v>89.817194770662368</v>
      </c>
      <c r="D28" s="174">
        <v>1293.8649999999998</v>
      </c>
      <c r="E28" s="175">
        <v>-34.80172415530707</v>
      </c>
      <c r="F28" s="174">
        <v>910.38499999999476</v>
      </c>
      <c r="G28" s="175">
        <v>-80.581117086232339</v>
      </c>
      <c r="H28" s="395" t="s">
        <v>455</v>
      </c>
    </row>
    <row r="29" spans="1:8" x14ac:dyDescent="0.2">
      <c r="A29" s="80" t="s">
        <v>125</v>
      </c>
      <c r="B29" s="166"/>
      <c r="C29" s="166"/>
      <c r="D29" s="166"/>
      <c r="E29" s="166"/>
      <c r="F29" s="166"/>
      <c r="G29" s="166"/>
      <c r="H29" s="161" t="s">
        <v>220</v>
      </c>
    </row>
    <row r="30" spans="1:8" x14ac:dyDescent="0.2">
      <c r="A30" s="430" t="s">
        <v>531</v>
      </c>
      <c r="B30" s="166"/>
      <c r="C30" s="166"/>
      <c r="D30" s="166"/>
      <c r="E30" s="166"/>
      <c r="F30" s="166"/>
      <c r="G30" s="167"/>
      <c r="H30" s="167"/>
    </row>
    <row r="31" spans="1:8" x14ac:dyDescent="0.2">
      <c r="A31" s="133" t="s">
        <v>456</v>
      </c>
      <c r="B31" s="166"/>
      <c r="C31" s="166"/>
      <c r="D31" s="166"/>
      <c r="E31" s="166"/>
      <c r="F31" s="166"/>
      <c r="G31" s="167"/>
      <c r="H31" s="167"/>
    </row>
    <row r="33" spans="6:6" x14ac:dyDescent="0.2">
      <c r="F33" s="182"/>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EQ54"/>
  <sheetViews>
    <sheetView zoomScaleNormal="100" workbookViewId="0"/>
  </sheetViews>
  <sheetFormatPr baseColWidth="10" defaultRowHeight="14.25" x14ac:dyDescent="0.2"/>
  <cols>
    <col min="1" max="1" width="8.5" customWidth="1"/>
    <col min="2" max="2" width="17.125" customWidth="1"/>
    <col min="3" max="4" width="13.5" customWidth="1"/>
    <col min="5" max="5" width="12.625" customWidth="1"/>
    <col min="6" max="7" width="13.5" customWidth="1"/>
  </cols>
  <sheetData>
    <row r="1" spans="1:8" x14ac:dyDescent="0.2">
      <c r="A1" s="158" t="s">
        <v>457</v>
      </c>
      <c r="B1" s="158"/>
      <c r="C1" s="1"/>
      <c r="D1" s="1"/>
      <c r="E1" s="1"/>
      <c r="F1" s="1"/>
      <c r="G1" s="1"/>
      <c r="H1" s="1"/>
    </row>
    <row r="2" spans="1:8" x14ac:dyDescent="0.2">
      <c r="A2" s="383"/>
      <c r="B2" s="383"/>
      <c r="C2" s="383"/>
      <c r="D2" s="383"/>
      <c r="E2" s="383"/>
      <c r="F2" s="1"/>
      <c r="G2" s="1"/>
      <c r="H2" s="385" t="s">
        <v>151</v>
      </c>
    </row>
    <row r="3" spans="1:8" ht="14.85" customHeight="1" x14ac:dyDescent="0.2">
      <c r="A3" s="796" t="s">
        <v>451</v>
      </c>
      <c r="B3" s="794" t="s">
        <v>452</v>
      </c>
      <c r="C3" s="779">
        <f>INDICE!A3</f>
        <v>45139</v>
      </c>
      <c r="D3" s="778">
        <v>41671</v>
      </c>
      <c r="E3" s="778">
        <v>41671</v>
      </c>
      <c r="F3" s="777" t="s">
        <v>116</v>
      </c>
      <c r="G3" s="777"/>
      <c r="H3" s="777"/>
    </row>
    <row r="4" spans="1:8" x14ac:dyDescent="0.2">
      <c r="A4" s="797"/>
      <c r="B4" s="795"/>
      <c r="C4" s="82" t="s">
        <v>460</v>
      </c>
      <c r="D4" s="82" t="s">
        <v>461</v>
      </c>
      <c r="E4" s="82" t="s">
        <v>230</v>
      </c>
      <c r="F4" s="82" t="s">
        <v>460</v>
      </c>
      <c r="G4" s="82" t="s">
        <v>461</v>
      </c>
      <c r="H4" s="82" t="s">
        <v>230</v>
      </c>
    </row>
    <row r="5" spans="1:8" x14ac:dyDescent="0.2">
      <c r="A5" s="400"/>
      <c r="B5" s="534" t="s">
        <v>200</v>
      </c>
      <c r="C5" s="141">
        <v>0</v>
      </c>
      <c r="D5" s="141">
        <v>0</v>
      </c>
      <c r="E5" s="177">
        <v>0</v>
      </c>
      <c r="F5" s="143">
        <v>0</v>
      </c>
      <c r="G5" s="141">
        <v>204.84399999999999</v>
      </c>
      <c r="H5" s="176">
        <v>204.84399999999999</v>
      </c>
    </row>
    <row r="6" spans="1:8" x14ac:dyDescent="0.2">
      <c r="A6" s="400"/>
      <c r="B6" s="534" t="s">
        <v>231</v>
      </c>
      <c r="C6" s="141">
        <v>238.26300000000001</v>
      </c>
      <c r="D6" s="144">
        <v>330.988</v>
      </c>
      <c r="E6" s="177">
        <v>92.724999999999994</v>
      </c>
      <c r="F6" s="143">
        <v>1772.9139999999998</v>
      </c>
      <c r="G6" s="141">
        <v>2841.4539999999997</v>
      </c>
      <c r="H6" s="177">
        <v>1068.54</v>
      </c>
    </row>
    <row r="7" spans="1:8" x14ac:dyDescent="0.2">
      <c r="A7" s="400"/>
      <c r="B7" s="654" t="s">
        <v>201</v>
      </c>
      <c r="C7" s="141">
        <v>0</v>
      </c>
      <c r="D7" s="96">
        <v>4.3999999999999997E-2</v>
      </c>
      <c r="E7" s="698">
        <v>4.3999999999999997E-2</v>
      </c>
      <c r="F7" s="143">
        <v>0</v>
      </c>
      <c r="G7" s="141">
        <v>7.7339999999999973</v>
      </c>
      <c r="H7" s="177">
        <v>7.7339999999999973</v>
      </c>
    </row>
    <row r="8" spans="1:8" x14ac:dyDescent="0.2">
      <c r="A8" s="488" t="s">
        <v>303</v>
      </c>
      <c r="B8" s="653"/>
      <c r="C8" s="146">
        <v>238.26300000000001</v>
      </c>
      <c r="D8" s="178">
        <v>331.03199999999998</v>
      </c>
      <c r="E8" s="146">
        <v>92.768999999999977</v>
      </c>
      <c r="F8" s="146">
        <v>1772.9139999999998</v>
      </c>
      <c r="G8" s="178">
        <v>3054.0319999999997</v>
      </c>
      <c r="H8" s="146">
        <v>1281.1179999999999</v>
      </c>
    </row>
    <row r="9" spans="1:8" x14ac:dyDescent="0.2">
      <c r="A9" s="400"/>
      <c r="B9" s="535" t="s">
        <v>566</v>
      </c>
      <c r="C9" s="144">
        <v>0</v>
      </c>
      <c r="D9" s="144">
        <v>0</v>
      </c>
      <c r="E9" s="179">
        <v>0</v>
      </c>
      <c r="F9" s="144">
        <v>180.15600000000001</v>
      </c>
      <c r="G9" s="96">
        <v>34.369</v>
      </c>
      <c r="H9" s="179">
        <v>-145.78700000000001</v>
      </c>
    </row>
    <row r="10" spans="1:8" x14ac:dyDescent="0.2">
      <c r="A10" s="400"/>
      <c r="B10" s="535" t="s">
        <v>202</v>
      </c>
      <c r="C10" s="144">
        <v>13.023</v>
      </c>
      <c r="D10" s="141">
        <v>62.808999999999997</v>
      </c>
      <c r="E10" s="179">
        <v>49.786000000000001</v>
      </c>
      <c r="F10" s="144">
        <v>65.548000000000002</v>
      </c>
      <c r="G10" s="141">
        <v>317.03599999999994</v>
      </c>
      <c r="H10" s="179">
        <v>251.48799999999994</v>
      </c>
    </row>
    <row r="11" spans="1:8" x14ac:dyDescent="0.2">
      <c r="A11" s="400"/>
      <c r="B11" s="654" t="s">
        <v>232</v>
      </c>
      <c r="C11" s="144">
        <v>0</v>
      </c>
      <c r="D11" s="141">
        <v>0</v>
      </c>
      <c r="E11" s="179">
        <v>0</v>
      </c>
      <c r="F11" s="96">
        <v>32.021999999999991</v>
      </c>
      <c r="G11" s="141">
        <v>432.55799999999988</v>
      </c>
      <c r="H11" s="177">
        <v>400.53599999999989</v>
      </c>
    </row>
    <row r="12" spans="1:8" x14ac:dyDescent="0.2">
      <c r="A12" s="638" t="s">
        <v>458</v>
      </c>
      <c r="C12" s="146">
        <v>13.023</v>
      </c>
      <c r="D12" s="146">
        <v>62.808999999999997</v>
      </c>
      <c r="E12" s="146">
        <v>49.786000000000001</v>
      </c>
      <c r="F12" s="146">
        <v>277.726</v>
      </c>
      <c r="G12" s="146">
        <v>783.96299999999985</v>
      </c>
      <c r="H12" s="178">
        <v>506.23699999999985</v>
      </c>
    </row>
    <row r="13" spans="1:8" x14ac:dyDescent="0.2">
      <c r="A13" s="656"/>
      <c r="B13" s="655" t="s">
        <v>233</v>
      </c>
      <c r="C13" s="144">
        <v>76.129000000000005</v>
      </c>
      <c r="D13" s="141">
        <v>40.152000000000001</v>
      </c>
      <c r="E13" s="179">
        <v>-35.977000000000004</v>
      </c>
      <c r="F13" s="144">
        <v>824.76700000000005</v>
      </c>
      <c r="G13" s="141">
        <v>501.81200000000001</v>
      </c>
      <c r="H13" s="179">
        <v>-322.95500000000004</v>
      </c>
    </row>
    <row r="14" spans="1:8" x14ac:dyDescent="0.2">
      <c r="A14" s="400"/>
      <c r="B14" s="535" t="s">
        <v>234</v>
      </c>
      <c r="C14" s="144">
        <v>9.24</v>
      </c>
      <c r="D14" s="141">
        <v>307.48</v>
      </c>
      <c r="E14" s="179">
        <v>298.24</v>
      </c>
      <c r="F14" s="144">
        <v>585</v>
      </c>
      <c r="G14" s="141">
        <v>2788.2839999999997</v>
      </c>
      <c r="H14" s="179">
        <v>2203.2839999999997</v>
      </c>
    </row>
    <row r="15" spans="1:8" x14ac:dyDescent="0.2">
      <c r="A15" s="400"/>
      <c r="B15" s="535" t="s">
        <v>591</v>
      </c>
      <c r="C15" s="96">
        <v>148.52500000000001</v>
      </c>
      <c r="D15" s="144">
        <v>31.824000000000002</v>
      </c>
      <c r="E15" s="177">
        <v>-116.70100000000001</v>
      </c>
      <c r="F15" s="144">
        <v>1190.4559999999999</v>
      </c>
      <c r="G15" s="144">
        <v>681.101</v>
      </c>
      <c r="H15" s="177">
        <v>-509.3549999999999</v>
      </c>
    </row>
    <row r="16" spans="1:8" x14ac:dyDescent="0.2">
      <c r="A16" s="400"/>
      <c r="B16" s="535" t="s">
        <v>235</v>
      </c>
      <c r="C16" s="144">
        <v>0</v>
      </c>
      <c r="D16" s="141">
        <v>33.887</v>
      </c>
      <c r="E16" s="177">
        <v>33.887</v>
      </c>
      <c r="F16" s="144">
        <v>486.98400000000004</v>
      </c>
      <c r="G16" s="141">
        <v>226.18599999999998</v>
      </c>
      <c r="H16" s="177">
        <v>-260.79800000000006</v>
      </c>
    </row>
    <row r="17" spans="1:8" x14ac:dyDescent="0.2">
      <c r="A17" s="400"/>
      <c r="B17" s="535" t="s">
        <v>206</v>
      </c>
      <c r="C17" s="144">
        <v>345.11700000000002</v>
      </c>
      <c r="D17" s="96">
        <v>69.478999999999999</v>
      </c>
      <c r="E17" s="698">
        <v>-275.63800000000003</v>
      </c>
      <c r="F17" s="144">
        <v>3031.8789999999999</v>
      </c>
      <c r="G17" s="141">
        <v>1260.508</v>
      </c>
      <c r="H17" s="177">
        <v>-1771.3709999999999</v>
      </c>
    </row>
    <row r="18" spans="1:8" x14ac:dyDescent="0.2">
      <c r="A18" s="400"/>
      <c r="B18" s="535" t="s">
        <v>545</v>
      </c>
      <c r="C18" s="144">
        <v>93.186999999999998</v>
      </c>
      <c r="D18" s="141">
        <v>51.561999999999998</v>
      </c>
      <c r="E18" s="694">
        <v>-41.625</v>
      </c>
      <c r="F18" s="144">
        <v>2305.9829999999997</v>
      </c>
      <c r="G18" s="141">
        <v>1211.058</v>
      </c>
      <c r="H18" s="177">
        <v>-1094.9249999999997</v>
      </c>
    </row>
    <row r="19" spans="1:8" x14ac:dyDescent="0.2">
      <c r="A19" s="400"/>
      <c r="B19" s="535" t="s">
        <v>236</v>
      </c>
      <c r="C19" s="144">
        <v>38.697000000000003</v>
      </c>
      <c r="D19" s="141">
        <v>158.93199999999999</v>
      </c>
      <c r="E19" s="177">
        <v>120.23499999999999</v>
      </c>
      <c r="F19" s="144">
        <v>532.827</v>
      </c>
      <c r="G19" s="141">
        <v>2007.2240000000004</v>
      </c>
      <c r="H19" s="177">
        <v>1474.3970000000004</v>
      </c>
    </row>
    <row r="20" spans="1:8" x14ac:dyDescent="0.2">
      <c r="A20" s="400"/>
      <c r="B20" s="535" t="s">
        <v>208</v>
      </c>
      <c r="C20" s="144">
        <v>41.424999999999997</v>
      </c>
      <c r="D20" s="141">
        <v>68.305000000000007</v>
      </c>
      <c r="E20" s="177">
        <v>26.88000000000001</v>
      </c>
      <c r="F20" s="144">
        <v>420.59399999999999</v>
      </c>
      <c r="G20" s="141">
        <v>334.84799999999996</v>
      </c>
      <c r="H20" s="177">
        <v>-85.746000000000038</v>
      </c>
    </row>
    <row r="21" spans="1:8" x14ac:dyDescent="0.2">
      <c r="A21" s="400"/>
      <c r="B21" s="535" t="s">
        <v>209</v>
      </c>
      <c r="C21" s="144">
        <v>0</v>
      </c>
      <c r="D21" s="144">
        <v>0</v>
      </c>
      <c r="E21" s="177">
        <v>0</v>
      </c>
      <c r="F21" s="144">
        <v>443.58500000000004</v>
      </c>
      <c r="G21" s="144">
        <v>0</v>
      </c>
      <c r="H21" s="177">
        <v>-443.58500000000004</v>
      </c>
    </row>
    <row r="22" spans="1:8" x14ac:dyDescent="0.2">
      <c r="A22" s="400"/>
      <c r="B22" s="535" t="s">
        <v>237</v>
      </c>
      <c r="C22" s="144">
        <v>76.92</v>
      </c>
      <c r="D22" s="96">
        <v>3.7789999999999999</v>
      </c>
      <c r="E22" s="698">
        <v>-73.141000000000005</v>
      </c>
      <c r="F22" s="144">
        <v>707.85299999999995</v>
      </c>
      <c r="G22" s="96">
        <v>34.287999999999997</v>
      </c>
      <c r="H22" s="177">
        <v>-673.56499999999994</v>
      </c>
    </row>
    <row r="23" spans="1:8" x14ac:dyDescent="0.2">
      <c r="A23" s="400"/>
      <c r="B23" s="535" t="s">
        <v>238</v>
      </c>
      <c r="C23" s="96">
        <v>5.8999999999999997E-2</v>
      </c>
      <c r="D23" s="96">
        <v>167.99299999999999</v>
      </c>
      <c r="E23" s="698">
        <v>167.934</v>
      </c>
      <c r="F23" s="144">
        <v>643.50900000000001</v>
      </c>
      <c r="G23" s="141">
        <v>436.61800000000005</v>
      </c>
      <c r="H23" s="177">
        <v>-206.89099999999996</v>
      </c>
    </row>
    <row r="24" spans="1:8" x14ac:dyDescent="0.2">
      <c r="A24" s="400"/>
      <c r="B24" s="657" t="s">
        <v>239</v>
      </c>
      <c r="C24" s="144">
        <v>94.395000000000095</v>
      </c>
      <c r="D24" s="141">
        <v>173.61600000000021</v>
      </c>
      <c r="E24" s="177">
        <v>79.221000000000117</v>
      </c>
      <c r="F24" s="144">
        <v>1561.0250000000015</v>
      </c>
      <c r="G24" s="141">
        <v>1555.6779999999981</v>
      </c>
      <c r="H24" s="177">
        <v>-5.3470000000033906</v>
      </c>
    </row>
    <row r="25" spans="1:8" x14ac:dyDescent="0.2">
      <c r="A25" s="638" t="s">
        <v>442</v>
      </c>
      <c r="C25" s="146">
        <v>923.69399999999996</v>
      </c>
      <c r="D25" s="146">
        <v>1107.0090000000002</v>
      </c>
      <c r="E25" s="178">
        <v>183.31500000000028</v>
      </c>
      <c r="F25" s="146">
        <v>12734.461999999998</v>
      </c>
      <c r="G25" s="146">
        <v>11037.605</v>
      </c>
      <c r="H25" s="178">
        <v>-1696.8569999999982</v>
      </c>
    </row>
    <row r="26" spans="1:8" x14ac:dyDescent="0.2">
      <c r="A26" s="656"/>
      <c r="B26" s="655" t="s">
        <v>210</v>
      </c>
      <c r="C26" s="144">
        <v>0</v>
      </c>
      <c r="D26" s="141">
        <v>0</v>
      </c>
      <c r="E26" s="179">
        <v>0</v>
      </c>
      <c r="F26" s="144">
        <v>430.45299999999997</v>
      </c>
      <c r="G26" s="141">
        <v>0</v>
      </c>
      <c r="H26" s="179">
        <v>-430.45299999999997</v>
      </c>
    </row>
    <row r="27" spans="1:8" x14ac:dyDescent="0.2">
      <c r="A27" s="401"/>
      <c r="B27" s="535" t="s">
        <v>652</v>
      </c>
      <c r="C27" s="144">
        <v>0</v>
      </c>
      <c r="D27" s="144">
        <v>0</v>
      </c>
      <c r="E27" s="177">
        <v>0</v>
      </c>
      <c r="F27" s="144">
        <v>0</v>
      </c>
      <c r="G27" s="144">
        <v>106.92</v>
      </c>
      <c r="H27" s="177">
        <v>106.92</v>
      </c>
    </row>
    <row r="28" spans="1:8" x14ac:dyDescent="0.2">
      <c r="A28" s="401"/>
      <c r="B28" s="535" t="s">
        <v>240</v>
      </c>
      <c r="C28" s="144">
        <v>26.934000000000001</v>
      </c>
      <c r="D28" s="144">
        <v>0</v>
      </c>
      <c r="E28" s="177">
        <v>-26.934000000000001</v>
      </c>
      <c r="F28" s="144">
        <v>194.447</v>
      </c>
      <c r="G28" s="96">
        <v>9.6529999999999987</v>
      </c>
      <c r="H28" s="177">
        <v>-184.79400000000001</v>
      </c>
    </row>
    <row r="29" spans="1:8" x14ac:dyDescent="0.2">
      <c r="A29" s="401"/>
      <c r="B29" s="535" t="s">
        <v>537</v>
      </c>
      <c r="C29" s="144">
        <v>0</v>
      </c>
      <c r="D29" s="141">
        <v>46.649000000000001</v>
      </c>
      <c r="E29" s="179">
        <v>46.649000000000001</v>
      </c>
      <c r="F29" s="144">
        <v>0</v>
      </c>
      <c r="G29" s="144">
        <v>164.197</v>
      </c>
      <c r="H29" s="177">
        <v>164.197</v>
      </c>
    </row>
    <row r="30" spans="1:8" x14ac:dyDescent="0.2">
      <c r="A30" s="401"/>
      <c r="B30" s="657" t="s">
        <v>521</v>
      </c>
      <c r="C30" s="144">
        <v>97.366</v>
      </c>
      <c r="D30" s="141">
        <v>12.905999999999999</v>
      </c>
      <c r="E30" s="177">
        <v>-84.460000000000008</v>
      </c>
      <c r="F30" s="144">
        <v>347.62200000000007</v>
      </c>
      <c r="G30" s="141">
        <v>68.246000000000095</v>
      </c>
      <c r="H30" s="177">
        <v>-279.37599999999998</v>
      </c>
    </row>
    <row r="31" spans="1:8" x14ac:dyDescent="0.2">
      <c r="A31" s="638" t="s">
        <v>340</v>
      </c>
      <c r="C31" s="146">
        <v>124.3</v>
      </c>
      <c r="D31" s="146">
        <v>59.555</v>
      </c>
      <c r="E31" s="178">
        <v>-64.745000000000005</v>
      </c>
      <c r="F31" s="146">
        <v>972.52200000000005</v>
      </c>
      <c r="G31" s="146">
        <v>349.01600000000008</v>
      </c>
      <c r="H31" s="178">
        <v>-623.50599999999997</v>
      </c>
    </row>
    <row r="32" spans="1:8" x14ac:dyDescent="0.2">
      <c r="A32" s="656"/>
      <c r="B32" s="655" t="s">
        <v>213</v>
      </c>
      <c r="C32" s="144">
        <v>34.914000000000001</v>
      </c>
      <c r="D32" s="141">
        <v>0</v>
      </c>
      <c r="E32" s="179">
        <v>-34.914000000000001</v>
      </c>
      <c r="F32" s="144">
        <v>481.97399999999999</v>
      </c>
      <c r="G32" s="141">
        <v>0</v>
      </c>
      <c r="H32" s="179">
        <v>-481.97399999999999</v>
      </c>
    </row>
    <row r="33" spans="1:8" x14ac:dyDescent="0.2">
      <c r="A33" s="401"/>
      <c r="B33" s="535" t="s">
        <v>216</v>
      </c>
      <c r="C33" s="144">
        <v>0</v>
      </c>
      <c r="D33" s="141">
        <v>0</v>
      </c>
      <c r="E33" s="177">
        <v>0</v>
      </c>
      <c r="F33" s="144">
        <v>271.83199999999999</v>
      </c>
      <c r="G33" s="144">
        <v>51.606999999999999</v>
      </c>
      <c r="H33" s="177">
        <v>-220.22499999999999</v>
      </c>
    </row>
    <row r="34" spans="1:8" x14ac:dyDescent="0.2">
      <c r="A34" s="401"/>
      <c r="B34" s="535" t="s">
        <v>241</v>
      </c>
      <c r="C34" s="96">
        <v>1.7999999999999999E-2</v>
      </c>
      <c r="D34" s="144">
        <v>267.08</v>
      </c>
      <c r="E34" s="177">
        <v>267.06200000000001</v>
      </c>
      <c r="F34" s="144">
        <v>130.059</v>
      </c>
      <c r="G34" s="144">
        <v>2608.7939999999994</v>
      </c>
      <c r="H34" s="177">
        <v>2478.7349999999992</v>
      </c>
    </row>
    <row r="35" spans="1:8" x14ac:dyDescent="0.2">
      <c r="A35" s="401"/>
      <c r="B35" s="535" t="s">
        <v>218</v>
      </c>
      <c r="C35" s="144">
        <v>0</v>
      </c>
      <c r="D35" s="96">
        <v>54.22</v>
      </c>
      <c r="E35" s="698">
        <v>54.22</v>
      </c>
      <c r="F35" s="144">
        <v>0</v>
      </c>
      <c r="G35" s="144">
        <v>471.04700000000003</v>
      </c>
      <c r="H35" s="177">
        <v>471.04700000000003</v>
      </c>
    </row>
    <row r="36" spans="1:8" x14ac:dyDescent="0.2">
      <c r="A36" s="401"/>
      <c r="B36" s="657" t="s">
        <v>219</v>
      </c>
      <c r="C36" s="144">
        <v>0</v>
      </c>
      <c r="D36" s="144">
        <v>0</v>
      </c>
      <c r="E36" s="177">
        <v>0</v>
      </c>
      <c r="F36" s="144">
        <v>21.990999999999985</v>
      </c>
      <c r="G36" s="144">
        <v>700.14400000000023</v>
      </c>
      <c r="H36" s="177">
        <v>678.15300000000025</v>
      </c>
    </row>
    <row r="37" spans="1:8" x14ac:dyDescent="0.2">
      <c r="A37" s="638" t="s">
        <v>443</v>
      </c>
      <c r="C37" s="146">
        <v>34.932000000000002</v>
      </c>
      <c r="D37" s="146">
        <v>321.29999999999995</v>
      </c>
      <c r="E37" s="178">
        <v>286.36799999999994</v>
      </c>
      <c r="F37" s="146">
        <v>905.85599999999999</v>
      </c>
      <c r="G37" s="146">
        <v>3831.5919999999996</v>
      </c>
      <c r="H37" s="178">
        <v>2925.7359999999999</v>
      </c>
    </row>
    <row r="38" spans="1:8" x14ac:dyDescent="0.2">
      <c r="A38" s="656"/>
      <c r="B38" s="655" t="s">
        <v>538</v>
      </c>
      <c r="C38" s="144">
        <v>11.244999999999999</v>
      </c>
      <c r="D38" s="141">
        <v>0</v>
      </c>
      <c r="E38" s="179">
        <v>-11.244999999999999</v>
      </c>
      <c r="F38" s="144">
        <v>318.07900000000001</v>
      </c>
      <c r="G38" s="141">
        <v>11.617000000000001</v>
      </c>
      <c r="H38" s="179">
        <v>-306.46199999999999</v>
      </c>
    </row>
    <row r="39" spans="1:8" x14ac:dyDescent="0.2">
      <c r="A39" s="401"/>
      <c r="B39" s="535" t="s">
        <v>625</v>
      </c>
      <c r="C39" s="144">
        <v>38.034999999999997</v>
      </c>
      <c r="D39" s="144">
        <v>5.2530000000000001</v>
      </c>
      <c r="E39" s="177">
        <v>-32.781999999999996</v>
      </c>
      <c r="F39" s="406">
        <v>734.10299999999995</v>
      </c>
      <c r="G39" s="144">
        <v>65.504999999999995</v>
      </c>
      <c r="H39" s="177">
        <v>-668.59799999999996</v>
      </c>
    </row>
    <row r="40" spans="1:8" x14ac:dyDescent="0.2">
      <c r="A40" s="401"/>
      <c r="B40" s="535" t="s">
        <v>619</v>
      </c>
      <c r="C40" s="144">
        <v>0</v>
      </c>
      <c r="D40" s="96">
        <v>8.0000000000000002E-3</v>
      </c>
      <c r="E40" s="698">
        <v>8.0000000000000002E-3</v>
      </c>
      <c r="F40" s="144">
        <v>0.64900000000000002</v>
      </c>
      <c r="G40" s="144">
        <v>76.795000000000002</v>
      </c>
      <c r="H40" s="177">
        <v>76.146000000000001</v>
      </c>
    </row>
    <row r="41" spans="1:8" x14ac:dyDescent="0.2">
      <c r="A41" s="401"/>
      <c r="B41" s="535" t="s">
        <v>576</v>
      </c>
      <c r="C41" s="144">
        <v>12.906000000000001</v>
      </c>
      <c r="D41" s="141">
        <v>0</v>
      </c>
      <c r="E41" s="177">
        <v>-12.906000000000001</v>
      </c>
      <c r="F41" s="406">
        <v>203.94200000000001</v>
      </c>
      <c r="G41" s="144">
        <v>86.054000000000002</v>
      </c>
      <c r="H41" s="177">
        <v>-117.88800000000001</v>
      </c>
    </row>
    <row r="42" spans="1:8" x14ac:dyDescent="0.2">
      <c r="A42" s="401"/>
      <c r="B42" s="535" t="s">
        <v>621</v>
      </c>
      <c r="C42" s="144">
        <v>60.968000000000004</v>
      </c>
      <c r="D42" s="144">
        <v>0</v>
      </c>
      <c r="E42" s="177">
        <v>-60.968000000000004</v>
      </c>
      <c r="F42" s="144">
        <v>278.03100000000001</v>
      </c>
      <c r="G42" s="144">
        <v>142.429</v>
      </c>
      <c r="H42" s="177">
        <v>-135.602</v>
      </c>
    </row>
    <row r="43" spans="1:8" x14ac:dyDescent="0.2">
      <c r="A43" s="401"/>
      <c r="B43" s="657" t="s">
        <v>242</v>
      </c>
      <c r="C43" s="144">
        <v>87.009000000000043</v>
      </c>
      <c r="D43" s="96">
        <v>6.7000000000000171E-2</v>
      </c>
      <c r="E43" s="698">
        <v>-86.942000000000036</v>
      </c>
      <c r="F43" s="406">
        <v>330.68200000000002</v>
      </c>
      <c r="G43" s="144">
        <v>0.742999999999995</v>
      </c>
      <c r="H43" s="179">
        <v>-329.93900000000002</v>
      </c>
    </row>
    <row r="44" spans="1:8" x14ac:dyDescent="0.2">
      <c r="A44" s="488" t="s">
        <v>459</v>
      </c>
      <c r="B44" s="478"/>
      <c r="C44" s="146">
        <v>210.16300000000004</v>
      </c>
      <c r="D44" s="146">
        <v>5.3280000000000003</v>
      </c>
      <c r="E44" s="178">
        <v>-204.83500000000004</v>
      </c>
      <c r="F44" s="146">
        <v>1865.4859999999999</v>
      </c>
      <c r="G44" s="146">
        <v>383.14299999999997</v>
      </c>
      <c r="H44" s="178">
        <v>-1482.3429999999998</v>
      </c>
    </row>
    <row r="45" spans="1:8" x14ac:dyDescent="0.2">
      <c r="A45" s="150" t="s">
        <v>114</v>
      </c>
      <c r="B45" s="150"/>
      <c r="C45" s="150">
        <v>1544.3749999999998</v>
      </c>
      <c r="D45" s="180">
        <v>1887.0329999999999</v>
      </c>
      <c r="E45" s="150">
        <v>342.65800000000013</v>
      </c>
      <c r="F45" s="150">
        <v>18528.966000000004</v>
      </c>
      <c r="G45" s="180">
        <v>19439.350999999999</v>
      </c>
      <c r="H45" s="150">
        <v>910.38499999999476</v>
      </c>
    </row>
    <row r="46" spans="1:8" x14ac:dyDescent="0.2">
      <c r="A46" s="227" t="s">
        <v>444</v>
      </c>
      <c r="B46" s="152"/>
      <c r="C46" s="152">
        <v>158.399</v>
      </c>
      <c r="D46" s="716">
        <v>0</v>
      </c>
      <c r="E46" s="152">
        <v>-158.399</v>
      </c>
      <c r="F46" s="152">
        <v>1549.0279999999998</v>
      </c>
      <c r="G46" s="152">
        <v>137.429</v>
      </c>
      <c r="H46" s="152">
        <v>-1411.5989999999997</v>
      </c>
    </row>
    <row r="47" spans="1:8" x14ac:dyDescent="0.2">
      <c r="A47" s="227" t="s">
        <v>445</v>
      </c>
      <c r="B47" s="152"/>
      <c r="C47" s="152">
        <v>1385.9759999999997</v>
      </c>
      <c r="D47" s="710">
        <v>1887.0329999999999</v>
      </c>
      <c r="E47" s="152">
        <v>501.05700000000024</v>
      </c>
      <c r="F47" s="152">
        <v>16979.938000000006</v>
      </c>
      <c r="G47" s="152">
        <v>19301.921999999999</v>
      </c>
      <c r="H47" s="152">
        <v>2321.9839999999931</v>
      </c>
    </row>
    <row r="48" spans="1:8" x14ac:dyDescent="0.2">
      <c r="A48" s="482" t="s">
        <v>446</v>
      </c>
      <c r="B48" s="154"/>
      <c r="C48" s="154">
        <v>1024.9560000000001</v>
      </c>
      <c r="D48" s="154">
        <v>1252.9670000000001</v>
      </c>
      <c r="E48" s="154">
        <v>228.01099999999997</v>
      </c>
      <c r="F48" s="154">
        <v>12043.897999999999</v>
      </c>
      <c r="G48" s="154">
        <v>12372.470999999996</v>
      </c>
      <c r="H48" s="154">
        <v>328.57299999999668</v>
      </c>
    </row>
    <row r="49" spans="1:147" x14ac:dyDescent="0.2">
      <c r="A49" s="482" t="s">
        <v>447</v>
      </c>
      <c r="B49" s="154"/>
      <c r="C49" s="154">
        <v>519.41899999999964</v>
      </c>
      <c r="D49" s="154">
        <v>634.0659999999998</v>
      </c>
      <c r="E49" s="154">
        <v>114.64700000000016</v>
      </c>
      <c r="F49" s="154">
        <v>6485.0680000000048</v>
      </c>
      <c r="G49" s="154">
        <v>7066.8800000000028</v>
      </c>
      <c r="H49" s="154">
        <v>581.81199999999808</v>
      </c>
    </row>
    <row r="50" spans="1:147" x14ac:dyDescent="0.2">
      <c r="A50" s="483" t="s">
        <v>448</v>
      </c>
      <c r="B50" s="480"/>
      <c r="C50" s="480">
        <v>693.82600000000002</v>
      </c>
      <c r="D50" s="468">
        <v>823.53</v>
      </c>
      <c r="E50" s="481">
        <v>129.70399999999995</v>
      </c>
      <c r="F50" s="481">
        <v>9037.6889999999985</v>
      </c>
      <c r="G50" s="481">
        <v>9141.7319999999982</v>
      </c>
      <c r="H50" s="481">
        <v>104.04299999999967</v>
      </c>
    </row>
    <row r="51" spans="1:147" x14ac:dyDescent="0.2">
      <c r="B51" s="84"/>
      <c r="C51" s="84"/>
      <c r="D51" s="84"/>
      <c r="E51" s="84"/>
      <c r="F51" s="84"/>
      <c r="G51" s="84"/>
      <c r="H51" s="161" t="s">
        <v>220</v>
      </c>
    </row>
    <row r="52" spans="1:147" x14ac:dyDescent="0.2">
      <c r="A52" s="430" t="s">
        <v>531</v>
      </c>
      <c r="B52" s="84"/>
      <c r="C52" s="84"/>
      <c r="D52" s="84"/>
      <c r="E52" s="84"/>
      <c r="F52" s="84"/>
      <c r="G52" s="84"/>
      <c r="H52" s="84"/>
      <c r="AD52" s="386"/>
      <c r="AE52" s="386"/>
      <c r="AF52" s="386"/>
      <c r="AG52" s="386"/>
      <c r="AH52" s="386"/>
      <c r="AI52" s="386"/>
      <c r="AJ52" s="386"/>
      <c r="AK52" s="386"/>
      <c r="AL52" s="386"/>
      <c r="AM52" s="386"/>
      <c r="AN52" s="386"/>
      <c r="AO52" s="386"/>
      <c r="AP52" s="386"/>
      <c r="AQ52" s="386"/>
      <c r="AR52" s="386"/>
      <c r="AS52" s="386"/>
      <c r="AT52" s="386"/>
      <c r="AU52" s="386"/>
      <c r="AV52" s="386"/>
      <c r="AW52" s="386"/>
      <c r="AX52" s="386"/>
      <c r="AY52" s="386"/>
      <c r="AZ52" s="386"/>
      <c r="BA52" s="386"/>
      <c r="BB52" s="386"/>
      <c r="BC52" s="386"/>
      <c r="BD52" s="386"/>
      <c r="BE52" s="386"/>
      <c r="BF52" s="386"/>
      <c r="BG52" s="386"/>
      <c r="BH52" s="386"/>
      <c r="BI52" s="386"/>
      <c r="BJ52" s="386"/>
      <c r="BK52" s="386"/>
      <c r="BL52" s="386"/>
      <c r="BM52" s="386"/>
      <c r="BN52" s="386"/>
      <c r="BO52" s="386"/>
      <c r="BP52" s="386"/>
      <c r="BQ52" s="386"/>
      <c r="BR52" s="386"/>
      <c r="BS52" s="386"/>
      <c r="BT52" s="386"/>
      <c r="BU52" s="386"/>
      <c r="BV52" s="386"/>
      <c r="BW52" s="386"/>
      <c r="BX52" s="386"/>
      <c r="BY52" s="386"/>
      <c r="BZ52" s="386"/>
      <c r="CA52" s="386"/>
      <c r="CB52" s="386"/>
      <c r="CC52" s="386"/>
      <c r="CD52" s="386"/>
      <c r="CE52" s="386"/>
      <c r="CF52" s="386"/>
      <c r="CG52" s="386"/>
      <c r="CH52" s="386"/>
      <c r="CI52" s="386"/>
      <c r="CJ52" s="386"/>
      <c r="CK52" s="386"/>
      <c r="CL52" s="386"/>
      <c r="CM52" s="386"/>
      <c r="CN52" s="386"/>
      <c r="CO52" s="386"/>
      <c r="CP52" s="386"/>
      <c r="CQ52" s="386"/>
      <c r="CR52" s="386"/>
      <c r="CS52" s="386"/>
      <c r="CT52" s="386"/>
      <c r="CU52" s="386"/>
      <c r="CV52" s="386"/>
      <c r="CW52" s="386"/>
      <c r="CX52" s="386"/>
      <c r="CY52" s="386"/>
      <c r="CZ52" s="386"/>
      <c r="DA52" s="386"/>
      <c r="DB52" s="386"/>
      <c r="DC52" s="386"/>
      <c r="DD52" s="386"/>
      <c r="DE52" s="386"/>
      <c r="DF52" s="386"/>
      <c r="DG52" s="386"/>
      <c r="DH52" s="386"/>
      <c r="DI52" s="386"/>
      <c r="DJ52" s="386"/>
      <c r="DK52" s="386"/>
      <c r="DL52" s="386"/>
      <c r="DM52" s="386"/>
      <c r="DN52" s="386"/>
      <c r="DO52" s="386"/>
      <c r="DP52" s="386"/>
      <c r="DQ52" s="386"/>
      <c r="DR52" s="386"/>
      <c r="DS52" s="386"/>
      <c r="DT52" s="386"/>
      <c r="DU52" s="386"/>
      <c r="DV52" s="386"/>
      <c r="DW52" s="386"/>
      <c r="DX52" s="386"/>
      <c r="DY52" s="386"/>
      <c r="DZ52" s="386"/>
      <c r="EA52" s="386"/>
      <c r="EB52" s="386"/>
      <c r="EC52" s="386"/>
      <c r="ED52" s="386"/>
      <c r="EE52" s="386"/>
      <c r="EF52" s="386"/>
      <c r="EG52" s="386"/>
      <c r="EH52" s="386"/>
      <c r="EI52" s="386"/>
      <c r="EJ52" s="386"/>
      <c r="EK52" s="386"/>
      <c r="EL52" s="386"/>
      <c r="EM52" s="386"/>
      <c r="EN52" s="386"/>
      <c r="EO52" s="386"/>
      <c r="EP52" s="386"/>
      <c r="EQ52" s="386"/>
    </row>
    <row r="53" spans="1:147" x14ac:dyDescent="0.2">
      <c r="B53" s="84"/>
      <c r="C53" s="84"/>
      <c r="D53" s="84"/>
      <c r="E53" s="84"/>
      <c r="F53" s="84"/>
      <c r="G53" s="84"/>
      <c r="H53" s="84"/>
    </row>
    <row r="54" spans="1:147" x14ac:dyDescent="0.2">
      <c r="C54" s="182"/>
      <c r="D54" s="182"/>
      <c r="E54" s="182"/>
      <c r="F54" s="182"/>
      <c r="G54" s="182"/>
    </row>
  </sheetData>
  <sortState xmlns:xlrd2="http://schemas.microsoft.com/office/spreadsheetml/2017/richdata2" ref="B11:H11">
    <sortCondition ref="B11"/>
  </sortState>
  <mergeCells count="4">
    <mergeCell ref="A3:A4"/>
    <mergeCell ref="C3:E3"/>
    <mergeCell ref="F3:H3"/>
    <mergeCell ref="B3:B4"/>
  </mergeCells>
  <conditionalFormatting sqref="C15">
    <cfRule type="cellIs" dxfId="116" priority="43" operator="between">
      <formula>0</formula>
      <formula>0.5</formula>
    </cfRule>
    <cfRule type="cellIs" dxfId="115" priority="44" operator="between">
      <formula>0</formula>
      <formula>0.49</formula>
    </cfRule>
  </conditionalFormatting>
  <conditionalFormatting sqref="C23">
    <cfRule type="cellIs" dxfId="114" priority="103" operator="between">
      <formula>0</formula>
      <formula>0.5</formula>
    </cfRule>
    <cfRule type="cellIs" dxfId="113" priority="104" operator="between">
      <formula>0</formula>
      <formula>0.49</formula>
    </cfRule>
  </conditionalFormatting>
  <conditionalFormatting sqref="C34">
    <cfRule type="cellIs" dxfId="112" priority="9" operator="between">
      <formula>0</formula>
      <formula>0.5</formula>
    </cfRule>
    <cfRule type="cellIs" dxfId="111" priority="10" operator="between">
      <formula>0</formula>
      <formula>0.49</formula>
    </cfRule>
  </conditionalFormatting>
  <conditionalFormatting sqref="D7:E7">
    <cfRule type="cellIs" dxfId="110" priority="7" operator="between">
      <formula>0</formula>
      <formula>0.5</formula>
    </cfRule>
    <cfRule type="cellIs" dxfId="109" priority="8" operator="between">
      <formula>0</formula>
      <formula>0.49</formula>
    </cfRule>
  </conditionalFormatting>
  <conditionalFormatting sqref="D17:E17">
    <cfRule type="cellIs" dxfId="108" priority="71" operator="between">
      <formula>0</formula>
      <formula>0.5</formula>
    </cfRule>
    <cfRule type="cellIs" dxfId="107" priority="72" operator="between">
      <formula>0</formula>
      <formula>0.49</formula>
    </cfRule>
  </conditionalFormatting>
  <conditionalFormatting sqref="D22:E23">
    <cfRule type="cellIs" dxfId="106" priority="11" operator="between">
      <formula>0</formula>
      <formula>0.5</formula>
    </cfRule>
    <cfRule type="cellIs" dxfId="105" priority="12" operator="between">
      <formula>0</formula>
      <formula>0.49</formula>
    </cfRule>
  </conditionalFormatting>
  <conditionalFormatting sqref="D35:E35">
    <cfRule type="cellIs" dxfId="104" priority="47" operator="between">
      <formula>0</formula>
      <formula>0.5</formula>
    </cfRule>
    <cfRule type="cellIs" dxfId="103" priority="48" operator="between">
      <formula>0</formula>
      <formula>0.49</formula>
    </cfRule>
  </conditionalFormatting>
  <conditionalFormatting sqref="D40:E40">
    <cfRule type="cellIs" dxfId="102" priority="3" operator="between">
      <formula>0</formula>
      <formula>0.5</formula>
    </cfRule>
    <cfRule type="cellIs" dxfId="101" priority="4" operator="between">
      <formula>0</formula>
      <formula>0.49</formula>
    </cfRule>
  </conditionalFormatting>
  <conditionalFormatting sqref="E18">
    <cfRule type="cellIs" dxfId="100" priority="79" operator="between">
      <formula>0</formula>
      <formula>0.5</formula>
    </cfRule>
    <cfRule type="cellIs" dxfId="99" priority="80" operator="between">
      <formula>0</formula>
      <formula>0.49</formula>
    </cfRule>
  </conditionalFormatting>
  <conditionalFormatting sqref="E43">
    <cfRule type="cellIs" dxfId="98" priority="63" operator="between">
      <formula>0</formula>
      <formula>0.5</formula>
    </cfRule>
    <cfRule type="cellIs" dxfId="97" priority="64" operator="between">
      <formula>0</formula>
      <formula>0.49</formula>
    </cfRule>
  </conditionalFormatting>
  <conditionalFormatting sqref="F11">
    <cfRule type="cellIs" dxfId="96" priority="27" operator="between">
      <formula>0</formula>
      <formula>0.5</formula>
    </cfRule>
    <cfRule type="cellIs" dxfId="95" priority="28" operator="between">
      <formula>0</formula>
      <formula>0.49</formula>
    </cfRule>
  </conditionalFormatting>
  <conditionalFormatting sqref="G9">
    <cfRule type="cellIs" dxfId="94" priority="91" operator="between">
      <formula>0</formula>
      <formula>0.5</formula>
    </cfRule>
    <cfRule type="cellIs" dxfId="93" priority="92" operator="between">
      <formula>0</formula>
      <formula>0.49</formula>
    </cfRule>
  </conditionalFormatting>
  <conditionalFormatting sqref="G22">
    <cfRule type="cellIs" dxfId="92" priority="61" operator="between">
      <formula>0</formula>
      <formula>0.5</formula>
    </cfRule>
    <cfRule type="cellIs" dxfId="91" priority="62" operator="between">
      <formula>0</formula>
      <formula>0.49</formula>
    </cfRule>
  </conditionalFormatting>
  <conditionalFormatting sqref="G28">
    <cfRule type="cellIs" dxfId="90" priority="99" operator="between">
      <formula>0</formula>
      <formula>0.5</formula>
    </cfRule>
    <cfRule type="cellIs" dxfId="89" priority="100" operator="between">
      <formula>0</formula>
      <formula>0.49</formula>
    </cfRule>
  </conditionalFormatting>
  <conditionalFormatting sqref="D43">
    <cfRule type="cellIs" dxfId="4" priority="1" operator="between">
      <formula>0</formula>
      <formula>0.5</formula>
    </cfRule>
    <cfRule type="cellIs" dxfId="3" priority="2" operator="between">
      <formula>0</formula>
      <formula>0.49</formula>
    </cfRule>
  </conditionalFormatting>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5"/>
  <sheetViews>
    <sheetView workbookViewId="0"/>
  </sheetViews>
  <sheetFormatPr baseColWidth="10" defaultRowHeight="14.25" x14ac:dyDescent="0.2"/>
  <cols>
    <col min="1" max="1" width="30.625" customWidth="1"/>
    <col min="8" max="8" width="11.125" customWidth="1"/>
    <col min="9" max="35" width="11" style="1"/>
  </cols>
  <sheetData>
    <row r="1" spans="1:8" x14ac:dyDescent="0.2">
      <c r="A1" s="53" t="s">
        <v>30</v>
      </c>
      <c r="B1" s="53"/>
      <c r="C1" s="53"/>
      <c r="D1" s="6"/>
      <c r="E1" s="6"/>
      <c r="F1" s="6"/>
      <c r="G1" s="6"/>
      <c r="H1" s="3"/>
    </row>
    <row r="2" spans="1:8" x14ac:dyDescent="0.2">
      <c r="A2" s="54"/>
      <c r="B2" s="54"/>
      <c r="C2" s="54"/>
      <c r="D2" s="65"/>
      <c r="E2" s="65"/>
      <c r="F2" s="65"/>
      <c r="G2" s="108"/>
      <c r="H2" s="55" t="s">
        <v>151</v>
      </c>
    </row>
    <row r="3" spans="1:8" x14ac:dyDescent="0.2">
      <c r="A3" s="56"/>
      <c r="B3" s="776">
        <f>INDICE!A3</f>
        <v>45139</v>
      </c>
      <c r="C3" s="777"/>
      <c r="D3" s="777" t="s">
        <v>115</v>
      </c>
      <c r="E3" s="777"/>
      <c r="F3" s="777" t="s">
        <v>116</v>
      </c>
      <c r="G3" s="777"/>
      <c r="H3" s="777"/>
    </row>
    <row r="4" spans="1:8" x14ac:dyDescent="0.2">
      <c r="A4" s="66"/>
      <c r="B4" s="82" t="s">
        <v>47</v>
      </c>
      <c r="C4" s="82" t="s">
        <v>449</v>
      </c>
      <c r="D4" s="82" t="s">
        <v>47</v>
      </c>
      <c r="E4" s="82" t="s">
        <v>449</v>
      </c>
      <c r="F4" s="82" t="s">
        <v>47</v>
      </c>
      <c r="G4" s="83" t="s">
        <v>449</v>
      </c>
      <c r="H4" s="83" t="s">
        <v>121</v>
      </c>
    </row>
    <row r="5" spans="1:8" x14ac:dyDescent="0.2">
      <c r="A5" s="1" t="s">
        <v>584</v>
      </c>
      <c r="B5" s="585">
        <v>0</v>
      </c>
      <c r="C5" s="187" t="s">
        <v>142</v>
      </c>
      <c r="D5" s="669">
        <v>0</v>
      </c>
      <c r="E5" s="669">
        <v>0</v>
      </c>
      <c r="F5" s="669">
        <v>0</v>
      </c>
      <c r="G5" s="669">
        <v>0</v>
      </c>
      <c r="H5" s="585">
        <v>0</v>
      </c>
    </row>
    <row r="6" spans="1:8" x14ac:dyDescent="0.2">
      <c r="A6" s="1" t="s">
        <v>244</v>
      </c>
      <c r="B6" s="585">
        <v>0</v>
      </c>
      <c r="C6" s="73" t="s">
        <v>142</v>
      </c>
      <c r="D6" s="669">
        <v>0</v>
      </c>
      <c r="E6" s="669">
        <v>0</v>
      </c>
      <c r="F6" s="669">
        <v>0</v>
      </c>
      <c r="G6" s="669">
        <v>0</v>
      </c>
      <c r="H6" s="585">
        <v>0</v>
      </c>
    </row>
    <row r="7" spans="1:8" x14ac:dyDescent="0.2">
      <c r="A7" s="1" t="s">
        <v>245</v>
      </c>
      <c r="B7" s="585">
        <v>0</v>
      </c>
      <c r="C7" s="73" t="s">
        <v>142</v>
      </c>
      <c r="D7" s="669">
        <v>0</v>
      </c>
      <c r="E7" s="669">
        <v>0</v>
      </c>
      <c r="F7" s="669">
        <v>0</v>
      </c>
      <c r="G7" s="669">
        <v>0</v>
      </c>
      <c r="H7" s="585">
        <v>0</v>
      </c>
    </row>
    <row r="8" spans="1:8" x14ac:dyDescent="0.2">
      <c r="A8" t="s">
        <v>605</v>
      </c>
      <c r="B8" s="585">
        <v>8.3000000000000004E-2</v>
      </c>
      <c r="C8" s="73" t="s">
        <v>142</v>
      </c>
      <c r="D8" s="95">
        <v>0.41</v>
      </c>
      <c r="E8" s="187">
        <v>-13.205470172318895</v>
      </c>
      <c r="F8" s="95">
        <v>0.84899999999999998</v>
      </c>
      <c r="G8" s="187">
        <v>6.2073106657659691</v>
      </c>
      <c r="H8" s="476">
        <v>100</v>
      </c>
    </row>
    <row r="9" spans="1:8" x14ac:dyDescent="0.2">
      <c r="A9" s="189" t="s">
        <v>246</v>
      </c>
      <c r="B9" s="719">
        <v>8.3000000000000004E-2</v>
      </c>
      <c r="C9" s="741" t="s">
        <v>142</v>
      </c>
      <c r="D9" s="719">
        <v>0.41</v>
      </c>
      <c r="E9" s="189">
        <v>-13.205470172318895</v>
      </c>
      <c r="F9" s="188">
        <v>0.84899999999999998</v>
      </c>
      <c r="G9" s="189">
        <v>6.2073106657659691</v>
      </c>
      <c r="H9" s="189">
        <v>100</v>
      </c>
    </row>
    <row r="10" spans="1:8" x14ac:dyDescent="0.2">
      <c r="A10" s="559" t="s">
        <v>247</v>
      </c>
      <c r="B10" s="688">
        <f>B9/'Consumo PP'!B11*100</f>
        <v>1.7622504105900148E-3</v>
      </c>
      <c r="C10" s="624"/>
      <c r="D10" s="688">
        <f>D9/'Consumo PP'!D11*100</f>
        <v>1.0958354477955488E-3</v>
      </c>
      <c r="E10" s="624"/>
      <c r="F10" s="688">
        <f>F9/'Consumo PP'!F11*100</f>
        <v>1.497262139349597E-3</v>
      </c>
      <c r="G10" s="559"/>
      <c r="H10" s="623"/>
    </row>
    <row r="11" spans="1:8" x14ac:dyDescent="0.2">
      <c r="A11" s="80" t="s">
        <v>571</v>
      </c>
      <c r="B11" s="59"/>
      <c r="C11" s="108"/>
      <c r="D11" s="108"/>
      <c r="E11" s="108"/>
      <c r="F11" s="108"/>
      <c r="G11" s="108"/>
      <c r="H11" s="161" t="s">
        <v>220</v>
      </c>
    </row>
    <row r="12" spans="1:8" s="1" customFormat="1" x14ac:dyDescent="0.2">
      <c r="A12" s="80" t="s">
        <v>524</v>
      </c>
      <c r="B12" s="108"/>
    </row>
    <row r="13" spans="1:8" s="1" customFormat="1" x14ac:dyDescent="0.2">
      <c r="A13" s="386" t="s">
        <v>532</v>
      </c>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sheetData>
  <mergeCells count="3">
    <mergeCell ref="B3:C3"/>
    <mergeCell ref="D3:E3"/>
    <mergeCell ref="F3:H3"/>
  </mergeCells>
  <conditionalFormatting sqref="B5:F8">
    <cfRule type="cellIs" dxfId="88" priority="9" operator="between">
      <formula>0.00001</formula>
      <formula>0.499</formula>
    </cfRule>
  </conditionalFormatting>
  <conditionalFormatting sqref="G5:H7">
    <cfRule type="cellIs" dxfId="87" priority="1"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heetViews>
  <sheetFormatPr baseColWidth="10" defaultRowHeight="14.25" x14ac:dyDescent="0.2"/>
  <cols>
    <col min="1" max="1" width="11" customWidth="1"/>
    <col min="8" max="53" width="11" style="1"/>
  </cols>
  <sheetData>
    <row r="1" spans="1:7" x14ac:dyDescent="0.2">
      <c r="A1" s="6" t="s">
        <v>248</v>
      </c>
      <c r="B1" s="422"/>
      <c r="C1" s="1"/>
      <c r="D1" s="1"/>
      <c r="E1" s="1"/>
      <c r="F1" s="1"/>
      <c r="G1" s="1"/>
    </row>
    <row r="2" spans="1:7" x14ac:dyDescent="0.2">
      <c r="A2" s="1"/>
      <c r="B2" s="1"/>
      <c r="C2" s="1"/>
      <c r="D2" s="1"/>
      <c r="E2" s="1"/>
      <c r="F2" s="1"/>
      <c r="G2" s="55" t="s">
        <v>151</v>
      </c>
    </row>
    <row r="3" spans="1:7" x14ac:dyDescent="0.2">
      <c r="A3" s="56"/>
      <c r="B3" s="779">
        <f>INDICE!A3</f>
        <v>45139</v>
      </c>
      <c r="C3" s="779"/>
      <c r="D3" s="778" t="s">
        <v>115</v>
      </c>
      <c r="E3" s="778"/>
      <c r="F3" s="778" t="s">
        <v>116</v>
      </c>
      <c r="G3" s="778"/>
    </row>
    <row r="4" spans="1:7" x14ac:dyDescent="0.2">
      <c r="A4" s="66"/>
      <c r="B4" s="612" t="s">
        <v>47</v>
      </c>
      <c r="C4" s="197" t="s">
        <v>449</v>
      </c>
      <c r="D4" s="612" t="s">
        <v>47</v>
      </c>
      <c r="E4" s="197" t="s">
        <v>449</v>
      </c>
      <c r="F4" s="612" t="s">
        <v>47</v>
      </c>
      <c r="G4" s="197" t="s">
        <v>449</v>
      </c>
    </row>
    <row r="5" spans="1:7" ht="15" x14ac:dyDescent="0.25">
      <c r="A5" s="417" t="s">
        <v>114</v>
      </c>
      <c r="B5" s="420">
        <v>5540.9070000000002</v>
      </c>
      <c r="C5" s="418">
        <v>0.28329919312307172</v>
      </c>
      <c r="D5" s="419">
        <v>41221.245999999992</v>
      </c>
      <c r="E5" s="418">
        <v>-4.5907894889725345</v>
      </c>
      <c r="F5" s="421">
        <v>61808.792999999998</v>
      </c>
      <c r="G5" s="418">
        <v>-4.0591784973871432</v>
      </c>
    </row>
    <row r="6" spans="1:7" x14ac:dyDescent="0.2">
      <c r="A6" s="80"/>
      <c r="B6" s="1"/>
      <c r="C6" s="1"/>
      <c r="D6" s="1"/>
      <c r="E6" s="1"/>
      <c r="F6" s="1"/>
      <c r="G6" s="55" t="s">
        <v>220</v>
      </c>
    </row>
    <row r="7" spans="1:7" x14ac:dyDescent="0.2">
      <c r="A7" s="80" t="s">
        <v>571</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zoomScaleNormal="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10" width="11" style="69"/>
    <col min="11" max="12" width="11.5" style="69" customWidth="1"/>
    <col min="13" max="256" width="11" style="69"/>
    <col min="257" max="257" width="32.125" style="69" customWidth="1"/>
    <col min="258" max="258" width="12.125" style="69" customWidth="1"/>
    <col min="259" max="259" width="12.625" style="69" customWidth="1"/>
    <col min="260" max="260" width="11" style="69"/>
    <col min="261" max="261" width="12.625" style="69" customWidth="1"/>
    <col min="262" max="262" width="13.5" style="69" customWidth="1"/>
    <col min="263" max="263" width="11" style="69"/>
    <col min="264" max="264" width="12.125" style="69" customWidth="1"/>
    <col min="265" max="266" width="11" style="69"/>
    <col min="267" max="268" width="11.5" style="69" customWidth="1"/>
    <col min="269" max="512" width="11" style="69"/>
    <col min="513" max="513" width="32.125" style="69" customWidth="1"/>
    <col min="514" max="514" width="12.125" style="69" customWidth="1"/>
    <col min="515" max="515" width="12.625" style="69" customWidth="1"/>
    <col min="516" max="516" width="11" style="69"/>
    <col min="517" max="517" width="12.625" style="69" customWidth="1"/>
    <col min="518" max="518" width="13.5" style="69" customWidth="1"/>
    <col min="519" max="519" width="11" style="69"/>
    <col min="520" max="520" width="12.125" style="69" customWidth="1"/>
    <col min="521" max="522" width="11" style="69"/>
    <col min="523" max="524" width="11.5" style="69" customWidth="1"/>
    <col min="525" max="768" width="11" style="69"/>
    <col min="769" max="769" width="32.125" style="69" customWidth="1"/>
    <col min="770" max="770" width="12.125" style="69" customWidth="1"/>
    <col min="771" max="771" width="12.625" style="69" customWidth="1"/>
    <col min="772" max="772" width="11" style="69"/>
    <col min="773" max="773" width="12.625" style="69" customWidth="1"/>
    <col min="774" max="774" width="13.5" style="69" customWidth="1"/>
    <col min="775" max="775" width="11" style="69"/>
    <col min="776" max="776" width="12.125" style="69" customWidth="1"/>
    <col min="777" max="778" width="11" style="69"/>
    <col min="779" max="780" width="11.5" style="69" customWidth="1"/>
    <col min="781" max="1024" width="11" style="69"/>
    <col min="1025" max="1025" width="32.125" style="69" customWidth="1"/>
    <col min="1026" max="1026" width="12.125" style="69" customWidth="1"/>
    <col min="1027" max="1027" width="12.625" style="69" customWidth="1"/>
    <col min="1028" max="1028" width="11" style="69"/>
    <col min="1029" max="1029" width="12.625" style="69" customWidth="1"/>
    <col min="1030" max="1030" width="13.5" style="69" customWidth="1"/>
    <col min="1031" max="1031" width="11" style="69"/>
    <col min="1032" max="1032" width="12.125" style="69" customWidth="1"/>
    <col min="1033" max="1034" width="11" style="69"/>
    <col min="1035" max="1036" width="11.5" style="69" customWidth="1"/>
    <col min="1037" max="1280" width="11" style="69"/>
    <col min="1281" max="1281" width="32.125" style="69" customWidth="1"/>
    <col min="1282" max="1282" width="12.125" style="69" customWidth="1"/>
    <col min="1283" max="1283" width="12.625" style="69" customWidth="1"/>
    <col min="1284" max="1284" width="11" style="69"/>
    <col min="1285" max="1285" width="12.625" style="69" customWidth="1"/>
    <col min="1286" max="1286" width="13.5" style="69" customWidth="1"/>
    <col min="1287" max="1287" width="11" style="69"/>
    <col min="1288" max="1288" width="12.125" style="69" customWidth="1"/>
    <col min="1289" max="1290" width="11" style="69"/>
    <col min="1291" max="1292" width="11.5" style="69" customWidth="1"/>
    <col min="1293" max="1536" width="11" style="69"/>
    <col min="1537" max="1537" width="32.125" style="69" customWidth="1"/>
    <col min="1538" max="1538" width="12.125" style="69" customWidth="1"/>
    <col min="1539" max="1539" width="12.625" style="69" customWidth="1"/>
    <col min="1540" max="1540" width="11" style="69"/>
    <col min="1541" max="1541" width="12.625" style="69" customWidth="1"/>
    <col min="1542" max="1542" width="13.5" style="69" customWidth="1"/>
    <col min="1543" max="1543" width="11" style="69"/>
    <col min="1544" max="1544" width="12.125" style="69" customWidth="1"/>
    <col min="1545" max="1546" width="11" style="69"/>
    <col min="1547" max="1548" width="11.5" style="69" customWidth="1"/>
    <col min="1549" max="1792" width="11" style="69"/>
    <col min="1793" max="1793" width="32.125" style="69" customWidth="1"/>
    <col min="1794" max="1794" width="12.125" style="69" customWidth="1"/>
    <col min="1795" max="1795" width="12.625" style="69" customWidth="1"/>
    <col min="1796" max="1796" width="11" style="69"/>
    <col min="1797" max="1797" width="12.625" style="69" customWidth="1"/>
    <col min="1798" max="1798" width="13.5" style="69" customWidth="1"/>
    <col min="1799" max="1799" width="11" style="69"/>
    <col min="1800" max="1800" width="12.125" style="69" customWidth="1"/>
    <col min="1801" max="1802" width="11" style="69"/>
    <col min="1803" max="1804" width="11.5" style="69" customWidth="1"/>
    <col min="1805" max="2048" width="11" style="69"/>
    <col min="2049" max="2049" width="32.125" style="69" customWidth="1"/>
    <col min="2050" max="2050" width="12.125" style="69" customWidth="1"/>
    <col min="2051" max="2051" width="12.625" style="69" customWidth="1"/>
    <col min="2052" max="2052" width="11" style="69"/>
    <col min="2053" max="2053" width="12.625" style="69" customWidth="1"/>
    <col min="2054" max="2054" width="13.5" style="69" customWidth="1"/>
    <col min="2055" max="2055" width="11" style="69"/>
    <col min="2056" max="2056" width="12.125" style="69" customWidth="1"/>
    <col min="2057" max="2058" width="11" style="69"/>
    <col min="2059" max="2060" width="11.5" style="69" customWidth="1"/>
    <col min="2061" max="2304" width="11" style="69"/>
    <col min="2305" max="2305" width="32.125" style="69" customWidth="1"/>
    <col min="2306" max="2306" width="12.125" style="69" customWidth="1"/>
    <col min="2307" max="2307" width="12.625" style="69" customWidth="1"/>
    <col min="2308" max="2308" width="11" style="69"/>
    <col min="2309" max="2309" width="12.625" style="69" customWidth="1"/>
    <col min="2310" max="2310" width="13.5" style="69" customWidth="1"/>
    <col min="2311" max="2311" width="11" style="69"/>
    <col min="2312" max="2312" width="12.125" style="69" customWidth="1"/>
    <col min="2313" max="2314" width="11" style="69"/>
    <col min="2315" max="2316" width="11.5" style="69" customWidth="1"/>
    <col min="2317" max="2560" width="11" style="69"/>
    <col min="2561" max="2561" width="32.125" style="69" customWidth="1"/>
    <col min="2562" max="2562" width="12.125" style="69" customWidth="1"/>
    <col min="2563" max="2563" width="12.625" style="69" customWidth="1"/>
    <col min="2564" max="2564" width="11" style="69"/>
    <col min="2565" max="2565" width="12.625" style="69" customWidth="1"/>
    <col min="2566" max="2566" width="13.5" style="69" customWidth="1"/>
    <col min="2567" max="2567" width="11" style="69"/>
    <col min="2568" max="2568" width="12.125" style="69" customWidth="1"/>
    <col min="2569" max="2570" width="11" style="69"/>
    <col min="2571" max="2572" width="11.5" style="69" customWidth="1"/>
    <col min="2573" max="2816" width="11" style="69"/>
    <col min="2817" max="2817" width="32.125" style="69" customWidth="1"/>
    <col min="2818" max="2818" width="12.125" style="69" customWidth="1"/>
    <col min="2819" max="2819" width="12.625" style="69" customWidth="1"/>
    <col min="2820" max="2820" width="11" style="69"/>
    <col min="2821" max="2821" width="12.625" style="69" customWidth="1"/>
    <col min="2822" max="2822" width="13.5" style="69" customWidth="1"/>
    <col min="2823" max="2823" width="11" style="69"/>
    <col min="2824" max="2824" width="12.125" style="69" customWidth="1"/>
    <col min="2825" max="2826" width="11" style="69"/>
    <col min="2827" max="2828" width="11.5" style="69" customWidth="1"/>
    <col min="2829" max="3072" width="11" style="69"/>
    <col min="3073" max="3073" width="32.125" style="69" customWidth="1"/>
    <col min="3074" max="3074" width="12.125" style="69" customWidth="1"/>
    <col min="3075" max="3075" width="12.625" style="69" customWidth="1"/>
    <col min="3076" max="3076" width="11" style="69"/>
    <col min="3077" max="3077" width="12.625" style="69" customWidth="1"/>
    <col min="3078" max="3078" width="13.5" style="69" customWidth="1"/>
    <col min="3079" max="3079" width="11" style="69"/>
    <col min="3080" max="3080" width="12.125" style="69" customWidth="1"/>
    <col min="3081" max="3082" width="11" style="69"/>
    <col min="3083" max="3084" width="11.5" style="69" customWidth="1"/>
    <col min="3085" max="3328" width="11" style="69"/>
    <col min="3329" max="3329" width="32.125" style="69" customWidth="1"/>
    <col min="3330" max="3330" width="12.125" style="69" customWidth="1"/>
    <col min="3331" max="3331" width="12.625" style="69" customWidth="1"/>
    <col min="3332" max="3332" width="11" style="69"/>
    <col min="3333" max="3333" width="12.625" style="69" customWidth="1"/>
    <col min="3334" max="3334" width="13.5" style="69" customWidth="1"/>
    <col min="3335" max="3335" width="11" style="69"/>
    <col min="3336" max="3336" width="12.125" style="69" customWidth="1"/>
    <col min="3337" max="3338" width="11" style="69"/>
    <col min="3339" max="3340" width="11.5" style="69" customWidth="1"/>
    <col min="3341" max="3584" width="11" style="69"/>
    <col min="3585" max="3585" width="32.125" style="69" customWidth="1"/>
    <col min="3586" max="3586" width="12.125" style="69" customWidth="1"/>
    <col min="3587" max="3587" width="12.625" style="69" customWidth="1"/>
    <col min="3588" max="3588" width="11" style="69"/>
    <col min="3589" max="3589" width="12.625" style="69" customWidth="1"/>
    <col min="3590" max="3590" width="13.5" style="69" customWidth="1"/>
    <col min="3591" max="3591" width="11" style="69"/>
    <col min="3592" max="3592" width="12.125" style="69" customWidth="1"/>
    <col min="3593" max="3594" width="11" style="69"/>
    <col min="3595" max="3596" width="11.5" style="69" customWidth="1"/>
    <col min="3597" max="3840" width="11" style="69"/>
    <col min="3841" max="3841" width="32.125" style="69" customWidth="1"/>
    <col min="3842" max="3842" width="12.125" style="69" customWidth="1"/>
    <col min="3843" max="3843" width="12.625" style="69" customWidth="1"/>
    <col min="3844" max="3844" width="11" style="69"/>
    <col min="3845" max="3845" width="12.625" style="69" customWidth="1"/>
    <col min="3846" max="3846" width="13.5" style="69" customWidth="1"/>
    <col min="3847" max="3847" width="11" style="69"/>
    <col min="3848" max="3848" width="12.125" style="69" customWidth="1"/>
    <col min="3849" max="3850" width="11" style="69"/>
    <col min="3851" max="3852" width="11.5" style="69" customWidth="1"/>
    <col min="3853" max="4096" width="11" style="69"/>
    <col min="4097" max="4097" width="32.125" style="69" customWidth="1"/>
    <col min="4098" max="4098" width="12.125" style="69" customWidth="1"/>
    <col min="4099" max="4099" width="12.625" style="69" customWidth="1"/>
    <col min="4100" max="4100" width="11" style="69"/>
    <col min="4101" max="4101" width="12.625" style="69" customWidth="1"/>
    <col min="4102" max="4102" width="13.5" style="69" customWidth="1"/>
    <col min="4103" max="4103" width="11" style="69"/>
    <col min="4104" max="4104" width="12.125" style="69" customWidth="1"/>
    <col min="4105" max="4106" width="11" style="69"/>
    <col min="4107" max="4108" width="11.5" style="69" customWidth="1"/>
    <col min="4109" max="4352" width="11" style="69"/>
    <col min="4353" max="4353" width="32.125" style="69" customWidth="1"/>
    <col min="4354" max="4354" width="12.125" style="69" customWidth="1"/>
    <col min="4355" max="4355" width="12.625" style="69" customWidth="1"/>
    <col min="4356" max="4356" width="11" style="69"/>
    <col min="4357" max="4357" width="12.625" style="69" customWidth="1"/>
    <col min="4358" max="4358" width="13.5" style="69" customWidth="1"/>
    <col min="4359" max="4359" width="11" style="69"/>
    <col min="4360" max="4360" width="12.125" style="69" customWidth="1"/>
    <col min="4361" max="4362" width="11" style="69"/>
    <col min="4363" max="4364" width="11.5" style="69" customWidth="1"/>
    <col min="4365" max="4608" width="11" style="69"/>
    <col min="4609" max="4609" width="32.125" style="69" customWidth="1"/>
    <col min="4610" max="4610" width="12.125" style="69" customWidth="1"/>
    <col min="4611" max="4611" width="12.625" style="69" customWidth="1"/>
    <col min="4612" max="4612" width="11" style="69"/>
    <col min="4613" max="4613" width="12.625" style="69" customWidth="1"/>
    <col min="4614" max="4614" width="13.5" style="69" customWidth="1"/>
    <col min="4615" max="4615" width="11" style="69"/>
    <col min="4616" max="4616" width="12.125" style="69" customWidth="1"/>
    <col min="4617" max="4618" width="11" style="69"/>
    <col min="4619" max="4620" width="11.5" style="69" customWidth="1"/>
    <col min="4621" max="4864" width="11" style="69"/>
    <col min="4865" max="4865" width="32.125" style="69" customWidth="1"/>
    <col min="4866" max="4866" width="12.125" style="69" customWidth="1"/>
    <col min="4867" max="4867" width="12.625" style="69" customWidth="1"/>
    <col min="4868" max="4868" width="11" style="69"/>
    <col min="4869" max="4869" width="12.625" style="69" customWidth="1"/>
    <col min="4870" max="4870" width="13.5" style="69" customWidth="1"/>
    <col min="4871" max="4871" width="11" style="69"/>
    <col min="4872" max="4872" width="12.125" style="69" customWidth="1"/>
    <col min="4873" max="4874" width="11" style="69"/>
    <col min="4875" max="4876" width="11.5" style="69" customWidth="1"/>
    <col min="4877" max="5120" width="11" style="69"/>
    <col min="5121" max="5121" width="32.125" style="69" customWidth="1"/>
    <col min="5122" max="5122" width="12.125" style="69" customWidth="1"/>
    <col min="5123" max="5123" width="12.625" style="69" customWidth="1"/>
    <col min="5124" max="5124" width="11" style="69"/>
    <col min="5125" max="5125" width="12.625" style="69" customWidth="1"/>
    <col min="5126" max="5126" width="13.5" style="69" customWidth="1"/>
    <col min="5127" max="5127" width="11" style="69"/>
    <col min="5128" max="5128" width="12.125" style="69" customWidth="1"/>
    <col min="5129" max="5130" width="11" style="69"/>
    <col min="5131" max="5132" width="11.5" style="69" customWidth="1"/>
    <col min="5133" max="5376" width="11" style="69"/>
    <col min="5377" max="5377" width="32.125" style="69" customWidth="1"/>
    <col min="5378" max="5378" width="12.125" style="69" customWidth="1"/>
    <col min="5379" max="5379" width="12.625" style="69" customWidth="1"/>
    <col min="5380" max="5380" width="11" style="69"/>
    <col min="5381" max="5381" width="12.625" style="69" customWidth="1"/>
    <col min="5382" max="5382" width="13.5" style="69" customWidth="1"/>
    <col min="5383" max="5383" width="11" style="69"/>
    <col min="5384" max="5384" width="12.125" style="69" customWidth="1"/>
    <col min="5385" max="5386" width="11" style="69"/>
    <col min="5387" max="5388" width="11.5" style="69" customWidth="1"/>
    <col min="5389" max="5632" width="11" style="69"/>
    <col min="5633" max="5633" width="32.125" style="69" customWidth="1"/>
    <col min="5634" max="5634" width="12.125" style="69" customWidth="1"/>
    <col min="5635" max="5635" width="12.625" style="69" customWidth="1"/>
    <col min="5636" max="5636" width="11" style="69"/>
    <col min="5637" max="5637" width="12.625" style="69" customWidth="1"/>
    <col min="5638" max="5638" width="13.5" style="69" customWidth="1"/>
    <col min="5639" max="5639" width="11" style="69"/>
    <col min="5640" max="5640" width="12.125" style="69" customWidth="1"/>
    <col min="5641" max="5642" width="11" style="69"/>
    <col min="5643" max="5644" width="11.5" style="69" customWidth="1"/>
    <col min="5645" max="5888" width="11" style="69"/>
    <col min="5889" max="5889" width="32.125" style="69" customWidth="1"/>
    <col min="5890" max="5890" width="12.125" style="69" customWidth="1"/>
    <col min="5891" max="5891" width="12.625" style="69" customWidth="1"/>
    <col min="5892" max="5892" width="11" style="69"/>
    <col min="5893" max="5893" width="12.625" style="69" customWidth="1"/>
    <col min="5894" max="5894" width="13.5" style="69" customWidth="1"/>
    <col min="5895" max="5895" width="11" style="69"/>
    <col min="5896" max="5896" width="12.125" style="69" customWidth="1"/>
    <col min="5897" max="5898" width="11" style="69"/>
    <col min="5899" max="5900" width="11.5" style="69" customWidth="1"/>
    <col min="5901" max="6144" width="11" style="69"/>
    <col min="6145" max="6145" width="32.125" style="69" customWidth="1"/>
    <col min="6146" max="6146" width="12.125" style="69" customWidth="1"/>
    <col min="6147" max="6147" width="12.625" style="69" customWidth="1"/>
    <col min="6148" max="6148" width="11" style="69"/>
    <col min="6149" max="6149" width="12.625" style="69" customWidth="1"/>
    <col min="6150" max="6150" width="13.5" style="69" customWidth="1"/>
    <col min="6151" max="6151" width="11" style="69"/>
    <col min="6152" max="6152" width="12.125" style="69" customWidth="1"/>
    <col min="6153" max="6154" width="11" style="69"/>
    <col min="6155" max="6156" width="11.5" style="69" customWidth="1"/>
    <col min="6157" max="6400" width="11" style="69"/>
    <col min="6401" max="6401" width="32.125" style="69" customWidth="1"/>
    <col min="6402" max="6402" width="12.125" style="69" customWidth="1"/>
    <col min="6403" max="6403" width="12.625" style="69" customWidth="1"/>
    <col min="6404" max="6404" width="11" style="69"/>
    <col min="6405" max="6405" width="12.625" style="69" customWidth="1"/>
    <col min="6406" max="6406" width="13.5" style="69" customWidth="1"/>
    <col min="6407" max="6407" width="11" style="69"/>
    <col min="6408" max="6408" width="12.125" style="69" customWidth="1"/>
    <col min="6409" max="6410" width="11" style="69"/>
    <col min="6411" max="6412" width="11.5" style="69" customWidth="1"/>
    <col min="6413" max="6656" width="11" style="69"/>
    <col min="6657" max="6657" width="32.125" style="69" customWidth="1"/>
    <col min="6658" max="6658" width="12.125" style="69" customWidth="1"/>
    <col min="6659" max="6659" width="12.625" style="69" customWidth="1"/>
    <col min="6660" max="6660" width="11" style="69"/>
    <col min="6661" max="6661" width="12.625" style="69" customWidth="1"/>
    <col min="6662" max="6662" width="13.5" style="69" customWidth="1"/>
    <col min="6663" max="6663" width="11" style="69"/>
    <col min="6664" max="6664" width="12.125" style="69" customWidth="1"/>
    <col min="6665" max="6666" width="11" style="69"/>
    <col min="6667" max="6668" width="11.5" style="69" customWidth="1"/>
    <col min="6669" max="6912" width="11" style="69"/>
    <col min="6913" max="6913" width="32.125" style="69" customWidth="1"/>
    <col min="6914" max="6914" width="12.125" style="69" customWidth="1"/>
    <col min="6915" max="6915" width="12.625" style="69" customWidth="1"/>
    <col min="6916" max="6916" width="11" style="69"/>
    <col min="6917" max="6917" width="12.625" style="69" customWidth="1"/>
    <col min="6918" max="6918" width="13.5" style="69" customWidth="1"/>
    <col min="6919" max="6919" width="11" style="69"/>
    <col min="6920" max="6920" width="12.125" style="69" customWidth="1"/>
    <col min="6921" max="6922" width="11" style="69"/>
    <col min="6923" max="6924" width="11.5" style="69" customWidth="1"/>
    <col min="6925" max="7168" width="11" style="69"/>
    <col min="7169" max="7169" width="32.125" style="69" customWidth="1"/>
    <col min="7170" max="7170" width="12.125" style="69" customWidth="1"/>
    <col min="7171" max="7171" width="12.625" style="69" customWidth="1"/>
    <col min="7172" max="7172" width="11" style="69"/>
    <col min="7173" max="7173" width="12.625" style="69" customWidth="1"/>
    <col min="7174" max="7174" width="13.5" style="69" customWidth="1"/>
    <col min="7175" max="7175" width="11" style="69"/>
    <col min="7176" max="7176" width="12.125" style="69" customWidth="1"/>
    <col min="7177" max="7178" width="11" style="69"/>
    <col min="7179" max="7180" width="11.5" style="69" customWidth="1"/>
    <col min="7181" max="7424" width="11" style="69"/>
    <col min="7425" max="7425" width="32.125" style="69" customWidth="1"/>
    <col min="7426" max="7426" width="12.125" style="69" customWidth="1"/>
    <col min="7427" max="7427" width="12.625" style="69" customWidth="1"/>
    <col min="7428" max="7428" width="11" style="69"/>
    <col min="7429" max="7429" width="12.625" style="69" customWidth="1"/>
    <col min="7430" max="7430" width="13.5" style="69" customWidth="1"/>
    <col min="7431" max="7431" width="11" style="69"/>
    <col min="7432" max="7432" width="12.125" style="69" customWidth="1"/>
    <col min="7433" max="7434" width="11" style="69"/>
    <col min="7435" max="7436" width="11.5" style="69" customWidth="1"/>
    <col min="7437" max="7680" width="11" style="69"/>
    <col min="7681" max="7681" width="32.125" style="69" customWidth="1"/>
    <col min="7682" max="7682" width="12.125" style="69" customWidth="1"/>
    <col min="7683" max="7683" width="12.625" style="69" customWidth="1"/>
    <col min="7684" max="7684" width="11" style="69"/>
    <col min="7685" max="7685" width="12.625" style="69" customWidth="1"/>
    <col min="7686" max="7686" width="13.5" style="69" customWidth="1"/>
    <col min="7687" max="7687" width="11" style="69"/>
    <col min="7688" max="7688" width="12.125" style="69" customWidth="1"/>
    <col min="7689" max="7690" width="11" style="69"/>
    <col min="7691" max="7692" width="11.5" style="69" customWidth="1"/>
    <col min="7693" max="7936" width="11" style="69"/>
    <col min="7937" max="7937" width="32.125" style="69" customWidth="1"/>
    <col min="7938" max="7938" width="12.125" style="69" customWidth="1"/>
    <col min="7939" max="7939" width="12.625" style="69" customWidth="1"/>
    <col min="7940" max="7940" width="11" style="69"/>
    <col min="7941" max="7941" width="12.625" style="69" customWidth="1"/>
    <col min="7942" max="7942" width="13.5" style="69" customWidth="1"/>
    <col min="7943" max="7943" width="11" style="69"/>
    <col min="7944" max="7944" width="12.125" style="69" customWidth="1"/>
    <col min="7945" max="7946" width="11" style="69"/>
    <col min="7947" max="7948" width="11.5" style="69" customWidth="1"/>
    <col min="7949" max="8192" width="11" style="69"/>
    <col min="8193" max="8193" width="32.125" style="69" customWidth="1"/>
    <col min="8194" max="8194" width="12.125" style="69" customWidth="1"/>
    <col min="8195" max="8195" width="12.625" style="69" customWidth="1"/>
    <col min="8196" max="8196" width="11" style="69"/>
    <col min="8197" max="8197" width="12.625" style="69" customWidth="1"/>
    <col min="8198" max="8198" width="13.5" style="69" customWidth="1"/>
    <col min="8199" max="8199" width="11" style="69"/>
    <col min="8200" max="8200" width="12.125" style="69" customWidth="1"/>
    <col min="8201" max="8202" width="11" style="69"/>
    <col min="8203" max="8204" width="11.5" style="69" customWidth="1"/>
    <col min="8205" max="8448" width="11" style="69"/>
    <col min="8449" max="8449" width="32.125" style="69" customWidth="1"/>
    <col min="8450" max="8450" width="12.125" style="69" customWidth="1"/>
    <col min="8451" max="8451" width="12.625" style="69" customWidth="1"/>
    <col min="8452" max="8452" width="11" style="69"/>
    <col min="8453" max="8453" width="12.625" style="69" customWidth="1"/>
    <col min="8454" max="8454" width="13.5" style="69" customWidth="1"/>
    <col min="8455" max="8455" width="11" style="69"/>
    <col min="8456" max="8456" width="12.125" style="69" customWidth="1"/>
    <col min="8457" max="8458" width="11" style="69"/>
    <col min="8459" max="8460" width="11.5" style="69" customWidth="1"/>
    <col min="8461" max="8704" width="11" style="69"/>
    <col min="8705" max="8705" width="32.125" style="69" customWidth="1"/>
    <col min="8706" max="8706" width="12.125" style="69" customWidth="1"/>
    <col min="8707" max="8707" width="12.625" style="69" customWidth="1"/>
    <col min="8708" max="8708" width="11" style="69"/>
    <col min="8709" max="8709" width="12.625" style="69" customWidth="1"/>
    <col min="8710" max="8710" width="13.5" style="69" customWidth="1"/>
    <col min="8711" max="8711" width="11" style="69"/>
    <col min="8712" max="8712" width="12.125" style="69" customWidth="1"/>
    <col min="8713" max="8714" width="11" style="69"/>
    <col min="8715" max="8716" width="11.5" style="69" customWidth="1"/>
    <col min="8717" max="8960" width="11" style="69"/>
    <col min="8961" max="8961" width="32.125" style="69" customWidth="1"/>
    <col min="8962" max="8962" width="12.125" style="69" customWidth="1"/>
    <col min="8963" max="8963" width="12.625" style="69" customWidth="1"/>
    <col min="8964" max="8964" width="11" style="69"/>
    <col min="8965" max="8965" width="12.625" style="69" customWidth="1"/>
    <col min="8966" max="8966" width="13.5" style="69" customWidth="1"/>
    <col min="8967" max="8967" width="11" style="69"/>
    <col min="8968" max="8968" width="12.125" style="69" customWidth="1"/>
    <col min="8969" max="8970" width="11" style="69"/>
    <col min="8971" max="8972" width="11.5" style="69" customWidth="1"/>
    <col min="8973" max="9216" width="11" style="69"/>
    <col min="9217" max="9217" width="32.125" style="69" customWidth="1"/>
    <col min="9218" max="9218" width="12.125" style="69" customWidth="1"/>
    <col min="9219" max="9219" width="12.625" style="69" customWidth="1"/>
    <col min="9220" max="9220" width="11" style="69"/>
    <col min="9221" max="9221" width="12.625" style="69" customWidth="1"/>
    <col min="9222" max="9222" width="13.5" style="69" customWidth="1"/>
    <col min="9223" max="9223" width="11" style="69"/>
    <col min="9224" max="9224" width="12.125" style="69" customWidth="1"/>
    <col min="9225" max="9226" width="11" style="69"/>
    <col min="9227" max="9228" width="11.5" style="69" customWidth="1"/>
    <col min="9229" max="9472" width="11" style="69"/>
    <col min="9473" max="9473" width="32.125" style="69" customWidth="1"/>
    <col min="9474" max="9474" width="12.125" style="69" customWidth="1"/>
    <col min="9475" max="9475" width="12.625" style="69" customWidth="1"/>
    <col min="9476" max="9476" width="11" style="69"/>
    <col min="9477" max="9477" width="12.625" style="69" customWidth="1"/>
    <col min="9478" max="9478" width="13.5" style="69" customWidth="1"/>
    <col min="9479" max="9479" width="11" style="69"/>
    <col min="9480" max="9480" width="12.125" style="69" customWidth="1"/>
    <col min="9481" max="9482" width="11" style="69"/>
    <col min="9483" max="9484" width="11.5" style="69" customWidth="1"/>
    <col min="9485" max="9728" width="11" style="69"/>
    <col min="9729" max="9729" width="32.125" style="69" customWidth="1"/>
    <col min="9730" max="9730" width="12.125" style="69" customWidth="1"/>
    <col min="9731" max="9731" width="12.625" style="69" customWidth="1"/>
    <col min="9732" max="9732" width="11" style="69"/>
    <col min="9733" max="9733" width="12.625" style="69" customWidth="1"/>
    <col min="9734" max="9734" width="13.5" style="69" customWidth="1"/>
    <col min="9735" max="9735" width="11" style="69"/>
    <col min="9736" max="9736" width="12.125" style="69" customWidth="1"/>
    <col min="9737" max="9738" width="11" style="69"/>
    <col min="9739" max="9740" width="11.5" style="69" customWidth="1"/>
    <col min="9741" max="9984" width="11" style="69"/>
    <col min="9985" max="9985" width="32.125" style="69" customWidth="1"/>
    <col min="9986" max="9986" width="12.125" style="69" customWidth="1"/>
    <col min="9987" max="9987" width="12.625" style="69" customWidth="1"/>
    <col min="9988" max="9988" width="11" style="69"/>
    <col min="9989" max="9989" width="12.625" style="69" customWidth="1"/>
    <col min="9990" max="9990" width="13.5" style="69" customWidth="1"/>
    <col min="9991" max="9991" width="11" style="69"/>
    <col min="9992" max="9992" width="12.125" style="69" customWidth="1"/>
    <col min="9993" max="9994" width="11" style="69"/>
    <col min="9995" max="9996" width="11.5" style="69" customWidth="1"/>
    <col min="9997" max="10240" width="11" style="69"/>
    <col min="10241" max="10241" width="32.125" style="69" customWidth="1"/>
    <col min="10242" max="10242" width="12.125" style="69" customWidth="1"/>
    <col min="10243" max="10243" width="12.625" style="69" customWidth="1"/>
    <col min="10244" max="10244" width="11" style="69"/>
    <col min="10245" max="10245" width="12.625" style="69" customWidth="1"/>
    <col min="10246" max="10246" width="13.5" style="69" customWidth="1"/>
    <col min="10247" max="10247" width="11" style="69"/>
    <col min="10248" max="10248" width="12.125" style="69" customWidth="1"/>
    <col min="10249" max="10250" width="11" style="69"/>
    <col min="10251" max="10252" width="11.5" style="69" customWidth="1"/>
    <col min="10253" max="10496" width="11" style="69"/>
    <col min="10497" max="10497" width="32.125" style="69" customWidth="1"/>
    <col min="10498" max="10498" width="12.125" style="69" customWidth="1"/>
    <col min="10499" max="10499" width="12.625" style="69" customWidth="1"/>
    <col min="10500" max="10500" width="11" style="69"/>
    <col min="10501" max="10501" width="12.625" style="69" customWidth="1"/>
    <col min="10502" max="10502" width="13.5" style="69" customWidth="1"/>
    <col min="10503" max="10503" width="11" style="69"/>
    <col min="10504" max="10504" width="12.125" style="69" customWidth="1"/>
    <col min="10505" max="10506" width="11" style="69"/>
    <col min="10507" max="10508" width="11.5" style="69" customWidth="1"/>
    <col min="10509" max="10752" width="11" style="69"/>
    <col min="10753" max="10753" width="32.125" style="69" customWidth="1"/>
    <col min="10754" max="10754" width="12.125" style="69" customWidth="1"/>
    <col min="10755" max="10755" width="12.625" style="69" customWidth="1"/>
    <col min="10756" max="10756" width="11" style="69"/>
    <col min="10757" max="10757" width="12.625" style="69" customWidth="1"/>
    <col min="10758" max="10758" width="13.5" style="69" customWidth="1"/>
    <col min="10759" max="10759" width="11" style="69"/>
    <col min="10760" max="10760" width="12.125" style="69" customWidth="1"/>
    <col min="10761" max="10762" width="11" style="69"/>
    <col min="10763" max="10764" width="11.5" style="69" customWidth="1"/>
    <col min="10765" max="11008" width="11" style="69"/>
    <col min="11009" max="11009" width="32.125" style="69" customWidth="1"/>
    <col min="11010" max="11010" width="12.125" style="69" customWidth="1"/>
    <col min="11011" max="11011" width="12.625" style="69" customWidth="1"/>
    <col min="11012" max="11012" width="11" style="69"/>
    <col min="11013" max="11013" width="12.625" style="69" customWidth="1"/>
    <col min="11014" max="11014" width="13.5" style="69" customWidth="1"/>
    <col min="11015" max="11015" width="11" style="69"/>
    <col min="11016" max="11016" width="12.125" style="69" customWidth="1"/>
    <col min="11017" max="11018" width="11" style="69"/>
    <col min="11019" max="11020" width="11.5" style="69" customWidth="1"/>
    <col min="11021" max="11264" width="11" style="69"/>
    <col min="11265" max="11265" width="32.125" style="69" customWidth="1"/>
    <col min="11266" max="11266" width="12.125" style="69" customWidth="1"/>
    <col min="11267" max="11267" width="12.625" style="69" customWidth="1"/>
    <col min="11268" max="11268" width="11" style="69"/>
    <col min="11269" max="11269" width="12.625" style="69" customWidth="1"/>
    <col min="11270" max="11270" width="13.5" style="69" customWidth="1"/>
    <col min="11271" max="11271" width="11" style="69"/>
    <col min="11272" max="11272" width="12.125" style="69" customWidth="1"/>
    <col min="11273" max="11274" width="11" style="69"/>
    <col min="11275" max="11276" width="11.5" style="69" customWidth="1"/>
    <col min="11277" max="11520" width="11" style="69"/>
    <col min="11521" max="11521" width="32.125" style="69" customWidth="1"/>
    <col min="11522" max="11522" width="12.125" style="69" customWidth="1"/>
    <col min="11523" max="11523" width="12.625" style="69" customWidth="1"/>
    <col min="11524" max="11524" width="11" style="69"/>
    <col min="11525" max="11525" width="12.625" style="69" customWidth="1"/>
    <col min="11526" max="11526" width="13.5" style="69" customWidth="1"/>
    <col min="11527" max="11527" width="11" style="69"/>
    <col min="11528" max="11528" width="12.125" style="69" customWidth="1"/>
    <col min="11529" max="11530" width="11" style="69"/>
    <col min="11531" max="11532" width="11.5" style="69" customWidth="1"/>
    <col min="11533" max="11776" width="11" style="69"/>
    <col min="11777" max="11777" width="32.125" style="69" customWidth="1"/>
    <col min="11778" max="11778" width="12.125" style="69" customWidth="1"/>
    <col min="11779" max="11779" width="12.625" style="69" customWidth="1"/>
    <col min="11780" max="11780" width="11" style="69"/>
    <col min="11781" max="11781" width="12.625" style="69" customWidth="1"/>
    <col min="11782" max="11782" width="13.5" style="69" customWidth="1"/>
    <col min="11783" max="11783" width="11" style="69"/>
    <col min="11784" max="11784" width="12.125" style="69" customWidth="1"/>
    <col min="11785" max="11786" width="11" style="69"/>
    <col min="11787" max="11788" width="11.5" style="69" customWidth="1"/>
    <col min="11789" max="12032" width="11" style="69"/>
    <col min="12033" max="12033" width="32.125" style="69" customWidth="1"/>
    <col min="12034" max="12034" width="12.125" style="69" customWidth="1"/>
    <col min="12035" max="12035" width="12.625" style="69" customWidth="1"/>
    <col min="12036" max="12036" width="11" style="69"/>
    <col min="12037" max="12037" width="12.625" style="69" customWidth="1"/>
    <col min="12038" max="12038" width="13.5" style="69" customWidth="1"/>
    <col min="12039" max="12039" width="11" style="69"/>
    <col min="12040" max="12040" width="12.125" style="69" customWidth="1"/>
    <col min="12041" max="12042" width="11" style="69"/>
    <col min="12043" max="12044" width="11.5" style="69" customWidth="1"/>
    <col min="12045" max="12288" width="11" style="69"/>
    <col min="12289" max="12289" width="32.125" style="69" customWidth="1"/>
    <col min="12290" max="12290" width="12.125" style="69" customWidth="1"/>
    <col min="12291" max="12291" width="12.625" style="69" customWidth="1"/>
    <col min="12292" max="12292" width="11" style="69"/>
    <col min="12293" max="12293" width="12.625" style="69" customWidth="1"/>
    <col min="12294" max="12294" width="13.5" style="69" customWidth="1"/>
    <col min="12295" max="12295" width="11" style="69"/>
    <col min="12296" max="12296" width="12.125" style="69" customWidth="1"/>
    <col min="12297" max="12298" width="11" style="69"/>
    <col min="12299" max="12300" width="11.5" style="69" customWidth="1"/>
    <col min="12301" max="12544" width="11" style="69"/>
    <col min="12545" max="12545" width="32.125" style="69" customWidth="1"/>
    <col min="12546" max="12546" width="12.125" style="69" customWidth="1"/>
    <col min="12547" max="12547" width="12.625" style="69" customWidth="1"/>
    <col min="12548" max="12548" width="11" style="69"/>
    <col min="12549" max="12549" width="12.625" style="69" customWidth="1"/>
    <col min="12550" max="12550" width="13.5" style="69" customWidth="1"/>
    <col min="12551" max="12551" width="11" style="69"/>
    <col min="12552" max="12552" width="12.125" style="69" customWidth="1"/>
    <col min="12553" max="12554" width="11" style="69"/>
    <col min="12555" max="12556" width="11.5" style="69" customWidth="1"/>
    <col min="12557" max="12800" width="11" style="69"/>
    <col min="12801" max="12801" width="32.125" style="69" customWidth="1"/>
    <col min="12802" max="12802" width="12.125" style="69" customWidth="1"/>
    <col min="12803" max="12803" width="12.625" style="69" customWidth="1"/>
    <col min="12804" max="12804" width="11" style="69"/>
    <col min="12805" max="12805" width="12.625" style="69" customWidth="1"/>
    <col min="12806" max="12806" width="13.5" style="69" customWidth="1"/>
    <col min="12807" max="12807" width="11" style="69"/>
    <col min="12808" max="12808" width="12.125" style="69" customWidth="1"/>
    <col min="12809" max="12810" width="11" style="69"/>
    <col min="12811" max="12812" width="11.5" style="69" customWidth="1"/>
    <col min="12813" max="13056" width="11" style="69"/>
    <col min="13057" max="13057" width="32.125" style="69" customWidth="1"/>
    <col min="13058" max="13058" width="12.125" style="69" customWidth="1"/>
    <col min="13059" max="13059" width="12.625" style="69" customWidth="1"/>
    <col min="13060" max="13060" width="11" style="69"/>
    <col min="13061" max="13061" width="12.625" style="69" customWidth="1"/>
    <col min="13062" max="13062" width="13.5" style="69" customWidth="1"/>
    <col min="13063" max="13063" width="11" style="69"/>
    <col min="13064" max="13064" width="12.125" style="69" customWidth="1"/>
    <col min="13065" max="13066" width="11" style="69"/>
    <col min="13067" max="13068" width="11.5" style="69" customWidth="1"/>
    <col min="13069" max="13312" width="11" style="69"/>
    <col min="13313" max="13313" width="32.125" style="69" customWidth="1"/>
    <col min="13314" max="13314" width="12.125" style="69" customWidth="1"/>
    <col min="13315" max="13315" width="12.625" style="69" customWidth="1"/>
    <col min="13316" max="13316" width="11" style="69"/>
    <col min="13317" max="13317" width="12.625" style="69" customWidth="1"/>
    <col min="13318" max="13318" width="13.5" style="69" customWidth="1"/>
    <col min="13319" max="13319" width="11" style="69"/>
    <col min="13320" max="13320" width="12.125" style="69" customWidth="1"/>
    <col min="13321" max="13322" width="11" style="69"/>
    <col min="13323" max="13324" width="11.5" style="69" customWidth="1"/>
    <col min="13325" max="13568" width="11" style="69"/>
    <col min="13569" max="13569" width="32.125" style="69" customWidth="1"/>
    <col min="13570" max="13570" width="12.125" style="69" customWidth="1"/>
    <col min="13571" max="13571" width="12.625" style="69" customWidth="1"/>
    <col min="13572" max="13572" width="11" style="69"/>
    <col min="13573" max="13573" width="12.625" style="69" customWidth="1"/>
    <col min="13574" max="13574" width="13.5" style="69" customWidth="1"/>
    <col min="13575" max="13575" width="11" style="69"/>
    <col min="13576" max="13576" width="12.125" style="69" customWidth="1"/>
    <col min="13577" max="13578" width="11" style="69"/>
    <col min="13579" max="13580" width="11.5" style="69" customWidth="1"/>
    <col min="13581" max="13824" width="11" style="69"/>
    <col min="13825" max="13825" width="32.125" style="69" customWidth="1"/>
    <col min="13826" max="13826" width="12.125" style="69" customWidth="1"/>
    <col min="13827" max="13827" width="12.625" style="69" customWidth="1"/>
    <col min="13828" max="13828" width="11" style="69"/>
    <col min="13829" max="13829" width="12.625" style="69" customWidth="1"/>
    <col min="13830" max="13830" width="13.5" style="69" customWidth="1"/>
    <col min="13831" max="13831" width="11" style="69"/>
    <col min="13832" max="13832" width="12.125" style="69" customWidth="1"/>
    <col min="13833" max="13834" width="11" style="69"/>
    <col min="13835" max="13836" width="11.5" style="69" customWidth="1"/>
    <col min="13837" max="14080" width="11" style="69"/>
    <col min="14081" max="14081" width="32.125" style="69" customWidth="1"/>
    <col min="14082" max="14082" width="12.125" style="69" customWidth="1"/>
    <col min="14083" max="14083" width="12.625" style="69" customWidth="1"/>
    <col min="14084" max="14084" width="11" style="69"/>
    <col min="14085" max="14085" width="12.625" style="69" customWidth="1"/>
    <col min="14086" max="14086" width="13.5" style="69" customWidth="1"/>
    <col min="14087" max="14087" width="11" style="69"/>
    <col min="14088" max="14088" width="12.125" style="69" customWidth="1"/>
    <col min="14089" max="14090" width="11" style="69"/>
    <col min="14091" max="14092" width="11.5" style="69" customWidth="1"/>
    <col min="14093" max="14336" width="11" style="69"/>
    <col min="14337" max="14337" width="32.125" style="69" customWidth="1"/>
    <col min="14338" max="14338" width="12.125" style="69" customWidth="1"/>
    <col min="14339" max="14339" width="12.625" style="69" customWidth="1"/>
    <col min="14340" max="14340" width="11" style="69"/>
    <col min="14341" max="14341" width="12.625" style="69" customWidth="1"/>
    <col min="14342" max="14342" width="13.5" style="69" customWidth="1"/>
    <col min="14343" max="14343" width="11" style="69"/>
    <col min="14344" max="14344" width="12.125" style="69" customWidth="1"/>
    <col min="14345" max="14346" width="11" style="69"/>
    <col min="14347" max="14348" width="11.5" style="69" customWidth="1"/>
    <col min="14349" max="14592" width="11" style="69"/>
    <col min="14593" max="14593" width="32.125" style="69" customWidth="1"/>
    <col min="14594" max="14594" width="12.125" style="69" customWidth="1"/>
    <col min="14595" max="14595" width="12.625" style="69" customWidth="1"/>
    <col min="14596" max="14596" width="11" style="69"/>
    <col min="14597" max="14597" width="12.625" style="69" customWidth="1"/>
    <col min="14598" max="14598" width="13.5" style="69" customWidth="1"/>
    <col min="14599" max="14599" width="11" style="69"/>
    <col min="14600" max="14600" width="12.125" style="69" customWidth="1"/>
    <col min="14601" max="14602" width="11" style="69"/>
    <col min="14603" max="14604" width="11.5" style="69" customWidth="1"/>
    <col min="14605" max="14848" width="11" style="69"/>
    <col min="14849" max="14849" width="32.125" style="69" customWidth="1"/>
    <col min="14850" max="14850" width="12.125" style="69" customWidth="1"/>
    <col min="14851" max="14851" width="12.625" style="69" customWidth="1"/>
    <col min="14852" max="14852" width="11" style="69"/>
    <col min="14853" max="14853" width="12.625" style="69" customWidth="1"/>
    <col min="14854" max="14854" width="13.5" style="69" customWidth="1"/>
    <col min="14855" max="14855" width="11" style="69"/>
    <col min="14856" max="14856" width="12.125" style="69" customWidth="1"/>
    <col min="14857" max="14858" width="11" style="69"/>
    <col min="14859" max="14860" width="11.5" style="69" customWidth="1"/>
    <col min="14861" max="15104" width="11" style="69"/>
    <col min="15105" max="15105" width="32.125" style="69" customWidth="1"/>
    <col min="15106" max="15106" width="12.125" style="69" customWidth="1"/>
    <col min="15107" max="15107" width="12.625" style="69" customWidth="1"/>
    <col min="15108" max="15108" width="11" style="69"/>
    <col min="15109" max="15109" width="12.625" style="69" customWidth="1"/>
    <col min="15110" max="15110" width="13.5" style="69" customWidth="1"/>
    <col min="15111" max="15111" width="11" style="69"/>
    <col min="15112" max="15112" width="12.125" style="69" customWidth="1"/>
    <col min="15113" max="15114" width="11" style="69"/>
    <col min="15115" max="15116" width="11.5" style="69" customWidth="1"/>
    <col min="15117" max="15360" width="11" style="69"/>
    <col min="15361" max="15361" width="32.125" style="69" customWidth="1"/>
    <col min="15362" max="15362" width="12.125" style="69" customWidth="1"/>
    <col min="15363" max="15363" width="12.625" style="69" customWidth="1"/>
    <col min="15364" max="15364" width="11" style="69"/>
    <col min="15365" max="15365" width="12.625" style="69" customWidth="1"/>
    <col min="15366" max="15366" width="13.5" style="69" customWidth="1"/>
    <col min="15367" max="15367" width="11" style="69"/>
    <col min="15368" max="15368" width="12.125" style="69" customWidth="1"/>
    <col min="15369" max="15370" width="11" style="69"/>
    <col min="15371" max="15372" width="11.5" style="69" customWidth="1"/>
    <col min="15373" max="15616" width="11" style="69"/>
    <col min="15617" max="15617" width="32.125" style="69" customWidth="1"/>
    <col min="15618" max="15618" width="12.125" style="69" customWidth="1"/>
    <col min="15619" max="15619" width="12.625" style="69" customWidth="1"/>
    <col min="15620" max="15620" width="11" style="69"/>
    <col min="15621" max="15621" width="12.625" style="69" customWidth="1"/>
    <col min="15622" max="15622" width="13.5" style="69" customWidth="1"/>
    <col min="15623" max="15623" width="11" style="69"/>
    <col min="15624" max="15624" width="12.125" style="69" customWidth="1"/>
    <col min="15625" max="15626" width="11" style="69"/>
    <col min="15627" max="15628" width="11.5" style="69" customWidth="1"/>
    <col min="15629" max="15872" width="11" style="69"/>
    <col min="15873" max="15873" width="32.125" style="69" customWidth="1"/>
    <col min="15874" max="15874" width="12.125" style="69" customWidth="1"/>
    <col min="15875" max="15875" width="12.625" style="69" customWidth="1"/>
    <col min="15876" max="15876" width="11" style="69"/>
    <col min="15877" max="15877" width="12.625" style="69" customWidth="1"/>
    <col min="15878" max="15878" width="13.5" style="69" customWidth="1"/>
    <col min="15879" max="15879" width="11" style="69"/>
    <col min="15880" max="15880" width="12.125" style="69" customWidth="1"/>
    <col min="15881" max="15882" width="11" style="69"/>
    <col min="15883" max="15884" width="11.5" style="69" customWidth="1"/>
    <col min="15885" max="16128" width="11" style="69"/>
    <col min="16129" max="16129" width="32.125" style="69" customWidth="1"/>
    <col min="16130" max="16130" width="12.125" style="69" customWidth="1"/>
    <col min="16131" max="16131" width="12.625" style="69" customWidth="1"/>
    <col min="16132" max="16132" width="11" style="69"/>
    <col min="16133" max="16133" width="12.625" style="69" customWidth="1"/>
    <col min="16134" max="16134" width="13.5" style="69" customWidth="1"/>
    <col min="16135" max="16135" width="11" style="69"/>
    <col min="16136" max="16136" width="12.125" style="69" customWidth="1"/>
    <col min="16137" max="16138" width="11" style="69"/>
    <col min="16139" max="16140" width="11.5" style="69" customWidth="1"/>
    <col min="16141" max="16384" width="11" style="69"/>
  </cols>
  <sheetData>
    <row r="1" spans="1:8" x14ac:dyDescent="0.2">
      <c r="A1" s="6" t="s">
        <v>249</v>
      </c>
      <c r="B1" s="3"/>
      <c r="C1" s="3"/>
      <c r="D1" s="3"/>
      <c r="E1" s="3"/>
      <c r="F1" s="3"/>
      <c r="G1" s="3"/>
    </row>
    <row r="2" spans="1:8" ht="15.75" x14ac:dyDescent="0.25">
      <c r="A2" s="2"/>
      <c r="B2" s="89"/>
      <c r="C2" s="3"/>
      <c r="D2" s="3"/>
      <c r="E2" s="3"/>
      <c r="F2" s="3"/>
      <c r="G2" s="3"/>
      <c r="H2" s="55" t="s">
        <v>151</v>
      </c>
    </row>
    <row r="3" spans="1:8" x14ac:dyDescent="0.2">
      <c r="A3" s="70"/>
      <c r="B3" s="776">
        <f>INDICE!A3</f>
        <v>45139</v>
      </c>
      <c r="C3" s="777"/>
      <c r="D3" s="777" t="s">
        <v>115</v>
      </c>
      <c r="E3" s="777"/>
      <c r="F3" s="777" t="s">
        <v>116</v>
      </c>
      <c r="G3" s="777"/>
      <c r="H3" s="777"/>
    </row>
    <row r="4" spans="1:8" x14ac:dyDescent="0.2">
      <c r="A4" s="66"/>
      <c r="B4" s="63" t="s">
        <v>47</v>
      </c>
      <c r="C4" s="63" t="s">
        <v>421</v>
      </c>
      <c r="D4" s="63" t="s">
        <v>47</v>
      </c>
      <c r="E4" s="63" t="s">
        <v>421</v>
      </c>
      <c r="F4" s="63" t="s">
        <v>47</v>
      </c>
      <c r="G4" s="64" t="s">
        <v>421</v>
      </c>
      <c r="H4" s="64" t="s">
        <v>121</v>
      </c>
    </row>
    <row r="5" spans="1:8" x14ac:dyDescent="0.2">
      <c r="A5" s="3" t="s">
        <v>513</v>
      </c>
      <c r="B5" s="302">
        <v>91.004000000000005</v>
      </c>
      <c r="C5" s="72">
        <v>3.9404253375059999</v>
      </c>
      <c r="D5" s="71">
        <v>716.05700000000002</v>
      </c>
      <c r="E5" s="72">
        <v>-8.9928496442615344</v>
      </c>
      <c r="F5" s="71">
        <v>1064.556</v>
      </c>
      <c r="G5" s="72">
        <v>-20.831254132063915</v>
      </c>
      <c r="H5" s="305">
        <v>1.7546245522666919</v>
      </c>
    </row>
    <row r="6" spans="1:8" x14ac:dyDescent="0.2">
      <c r="A6" s="3" t="s">
        <v>48</v>
      </c>
      <c r="B6" s="303">
        <v>878.58600000000001</v>
      </c>
      <c r="C6" s="59">
        <v>0.15583337798200469</v>
      </c>
      <c r="D6" s="58">
        <v>6544.5829999999996</v>
      </c>
      <c r="E6" s="59">
        <v>-3.5505531938222541</v>
      </c>
      <c r="F6" s="58">
        <v>9637.6899999999987</v>
      </c>
      <c r="G6" s="59">
        <v>-6.3181215430731577</v>
      </c>
      <c r="H6" s="306">
        <v>15.885052079115772</v>
      </c>
    </row>
    <row r="7" spans="1:8" x14ac:dyDescent="0.2">
      <c r="A7" s="3" t="s">
        <v>49</v>
      </c>
      <c r="B7" s="303">
        <v>886.46699999999998</v>
      </c>
      <c r="C7" s="59">
        <v>7.5565375333510447</v>
      </c>
      <c r="D7" s="58">
        <v>6234.9340000000002</v>
      </c>
      <c r="E7" s="73">
        <v>-5.7526557701374399</v>
      </c>
      <c r="F7" s="58">
        <v>9200.6299999999992</v>
      </c>
      <c r="G7" s="59">
        <v>-6.1403185726307496</v>
      </c>
      <c r="H7" s="306">
        <v>15.164680199370903</v>
      </c>
    </row>
    <row r="8" spans="1:8" x14ac:dyDescent="0.2">
      <c r="A8" s="3" t="s">
        <v>122</v>
      </c>
      <c r="B8" s="303">
        <v>2295.1910000000003</v>
      </c>
      <c r="C8" s="73">
        <v>3.6982167650023592</v>
      </c>
      <c r="D8" s="58">
        <v>17331.789999999997</v>
      </c>
      <c r="E8" s="59">
        <v>-1.323461308842987</v>
      </c>
      <c r="F8" s="58">
        <v>25922.042000000001</v>
      </c>
      <c r="G8" s="59">
        <v>-0.35959970777526618</v>
      </c>
      <c r="H8" s="306">
        <v>42.725278273842221</v>
      </c>
    </row>
    <row r="9" spans="1:8" x14ac:dyDescent="0.2">
      <c r="A9" s="3" t="s">
        <v>123</v>
      </c>
      <c r="B9" s="303">
        <v>370.98099999999999</v>
      </c>
      <c r="C9" s="59">
        <v>9.5001402027774837</v>
      </c>
      <c r="D9" s="58">
        <v>2327.3720000000003</v>
      </c>
      <c r="E9" s="59">
        <v>-5.5164384051028224</v>
      </c>
      <c r="F9" s="58">
        <v>3507.0150000000003</v>
      </c>
      <c r="G9" s="73">
        <v>-6.7264887660022987</v>
      </c>
      <c r="H9" s="306">
        <v>5.7803390560642862</v>
      </c>
    </row>
    <row r="10" spans="1:8" x14ac:dyDescent="0.2">
      <c r="A10" s="66" t="s">
        <v>597</v>
      </c>
      <c r="B10" s="304">
        <v>963.45799999999826</v>
      </c>
      <c r="C10" s="75">
        <v>-7.3323638154378159</v>
      </c>
      <c r="D10" s="74">
        <v>7416.6740000000009</v>
      </c>
      <c r="E10" s="75">
        <v>-5.0651510557021631</v>
      </c>
      <c r="F10" s="74">
        <v>11339.507999999998</v>
      </c>
      <c r="G10" s="75">
        <v>-4.0110153408734455</v>
      </c>
      <c r="H10" s="307">
        <v>18.690025839340123</v>
      </c>
    </row>
    <row r="11" spans="1:8" x14ac:dyDescent="0.2">
      <c r="A11" s="76" t="s">
        <v>114</v>
      </c>
      <c r="B11" s="77">
        <v>5485.686999999999</v>
      </c>
      <c r="C11" s="78">
        <v>1.9495857852684368</v>
      </c>
      <c r="D11" s="77">
        <v>40571.409999999996</v>
      </c>
      <c r="E11" s="78">
        <v>-3.4650856270860828</v>
      </c>
      <c r="F11" s="77">
        <v>60671.440999999999</v>
      </c>
      <c r="G11" s="78">
        <v>-3.732409110248827</v>
      </c>
      <c r="H11" s="78">
        <v>100</v>
      </c>
    </row>
    <row r="12" spans="1:8" x14ac:dyDescent="0.2">
      <c r="A12" s="3"/>
      <c r="B12" s="3"/>
      <c r="C12" s="3"/>
      <c r="D12" s="3"/>
      <c r="E12" s="3"/>
      <c r="F12" s="3"/>
      <c r="G12" s="3"/>
      <c r="H12" s="79" t="s">
        <v>220</v>
      </c>
    </row>
    <row r="13" spans="1:8" x14ac:dyDescent="0.2">
      <c r="A13" s="80" t="s">
        <v>572</v>
      </c>
      <c r="B13" s="3"/>
      <c r="C13" s="3"/>
      <c r="D13" s="3"/>
      <c r="E13" s="3"/>
      <c r="F13" s="3"/>
      <c r="G13" s="3"/>
      <c r="H13" s="3"/>
    </row>
    <row r="14" spans="1:8" x14ac:dyDescent="0.2">
      <c r="A14" s="80" t="s">
        <v>573</v>
      </c>
      <c r="B14" s="58"/>
      <c r="C14" s="3"/>
      <c r="D14" s="3"/>
      <c r="E14" s="3"/>
      <c r="F14" s="3"/>
      <c r="G14" s="3"/>
      <c r="H14" s="3"/>
    </row>
    <row r="15" spans="1:8" x14ac:dyDescent="0.2">
      <c r="A15" s="80" t="s">
        <v>532</v>
      </c>
      <c r="B15" s="3"/>
      <c r="C15" s="3"/>
      <c r="D15" s="3"/>
      <c r="E15" s="3"/>
      <c r="F15" s="3"/>
      <c r="G15" s="3"/>
      <c r="H15" s="3"/>
    </row>
  </sheetData>
  <mergeCells count="3">
    <mergeCell ref="B3:C3"/>
    <mergeCell ref="D3:E3"/>
    <mergeCell ref="F3:H3"/>
  </mergeCells>
  <conditionalFormatting sqref="C8">
    <cfRule type="cellIs" dxfId="86" priority="3" operator="between">
      <formula>-0.5</formula>
      <formula>0.5</formula>
    </cfRule>
    <cfRule type="cellIs" dxfId="85" priority="4" operator="between">
      <formula>0</formula>
      <formula>0.49</formula>
    </cfRule>
  </conditionalFormatting>
  <conditionalFormatting sqref="E7">
    <cfRule type="cellIs" dxfId="84" priority="1" operator="between">
      <formula>0</formula>
      <formula>0.5</formula>
    </cfRule>
    <cfRule type="cellIs" dxfId="83" priority="2" operator="between">
      <formula>0</formula>
      <formula>0.49</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heetViews>
  <sheetFormatPr baseColWidth="10" defaultRowHeight="14.25" x14ac:dyDescent="0.2"/>
  <cols>
    <col min="1" max="1" width="36.125" bestFit="1" customWidth="1"/>
    <col min="3" max="3" width="1.625" customWidth="1"/>
    <col min="4" max="4" width="35.125" bestFit="1" customWidth="1"/>
  </cols>
  <sheetData>
    <row r="1" spans="1:7" x14ac:dyDescent="0.2">
      <c r="A1" s="158" t="s">
        <v>250</v>
      </c>
      <c r="B1" s="158"/>
      <c r="C1" s="158"/>
      <c r="D1" s="158"/>
      <c r="E1" s="158"/>
      <c r="F1" s="15"/>
      <c r="G1" s="15"/>
    </row>
    <row r="2" spans="1:7" x14ac:dyDescent="0.2">
      <c r="A2" s="158"/>
      <c r="B2" s="158"/>
      <c r="C2" s="158"/>
      <c r="D2" s="158"/>
      <c r="E2" s="161" t="s">
        <v>151</v>
      </c>
      <c r="F2" s="15"/>
      <c r="G2" s="15"/>
    </row>
    <row r="3" spans="1:7" x14ac:dyDescent="0.2">
      <c r="A3" s="798">
        <f>INDICE!A3</f>
        <v>45139</v>
      </c>
      <c r="B3" s="798">
        <v>41671</v>
      </c>
      <c r="C3" s="799">
        <v>41671</v>
      </c>
      <c r="D3" s="798">
        <v>41671</v>
      </c>
      <c r="E3" s="798">
        <v>41671</v>
      </c>
      <c r="F3" s="15"/>
    </row>
    <row r="4" spans="1:7" x14ac:dyDescent="0.2">
      <c r="A4" s="18" t="s">
        <v>30</v>
      </c>
      <c r="B4" s="823">
        <v>8.3000000000000004E-2</v>
      </c>
      <c r="C4" s="423"/>
      <c r="D4" s="15" t="s">
        <v>251</v>
      </c>
      <c r="E4" s="234">
        <v>5485.686999999999</v>
      </c>
    </row>
    <row r="5" spans="1:7" x14ac:dyDescent="0.2">
      <c r="A5" s="18" t="s">
        <v>252</v>
      </c>
      <c r="B5" s="235">
        <v>5484.9889999999996</v>
      </c>
      <c r="C5" s="234"/>
      <c r="D5" s="18" t="s">
        <v>253</v>
      </c>
      <c r="E5" s="235">
        <v>-339.09</v>
      </c>
    </row>
    <row r="6" spans="1:7" x14ac:dyDescent="0.2">
      <c r="A6" s="18" t="s">
        <v>473</v>
      </c>
      <c r="B6" s="235">
        <v>155.899</v>
      </c>
      <c r="C6" s="234"/>
      <c r="D6" s="18" t="s">
        <v>254</v>
      </c>
      <c r="E6" s="235">
        <v>137.2828300000001</v>
      </c>
    </row>
    <row r="7" spans="1:7" x14ac:dyDescent="0.2">
      <c r="A7" s="18" t="s">
        <v>474</v>
      </c>
      <c r="B7" s="235">
        <v>158.27600000000092</v>
      </c>
      <c r="C7" s="234"/>
      <c r="D7" s="18" t="s">
        <v>475</v>
      </c>
      <c r="E7" s="235">
        <v>1544.375</v>
      </c>
    </row>
    <row r="8" spans="1:7" x14ac:dyDescent="0.2">
      <c r="A8" s="18" t="s">
        <v>476</v>
      </c>
      <c r="B8" s="235">
        <v>-258.33999999999997</v>
      </c>
      <c r="C8" s="234"/>
      <c r="D8" s="18" t="s">
        <v>477</v>
      </c>
      <c r="E8" s="235">
        <v>-1887.0329999999999</v>
      </c>
    </row>
    <row r="9" spans="1:7" x14ac:dyDescent="0.2">
      <c r="A9" s="173" t="s">
        <v>58</v>
      </c>
      <c r="B9" s="174">
        <v>5540.9070000000002</v>
      </c>
      <c r="C9" s="234"/>
      <c r="D9" s="18" t="s">
        <v>256</v>
      </c>
      <c r="E9" s="235">
        <v>-231.33500000000001</v>
      </c>
    </row>
    <row r="10" spans="1:7" x14ac:dyDescent="0.2">
      <c r="A10" s="18" t="s">
        <v>255</v>
      </c>
      <c r="B10" s="235">
        <v>-55.220000000001164</v>
      </c>
      <c r="C10" s="234"/>
      <c r="D10" s="173" t="s">
        <v>478</v>
      </c>
      <c r="E10" s="174">
        <v>4709.8868299999986</v>
      </c>
      <c r="G10" s="495"/>
    </row>
    <row r="11" spans="1:7" x14ac:dyDescent="0.2">
      <c r="A11" s="173" t="s">
        <v>251</v>
      </c>
      <c r="B11" s="174">
        <v>5485.686999999999</v>
      </c>
      <c r="C11" s="424"/>
      <c r="D11" s="209"/>
      <c r="E11" s="416" t="s">
        <v>124</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workbookViewId="0">
      <selection sqref="A1:D2"/>
    </sheetView>
  </sheetViews>
  <sheetFormatPr baseColWidth="10" defaultColWidth="10.5" defaultRowHeight="14.25" customHeight="1" x14ac:dyDescent="0.2"/>
  <cols>
    <col min="1" max="1" width="6.625" style="3" customWidth="1"/>
    <col min="2" max="2" width="11.5" style="3" bestFit="1" customWidth="1"/>
    <col min="3" max="6" width="15.125" style="3" customWidth="1"/>
    <col min="7" max="10" width="11.5" style="3" customWidth="1"/>
    <col min="11" max="11" width="2.625" style="3" customWidth="1"/>
    <col min="12" max="12" width="11.5" style="3" customWidth="1"/>
    <col min="13" max="16384" width="10.5" style="3"/>
  </cols>
  <sheetData>
    <row r="1" spans="1:10" ht="14.25" customHeight="1" x14ac:dyDescent="0.2">
      <c r="A1" s="766" t="s">
        <v>480</v>
      </c>
      <c r="B1" s="766"/>
      <c r="C1" s="766"/>
      <c r="D1" s="766"/>
      <c r="E1" s="192"/>
      <c r="F1" s="192"/>
      <c r="G1" s="6"/>
      <c r="H1" s="6"/>
      <c r="I1" s="6"/>
      <c r="J1" s="6"/>
    </row>
    <row r="2" spans="1:10" ht="14.25" customHeight="1" x14ac:dyDescent="0.2">
      <c r="A2" s="766"/>
      <c r="B2" s="766"/>
      <c r="C2" s="766"/>
      <c r="D2" s="766"/>
      <c r="E2" s="192"/>
      <c r="F2" s="192"/>
      <c r="G2" s="6"/>
      <c r="H2" s="6"/>
      <c r="I2" s="6"/>
      <c r="J2" s="6"/>
    </row>
    <row r="3" spans="1:10" ht="14.25" customHeight="1" x14ac:dyDescent="0.2">
      <c r="A3" s="53"/>
      <c r="B3" s="53"/>
      <c r="C3" s="53"/>
      <c r="D3" s="55" t="s">
        <v>257</v>
      </c>
    </row>
    <row r="4" spans="1:10" ht="14.25" customHeight="1" x14ac:dyDescent="0.2">
      <c r="A4" s="193"/>
      <c r="B4" s="193"/>
      <c r="C4" s="194" t="s">
        <v>585</v>
      </c>
      <c r="D4" s="194" t="s">
        <v>586</v>
      </c>
    </row>
    <row r="5" spans="1:10" ht="14.25" customHeight="1" x14ac:dyDescent="0.2">
      <c r="A5" s="742">
        <v>2019</v>
      </c>
      <c r="B5" s="635" t="s">
        <v>587</v>
      </c>
      <c r="C5" s="636">
        <v>13.86</v>
      </c>
      <c r="D5" s="197">
        <v>-4.8730267673301357</v>
      </c>
    </row>
    <row r="6" spans="1:10" ht="14.25" customHeight="1" x14ac:dyDescent="0.2">
      <c r="A6" s="699" t="s">
        <v>509</v>
      </c>
      <c r="B6" s="195" t="s">
        <v>589</v>
      </c>
      <c r="C6" s="701">
        <v>13.17</v>
      </c>
      <c r="D6" s="196">
        <v>-4.9783549783549752</v>
      </c>
    </row>
    <row r="7" spans="1:10" ht="14.25" customHeight="1" x14ac:dyDescent="0.2">
      <c r="A7" s="699" t="s">
        <v>509</v>
      </c>
      <c r="B7" s="195" t="s">
        <v>590</v>
      </c>
      <c r="C7" s="701">
        <v>12.77</v>
      </c>
      <c r="D7" s="196">
        <v>-3.0372057706909672</v>
      </c>
    </row>
    <row r="8" spans="1:10" ht="14.25" customHeight="1" x14ac:dyDescent="0.2">
      <c r="A8" s="699" t="s">
        <v>509</v>
      </c>
      <c r="B8" s="195" t="s">
        <v>592</v>
      </c>
      <c r="C8" s="701">
        <v>12.15</v>
      </c>
      <c r="D8" s="196">
        <v>-4.8551292090837839</v>
      </c>
    </row>
    <row r="9" spans="1:10" ht="14.25" customHeight="1" x14ac:dyDescent="0.2">
      <c r="A9" s="700" t="s">
        <v>509</v>
      </c>
      <c r="B9" s="198" t="s">
        <v>594</v>
      </c>
      <c r="C9" s="621">
        <v>12.74</v>
      </c>
      <c r="D9" s="199">
        <v>4.8559670781892992</v>
      </c>
    </row>
    <row r="10" spans="1:10" ht="14.25" customHeight="1" x14ac:dyDescent="0.2">
      <c r="A10" s="743">
        <v>2020</v>
      </c>
      <c r="B10" s="195" t="s">
        <v>609</v>
      </c>
      <c r="C10" s="701">
        <v>13.37</v>
      </c>
      <c r="D10" s="196">
        <v>4.9450549450549373</v>
      </c>
    </row>
    <row r="11" spans="1:10" ht="14.25" customHeight="1" x14ac:dyDescent="0.2">
      <c r="A11" s="744" t="s">
        <v>509</v>
      </c>
      <c r="B11" s="195" t="s">
        <v>614</v>
      </c>
      <c r="C11" s="701">
        <v>12.71</v>
      </c>
      <c r="D11" s="196">
        <v>-4.9364248317127783</v>
      </c>
    </row>
    <row r="12" spans="1:10" ht="14.25" customHeight="1" x14ac:dyDescent="0.2">
      <c r="A12" s="699" t="s">
        <v>509</v>
      </c>
      <c r="B12" s="195" t="s">
        <v>615</v>
      </c>
      <c r="C12" s="701">
        <v>12.09</v>
      </c>
      <c r="D12" s="196">
        <v>-4.8780487804878128</v>
      </c>
    </row>
    <row r="13" spans="1:10" ht="14.25" customHeight="1" x14ac:dyDescent="0.2">
      <c r="A13" s="745" t="s">
        <v>509</v>
      </c>
      <c r="B13" s="198" t="s">
        <v>616</v>
      </c>
      <c r="C13" s="621">
        <v>12.68</v>
      </c>
      <c r="D13" s="199">
        <v>4.8800661703887496</v>
      </c>
    </row>
    <row r="14" spans="1:10" ht="14.25" customHeight="1" x14ac:dyDescent="0.2">
      <c r="A14" s="742">
        <v>2021</v>
      </c>
      <c r="B14" s="635" t="s">
        <v>617</v>
      </c>
      <c r="C14" s="636">
        <v>13.3</v>
      </c>
      <c r="D14" s="197">
        <v>4.8895899053627838</v>
      </c>
    </row>
    <row r="15" spans="1:10" ht="14.25" customHeight="1" x14ac:dyDescent="0.2">
      <c r="A15" s="699" t="s">
        <v>509</v>
      </c>
      <c r="B15" s="195" t="s">
        <v>618</v>
      </c>
      <c r="C15" s="701">
        <v>13.96</v>
      </c>
      <c r="D15" s="196">
        <v>4.9624060150375948</v>
      </c>
    </row>
    <row r="16" spans="1:10" ht="14.25" customHeight="1" x14ac:dyDescent="0.2">
      <c r="A16" s="699" t="s">
        <v>509</v>
      </c>
      <c r="B16" s="195" t="s">
        <v>620</v>
      </c>
      <c r="C16" s="701">
        <v>14.64</v>
      </c>
      <c r="D16" s="196">
        <v>4.871060171919769</v>
      </c>
      <c r="F16" s="3" t="s">
        <v>369</v>
      </c>
    </row>
    <row r="17" spans="1:4" ht="14.25" customHeight="1" x14ac:dyDescent="0.2">
      <c r="A17" s="699" t="s">
        <v>509</v>
      </c>
      <c r="B17" s="195" t="s">
        <v>624</v>
      </c>
      <c r="C17" s="701">
        <v>15.37</v>
      </c>
      <c r="D17" s="196">
        <v>4.9863387978141978</v>
      </c>
    </row>
    <row r="18" spans="1:4" ht="14.25" customHeight="1" x14ac:dyDescent="0.2">
      <c r="A18" s="699" t="s">
        <v>509</v>
      </c>
      <c r="B18" s="195" t="s">
        <v>627</v>
      </c>
      <c r="C18" s="701">
        <v>16.12</v>
      </c>
      <c r="D18" s="196">
        <v>4.8796356538711896</v>
      </c>
    </row>
    <row r="19" spans="1:4" ht="14.25" customHeight="1" x14ac:dyDescent="0.2">
      <c r="A19" s="700" t="s">
        <v>509</v>
      </c>
      <c r="B19" s="198" t="s">
        <v>643</v>
      </c>
      <c r="C19" s="621">
        <v>16.920000000000002</v>
      </c>
      <c r="D19" s="199">
        <v>4.9627791563275476</v>
      </c>
    </row>
    <row r="20" spans="1:4" ht="14.25" customHeight="1" x14ac:dyDescent="0.2">
      <c r="A20" s="742">
        <v>2022</v>
      </c>
      <c r="B20" s="635" t="s">
        <v>651</v>
      </c>
      <c r="C20" s="636">
        <v>17.75</v>
      </c>
      <c r="D20" s="197">
        <v>4.905437352245853</v>
      </c>
    </row>
    <row r="21" spans="1:4" ht="14.25" customHeight="1" x14ac:dyDescent="0.2">
      <c r="A21" s="699" t="s">
        <v>509</v>
      </c>
      <c r="B21" s="195" t="s">
        <v>654</v>
      </c>
      <c r="C21" s="701">
        <v>18.63</v>
      </c>
      <c r="D21" s="196">
        <v>4.9577464788732337</v>
      </c>
    </row>
    <row r="22" spans="1:4" ht="14.25" customHeight="1" x14ac:dyDescent="0.2">
      <c r="A22" s="699" t="s">
        <v>509</v>
      </c>
      <c r="B22" s="195" t="s">
        <v>667</v>
      </c>
      <c r="C22" s="701">
        <v>19.55</v>
      </c>
      <c r="D22" s="196">
        <v>4.9382716049382811</v>
      </c>
    </row>
    <row r="23" spans="1:4" ht="14.25" customHeight="1" x14ac:dyDescent="0.2">
      <c r="A23" s="700" t="s">
        <v>509</v>
      </c>
      <c r="B23" s="198" t="s">
        <v>663</v>
      </c>
      <c r="C23" s="621">
        <v>18.579999999999998</v>
      </c>
      <c r="D23" s="199">
        <v>-4.9616368286445134</v>
      </c>
    </row>
    <row r="24" spans="1:4" ht="14.25" customHeight="1" x14ac:dyDescent="0.2">
      <c r="A24" s="746">
        <v>2023</v>
      </c>
      <c r="B24" s="635" t="s">
        <v>668</v>
      </c>
      <c r="C24" s="636">
        <v>17.66</v>
      </c>
      <c r="D24" s="197">
        <v>-4.9515608180839523</v>
      </c>
    </row>
    <row r="25" spans="1:4" ht="14.25" customHeight="1" x14ac:dyDescent="0.2">
      <c r="A25" s="743" t="s">
        <v>509</v>
      </c>
      <c r="B25" s="195" t="s">
        <v>674</v>
      </c>
      <c r="C25" s="701">
        <v>16.79</v>
      </c>
      <c r="D25" s="196">
        <v>-4.9263873159682952</v>
      </c>
    </row>
    <row r="26" spans="1:4" ht="14.25" customHeight="1" x14ac:dyDescent="0.2">
      <c r="A26" s="747" t="s">
        <v>509</v>
      </c>
      <c r="B26" s="195" t="s">
        <v>678</v>
      </c>
      <c r="C26" s="701">
        <v>15.96</v>
      </c>
      <c r="D26" s="196">
        <v>-4.9434187016080902</v>
      </c>
    </row>
    <row r="27" spans="1:4" ht="14.25" customHeight="1" x14ac:dyDescent="0.2">
      <c r="A27" s="745" t="s">
        <v>509</v>
      </c>
      <c r="B27" s="198" t="s">
        <v>681</v>
      </c>
      <c r="C27" s="621">
        <v>15.18</v>
      </c>
      <c r="D27" s="199">
        <v>-4.8872180451127889</v>
      </c>
    </row>
    <row r="28" spans="1:4" ht="14.25" customHeight="1" x14ac:dyDescent="0.2">
      <c r="A28" s="637" t="s">
        <v>258</v>
      </c>
      <c r="B28"/>
      <c r="C28"/>
      <c r="D28" s="79" t="s">
        <v>570</v>
      </c>
    </row>
    <row r="29" spans="1:4" ht="14.25" customHeight="1" x14ac:dyDescent="0.2">
      <c r="A29"/>
      <c r="B29"/>
      <c r="C29"/>
      <c r="D29"/>
    </row>
    <row r="30" spans="1:4" ht="14.25" customHeight="1" x14ac:dyDescent="0.2">
      <c r="A30" s="80"/>
    </row>
    <row r="31" spans="1:4" ht="14.25" customHeight="1" x14ac:dyDescent="0.2">
      <c r="A31" s="80"/>
    </row>
    <row r="32" spans="1:4" ht="14.25" customHeight="1" x14ac:dyDescent="0.2">
      <c r="A32" s="80"/>
    </row>
  </sheetData>
  <mergeCells count="1">
    <mergeCell ref="A1:D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4.25" x14ac:dyDescent="0.2"/>
  <cols>
    <col min="1" max="1" width="21.125" customWidth="1"/>
  </cols>
  <sheetData>
    <row r="1" spans="1:6" x14ac:dyDescent="0.2">
      <c r="A1" s="53" t="s">
        <v>578</v>
      </c>
      <c r="B1" s="53"/>
      <c r="C1" s="53"/>
      <c r="D1" s="53"/>
      <c r="E1" s="53"/>
      <c r="F1" s="6"/>
    </row>
    <row r="2" spans="1:6" x14ac:dyDescent="0.2">
      <c r="A2" s="54"/>
      <c r="B2" s="54"/>
      <c r="C2" s="54"/>
      <c r="D2" s="54"/>
      <c r="E2" s="54"/>
      <c r="F2" s="55" t="s">
        <v>105</v>
      </c>
    </row>
    <row r="3" spans="1:6" ht="14.85" customHeight="1" x14ac:dyDescent="0.2">
      <c r="A3" s="56"/>
      <c r="B3" s="768" t="s">
        <v>675</v>
      </c>
      <c r="C3" s="770" t="s">
        <v>420</v>
      </c>
      <c r="D3" s="768" t="s">
        <v>676</v>
      </c>
      <c r="E3" s="770" t="s">
        <v>420</v>
      </c>
      <c r="F3" s="772" t="s">
        <v>677</v>
      </c>
    </row>
    <row r="4" spans="1:6" ht="14.85" customHeight="1" x14ac:dyDescent="0.2">
      <c r="A4" s="493"/>
      <c r="B4" s="769"/>
      <c r="C4" s="771"/>
      <c r="D4" s="769"/>
      <c r="E4" s="771"/>
      <c r="F4" s="773"/>
    </row>
    <row r="5" spans="1:6" x14ac:dyDescent="0.2">
      <c r="A5" s="3" t="s">
        <v>107</v>
      </c>
      <c r="B5" s="95">
        <v>3539.002410528326</v>
      </c>
      <c r="C5" s="187">
        <v>2.9722844962566435</v>
      </c>
      <c r="D5" s="95">
        <v>3096.8514378522973</v>
      </c>
      <c r="E5" s="187">
        <v>2.6350460274816774</v>
      </c>
      <c r="F5" s="187">
        <v>14.277435697162973</v>
      </c>
    </row>
    <row r="6" spans="1:6" x14ac:dyDescent="0.2">
      <c r="A6" s="3" t="s">
        <v>108</v>
      </c>
      <c r="B6" s="95">
        <v>54389.729147739978</v>
      </c>
      <c r="C6" s="187">
        <v>45.680033509016923</v>
      </c>
      <c r="D6" s="95">
        <v>50270.716994881142</v>
      </c>
      <c r="E6" s="187">
        <v>42.774300212438888</v>
      </c>
      <c r="F6" s="187">
        <v>8.1936610398420555</v>
      </c>
    </row>
    <row r="7" spans="1:6" x14ac:dyDescent="0.2">
      <c r="A7" s="3" t="s">
        <v>109</v>
      </c>
      <c r="B7" s="95">
        <v>28322.637323382536</v>
      </c>
      <c r="C7" s="187">
        <v>23.787193690219123</v>
      </c>
      <c r="D7" s="95">
        <v>29416.765105668244</v>
      </c>
      <c r="E7" s="187">
        <v>25.030109318647188</v>
      </c>
      <c r="F7" s="187">
        <v>-3.71940211085577</v>
      </c>
    </row>
    <row r="8" spans="1:6" x14ac:dyDescent="0.2">
      <c r="A8" s="3" t="s">
        <v>110</v>
      </c>
      <c r="B8" s="95">
        <v>15227.889880804263</v>
      </c>
      <c r="C8" s="187">
        <v>12.789372753397185</v>
      </c>
      <c r="D8" s="95">
        <v>14713.667113791986</v>
      </c>
      <c r="E8" s="187">
        <v>12.519551181561891</v>
      </c>
      <c r="F8" s="187">
        <v>3.4948647610103007</v>
      </c>
    </row>
    <row r="9" spans="1:6" x14ac:dyDescent="0.2">
      <c r="A9" s="3" t="s">
        <v>111</v>
      </c>
      <c r="B9" s="95">
        <v>18794.092224334396</v>
      </c>
      <c r="C9" s="187">
        <v>15.784501523203906</v>
      </c>
      <c r="D9" s="95">
        <v>19436.8946393427</v>
      </c>
      <c r="E9" s="187">
        <v>16.538446558966857</v>
      </c>
      <c r="F9" s="187">
        <v>-3.3071250677420019</v>
      </c>
    </row>
    <row r="10" spans="1:6" x14ac:dyDescent="0.2">
      <c r="A10" s="3" t="s">
        <v>112</v>
      </c>
      <c r="B10" s="95">
        <v>496.03317078080579</v>
      </c>
      <c r="C10" s="187">
        <v>0.4166009321594985</v>
      </c>
      <c r="D10" s="95">
        <v>517.32404222795458</v>
      </c>
      <c r="E10" s="187">
        <v>0.44018019260843572</v>
      </c>
      <c r="F10" s="187">
        <v>-4.1155774155509173</v>
      </c>
    </row>
    <row r="11" spans="1:6" x14ac:dyDescent="0.2">
      <c r="A11" s="3" t="s">
        <v>113</v>
      </c>
      <c r="B11" s="95">
        <v>-1702.6388650042991</v>
      </c>
      <c r="C11" s="187">
        <v>-1.42998690425328</v>
      </c>
      <c r="D11" s="95">
        <v>73.29656061908895</v>
      </c>
      <c r="E11" s="187">
        <v>6.2366508295065334E-2</v>
      </c>
      <c r="F11" s="187">
        <v>-2422.9451022301764</v>
      </c>
    </row>
    <row r="12" spans="1:6" x14ac:dyDescent="0.2">
      <c r="A12" s="60" t="s">
        <v>114</v>
      </c>
      <c r="B12" s="465">
        <v>119066.745292566</v>
      </c>
      <c r="C12" s="466">
        <v>100</v>
      </c>
      <c r="D12" s="465">
        <v>117525.51589438341</v>
      </c>
      <c r="E12" s="466">
        <v>100</v>
      </c>
      <c r="F12" s="466">
        <v>1.3113998151411213</v>
      </c>
    </row>
    <row r="13" spans="1:6" x14ac:dyDescent="0.2">
      <c r="A13" s="712" t="s">
        <v>660</v>
      </c>
      <c r="B13" s="3"/>
      <c r="C13" s="3"/>
      <c r="D13" s="3"/>
      <c r="E13" s="3"/>
      <c r="F13" s="55" t="s">
        <v>570</v>
      </c>
    </row>
    <row r="14" spans="1:6" x14ac:dyDescent="0.2">
      <c r="A14" s="467"/>
      <c r="B14" s="1"/>
      <c r="C14" s="1"/>
      <c r="D14" s="1"/>
      <c r="E14" s="1"/>
      <c r="F14" s="1"/>
    </row>
    <row r="15" spans="1:6" x14ac:dyDescent="0.2">
      <c r="A15" s="492"/>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heetViews>
  <sheetFormatPr baseColWidth="10" defaultColWidth="11" defaultRowHeight="14.25" x14ac:dyDescent="0.2"/>
  <cols>
    <col min="1" max="1" width="32.125" style="1" customWidth="1"/>
    <col min="2" max="4" width="11" style="1"/>
    <col min="5" max="5" width="13.125" style="1" customWidth="1"/>
    <col min="6" max="6" width="16.625" style="1" customWidth="1"/>
    <col min="7" max="16384" width="11" style="1"/>
  </cols>
  <sheetData>
    <row r="1" spans="1:6" x14ac:dyDescent="0.2">
      <c r="A1" s="53" t="s">
        <v>481</v>
      </c>
      <c r="B1" s="53"/>
      <c r="C1" s="53"/>
      <c r="D1" s="6"/>
      <c r="E1" s="6"/>
      <c r="F1" s="6"/>
    </row>
    <row r="2" spans="1:6" x14ac:dyDescent="0.2">
      <c r="A2" s="54"/>
      <c r="B2" s="54"/>
      <c r="C2" s="54"/>
      <c r="D2" s="65"/>
      <c r="E2" s="65"/>
      <c r="F2" s="55" t="s">
        <v>259</v>
      </c>
    </row>
    <row r="3" spans="1:6" x14ac:dyDescent="0.2">
      <c r="A3" s="56"/>
      <c r="B3" s="779" t="s">
        <v>260</v>
      </c>
      <c r="C3" s="779"/>
      <c r="D3" s="779"/>
      <c r="E3" s="778" t="s">
        <v>261</v>
      </c>
      <c r="F3" s="778"/>
    </row>
    <row r="4" spans="1:6" x14ac:dyDescent="0.2">
      <c r="A4" s="66"/>
      <c r="B4" s="201" t="s">
        <v>684</v>
      </c>
      <c r="C4" s="202" t="s">
        <v>680</v>
      </c>
      <c r="D4" s="201" t="s">
        <v>686</v>
      </c>
      <c r="E4" s="185" t="s">
        <v>262</v>
      </c>
      <c r="F4" s="184" t="s">
        <v>263</v>
      </c>
    </row>
    <row r="5" spans="1:6" x14ac:dyDescent="0.2">
      <c r="A5" s="425" t="s">
        <v>483</v>
      </c>
      <c r="B5" s="90">
        <v>170.37031213871001</v>
      </c>
      <c r="C5" s="90">
        <v>161.30989817419353</v>
      </c>
      <c r="D5" s="90">
        <v>181.13467060322583</v>
      </c>
      <c r="E5" s="90">
        <v>5.6167749574377712</v>
      </c>
      <c r="F5" s="90">
        <v>-5.9427377589655777</v>
      </c>
    </row>
    <row r="6" spans="1:6" x14ac:dyDescent="0.2">
      <c r="A6" s="66" t="s">
        <v>482</v>
      </c>
      <c r="B6" s="97">
        <v>159.16409962258069</v>
      </c>
      <c r="C6" s="199">
        <v>146.22774569999999</v>
      </c>
      <c r="D6" s="97">
        <v>184.67422128387096</v>
      </c>
      <c r="E6" s="97">
        <v>8.8467163742788308</v>
      </c>
      <c r="F6" s="97">
        <v>-13.813580197572636</v>
      </c>
    </row>
    <row r="7" spans="1:6" x14ac:dyDescent="0.2">
      <c r="F7" s="55" t="s">
        <v>570</v>
      </c>
    </row>
    <row r="8" spans="1:6" x14ac:dyDescent="0.2">
      <c r="A8" s="637"/>
    </row>
    <row r="13" spans="1:6" x14ac:dyDescent="0.2">
      <c r="C13" s="1" t="s">
        <v>369</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4"/>
  <sheetViews>
    <sheetView workbookViewId="0">
      <selection sqref="A1:C2"/>
    </sheetView>
  </sheetViews>
  <sheetFormatPr baseColWidth="10" defaultRowHeight="14.25" x14ac:dyDescent="0.2"/>
  <cols>
    <col min="1" max="1" width="22.5" bestFit="1" customWidth="1"/>
    <col min="6" max="6" width="11" style="1"/>
    <col min="7" max="7" width="19.125" style="1" bestFit="1" customWidth="1"/>
    <col min="8" max="30" width="11" style="1"/>
  </cols>
  <sheetData>
    <row r="1" spans="1:38" x14ac:dyDescent="0.2">
      <c r="A1" s="766" t="s">
        <v>657</v>
      </c>
      <c r="B1" s="766"/>
      <c r="C1" s="766"/>
      <c r="D1" s="3"/>
      <c r="E1" s="3"/>
    </row>
    <row r="2" spans="1:38" x14ac:dyDescent="0.2">
      <c r="A2" s="767"/>
      <c r="B2" s="766"/>
      <c r="C2" s="766"/>
      <c r="D2" s="3"/>
      <c r="E2" s="55" t="s">
        <v>259</v>
      </c>
    </row>
    <row r="3" spans="1:38" x14ac:dyDescent="0.2">
      <c r="A3" s="57"/>
      <c r="B3" s="203" t="s">
        <v>264</v>
      </c>
      <c r="C3" s="203" t="s">
        <v>265</v>
      </c>
      <c r="D3" s="203" t="s">
        <v>266</v>
      </c>
      <c r="E3" s="203" t="s">
        <v>267</v>
      </c>
    </row>
    <row r="4" spans="1:38" x14ac:dyDescent="0.2">
      <c r="A4" s="674" t="s">
        <v>268</v>
      </c>
      <c r="B4" s="724">
        <v>170.37031213871001</v>
      </c>
      <c r="C4" s="725">
        <v>29.568401280271924</v>
      </c>
      <c r="D4" s="725">
        <v>47.411314058437739</v>
      </c>
      <c r="E4" s="725">
        <v>93.390596799999997</v>
      </c>
      <c r="F4" s="613"/>
      <c r="G4" s="613"/>
      <c r="H4" s="613"/>
      <c r="M4" s="314"/>
      <c r="N4" s="314"/>
      <c r="O4" s="314"/>
      <c r="P4" s="314"/>
      <c r="Q4" s="314"/>
      <c r="R4" s="314"/>
      <c r="S4" s="314"/>
      <c r="T4" s="314"/>
      <c r="U4" s="314"/>
      <c r="V4" s="314"/>
      <c r="W4" s="314"/>
      <c r="X4" s="314"/>
      <c r="Y4" s="314"/>
      <c r="Z4" s="314"/>
      <c r="AA4" s="314"/>
      <c r="AB4" s="314"/>
      <c r="AC4" s="314"/>
      <c r="AD4" s="314"/>
      <c r="AE4" s="279"/>
      <c r="AF4" s="279"/>
      <c r="AG4" s="279"/>
      <c r="AH4" s="279"/>
      <c r="AI4" s="279"/>
      <c r="AJ4" s="279"/>
      <c r="AK4" s="279"/>
      <c r="AL4" s="279"/>
    </row>
    <row r="5" spans="1:38" x14ac:dyDescent="0.2">
      <c r="A5" s="204" t="s">
        <v>269</v>
      </c>
      <c r="B5" s="205">
        <v>191.2741935483871</v>
      </c>
      <c r="C5" s="92">
        <v>30.539577121171053</v>
      </c>
      <c r="D5" s="92">
        <v>72.290164814312831</v>
      </c>
      <c r="E5" s="92">
        <v>88.444451612903222</v>
      </c>
      <c r="F5" s="613"/>
      <c r="G5" s="613"/>
      <c r="M5" s="614"/>
      <c r="N5" s="614"/>
      <c r="O5" s="614"/>
      <c r="P5" s="614"/>
      <c r="Q5" s="614"/>
      <c r="R5" s="614"/>
      <c r="S5" s="614"/>
      <c r="T5" s="614"/>
      <c r="U5" s="614"/>
      <c r="V5" s="614"/>
      <c r="W5" s="614"/>
      <c r="X5" s="614"/>
      <c r="Y5" s="614"/>
      <c r="Z5" s="614"/>
      <c r="AA5" s="614"/>
      <c r="AB5" s="614"/>
      <c r="AC5" s="614"/>
      <c r="AD5" s="614"/>
      <c r="AE5" s="278"/>
      <c r="AF5" s="278"/>
      <c r="AG5" s="278"/>
      <c r="AH5" s="278"/>
      <c r="AI5" s="278"/>
      <c r="AJ5" s="278"/>
      <c r="AK5" s="278"/>
      <c r="AL5" s="278"/>
    </row>
    <row r="6" spans="1:38" x14ac:dyDescent="0.2">
      <c r="A6" s="204" t="s">
        <v>270</v>
      </c>
      <c r="B6" s="205">
        <v>166.20967741935482</v>
      </c>
      <c r="C6" s="92">
        <v>27.701612903225808</v>
      </c>
      <c r="D6" s="92">
        <v>56.363967741935454</v>
      </c>
      <c r="E6" s="92">
        <v>82.144096774193557</v>
      </c>
      <c r="F6" s="613"/>
      <c r="G6" s="613"/>
      <c r="M6" s="614"/>
      <c r="N6" s="614"/>
      <c r="O6" s="614"/>
      <c r="P6" s="614"/>
      <c r="Q6" s="614"/>
      <c r="R6" s="614"/>
      <c r="S6" s="614"/>
      <c r="T6" s="614"/>
      <c r="U6" s="614"/>
      <c r="V6" s="614"/>
      <c r="W6" s="614"/>
      <c r="X6" s="614"/>
      <c r="Y6" s="614"/>
      <c r="Z6" s="614"/>
      <c r="AA6" s="614"/>
      <c r="AB6" s="614"/>
      <c r="AC6" s="614"/>
      <c r="AD6" s="614"/>
      <c r="AE6" s="278"/>
      <c r="AF6" s="278"/>
      <c r="AG6" s="278"/>
      <c r="AH6" s="278"/>
      <c r="AI6" s="278"/>
      <c r="AJ6" s="278"/>
      <c r="AK6" s="278"/>
      <c r="AL6" s="278"/>
    </row>
    <row r="7" spans="1:38" x14ac:dyDescent="0.2">
      <c r="A7" s="204" t="s">
        <v>233</v>
      </c>
      <c r="B7" s="205">
        <v>180.24587096774195</v>
      </c>
      <c r="C7" s="92">
        <v>31.282341242335377</v>
      </c>
      <c r="D7" s="92">
        <v>60.016110370567858</v>
      </c>
      <c r="E7" s="92">
        <v>88.947419354838715</v>
      </c>
      <c r="F7" s="613"/>
      <c r="G7" s="613"/>
      <c r="N7" s="614"/>
      <c r="O7" s="614"/>
      <c r="P7" s="614"/>
      <c r="Q7" s="614"/>
      <c r="R7" s="614"/>
      <c r="S7" s="614"/>
      <c r="T7" s="614"/>
      <c r="U7" s="614"/>
      <c r="V7" s="614"/>
      <c r="W7" s="614"/>
      <c r="X7" s="614"/>
      <c r="Y7" s="614"/>
      <c r="Z7" s="614"/>
      <c r="AA7" s="614"/>
      <c r="AB7" s="614"/>
      <c r="AC7" s="614"/>
      <c r="AD7" s="614"/>
      <c r="AE7" s="278"/>
      <c r="AF7" s="278"/>
      <c r="AG7" s="278"/>
      <c r="AH7" s="278"/>
      <c r="AI7" s="278"/>
      <c r="AJ7" s="278"/>
      <c r="AK7" s="278"/>
      <c r="AL7" s="278"/>
    </row>
    <row r="8" spans="1:38" x14ac:dyDescent="0.2">
      <c r="A8" s="204" t="s">
        <v>271</v>
      </c>
      <c r="B8" s="205">
        <v>136.84645161290319</v>
      </c>
      <c r="C8" s="92">
        <v>22.807741935483868</v>
      </c>
      <c r="D8" s="92">
        <v>36.302419354838683</v>
      </c>
      <c r="E8" s="92">
        <v>77.736290322580643</v>
      </c>
      <c r="F8" s="613"/>
      <c r="G8" s="613"/>
      <c r="N8" s="614"/>
      <c r="O8" s="614"/>
      <c r="P8" s="614"/>
      <c r="Q8" s="614"/>
      <c r="R8" s="614"/>
      <c r="S8" s="614"/>
      <c r="T8" s="614"/>
      <c r="U8" s="614"/>
      <c r="V8" s="614"/>
      <c r="W8" s="614"/>
      <c r="X8" s="614"/>
      <c r="Y8" s="614"/>
      <c r="Z8" s="614"/>
      <c r="AA8" s="614"/>
      <c r="AB8" s="614"/>
      <c r="AC8" s="614"/>
      <c r="AD8" s="614"/>
      <c r="AE8" s="278"/>
      <c r="AF8" s="278"/>
      <c r="AG8" s="278"/>
      <c r="AH8" s="278"/>
      <c r="AI8" s="278"/>
      <c r="AJ8" s="278"/>
      <c r="AK8" s="278"/>
      <c r="AL8" s="278"/>
    </row>
    <row r="9" spans="1:38" x14ac:dyDescent="0.2">
      <c r="A9" s="204" t="s">
        <v>272</v>
      </c>
      <c r="B9" s="205">
        <v>152.81732258064514</v>
      </c>
      <c r="C9" s="92">
        <v>24.399404445649225</v>
      </c>
      <c r="D9" s="92">
        <v>43.970176199512039</v>
      </c>
      <c r="E9" s="92">
        <v>84.447741935483876</v>
      </c>
      <c r="F9" s="613"/>
      <c r="G9" s="613"/>
    </row>
    <row r="10" spans="1:38" x14ac:dyDescent="0.2">
      <c r="A10" s="204" t="s">
        <v>273</v>
      </c>
      <c r="B10" s="205">
        <v>157.12258064516129</v>
      </c>
      <c r="C10" s="92">
        <v>31.424516129032259</v>
      </c>
      <c r="D10" s="92">
        <v>45.600000000000009</v>
      </c>
      <c r="E10" s="92">
        <v>80.098064516129028</v>
      </c>
      <c r="F10" s="613"/>
      <c r="G10" s="613"/>
    </row>
    <row r="11" spans="1:38" x14ac:dyDescent="0.2">
      <c r="A11" s="204" t="s">
        <v>274</v>
      </c>
      <c r="B11" s="205">
        <v>205.76825806451615</v>
      </c>
      <c r="C11" s="92">
        <v>41.153651612903232</v>
      </c>
      <c r="D11" s="92">
        <v>63.632574193548393</v>
      </c>
      <c r="E11" s="92">
        <v>100.98203225806452</v>
      </c>
      <c r="F11" s="613"/>
      <c r="G11" s="613"/>
    </row>
    <row r="12" spans="1:38" x14ac:dyDescent="0.2">
      <c r="A12" s="204" t="s">
        <v>275</v>
      </c>
      <c r="B12" s="205">
        <v>169.0225806451613</v>
      </c>
      <c r="C12" s="92">
        <v>28.170430107526883</v>
      </c>
      <c r="D12" s="92">
        <v>54.364924731182796</v>
      </c>
      <c r="E12" s="92">
        <v>86.487225806451619</v>
      </c>
      <c r="F12" s="613"/>
      <c r="G12" s="613"/>
    </row>
    <row r="13" spans="1:38" x14ac:dyDescent="0.2">
      <c r="A13" s="204" t="s">
        <v>276</v>
      </c>
      <c r="B13" s="205">
        <v>152.82393548387097</v>
      </c>
      <c r="C13" s="92">
        <v>27.558414595452142</v>
      </c>
      <c r="D13" s="92">
        <v>49.656778952934964</v>
      </c>
      <c r="E13" s="92">
        <v>75.608741935483863</v>
      </c>
      <c r="F13" s="613"/>
      <c r="G13" s="613"/>
    </row>
    <row r="14" spans="1:38" x14ac:dyDescent="0.2">
      <c r="A14" s="204" t="s">
        <v>205</v>
      </c>
      <c r="B14" s="205">
        <v>175.3516129032258</v>
      </c>
      <c r="C14" s="92">
        <v>29.225268817204302</v>
      </c>
      <c r="D14" s="92">
        <v>56.300182795698923</v>
      </c>
      <c r="E14" s="92">
        <v>89.826161290322574</v>
      </c>
      <c r="F14" s="613"/>
      <c r="G14" s="613"/>
    </row>
    <row r="15" spans="1:38" x14ac:dyDescent="0.2">
      <c r="A15" s="204" t="s">
        <v>277</v>
      </c>
      <c r="B15" s="205">
        <v>192.43225806451613</v>
      </c>
      <c r="C15" s="92">
        <v>37.244953173777319</v>
      </c>
      <c r="D15" s="92">
        <v>72.240821019771062</v>
      </c>
      <c r="E15" s="92">
        <v>82.946483870967754</v>
      </c>
      <c r="F15" s="613"/>
      <c r="G15" s="613"/>
    </row>
    <row r="16" spans="1:38" x14ac:dyDescent="0.2">
      <c r="A16" s="204" t="s">
        <v>234</v>
      </c>
      <c r="B16" s="206">
        <v>191.55825806451611</v>
      </c>
      <c r="C16" s="196">
        <v>31.926376344086023</v>
      </c>
      <c r="D16" s="196">
        <v>69.129978494623643</v>
      </c>
      <c r="E16" s="196">
        <v>90.501903225806444</v>
      </c>
      <c r="F16" s="613"/>
      <c r="G16" s="613"/>
    </row>
    <row r="17" spans="1:13" x14ac:dyDescent="0.2">
      <c r="A17" s="204" t="s">
        <v>235</v>
      </c>
      <c r="B17" s="205">
        <v>196.95806451612901</v>
      </c>
      <c r="C17" s="92">
        <v>38.12091571279916</v>
      </c>
      <c r="D17" s="92">
        <v>71.533922996878246</v>
      </c>
      <c r="E17" s="92">
        <v>87.303225806451607</v>
      </c>
      <c r="F17" s="613"/>
      <c r="G17" s="613"/>
    </row>
    <row r="18" spans="1:13" x14ac:dyDescent="0.2">
      <c r="A18" s="204" t="s">
        <v>278</v>
      </c>
      <c r="B18" s="205">
        <v>164.04867741935482</v>
      </c>
      <c r="C18" s="92">
        <v>34.876490474980947</v>
      </c>
      <c r="D18" s="92">
        <v>32.222896621793218</v>
      </c>
      <c r="E18" s="92">
        <v>96.949290322580651</v>
      </c>
      <c r="F18" s="613"/>
      <c r="G18" s="613"/>
    </row>
    <row r="19" spans="1:13" x14ac:dyDescent="0.2">
      <c r="A19" s="3" t="s">
        <v>279</v>
      </c>
      <c r="B19" s="205">
        <v>168.69354838709677</v>
      </c>
      <c r="C19" s="92">
        <v>31.544322056123786</v>
      </c>
      <c r="D19" s="92">
        <v>55.212097298714909</v>
      </c>
      <c r="E19" s="92">
        <v>81.937129032258071</v>
      </c>
      <c r="F19" s="613"/>
      <c r="G19" s="613"/>
    </row>
    <row r="20" spans="1:13" x14ac:dyDescent="0.2">
      <c r="A20" s="3" t="s">
        <v>206</v>
      </c>
      <c r="B20" s="205">
        <v>193.16064516129035</v>
      </c>
      <c r="C20" s="92">
        <v>34.832247488101544</v>
      </c>
      <c r="D20" s="92">
        <v>72.840204124801716</v>
      </c>
      <c r="E20" s="92">
        <v>85.488193548387088</v>
      </c>
      <c r="F20" s="613"/>
      <c r="G20" s="613"/>
    </row>
    <row r="21" spans="1:13" x14ac:dyDescent="0.2">
      <c r="A21" s="3" t="s">
        <v>280</v>
      </c>
      <c r="B21" s="205">
        <v>167.40435483870968</v>
      </c>
      <c r="C21" s="92">
        <v>29.053648360437219</v>
      </c>
      <c r="D21" s="92">
        <v>56.04309357504664</v>
      </c>
      <c r="E21" s="92">
        <v>82.307612903225817</v>
      </c>
      <c r="F21" s="613"/>
      <c r="G21" s="613"/>
    </row>
    <row r="22" spans="1:13" x14ac:dyDescent="0.2">
      <c r="A22" s="195" t="s">
        <v>281</v>
      </c>
      <c r="B22" s="205">
        <v>155.63725806451615</v>
      </c>
      <c r="C22" s="92">
        <v>27.011424953345777</v>
      </c>
      <c r="D22" s="92">
        <v>46.600026659557457</v>
      </c>
      <c r="E22" s="92">
        <v>82.025806451612908</v>
      </c>
      <c r="F22" s="613"/>
      <c r="G22" s="613"/>
    </row>
    <row r="23" spans="1:13" x14ac:dyDescent="0.2">
      <c r="A23" s="195" t="s">
        <v>282</v>
      </c>
      <c r="B23" s="207">
        <v>164.59032258064516</v>
      </c>
      <c r="C23" s="208">
        <v>22.702113459399335</v>
      </c>
      <c r="D23" s="208">
        <v>53.798918798665191</v>
      </c>
      <c r="E23" s="208">
        <v>88.089290322580638</v>
      </c>
      <c r="F23" s="613"/>
      <c r="G23" s="613"/>
    </row>
    <row r="24" spans="1:13" x14ac:dyDescent="0.2">
      <c r="A24" s="195" t="s">
        <v>283</v>
      </c>
      <c r="B24" s="207">
        <v>134</v>
      </c>
      <c r="C24" s="208">
        <v>20.440677966101696</v>
      </c>
      <c r="D24" s="208">
        <v>54.938322033898295</v>
      </c>
      <c r="E24" s="208">
        <v>58.621000000000002</v>
      </c>
      <c r="F24" s="613"/>
      <c r="G24" s="613"/>
    </row>
    <row r="25" spans="1:13" x14ac:dyDescent="0.2">
      <c r="A25" s="195" t="s">
        <v>545</v>
      </c>
      <c r="B25" s="207">
        <v>207.27096774193546</v>
      </c>
      <c r="C25" s="208">
        <v>35.972647294054916</v>
      </c>
      <c r="D25" s="208">
        <v>79.709933351106372</v>
      </c>
      <c r="E25" s="208">
        <v>91.588387096774184</v>
      </c>
      <c r="F25" s="613"/>
      <c r="G25" s="613"/>
    </row>
    <row r="26" spans="1:13" x14ac:dyDescent="0.2">
      <c r="A26" s="3" t="s">
        <v>284</v>
      </c>
      <c r="B26" s="207">
        <v>148.21893548387098</v>
      </c>
      <c r="C26" s="208">
        <v>27.715735903488071</v>
      </c>
      <c r="D26" s="208">
        <v>38.327780225544203</v>
      </c>
      <c r="E26" s="208">
        <v>82.175419354838709</v>
      </c>
      <c r="F26" s="613"/>
      <c r="G26" s="613"/>
    </row>
    <row r="27" spans="1:13" x14ac:dyDescent="0.2">
      <c r="A27" s="195" t="s">
        <v>236</v>
      </c>
      <c r="B27" s="207">
        <v>183.5773870967742</v>
      </c>
      <c r="C27" s="208">
        <v>34.327478888014689</v>
      </c>
      <c r="D27" s="208">
        <v>58.813166273275648</v>
      </c>
      <c r="E27" s="208">
        <v>90.436741935483866</v>
      </c>
      <c r="F27" s="613"/>
      <c r="G27" s="613"/>
    </row>
    <row r="28" spans="1:13" x14ac:dyDescent="0.2">
      <c r="A28" s="195" t="s">
        <v>547</v>
      </c>
      <c r="B28" s="205">
        <v>162.42851612903229</v>
      </c>
      <c r="C28" s="92">
        <v>28.190073047187418</v>
      </c>
      <c r="D28" s="92">
        <v>53.362797920554549</v>
      </c>
      <c r="E28" s="92">
        <v>80.875645161290322</v>
      </c>
      <c r="F28" s="613"/>
      <c r="G28" s="613"/>
    </row>
    <row r="29" spans="1:13" x14ac:dyDescent="0.2">
      <c r="A29" s="3" t="s">
        <v>285</v>
      </c>
      <c r="B29" s="207">
        <v>141.97738709677421</v>
      </c>
      <c r="C29" s="208">
        <v>22.668658444022771</v>
      </c>
      <c r="D29" s="208">
        <v>35.949728652751432</v>
      </c>
      <c r="E29" s="208">
        <v>83.359000000000009</v>
      </c>
      <c r="F29" s="613"/>
      <c r="G29" s="613"/>
    </row>
    <row r="30" spans="1:13" x14ac:dyDescent="0.2">
      <c r="A30" s="3" t="s">
        <v>237</v>
      </c>
      <c r="B30" s="205">
        <v>178.4571935483871</v>
      </c>
      <c r="C30" s="92">
        <v>35.691438709677421</v>
      </c>
      <c r="D30" s="92">
        <v>53.594754838709669</v>
      </c>
      <c r="E30" s="92">
        <v>89.171000000000006</v>
      </c>
      <c r="F30" s="613"/>
      <c r="G30" s="613"/>
    </row>
    <row r="31" spans="1:13" x14ac:dyDescent="0.2">
      <c r="A31" s="647" t="s">
        <v>286</v>
      </c>
      <c r="B31" s="648">
        <v>180.9063630968358</v>
      </c>
      <c r="C31" s="648">
        <v>31.989539815903907</v>
      </c>
      <c r="D31" s="648">
        <v>61.308016829318987</v>
      </c>
      <c r="E31" s="648">
        <v>87.608806451612907</v>
      </c>
      <c r="F31" s="613"/>
      <c r="G31" s="613"/>
    </row>
    <row r="32" spans="1:13" x14ac:dyDescent="0.2">
      <c r="A32" s="646" t="s">
        <v>287</v>
      </c>
      <c r="B32" s="645">
        <v>186.90178021747752</v>
      </c>
      <c r="C32" s="645">
        <v>32.437499046008497</v>
      </c>
      <c r="D32" s="645">
        <v>66.49009069371445</v>
      </c>
      <c r="E32" s="645">
        <v>87.974190477754576</v>
      </c>
      <c r="F32" s="613"/>
      <c r="G32" s="613"/>
      <c r="M32" s="614"/>
    </row>
    <row r="33" spans="1:13" x14ac:dyDescent="0.2">
      <c r="A33" s="644" t="s">
        <v>288</v>
      </c>
      <c r="B33" s="649">
        <v>16.531468078767517</v>
      </c>
      <c r="C33" s="649">
        <v>2.8690977657365728</v>
      </c>
      <c r="D33" s="649">
        <v>19.078776635276711</v>
      </c>
      <c r="E33" s="649">
        <v>-5.4164063222454217</v>
      </c>
      <c r="F33" s="613"/>
      <c r="G33" s="613"/>
      <c r="M33" s="614"/>
    </row>
    <row r="34" spans="1:13" x14ac:dyDescent="0.2">
      <c r="A34" s="80"/>
      <c r="B34" s="3"/>
      <c r="C34" s="3"/>
      <c r="D34" s="3"/>
      <c r="E34" s="55" t="s">
        <v>570</v>
      </c>
    </row>
    <row r="35" spans="1:13" s="1" customFormat="1" ht="14.25" customHeight="1" x14ac:dyDescent="0.2">
      <c r="A35" s="800" t="s">
        <v>669</v>
      </c>
      <c r="B35" s="800"/>
      <c r="C35" s="800"/>
      <c r="D35" s="800"/>
      <c r="E35" s="800"/>
    </row>
    <row r="36" spans="1:13" s="1" customFormat="1" x14ac:dyDescent="0.2">
      <c r="A36" s="800"/>
      <c r="B36" s="800"/>
      <c r="C36" s="800"/>
      <c r="D36" s="800"/>
      <c r="E36" s="800"/>
    </row>
    <row r="37" spans="1:13" s="1" customFormat="1" x14ac:dyDescent="0.2">
      <c r="A37" s="800"/>
      <c r="B37" s="800"/>
      <c r="C37" s="800"/>
      <c r="D37" s="800"/>
      <c r="E37" s="800"/>
    </row>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sheetData>
  <mergeCells count="2">
    <mergeCell ref="A1:C2"/>
    <mergeCell ref="A35:E3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3"/>
  <sheetViews>
    <sheetView workbookViewId="0">
      <selection sqref="A1:C2"/>
    </sheetView>
  </sheetViews>
  <sheetFormatPr baseColWidth="10" defaultRowHeight="14.25" x14ac:dyDescent="0.2"/>
  <cols>
    <col min="1" max="1" width="22.625" bestFit="1" customWidth="1"/>
    <col min="6" max="6" width="11" style="1"/>
    <col min="7" max="7" width="17.625" style="1" bestFit="1" customWidth="1"/>
    <col min="8" max="32" width="11" style="1"/>
  </cols>
  <sheetData>
    <row r="1" spans="1:36" x14ac:dyDescent="0.2">
      <c r="A1" s="766" t="s">
        <v>658</v>
      </c>
      <c r="B1" s="766"/>
      <c r="C1" s="766"/>
      <c r="D1" s="3"/>
      <c r="E1" s="3"/>
    </row>
    <row r="2" spans="1:36" x14ac:dyDescent="0.2">
      <c r="A2" s="767"/>
      <c r="B2" s="766"/>
      <c r="C2" s="766"/>
      <c r="D2" s="3"/>
      <c r="E2" s="55" t="s">
        <v>259</v>
      </c>
    </row>
    <row r="3" spans="1:36" x14ac:dyDescent="0.2">
      <c r="A3" s="57"/>
      <c r="B3" s="203" t="s">
        <v>264</v>
      </c>
      <c r="C3" s="203" t="s">
        <v>265</v>
      </c>
      <c r="D3" s="203" t="s">
        <v>266</v>
      </c>
      <c r="E3" s="203" t="s">
        <v>267</v>
      </c>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279"/>
      <c r="AH3" s="279"/>
      <c r="AI3" s="279"/>
      <c r="AJ3" s="279"/>
    </row>
    <row r="4" spans="1:36" x14ac:dyDescent="0.2">
      <c r="A4" s="674" t="s">
        <v>268</v>
      </c>
      <c r="B4" s="724">
        <v>159.16409962258069</v>
      </c>
      <c r="C4" s="725">
        <v>27.623521422100779</v>
      </c>
      <c r="D4" s="725">
        <v>38.042314061770242</v>
      </c>
      <c r="E4" s="725">
        <v>93.498264138709672</v>
      </c>
      <c r="F4" s="613"/>
      <c r="G4" s="613"/>
      <c r="H4" s="614"/>
      <c r="I4" s="614"/>
      <c r="J4" s="614"/>
      <c r="K4" s="614"/>
      <c r="L4" s="614"/>
      <c r="M4" s="614"/>
      <c r="N4" s="614"/>
      <c r="O4" s="614"/>
      <c r="P4" s="614"/>
      <c r="Q4" s="614"/>
      <c r="R4" s="614"/>
      <c r="S4" s="614"/>
      <c r="T4" s="614"/>
      <c r="U4" s="614"/>
      <c r="V4" s="614"/>
      <c r="W4" s="614"/>
      <c r="X4" s="614"/>
      <c r="Y4" s="614"/>
      <c r="Z4" s="614"/>
      <c r="AA4" s="614"/>
      <c r="AB4" s="614"/>
      <c r="AC4" s="614"/>
      <c r="AD4" s="614"/>
      <c r="AE4" s="614"/>
      <c r="AF4" s="614"/>
      <c r="AG4" s="278"/>
      <c r="AH4" s="278"/>
      <c r="AI4" s="278"/>
      <c r="AJ4" s="278"/>
    </row>
    <row r="5" spans="1:36" x14ac:dyDescent="0.2">
      <c r="A5" s="204" t="s">
        <v>269</v>
      </c>
      <c r="B5" s="205">
        <v>175.77096774193549</v>
      </c>
      <c r="C5" s="92">
        <v>28.064272160477095</v>
      </c>
      <c r="D5" s="92">
        <v>54.509921387910005</v>
      </c>
      <c r="E5" s="92">
        <v>93.196774193548393</v>
      </c>
      <c r="G5" s="613"/>
      <c r="H5" s="615"/>
      <c r="I5" s="615"/>
      <c r="J5" s="615"/>
      <c r="K5" s="615"/>
      <c r="L5" s="614"/>
      <c r="M5" s="614"/>
      <c r="N5" s="614"/>
      <c r="O5" s="614"/>
      <c r="P5" s="614"/>
      <c r="Q5" s="614"/>
      <c r="R5" s="614"/>
      <c r="S5" s="614"/>
      <c r="T5" s="614"/>
      <c r="U5" s="614"/>
      <c r="V5" s="614"/>
      <c r="W5" s="614"/>
      <c r="X5" s="614"/>
      <c r="Y5" s="614"/>
      <c r="Z5" s="614"/>
      <c r="AA5" s="614"/>
      <c r="AB5" s="614"/>
      <c r="AC5" s="614"/>
      <c r="AD5" s="614"/>
      <c r="AE5" s="614"/>
      <c r="AF5" s="614"/>
      <c r="AG5" s="278"/>
      <c r="AH5" s="278"/>
      <c r="AI5" s="278"/>
      <c r="AJ5" s="278"/>
    </row>
    <row r="6" spans="1:36" x14ac:dyDescent="0.2">
      <c r="A6" s="204" t="s">
        <v>270</v>
      </c>
      <c r="B6" s="205">
        <v>167.06451612903226</v>
      </c>
      <c r="C6" s="92">
        <v>27.84408602150538</v>
      </c>
      <c r="D6" s="92">
        <v>48.704913978494616</v>
      </c>
      <c r="E6" s="92">
        <v>90.515516129032264</v>
      </c>
      <c r="G6" s="613"/>
      <c r="L6" s="614"/>
      <c r="M6" s="614"/>
      <c r="N6" s="614"/>
      <c r="O6" s="614"/>
      <c r="P6" s="614"/>
      <c r="Q6" s="614"/>
      <c r="R6" s="614"/>
      <c r="S6" s="614"/>
      <c r="T6" s="614"/>
      <c r="U6" s="614"/>
      <c r="V6" s="614"/>
      <c r="W6" s="614"/>
      <c r="X6" s="614"/>
      <c r="Y6" s="614"/>
      <c r="Z6" s="614"/>
      <c r="AA6" s="614"/>
      <c r="AB6" s="614"/>
      <c r="AC6" s="614"/>
      <c r="AD6" s="614"/>
      <c r="AE6" s="614"/>
      <c r="AF6" s="614"/>
      <c r="AG6" s="278"/>
      <c r="AH6" s="278"/>
      <c r="AI6" s="278"/>
      <c r="AJ6" s="278"/>
    </row>
    <row r="7" spans="1:36" x14ac:dyDescent="0.2">
      <c r="A7" s="204" t="s">
        <v>233</v>
      </c>
      <c r="B7" s="205">
        <v>184.27887096774194</v>
      </c>
      <c r="C7" s="92">
        <v>31.982283391095709</v>
      </c>
      <c r="D7" s="92">
        <v>60.016103705678489</v>
      </c>
      <c r="E7" s="92">
        <v>92.280483870967743</v>
      </c>
      <c r="G7" s="613"/>
      <c r="L7" s="615"/>
      <c r="M7" s="615"/>
      <c r="N7" s="615"/>
      <c r="O7" s="615"/>
      <c r="P7" s="615"/>
      <c r="Q7" s="615"/>
      <c r="R7" s="615"/>
      <c r="S7" s="615"/>
      <c r="T7" s="615"/>
      <c r="U7" s="615"/>
      <c r="V7" s="615"/>
      <c r="W7" s="615"/>
      <c r="X7" s="615"/>
      <c r="Y7" s="615"/>
      <c r="Z7" s="615"/>
      <c r="AA7" s="615"/>
      <c r="AB7" s="615"/>
      <c r="AC7" s="615"/>
      <c r="AD7" s="615"/>
      <c r="AE7" s="615"/>
      <c r="AF7" s="615"/>
      <c r="AG7" s="280"/>
      <c r="AH7" s="280"/>
      <c r="AI7" s="280"/>
      <c r="AJ7" s="280"/>
    </row>
    <row r="8" spans="1:36" x14ac:dyDescent="0.2">
      <c r="A8" s="204" t="s">
        <v>271</v>
      </c>
      <c r="B8" s="205">
        <v>134.13293548387097</v>
      </c>
      <c r="C8" s="92">
        <v>22.35548924731183</v>
      </c>
      <c r="D8" s="92">
        <v>33.029704301075249</v>
      </c>
      <c r="E8" s="92">
        <v>78.747741935483887</v>
      </c>
      <c r="G8" s="613"/>
    </row>
    <row r="9" spans="1:36" x14ac:dyDescent="0.2">
      <c r="A9" s="204" t="s">
        <v>272</v>
      </c>
      <c r="B9" s="205">
        <v>157.38703225806455</v>
      </c>
      <c r="C9" s="92">
        <v>25.129021957169972</v>
      </c>
      <c r="D9" s="92">
        <v>41.070042558959102</v>
      </c>
      <c r="E9" s="92">
        <v>91.187967741935481</v>
      </c>
      <c r="G9" s="613"/>
    </row>
    <row r="10" spans="1:36" x14ac:dyDescent="0.2">
      <c r="A10" s="204" t="s">
        <v>273</v>
      </c>
      <c r="B10" s="205">
        <v>160.61935483870968</v>
      </c>
      <c r="C10" s="92">
        <v>32.123870967741937</v>
      </c>
      <c r="D10" s="92">
        <v>38.300000000000011</v>
      </c>
      <c r="E10" s="92">
        <v>90.195483870967735</v>
      </c>
      <c r="G10" s="613"/>
    </row>
    <row r="11" spans="1:36" x14ac:dyDescent="0.2">
      <c r="A11" s="204" t="s">
        <v>274</v>
      </c>
      <c r="B11" s="205">
        <v>180.76574193548387</v>
      </c>
      <c r="C11" s="92">
        <v>36.153148387096778</v>
      </c>
      <c r="D11" s="92">
        <v>44.322722580645163</v>
      </c>
      <c r="E11" s="92">
        <v>100.28987096774193</v>
      </c>
      <c r="G11" s="613"/>
    </row>
    <row r="12" spans="1:36" x14ac:dyDescent="0.2">
      <c r="A12" s="204" t="s">
        <v>275</v>
      </c>
      <c r="B12" s="205">
        <v>158.44838709677418</v>
      </c>
      <c r="C12" s="92">
        <v>26.408064516129031</v>
      </c>
      <c r="D12" s="92">
        <v>39.764967741935479</v>
      </c>
      <c r="E12" s="92">
        <v>92.275354838709674</v>
      </c>
      <c r="G12" s="613"/>
    </row>
    <row r="13" spans="1:36" x14ac:dyDescent="0.2">
      <c r="A13" s="204" t="s">
        <v>276</v>
      </c>
      <c r="B13" s="205">
        <v>158.86103225806448</v>
      </c>
      <c r="C13" s="92">
        <v>28.647071390798516</v>
      </c>
      <c r="D13" s="92">
        <v>51.440380222104679</v>
      </c>
      <c r="E13" s="92">
        <v>78.773580645161289</v>
      </c>
      <c r="G13" s="613"/>
    </row>
    <row r="14" spans="1:36" x14ac:dyDescent="0.2">
      <c r="A14" s="204" t="s">
        <v>205</v>
      </c>
      <c r="B14" s="205">
        <v>160.36451612903227</v>
      </c>
      <c r="C14" s="92">
        <v>26.727419354838716</v>
      </c>
      <c r="D14" s="92">
        <v>37.199903225806452</v>
      </c>
      <c r="E14" s="92">
        <v>96.4371935483871</v>
      </c>
      <c r="G14" s="613"/>
    </row>
    <row r="15" spans="1:36" x14ac:dyDescent="0.2">
      <c r="A15" s="204" t="s">
        <v>277</v>
      </c>
      <c r="B15" s="205">
        <v>187.86451612903227</v>
      </c>
      <c r="C15" s="92">
        <v>36.360874089490117</v>
      </c>
      <c r="D15" s="92">
        <v>51.051867845993748</v>
      </c>
      <c r="E15" s="92">
        <v>100.4517741935484</v>
      </c>
      <c r="G15" s="613"/>
    </row>
    <row r="16" spans="1:36" x14ac:dyDescent="0.2">
      <c r="A16" s="204" t="s">
        <v>234</v>
      </c>
      <c r="B16" s="206">
        <v>180.83183870967744</v>
      </c>
      <c r="C16" s="196">
        <v>30.138639784946243</v>
      </c>
      <c r="D16" s="196">
        <v>60.900166666666685</v>
      </c>
      <c r="E16" s="196">
        <v>89.793032258064514</v>
      </c>
      <c r="G16" s="613"/>
    </row>
    <row r="17" spans="1:11" x14ac:dyDescent="0.2">
      <c r="A17" s="204" t="s">
        <v>235</v>
      </c>
      <c r="B17" s="205">
        <v>172.32258064516128</v>
      </c>
      <c r="C17" s="92">
        <v>33.352757544224765</v>
      </c>
      <c r="D17" s="92">
        <v>42.43282310093651</v>
      </c>
      <c r="E17" s="92">
        <v>96.537000000000006</v>
      </c>
      <c r="G17" s="613"/>
    </row>
    <row r="18" spans="1:11" x14ac:dyDescent="0.2">
      <c r="A18" s="204" t="s">
        <v>278</v>
      </c>
      <c r="B18" s="205">
        <v>164.33841935483869</v>
      </c>
      <c r="C18" s="92">
        <v>34.938089154178307</v>
      </c>
      <c r="D18" s="92">
        <v>29.715039878079743</v>
      </c>
      <c r="E18" s="92">
        <v>99.685290322580641</v>
      </c>
      <c r="G18" s="613"/>
    </row>
    <row r="19" spans="1:11" x14ac:dyDescent="0.2">
      <c r="A19" s="3" t="s">
        <v>279</v>
      </c>
      <c r="B19" s="205">
        <v>160.93903225806449</v>
      </c>
      <c r="C19" s="92">
        <v>30.094290584841328</v>
      </c>
      <c r="D19" s="92">
        <v>48.609806189352199</v>
      </c>
      <c r="E19" s="92">
        <v>82.234935483870956</v>
      </c>
      <c r="G19" s="613"/>
    </row>
    <row r="20" spans="1:11" x14ac:dyDescent="0.2">
      <c r="A20" s="3" t="s">
        <v>206</v>
      </c>
      <c r="B20" s="205">
        <v>181.1361935483871</v>
      </c>
      <c r="C20" s="92">
        <v>32.663903754627185</v>
      </c>
      <c r="D20" s="92">
        <v>61.740096245372825</v>
      </c>
      <c r="E20" s="92">
        <v>86.732193548387087</v>
      </c>
      <c r="G20" s="613"/>
    </row>
    <row r="21" spans="1:11" x14ac:dyDescent="0.2">
      <c r="A21" s="3" t="s">
        <v>280</v>
      </c>
      <c r="B21" s="205">
        <v>158.03393548387098</v>
      </c>
      <c r="C21" s="92">
        <v>27.427377232737939</v>
      </c>
      <c r="D21" s="92">
        <v>47.013945347907239</v>
      </c>
      <c r="E21" s="92">
        <v>83.592612903225799</v>
      </c>
      <c r="G21" s="613"/>
    </row>
    <row r="22" spans="1:11" x14ac:dyDescent="0.2">
      <c r="A22" s="195" t="s">
        <v>281</v>
      </c>
      <c r="B22" s="205">
        <v>148.31567741935484</v>
      </c>
      <c r="C22" s="92">
        <v>25.740737403359105</v>
      </c>
      <c r="D22" s="92">
        <v>37.199940015995736</v>
      </c>
      <c r="E22" s="92">
        <v>85.375</v>
      </c>
      <c r="G22" s="613"/>
    </row>
    <row r="23" spans="1:11" x14ac:dyDescent="0.2">
      <c r="A23" s="195" t="s">
        <v>282</v>
      </c>
      <c r="B23" s="207">
        <v>158.4774193548387</v>
      </c>
      <c r="C23" s="208">
        <v>21.858954393770858</v>
      </c>
      <c r="D23" s="208">
        <v>42.875110122358166</v>
      </c>
      <c r="E23" s="208">
        <v>93.743354838709678</v>
      </c>
      <c r="G23" s="613"/>
    </row>
    <row r="24" spans="1:11" x14ac:dyDescent="0.2">
      <c r="A24" s="195" t="s">
        <v>283</v>
      </c>
      <c r="B24" s="207">
        <v>121</v>
      </c>
      <c r="C24" s="208">
        <v>18.457627118644066</v>
      </c>
      <c r="D24" s="208">
        <v>47.240372881355938</v>
      </c>
      <c r="E24" s="208">
        <v>55.302</v>
      </c>
      <c r="G24" s="613"/>
    </row>
    <row r="25" spans="1:11" x14ac:dyDescent="0.2">
      <c r="A25" s="195" t="s">
        <v>545</v>
      </c>
      <c r="B25" s="207">
        <v>180.15483870967742</v>
      </c>
      <c r="C25" s="208">
        <v>31.266542255398559</v>
      </c>
      <c r="D25" s="208">
        <v>52.42490935750466</v>
      </c>
      <c r="E25" s="208">
        <v>96.463387096774198</v>
      </c>
      <c r="G25" s="613"/>
    </row>
    <row r="26" spans="1:11" x14ac:dyDescent="0.2">
      <c r="A26" s="3" t="s">
        <v>284</v>
      </c>
      <c r="B26" s="207">
        <v>143.85748387096774</v>
      </c>
      <c r="C26" s="208">
        <v>26.900179910831369</v>
      </c>
      <c r="D26" s="208">
        <v>34.521432992394423</v>
      </c>
      <c r="E26" s="208">
        <v>82.435870967741948</v>
      </c>
      <c r="G26" s="613"/>
    </row>
    <row r="27" spans="1:11" x14ac:dyDescent="0.2">
      <c r="A27" s="195" t="s">
        <v>236</v>
      </c>
      <c r="B27" s="207">
        <v>168.80967741935484</v>
      </c>
      <c r="C27" s="208">
        <v>31.566037241017575</v>
      </c>
      <c r="D27" s="208">
        <v>46.274027275111472</v>
      </c>
      <c r="E27" s="208">
        <v>90.969612903225794</v>
      </c>
      <c r="G27" s="613"/>
    </row>
    <row r="28" spans="1:11" x14ac:dyDescent="0.2">
      <c r="A28" s="195" t="s">
        <v>547</v>
      </c>
      <c r="B28" s="205">
        <v>151.90629032258065</v>
      </c>
      <c r="C28" s="92">
        <v>26.363901626233005</v>
      </c>
      <c r="D28" s="92">
        <v>40.137356438283135</v>
      </c>
      <c r="E28" s="92">
        <v>85.405032258064509</v>
      </c>
      <c r="G28" s="613"/>
    </row>
    <row r="29" spans="1:11" x14ac:dyDescent="0.2">
      <c r="A29" s="3" t="s">
        <v>285</v>
      </c>
      <c r="B29" s="207">
        <v>144.01019354838712</v>
      </c>
      <c r="C29" s="208">
        <v>22.993224179994584</v>
      </c>
      <c r="D29" s="208">
        <v>33.045646787747373</v>
      </c>
      <c r="E29" s="208">
        <v>87.971322580645165</v>
      </c>
      <c r="G29" s="613"/>
    </row>
    <row r="30" spans="1:11" x14ac:dyDescent="0.2">
      <c r="A30" s="3" t="s">
        <v>237</v>
      </c>
      <c r="B30" s="205">
        <v>205.76235483870965</v>
      </c>
      <c r="C30" s="92">
        <v>41.152470967741934</v>
      </c>
      <c r="D30" s="92">
        <v>34.594303225806428</v>
      </c>
      <c r="E30" s="92">
        <v>130.01558064516129</v>
      </c>
      <c r="G30" s="613"/>
    </row>
    <row r="31" spans="1:11" x14ac:dyDescent="0.2">
      <c r="A31" s="647" t="s">
        <v>286</v>
      </c>
      <c r="B31" s="648">
        <v>169.7592517963198</v>
      </c>
      <c r="C31" s="648">
        <v>30.018404281056565</v>
      </c>
      <c r="D31" s="648">
        <v>48.873944289456787</v>
      </c>
      <c r="E31" s="648">
        <v>90.866903225806453</v>
      </c>
      <c r="G31" s="613"/>
    </row>
    <row r="32" spans="1:11" x14ac:dyDescent="0.2">
      <c r="A32" s="646" t="s">
        <v>287</v>
      </c>
      <c r="B32" s="645">
        <v>173.41122063473895</v>
      </c>
      <c r="C32" s="645">
        <v>30.096162258921641</v>
      </c>
      <c r="D32" s="645">
        <v>52.439833180232654</v>
      </c>
      <c r="E32" s="645">
        <v>90.875225195584662</v>
      </c>
      <c r="G32" s="613"/>
      <c r="H32" s="614"/>
      <c r="I32" s="614"/>
      <c r="J32" s="614"/>
      <c r="K32" s="614"/>
    </row>
    <row r="33" spans="1:11" x14ac:dyDescent="0.2">
      <c r="A33" s="644" t="s">
        <v>288</v>
      </c>
      <c r="B33" s="649">
        <v>14.24712101215826</v>
      </c>
      <c r="C33" s="649">
        <v>2.4726408368208617</v>
      </c>
      <c r="D33" s="649">
        <v>14.397519118462412</v>
      </c>
      <c r="E33" s="649">
        <v>-2.6230389431250103</v>
      </c>
      <c r="G33" s="613"/>
      <c r="H33" s="614"/>
      <c r="I33" s="614"/>
      <c r="J33" s="614"/>
      <c r="K33" s="614"/>
    </row>
    <row r="34" spans="1:11" x14ac:dyDescent="0.2">
      <c r="A34" s="80"/>
      <c r="B34" s="3"/>
      <c r="C34" s="3"/>
      <c r="D34" s="3"/>
      <c r="E34" s="55" t="s">
        <v>570</v>
      </c>
    </row>
    <row r="35" spans="1:11" s="1" customFormat="1" x14ac:dyDescent="0.2">
      <c r="A35" s="800" t="s">
        <v>669</v>
      </c>
      <c r="B35" s="800"/>
      <c r="C35" s="800"/>
      <c r="D35" s="800"/>
      <c r="E35" s="800"/>
    </row>
    <row r="36" spans="1:11" s="1" customFormat="1" x14ac:dyDescent="0.2">
      <c r="A36" s="800"/>
      <c r="B36" s="800"/>
      <c r="C36" s="800"/>
      <c r="D36" s="800"/>
      <c r="E36" s="800"/>
    </row>
    <row r="37" spans="1:11" s="1" customFormat="1" x14ac:dyDescent="0.2">
      <c r="A37" s="800"/>
      <c r="B37" s="800"/>
      <c r="C37" s="800"/>
      <c r="D37" s="800"/>
      <c r="E37" s="800"/>
    </row>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sheetData>
  <sortState xmlns:xlrd2="http://schemas.microsoft.com/office/spreadsheetml/2017/richdata2" ref="G6:K31">
    <sortCondition ref="G5"/>
  </sortState>
  <mergeCells count="2">
    <mergeCell ref="A1:C2"/>
    <mergeCell ref="A35:E37"/>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5"/>
  <sheetViews>
    <sheetView workbookViewId="0">
      <selection sqref="A1:C2"/>
    </sheetView>
  </sheetViews>
  <sheetFormatPr baseColWidth="10" defaultRowHeight="14.25" x14ac:dyDescent="0.2"/>
  <cols>
    <col min="1" max="1" width="22.625" bestFit="1" customWidth="1"/>
    <col min="4" max="26" width="11" style="1"/>
  </cols>
  <sheetData>
    <row r="1" spans="1:3" x14ac:dyDescent="0.2">
      <c r="A1" s="766" t="s">
        <v>35</v>
      </c>
      <c r="B1" s="766"/>
      <c r="C1" s="766"/>
    </row>
    <row r="2" spans="1:3" x14ac:dyDescent="0.2">
      <c r="A2" s="766"/>
      <c r="B2" s="766"/>
      <c r="C2" s="766"/>
    </row>
    <row r="3" spans="1:3" x14ac:dyDescent="0.2">
      <c r="A3" s="54"/>
      <c r="B3" s="3"/>
      <c r="C3" s="55" t="s">
        <v>259</v>
      </c>
    </row>
    <row r="4" spans="1:3" x14ac:dyDescent="0.2">
      <c r="A4" s="57"/>
      <c r="B4" s="203" t="s">
        <v>264</v>
      </c>
      <c r="C4" s="203" t="s">
        <v>267</v>
      </c>
    </row>
    <row r="5" spans="1:3" x14ac:dyDescent="0.2">
      <c r="A5" s="674" t="s">
        <v>268</v>
      </c>
      <c r="B5" s="675">
        <v>107.66674193548388</v>
      </c>
      <c r="C5" s="676">
        <v>79.309903225806451</v>
      </c>
    </row>
    <row r="6" spans="1:3" x14ac:dyDescent="0.2">
      <c r="A6" s="204" t="s">
        <v>269</v>
      </c>
      <c r="B6" s="463">
        <v>111.53516129032259</v>
      </c>
      <c r="C6" s="464">
        <v>79.562096774193549</v>
      </c>
    </row>
    <row r="7" spans="1:3" x14ac:dyDescent="0.2">
      <c r="A7" s="204" t="s">
        <v>270</v>
      </c>
      <c r="B7" s="463">
        <v>123.17129032258065</v>
      </c>
      <c r="C7" s="464">
        <v>83.284645161290328</v>
      </c>
    </row>
    <row r="8" spans="1:3" x14ac:dyDescent="0.2">
      <c r="A8" s="204" t="s">
        <v>233</v>
      </c>
      <c r="B8" s="463">
        <v>100.61032258064516</v>
      </c>
      <c r="C8" s="464">
        <v>81.284064516129021</v>
      </c>
    </row>
    <row r="9" spans="1:3" x14ac:dyDescent="0.2">
      <c r="A9" s="204" t="s">
        <v>271</v>
      </c>
      <c r="B9" s="463">
        <v>0</v>
      </c>
      <c r="C9" s="464">
        <v>0</v>
      </c>
    </row>
    <row r="10" spans="1:3" x14ac:dyDescent="0.2">
      <c r="A10" s="204" t="s">
        <v>272</v>
      </c>
      <c r="B10" s="463">
        <v>108.81545161290323</v>
      </c>
      <c r="C10" s="464">
        <v>82.898516129032259</v>
      </c>
    </row>
    <row r="11" spans="1:3" x14ac:dyDescent="0.2">
      <c r="A11" s="204" t="s">
        <v>273</v>
      </c>
      <c r="B11" s="463">
        <v>104.09677419354838</v>
      </c>
      <c r="C11" s="464">
        <v>77.663419354838709</v>
      </c>
    </row>
    <row r="12" spans="1:3" x14ac:dyDescent="0.2">
      <c r="A12" s="204" t="s">
        <v>274</v>
      </c>
      <c r="B12" s="463">
        <v>192.07954838709676</v>
      </c>
      <c r="C12" s="464">
        <v>116.29203225806452</v>
      </c>
    </row>
    <row r="13" spans="1:3" x14ac:dyDescent="0.2">
      <c r="A13" s="204" t="s">
        <v>275</v>
      </c>
      <c r="B13" s="463">
        <v>0</v>
      </c>
      <c r="C13" s="464">
        <v>0</v>
      </c>
    </row>
    <row r="14" spans="1:3" x14ac:dyDescent="0.2">
      <c r="A14" s="204" t="s">
        <v>276</v>
      </c>
      <c r="B14" s="463">
        <v>114.79035483870969</v>
      </c>
      <c r="C14" s="464">
        <v>72.61038709677419</v>
      </c>
    </row>
    <row r="15" spans="1:3" x14ac:dyDescent="0.2">
      <c r="A15" s="204" t="s">
        <v>205</v>
      </c>
      <c r="B15" s="463">
        <v>108.5</v>
      </c>
      <c r="C15" s="464">
        <v>84.61699999999999</v>
      </c>
    </row>
    <row r="16" spans="1:3" x14ac:dyDescent="0.2">
      <c r="A16" s="204" t="s">
        <v>277</v>
      </c>
      <c r="B16" s="463">
        <v>156.70967741935482</v>
      </c>
      <c r="C16" s="464">
        <v>98.798741935483875</v>
      </c>
    </row>
    <row r="17" spans="1:3" x14ac:dyDescent="0.2">
      <c r="A17" s="204" t="s">
        <v>234</v>
      </c>
      <c r="B17" s="463">
        <v>128.84029032258064</v>
      </c>
      <c r="C17" s="464">
        <v>91.746903225806449</v>
      </c>
    </row>
    <row r="18" spans="1:3" x14ac:dyDescent="0.2">
      <c r="A18" s="204" t="s">
        <v>235</v>
      </c>
      <c r="B18" s="463">
        <v>0</v>
      </c>
      <c r="C18" s="464">
        <v>0</v>
      </c>
    </row>
    <row r="19" spans="1:3" x14ac:dyDescent="0.2">
      <c r="A19" s="204" t="s">
        <v>278</v>
      </c>
      <c r="B19" s="463">
        <v>164.33841935483869</v>
      </c>
      <c r="C19" s="464">
        <v>99.685290322580641</v>
      </c>
    </row>
    <row r="20" spans="1:3" x14ac:dyDescent="0.2">
      <c r="A20" s="204" t="s">
        <v>279</v>
      </c>
      <c r="B20" s="463">
        <v>105.94580645161288</v>
      </c>
      <c r="C20" s="464">
        <v>77.316387096774193</v>
      </c>
    </row>
    <row r="21" spans="1:3" x14ac:dyDescent="0.2">
      <c r="A21" s="204" t="s">
        <v>206</v>
      </c>
      <c r="B21" s="463">
        <v>158.7862258064516</v>
      </c>
      <c r="C21" s="464">
        <v>89.831709677419354</v>
      </c>
    </row>
    <row r="22" spans="1:3" x14ac:dyDescent="0.2">
      <c r="A22" s="204" t="s">
        <v>280</v>
      </c>
      <c r="B22" s="463">
        <v>109.75690322580644</v>
      </c>
      <c r="C22" s="464">
        <v>82.959354838709672</v>
      </c>
    </row>
    <row r="23" spans="1:3" x14ac:dyDescent="0.2">
      <c r="A23" s="204" t="s">
        <v>281</v>
      </c>
      <c r="B23" s="463">
        <v>100.28958064516129</v>
      </c>
      <c r="C23" s="464">
        <v>80.769806451612894</v>
      </c>
    </row>
    <row r="24" spans="1:3" x14ac:dyDescent="0.2">
      <c r="A24" s="204" t="s">
        <v>282</v>
      </c>
      <c r="B24" s="463">
        <v>102.86129032258063</v>
      </c>
      <c r="C24" s="464">
        <v>81.993774193548376</v>
      </c>
    </row>
    <row r="25" spans="1:3" x14ac:dyDescent="0.2">
      <c r="A25" s="204" t="s">
        <v>283</v>
      </c>
      <c r="B25" s="463">
        <v>100</v>
      </c>
      <c r="C25" s="464">
        <v>61.536999999999999</v>
      </c>
    </row>
    <row r="26" spans="1:3" x14ac:dyDescent="0.2">
      <c r="A26" s="204" t="s">
        <v>545</v>
      </c>
      <c r="B26" s="463">
        <v>0</v>
      </c>
      <c r="C26" s="464">
        <v>0</v>
      </c>
    </row>
    <row r="27" spans="1:3" x14ac:dyDescent="0.2">
      <c r="A27" s="204" t="s">
        <v>284</v>
      </c>
      <c r="B27" s="463">
        <v>125.74893548387097</v>
      </c>
      <c r="C27" s="464">
        <v>97.010193548387107</v>
      </c>
    </row>
    <row r="28" spans="1:3" x14ac:dyDescent="0.2">
      <c r="A28" s="204" t="s">
        <v>236</v>
      </c>
      <c r="B28" s="463">
        <v>168.07096774193548</v>
      </c>
      <c r="C28" s="464">
        <v>89.723064516129028</v>
      </c>
    </row>
    <row r="29" spans="1:3" x14ac:dyDescent="0.2">
      <c r="A29" s="204" t="s">
        <v>547</v>
      </c>
      <c r="B29" s="463">
        <v>106.22029032258067</v>
      </c>
      <c r="C29" s="464">
        <v>78.55267741935485</v>
      </c>
    </row>
    <row r="30" spans="1:3" x14ac:dyDescent="0.2">
      <c r="A30" s="204" t="s">
        <v>285</v>
      </c>
      <c r="B30" s="463">
        <v>138.10225806451612</v>
      </c>
      <c r="C30" s="464">
        <v>83.00667741935483</v>
      </c>
    </row>
    <row r="31" spans="1:3" x14ac:dyDescent="0.2">
      <c r="A31" s="204" t="s">
        <v>237</v>
      </c>
      <c r="B31" s="463">
        <v>135.904</v>
      </c>
      <c r="C31" s="464">
        <v>74.137548387096771</v>
      </c>
    </row>
    <row r="32" spans="1:3" x14ac:dyDescent="0.2">
      <c r="A32" s="647" t="s">
        <v>286</v>
      </c>
      <c r="B32" s="651">
        <v>118.91074945815271</v>
      </c>
      <c r="C32" s="651">
        <v>84.19903225806452</v>
      </c>
    </row>
    <row r="33" spans="1:5" x14ac:dyDescent="0.2">
      <c r="A33" s="646" t="s">
        <v>287</v>
      </c>
      <c r="B33" s="650">
        <v>117.46251845043454</v>
      </c>
      <c r="C33" s="650">
        <v>83.56991140343051</v>
      </c>
    </row>
    <row r="34" spans="1:5" x14ac:dyDescent="0.2">
      <c r="A34" s="644" t="s">
        <v>288</v>
      </c>
      <c r="B34" s="660">
        <v>9.7957765149506599</v>
      </c>
      <c r="C34" s="660">
        <v>4.2600081776240586</v>
      </c>
    </row>
    <row r="35" spans="1:5" x14ac:dyDescent="0.2">
      <c r="A35" s="80"/>
      <c r="B35" s="3"/>
      <c r="C35" s="55" t="s">
        <v>514</v>
      </c>
    </row>
    <row r="36" spans="1:5" x14ac:dyDescent="0.2">
      <c r="A36" s="80" t="s">
        <v>484</v>
      </c>
      <c r="B36" s="80"/>
      <c r="C36" s="80"/>
    </row>
    <row r="37" spans="1:5" s="1" customFormat="1" x14ac:dyDescent="0.2">
      <c r="A37" s="800"/>
      <c r="B37" s="800"/>
      <c r="C37" s="800"/>
      <c r="D37" s="800"/>
      <c r="E37" s="800"/>
    </row>
    <row r="38" spans="1:5" s="1" customFormat="1" x14ac:dyDescent="0.2">
      <c r="A38" s="800"/>
      <c r="B38" s="800"/>
      <c r="C38" s="800"/>
      <c r="D38" s="800"/>
      <c r="E38" s="800"/>
    </row>
    <row r="39" spans="1:5" s="1" customFormat="1" x14ac:dyDescent="0.2">
      <c r="A39" s="800"/>
      <c r="B39" s="800"/>
      <c r="C39" s="800"/>
      <c r="D39" s="800"/>
      <c r="E39" s="800"/>
    </row>
    <row r="40" spans="1:5" s="1" customFormat="1" x14ac:dyDescent="0.2"/>
    <row r="41" spans="1:5" s="1" customFormat="1" x14ac:dyDescent="0.2"/>
    <row r="42" spans="1:5" s="1" customFormat="1" x14ac:dyDescent="0.2"/>
    <row r="43" spans="1:5" s="1" customFormat="1" x14ac:dyDescent="0.2"/>
    <row r="44" spans="1:5" s="1" customFormat="1" x14ac:dyDescent="0.2"/>
    <row r="45" spans="1:5" s="1" customFormat="1" x14ac:dyDescent="0.2"/>
    <row r="46" spans="1:5" s="1" customFormat="1" x14ac:dyDescent="0.2"/>
    <row r="47" spans="1:5" s="1" customFormat="1" x14ac:dyDescent="0.2"/>
    <row r="48" spans="1:5"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sortState xmlns:xlrd2="http://schemas.microsoft.com/office/spreadsheetml/2017/richdata2" ref="A6:A32">
    <sortCondition ref="A6"/>
  </sortState>
  <mergeCells count="2">
    <mergeCell ref="A1:C2"/>
    <mergeCell ref="A37:E39"/>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heetViews>
  <sheetFormatPr baseColWidth="10" defaultColWidth="11" defaultRowHeight="12.75" x14ac:dyDescent="0.2"/>
  <cols>
    <col min="1" max="1" width="16.125" style="18" bestFit="1" customWidth="1"/>
    <col min="2" max="13" width="8.5" style="18" customWidth="1"/>
    <col min="14" max="16384" width="11" style="18"/>
  </cols>
  <sheetData>
    <row r="1" spans="1:13" x14ac:dyDescent="0.2">
      <c r="A1" s="158" t="s">
        <v>20</v>
      </c>
    </row>
    <row r="2" spans="1:13" x14ac:dyDescent="0.2">
      <c r="A2" s="158"/>
      <c r="M2" s="161" t="s">
        <v>289</v>
      </c>
    </row>
    <row r="3" spans="1:13" x14ac:dyDescent="0.2">
      <c r="A3" s="537"/>
      <c r="B3" s="145">
        <v>2022</v>
      </c>
      <c r="C3" s="145" t="s">
        <v>509</v>
      </c>
      <c r="D3" s="145" t="s">
        <v>509</v>
      </c>
      <c r="E3" s="145" t="s">
        <v>509</v>
      </c>
      <c r="F3" s="145">
        <v>2023</v>
      </c>
      <c r="G3" s="145" t="s">
        <v>509</v>
      </c>
      <c r="H3" s="145" t="s">
        <v>509</v>
      </c>
      <c r="I3" s="145" t="s">
        <v>509</v>
      </c>
      <c r="J3" s="145" t="s">
        <v>509</v>
      </c>
      <c r="K3" s="145" t="s">
        <v>509</v>
      </c>
      <c r="L3" s="145" t="s">
        <v>509</v>
      </c>
      <c r="M3" s="145" t="s">
        <v>509</v>
      </c>
    </row>
    <row r="4" spans="1:13" x14ac:dyDescent="0.2">
      <c r="A4" s="441"/>
      <c r="B4" s="538">
        <v>44805</v>
      </c>
      <c r="C4" s="538">
        <v>44835</v>
      </c>
      <c r="D4" s="538">
        <v>44866</v>
      </c>
      <c r="E4" s="538">
        <v>44896</v>
      </c>
      <c r="F4" s="538">
        <v>44927</v>
      </c>
      <c r="G4" s="538">
        <v>44958</v>
      </c>
      <c r="H4" s="538">
        <v>44986</v>
      </c>
      <c r="I4" s="538">
        <v>45017</v>
      </c>
      <c r="J4" s="538">
        <v>45047</v>
      </c>
      <c r="K4" s="538">
        <v>45078</v>
      </c>
      <c r="L4" s="538">
        <v>45108</v>
      </c>
      <c r="M4" s="538">
        <v>45139</v>
      </c>
    </row>
    <row r="5" spans="1:13" x14ac:dyDescent="0.2">
      <c r="A5" s="539" t="s">
        <v>290</v>
      </c>
      <c r="B5" s="540">
        <v>89.791818181818186</v>
      </c>
      <c r="C5" s="540">
        <v>93.502380952380946</v>
      </c>
      <c r="D5" s="540">
        <v>91.298636363636348</v>
      </c>
      <c r="E5" s="540">
        <v>81.055000000000007</v>
      </c>
      <c r="F5" s="540">
        <v>82.527142857142849</v>
      </c>
      <c r="G5" s="540">
        <v>82.533500000000004</v>
      </c>
      <c r="H5" s="540">
        <v>78.418695652173909</v>
      </c>
      <c r="I5" s="540">
        <v>84.723157894736843</v>
      </c>
      <c r="J5" s="540">
        <v>75.694999999999979</v>
      </c>
      <c r="K5" s="540">
        <v>74.85318181818181</v>
      </c>
      <c r="L5" s="540">
        <v>80.068571428571431</v>
      </c>
      <c r="M5" s="540">
        <v>86.23347826086956</v>
      </c>
    </row>
    <row r="6" spans="1:13" x14ac:dyDescent="0.2">
      <c r="A6" s="541" t="s">
        <v>291</v>
      </c>
      <c r="B6" s="540">
        <v>84.258095238095251</v>
      </c>
      <c r="C6" s="540">
        <v>87.554761904761904</v>
      </c>
      <c r="D6" s="540">
        <v>84.370476190476182</v>
      </c>
      <c r="E6" s="540">
        <v>76.437142857142888</v>
      </c>
      <c r="F6" s="540">
        <v>78.123000000000019</v>
      </c>
      <c r="G6" s="540">
        <v>76.832631578947371</v>
      </c>
      <c r="H6" s="540">
        <v>73.277826086956523</v>
      </c>
      <c r="I6" s="540">
        <v>79.446315789473672</v>
      </c>
      <c r="J6" s="540">
        <v>71.578181818181804</v>
      </c>
      <c r="K6" s="540">
        <v>70.248095238095246</v>
      </c>
      <c r="L6" s="540">
        <v>76.069499999999977</v>
      </c>
      <c r="M6" s="540">
        <v>81.386086956521751</v>
      </c>
    </row>
    <row r="7" spans="1:13" x14ac:dyDescent="0.2">
      <c r="A7" s="542" t="s">
        <v>292</v>
      </c>
      <c r="B7" s="543">
        <v>0.99037727272727283</v>
      </c>
      <c r="C7" s="543">
        <v>0.9825666666666667</v>
      </c>
      <c r="D7" s="543">
        <v>1.0201272727272725</v>
      </c>
      <c r="E7" s="543">
        <v>1.0588809523809526</v>
      </c>
      <c r="F7" s="543">
        <v>1.0769</v>
      </c>
      <c r="G7" s="543">
        <v>1.07151</v>
      </c>
      <c r="H7" s="543">
        <v>1.0705826086956522</v>
      </c>
      <c r="I7" s="543">
        <v>1.096772222222222</v>
      </c>
      <c r="J7" s="543">
        <v>1.0867500000000001</v>
      </c>
      <c r="K7" s="543">
        <v>1.0839863636363638</v>
      </c>
      <c r="L7" s="543">
        <v>1.1058142857142859</v>
      </c>
      <c r="M7" s="543">
        <v>1.0908869565217392</v>
      </c>
    </row>
    <row r="8" spans="1:13" x14ac:dyDescent="0.2">
      <c r="M8" s="161" t="s">
        <v>293</v>
      </c>
    </row>
    <row r="9" spans="1:13" x14ac:dyDescent="0.2">
      <c r="A9" s="544"/>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heetViews>
  <sheetFormatPr baseColWidth="10" defaultColWidth="11" defaultRowHeight="12.75" x14ac:dyDescent="0.2"/>
  <cols>
    <col min="1" max="1" width="16.5" style="18" bestFit="1" customWidth="1"/>
    <col min="2" max="13" width="7.125" style="18" customWidth="1"/>
    <col min="14" max="16384" width="11" style="18"/>
  </cols>
  <sheetData>
    <row r="1" spans="1:13" x14ac:dyDescent="0.2">
      <c r="A1" s="158" t="s">
        <v>21</v>
      </c>
    </row>
    <row r="2" spans="1:13" x14ac:dyDescent="0.2">
      <c r="A2" s="159"/>
      <c r="M2" s="161" t="s">
        <v>289</v>
      </c>
    </row>
    <row r="3" spans="1:13" x14ac:dyDescent="0.2">
      <c r="A3" s="545"/>
      <c r="B3" s="145">
        <v>2022</v>
      </c>
      <c r="C3" s="145" t="s">
        <v>509</v>
      </c>
      <c r="D3" s="145" t="s">
        <v>509</v>
      </c>
      <c r="E3" s="145" t="s">
        <v>509</v>
      </c>
      <c r="F3" s="145">
        <v>2023</v>
      </c>
      <c r="G3" s="145" t="s">
        <v>509</v>
      </c>
      <c r="H3" s="145" t="s">
        <v>509</v>
      </c>
      <c r="I3" s="145" t="s">
        <v>509</v>
      </c>
      <c r="J3" s="145" t="s">
        <v>509</v>
      </c>
      <c r="K3" s="145" t="s">
        <v>509</v>
      </c>
      <c r="L3" s="145" t="s">
        <v>509</v>
      </c>
      <c r="M3" s="145" t="s">
        <v>509</v>
      </c>
    </row>
    <row r="4" spans="1:13" x14ac:dyDescent="0.2">
      <c r="A4" s="441"/>
      <c r="B4" s="538">
        <v>44805</v>
      </c>
      <c r="C4" s="538">
        <v>44835</v>
      </c>
      <c r="D4" s="538">
        <v>44866</v>
      </c>
      <c r="E4" s="538">
        <v>44896</v>
      </c>
      <c r="F4" s="538">
        <v>44927</v>
      </c>
      <c r="G4" s="538">
        <v>44958</v>
      </c>
      <c r="H4" s="538">
        <v>44986</v>
      </c>
      <c r="I4" s="538">
        <v>45017</v>
      </c>
      <c r="J4" s="538">
        <v>45047</v>
      </c>
      <c r="K4" s="538">
        <v>45078</v>
      </c>
      <c r="L4" s="538">
        <v>45108</v>
      </c>
      <c r="M4" s="538">
        <v>45139</v>
      </c>
    </row>
    <row r="5" spans="1:13" x14ac:dyDescent="0.2">
      <c r="A5" s="486" t="s">
        <v>294</v>
      </c>
      <c r="B5" s="397"/>
      <c r="C5" s="397"/>
      <c r="D5" s="397"/>
      <c r="E5" s="397"/>
      <c r="F5" s="397"/>
      <c r="G5" s="397"/>
      <c r="H5" s="397"/>
      <c r="I5" s="397"/>
      <c r="J5" s="397"/>
      <c r="K5" s="397"/>
      <c r="L5" s="397"/>
      <c r="M5" s="397"/>
    </row>
    <row r="6" spans="1:13" x14ac:dyDescent="0.2">
      <c r="A6" s="546" t="s">
        <v>295</v>
      </c>
      <c r="B6" s="396">
        <v>95.978636363636369</v>
      </c>
      <c r="C6" s="396">
        <v>95.850952380952378</v>
      </c>
      <c r="D6" s="396">
        <v>92.337272727272719</v>
      </c>
      <c r="E6" s="396">
        <v>83.465909090909079</v>
      </c>
      <c r="F6" s="396">
        <v>84.219090909090909</v>
      </c>
      <c r="G6" s="396">
        <v>82.194999999999993</v>
      </c>
      <c r="H6" s="396">
        <v>79.618695652173912</v>
      </c>
      <c r="I6" s="396">
        <v>84.483000000000018</v>
      </c>
      <c r="J6" s="396">
        <v>77.061304347826095</v>
      </c>
      <c r="K6" s="396">
        <v>76.883636363636342</v>
      </c>
      <c r="L6" s="396">
        <v>82.379047619047611</v>
      </c>
      <c r="M6" s="396">
        <v>88.711304347826072</v>
      </c>
    </row>
    <row r="7" spans="1:13" x14ac:dyDescent="0.2">
      <c r="A7" s="546" t="s">
        <v>296</v>
      </c>
      <c r="B7" s="396">
        <v>89.565000000000012</v>
      </c>
      <c r="C7" s="396">
        <v>91.19380952380952</v>
      </c>
      <c r="D7" s="396">
        <v>84.674545454545466</v>
      </c>
      <c r="E7" s="396">
        <v>77.100000000000009</v>
      </c>
      <c r="F7" s="396">
        <v>80.849090909090918</v>
      </c>
      <c r="G7" s="396">
        <v>81.740000000000009</v>
      </c>
      <c r="H7" s="396">
        <v>78.278695652173894</v>
      </c>
      <c r="I7" s="396">
        <v>83.493000000000009</v>
      </c>
      <c r="J7" s="396">
        <v>74.883913043478259</v>
      </c>
      <c r="K7" s="396">
        <v>74.681363636363614</v>
      </c>
      <c r="L7" s="396">
        <v>80.799523809523805</v>
      </c>
      <c r="M7" s="396">
        <v>86.173913043478251</v>
      </c>
    </row>
    <row r="8" spans="1:13" x14ac:dyDescent="0.2">
      <c r="A8" s="546" t="s">
        <v>551</v>
      </c>
      <c r="B8" s="396">
        <v>93.930909090909097</v>
      </c>
      <c r="C8" s="396">
        <v>93.800952380952381</v>
      </c>
      <c r="D8" s="396">
        <v>90.287272727272722</v>
      </c>
      <c r="E8" s="396">
        <v>81.415909090909111</v>
      </c>
      <c r="F8" s="396">
        <v>82.26</v>
      </c>
      <c r="G8" s="396">
        <v>80.429999999999993</v>
      </c>
      <c r="H8" s="396">
        <v>77.766521739130425</v>
      </c>
      <c r="I8" s="396">
        <v>82.727999999999994</v>
      </c>
      <c r="J8" s="396">
        <v>75.385217391304323</v>
      </c>
      <c r="K8" s="396">
        <v>75.233636363636364</v>
      </c>
      <c r="L8" s="396">
        <v>80.72904761904762</v>
      </c>
      <c r="M8" s="396">
        <v>87.013478260869576</v>
      </c>
    </row>
    <row r="9" spans="1:13" x14ac:dyDescent="0.2">
      <c r="A9" s="546" t="s">
        <v>552</v>
      </c>
      <c r="B9" s="396">
        <v>90.335454545454567</v>
      </c>
      <c r="C9" s="396">
        <v>90.250952380952384</v>
      </c>
      <c r="D9" s="396">
        <v>87.023636363636371</v>
      </c>
      <c r="E9" s="396">
        <v>77.402272727272745</v>
      </c>
      <c r="F9" s="396">
        <v>79.346363636363648</v>
      </c>
      <c r="G9" s="396">
        <v>77.989999999999981</v>
      </c>
      <c r="H9" s="396">
        <v>75.414347826086939</v>
      </c>
      <c r="I9" s="396">
        <v>81.138000000000005</v>
      </c>
      <c r="J9" s="396">
        <v>73.835217391304354</v>
      </c>
      <c r="K9" s="396">
        <v>73.683636363636353</v>
      </c>
      <c r="L9" s="396">
        <v>79.179047619047608</v>
      </c>
      <c r="M9" s="396">
        <v>85.511304347826098</v>
      </c>
    </row>
    <row r="10" spans="1:13" x14ac:dyDescent="0.2">
      <c r="A10" s="547" t="s">
        <v>298</v>
      </c>
      <c r="B10" s="448">
        <v>87.112272727272725</v>
      </c>
      <c r="C10" s="448">
        <v>89.672380952380962</v>
      </c>
      <c r="D10" s="448">
        <v>88.082272727272738</v>
      </c>
      <c r="E10" s="448">
        <v>78.585499999999996</v>
      </c>
      <c r="F10" s="448">
        <v>79.714285714285708</v>
      </c>
      <c r="G10" s="448">
        <v>79.316499999999991</v>
      </c>
      <c r="H10" s="448">
        <v>76.996521739130444</v>
      </c>
      <c r="I10" s="448">
        <v>83.375789473684222</v>
      </c>
      <c r="J10" s="448">
        <v>74.199090909090927</v>
      </c>
      <c r="K10" s="448">
        <v>74.608181818181819</v>
      </c>
      <c r="L10" s="448">
        <v>79.766190476190459</v>
      </c>
      <c r="M10" s="448">
        <v>86.716956521739149</v>
      </c>
    </row>
    <row r="11" spans="1:13" x14ac:dyDescent="0.2">
      <c r="A11" s="486" t="s">
        <v>297</v>
      </c>
      <c r="B11" s="398"/>
      <c r="C11" s="398"/>
      <c r="D11" s="398"/>
      <c r="E11" s="398"/>
      <c r="F11" s="398"/>
      <c r="G11" s="398"/>
      <c r="H11" s="398"/>
      <c r="I11" s="398"/>
      <c r="J11" s="398"/>
      <c r="K11" s="398"/>
      <c r="L11" s="398"/>
      <c r="M11" s="398"/>
    </row>
    <row r="12" spans="1:13" x14ac:dyDescent="0.2">
      <c r="A12" s="546" t="s">
        <v>299</v>
      </c>
      <c r="B12" s="396">
        <v>93.075909090909093</v>
      </c>
      <c r="C12" s="396">
        <v>95.82952380952382</v>
      </c>
      <c r="D12" s="396">
        <v>93.961818181818217</v>
      </c>
      <c r="E12" s="396">
        <v>83.635499999999993</v>
      </c>
      <c r="F12" s="396">
        <v>85.164285714285697</v>
      </c>
      <c r="G12" s="396">
        <v>84.976500000000001</v>
      </c>
      <c r="H12" s="396">
        <v>80.250869565217414</v>
      </c>
      <c r="I12" s="396">
        <v>85.957368421052635</v>
      </c>
      <c r="J12" s="396">
        <v>76.101363636363629</v>
      </c>
      <c r="K12" s="396">
        <v>75.508181818181825</v>
      </c>
      <c r="L12" s="396">
        <v>80.611428571428604</v>
      </c>
      <c r="M12" s="396">
        <v>86.440869565217412</v>
      </c>
    </row>
    <row r="13" spans="1:13" x14ac:dyDescent="0.2">
      <c r="A13" s="546" t="s">
        <v>300</v>
      </c>
      <c r="B13" s="396">
        <v>90.825909090909107</v>
      </c>
      <c r="C13" s="396">
        <v>94.018571428571434</v>
      </c>
      <c r="D13" s="396">
        <v>92.237272727272725</v>
      </c>
      <c r="E13" s="396">
        <v>81.51409090909091</v>
      </c>
      <c r="F13" s="396">
        <v>81.071818181818216</v>
      </c>
      <c r="G13" s="396">
        <v>81.149500000000003</v>
      </c>
      <c r="H13" s="396">
        <v>77.617826086956526</v>
      </c>
      <c r="I13" s="396">
        <v>83.867999999999995</v>
      </c>
      <c r="J13" s="396">
        <v>75.329565217391306</v>
      </c>
      <c r="K13" s="396">
        <v>74.305909090909111</v>
      </c>
      <c r="L13" s="396">
        <v>79.705238095238087</v>
      </c>
      <c r="M13" s="396">
        <v>86.335217391304369</v>
      </c>
    </row>
    <row r="14" spans="1:13" x14ac:dyDescent="0.2">
      <c r="A14" s="546" t="s">
        <v>301</v>
      </c>
      <c r="B14" s="396">
        <v>93.241818181818175</v>
      </c>
      <c r="C14" s="396">
        <v>96.565238095238087</v>
      </c>
      <c r="D14" s="396">
        <v>93.361363636363663</v>
      </c>
      <c r="E14" s="396">
        <v>82.502999999999986</v>
      </c>
      <c r="F14" s="396">
        <v>84.776190476190479</v>
      </c>
      <c r="G14" s="396">
        <v>86.036500000000004</v>
      </c>
      <c r="H14" s="396">
        <v>81.120434782608712</v>
      </c>
      <c r="I14" s="396">
        <v>86.625789473684222</v>
      </c>
      <c r="J14" s="396">
        <v>76.983181818181819</v>
      </c>
      <c r="K14" s="396">
        <v>76.969545454545468</v>
      </c>
      <c r="L14" s="396">
        <v>82.26857142857142</v>
      </c>
      <c r="M14" s="396">
        <v>89.299565217391304</v>
      </c>
    </row>
    <row r="15" spans="1:13" x14ac:dyDescent="0.2">
      <c r="A15" s="486" t="s">
        <v>209</v>
      </c>
      <c r="B15" s="398"/>
      <c r="C15" s="398"/>
      <c r="D15" s="398"/>
      <c r="E15" s="398"/>
      <c r="F15" s="398"/>
      <c r="G15" s="398"/>
      <c r="H15" s="398"/>
      <c r="I15" s="398"/>
      <c r="J15" s="398"/>
      <c r="K15" s="398"/>
      <c r="L15" s="398"/>
      <c r="M15" s="398"/>
    </row>
    <row r="16" spans="1:13" x14ac:dyDescent="0.2">
      <c r="A16" s="546" t="s">
        <v>302</v>
      </c>
      <c r="B16" s="396">
        <v>71.464545454545458</v>
      </c>
      <c r="C16" s="396">
        <v>74.696190476190466</v>
      </c>
      <c r="D16" s="396">
        <v>72.943636363636372</v>
      </c>
      <c r="E16" s="396">
        <v>57.060500000000005</v>
      </c>
      <c r="F16" s="396">
        <v>56.140476190476178</v>
      </c>
      <c r="G16" s="396">
        <v>55.676499999999997</v>
      </c>
      <c r="H16" s="396">
        <v>55.794347826086963</v>
      </c>
      <c r="I16" s="396">
        <v>64.77315789473684</v>
      </c>
      <c r="J16" s="396">
        <v>56.596818181818165</v>
      </c>
      <c r="K16" s="396">
        <v>56.590000000000011</v>
      </c>
      <c r="L16" s="396">
        <v>63.88761904761904</v>
      </c>
      <c r="M16" s="396">
        <v>70.623478260869547</v>
      </c>
    </row>
    <row r="17" spans="1:13" x14ac:dyDescent="0.2">
      <c r="A17" s="486" t="s">
        <v>303</v>
      </c>
      <c r="B17" s="487"/>
      <c r="C17" s="487"/>
      <c r="D17" s="487"/>
      <c r="E17" s="487"/>
      <c r="F17" s="487"/>
      <c r="G17" s="487"/>
      <c r="H17" s="487"/>
      <c r="I17" s="487"/>
      <c r="J17" s="487"/>
      <c r="K17" s="487"/>
      <c r="L17" s="487"/>
      <c r="M17" s="487"/>
    </row>
    <row r="18" spans="1:13" x14ac:dyDescent="0.2">
      <c r="A18" s="546" t="s">
        <v>304</v>
      </c>
      <c r="B18" s="396">
        <v>84.258095238095251</v>
      </c>
      <c r="C18" s="396">
        <v>87.554761904761904</v>
      </c>
      <c r="D18" s="396">
        <v>84.370476190476182</v>
      </c>
      <c r="E18" s="396">
        <v>76.437142857142888</v>
      </c>
      <c r="F18" s="396">
        <v>78.123000000000019</v>
      </c>
      <c r="G18" s="396">
        <v>76.832631578947371</v>
      </c>
      <c r="H18" s="396">
        <v>73.277826086956523</v>
      </c>
      <c r="I18" s="396">
        <v>79.446315789473672</v>
      </c>
      <c r="J18" s="396">
        <v>71.578181818181804</v>
      </c>
      <c r="K18" s="396">
        <v>70.248095238095246</v>
      </c>
      <c r="L18" s="396">
        <v>76.069499999999977</v>
      </c>
      <c r="M18" s="396">
        <v>81.386086956521751</v>
      </c>
    </row>
    <row r="19" spans="1:13" x14ac:dyDescent="0.2">
      <c r="A19" s="547" t="s">
        <v>305</v>
      </c>
      <c r="B19" s="448">
        <v>80.143636363636347</v>
      </c>
      <c r="C19" s="448">
        <v>81.319523809523815</v>
      </c>
      <c r="D19" s="448">
        <v>77.535454545454542</v>
      </c>
      <c r="E19" s="448">
        <v>67.013636363636365</v>
      </c>
      <c r="F19" s="448">
        <v>68.979047619047606</v>
      </c>
      <c r="G19" s="448">
        <v>66.913499999999985</v>
      </c>
      <c r="H19" s="448">
        <v>63.499999999999979</v>
      </c>
      <c r="I19" s="448">
        <v>68.448999999999998</v>
      </c>
      <c r="J19" s="448">
        <v>61.749130434782607</v>
      </c>
      <c r="K19" s="448">
        <v>63.049545454545452</v>
      </c>
      <c r="L19" s="448">
        <v>68.944285714285726</v>
      </c>
      <c r="M19" s="448">
        <v>75.425652173913036</v>
      </c>
    </row>
    <row r="20" spans="1:13" x14ac:dyDescent="0.2">
      <c r="A20" s="486" t="s">
        <v>306</v>
      </c>
      <c r="B20" s="487"/>
      <c r="C20" s="487"/>
      <c r="D20" s="487"/>
      <c r="E20" s="487"/>
      <c r="F20" s="487"/>
      <c r="G20" s="487"/>
      <c r="H20" s="487"/>
      <c r="I20" s="487"/>
      <c r="J20" s="487"/>
      <c r="K20" s="487"/>
      <c r="L20" s="487"/>
      <c r="M20" s="487"/>
    </row>
    <row r="21" spans="1:13" x14ac:dyDescent="0.2">
      <c r="A21" s="546" t="s">
        <v>307</v>
      </c>
      <c r="B21" s="396">
        <v>94.898636363636385</v>
      </c>
      <c r="C21" s="396">
        <v>96.097619047619048</v>
      </c>
      <c r="D21" s="396">
        <v>95.063636363636363</v>
      </c>
      <c r="E21" s="396">
        <v>84.302999999999997</v>
      </c>
      <c r="F21" s="396">
        <v>85.614285714285714</v>
      </c>
      <c r="G21" s="396">
        <v>85.361499999999992</v>
      </c>
      <c r="H21" s="396">
        <v>80.555217391304339</v>
      </c>
      <c r="I21" s="396">
        <v>87.228947368421075</v>
      </c>
      <c r="J21" s="396">
        <v>77.601363636363615</v>
      </c>
      <c r="K21" s="396">
        <v>76.387727272727261</v>
      </c>
      <c r="L21" s="396">
        <v>81.586190476190467</v>
      </c>
      <c r="M21" s="396">
        <v>88.28652173913045</v>
      </c>
    </row>
    <row r="22" spans="1:13" x14ac:dyDescent="0.2">
      <c r="A22" s="546" t="s">
        <v>308</v>
      </c>
      <c r="B22" s="399">
        <v>89.640454545454546</v>
      </c>
      <c r="C22" s="399">
        <v>93.632857142857148</v>
      </c>
      <c r="D22" s="399">
        <v>92.073636363636354</v>
      </c>
      <c r="E22" s="399">
        <v>81.590499999999992</v>
      </c>
      <c r="F22" s="399">
        <v>82.201428571428579</v>
      </c>
      <c r="G22" s="399">
        <v>82.261999999999986</v>
      </c>
      <c r="H22" s="399">
        <v>79.018260869565225</v>
      </c>
      <c r="I22" s="399">
        <v>85.952631578947361</v>
      </c>
      <c r="J22" s="399">
        <v>75.828181818181804</v>
      </c>
      <c r="K22" s="399">
        <v>75.032272727272726</v>
      </c>
      <c r="L22" s="399">
        <v>80.00238095238096</v>
      </c>
      <c r="M22" s="399">
        <v>86.859565217391292</v>
      </c>
    </row>
    <row r="23" spans="1:13" x14ac:dyDescent="0.2">
      <c r="A23" s="547" t="s">
        <v>309</v>
      </c>
      <c r="B23" s="448">
        <v>94.464545454545444</v>
      </c>
      <c r="C23" s="448">
        <v>95.067619047619075</v>
      </c>
      <c r="D23" s="448">
        <v>92.902272727272731</v>
      </c>
      <c r="E23" s="448">
        <v>83.18549999999999</v>
      </c>
      <c r="F23" s="448">
        <v>84.130952380952365</v>
      </c>
      <c r="G23" s="448">
        <v>82.776499999999984</v>
      </c>
      <c r="H23" s="448">
        <v>78.672608695652187</v>
      </c>
      <c r="I23" s="448">
        <v>85.992105263157896</v>
      </c>
      <c r="J23" s="448">
        <v>76.985454545454544</v>
      </c>
      <c r="K23" s="448">
        <v>75.099090909090904</v>
      </c>
      <c r="L23" s="448">
        <v>80.230476190476182</v>
      </c>
      <c r="M23" s="448">
        <v>86.856086956521764</v>
      </c>
    </row>
    <row r="24" spans="1:13" s="616" customFormat="1" x14ac:dyDescent="0.2">
      <c r="A24" s="548" t="s">
        <v>310</v>
      </c>
      <c r="B24" s="549">
        <v>95.311363636363637</v>
      </c>
      <c r="C24" s="549">
        <v>93.6</v>
      </c>
      <c r="D24" s="549">
        <v>89.744090909090929</v>
      </c>
      <c r="E24" s="549">
        <v>79.785454545454556</v>
      </c>
      <c r="F24" s="549">
        <v>81.62</v>
      </c>
      <c r="G24" s="549">
        <v>81.857500000000002</v>
      </c>
      <c r="H24" s="549">
        <v>78.44521739130434</v>
      </c>
      <c r="I24" s="549">
        <v>84.136499999999998</v>
      </c>
      <c r="J24" s="549">
        <v>75.861739130434799</v>
      </c>
      <c r="K24" s="549">
        <v>75.170454545454561</v>
      </c>
      <c r="L24" s="549">
        <v>81.063333333333318</v>
      </c>
      <c r="M24" s="549">
        <v>87.323913043478257</v>
      </c>
    </row>
    <row r="25" spans="1:13" x14ac:dyDescent="0.2">
      <c r="A25" s="544"/>
      <c r="M25" s="161" t="s">
        <v>293</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heetViews>
  <sheetFormatPr baseColWidth="10" defaultColWidth="10.5" defaultRowHeight="14.1" customHeight="1" x14ac:dyDescent="0.2"/>
  <cols>
    <col min="1" max="1" width="13.125" style="18" customWidth="1"/>
    <col min="2" max="2" width="9.625" style="18" customWidth="1"/>
    <col min="3" max="14" width="8.625" style="18" customWidth="1"/>
    <col min="15" max="16384" width="10.5" style="18"/>
  </cols>
  <sheetData>
    <row r="1" spans="1:14" ht="14.1" customHeight="1" x14ac:dyDescent="0.2">
      <c r="A1" s="158" t="s">
        <v>22</v>
      </c>
      <c r="B1" s="697"/>
    </row>
    <row r="2" spans="1:14" ht="14.1" customHeight="1" x14ac:dyDescent="0.2">
      <c r="A2" s="158"/>
      <c r="B2" s="158"/>
      <c r="N2" s="161" t="s">
        <v>311</v>
      </c>
    </row>
    <row r="3" spans="1:14" ht="14.1" customHeight="1" x14ac:dyDescent="0.2">
      <c r="A3" s="553"/>
      <c r="B3" s="553"/>
      <c r="C3" s="145">
        <v>2022</v>
      </c>
      <c r="D3" s="145" t="s">
        <v>509</v>
      </c>
      <c r="E3" s="145" t="s">
        <v>509</v>
      </c>
      <c r="F3" s="145" t="s">
        <v>509</v>
      </c>
      <c r="G3" s="145">
        <v>2023</v>
      </c>
      <c r="H3" s="145" t="s">
        <v>509</v>
      </c>
      <c r="I3" s="145" t="s">
        <v>509</v>
      </c>
      <c r="J3" s="145" t="s">
        <v>509</v>
      </c>
      <c r="K3" s="145" t="s">
        <v>509</v>
      </c>
      <c r="L3" s="145" t="s">
        <v>509</v>
      </c>
      <c r="M3" s="145" t="s">
        <v>509</v>
      </c>
      <c r="N3" s="145" t="s">
        <v>509</v>
      </c>
    </row>
    <row r="4" spans="1:14" ht="14.1" customHeight="1" x14ac:dyDescent="0.2">
      <c r="C4" s="538">
        <v>44805</v>
      </c>
      <c r="D4" s="538">
        <v>44835</v>
      </c>
      <c r="E4" s="538">
        <v>44866</v>
      </c>
      <c r="F4" s="538">
        <v>44896</v>
      </c>
      <c r="G4" s="538">
        <v>44927</v>
      </c>
      <c r="H4" s="538">
        <v>44958</v>
      </c>
      <c r="I4" s="538">
        <v>44986</v>
      </c>
      <c r="J4" s="538">
        <v>45017</v>
      </c>
      <c r="K4" s="538">
        <v>45047</v>
      </c>
      <c r="L4" s="538">
        <v>45078</v>
      </c>
      <c r="M4" s="538">
        <v>45108</v>
      </c>
      <c r="N4" s="538">
        <v>45139</v>
      </c>
    </row>
    <row r="5" spans="1:14" ht="14.1" customHeight="1" x14ac:dyDescent="0.2">
      <c r="A5" s="803" t="s">
        <v>485</v>
      </c>
      <c r="B5" s="554" t="s">
        <v>312</v>
      </c>
      <c r="C5" s="550">
        <v>827.10227272727275</v>
      </c>
      <c r="D5" s="550">
        <v>869.55952380952385</v>
      </c>
      <c r="E5" s="550">
        <v>870.71590909090912</v>
      </c>
      <c r="F5" s="550">
        <v>705.96590909090912</v>
      </c>
      <c r="G5" s="550">
        <v>818.23863636363637</v>
      </c>
      <c r="H5" s="550">
        <v>821.17499999999995</v>
      </c>
      <c r="I5" s="550">
        <v>799.445652173913</v>
      </c>
      <c r="J5" s="550">
        <v>861.83749999999998</v>
      </c>
      <c r="K5" s="550">
        <v>801.11956521739125</v>
      </c>
      <c r="L5" s="550">
        <v>804.7954545454545</v>
      </c>
      <c r="M5" s="550">
        <v>874.88095238095241</v>
      </c>
      <c r="N5" s="550">
        <v>947.06521739130437</v>
      </c>
    </row>
    <row r="6" spans="1:14" ht="14.1" customHeight="1" x14ac:dyDescent="0.2">
      <c r="A6" s="804"/>
      <c r="B6" s="555" t="s">
        <v>313</v>
      </c>
      <c r="C6" s="551">
        <v>843.11904761904759</v>
      </c>
      <c r="D6" s="551">
        <v>973.41666666666663</v>
      </c>
      <c r="E6" s="551">
        <v>889.5</v>
      </c>
      <c r="F6" s="551">
        <v>742.13636363636363</v>
      </c>
      <c r="G6" s="551">
        <v>847.89285714285711</v>
      </c>
      <c r="H6" s="551">
        <v>852.53750000000002</v>
      </c>
      <c r="I6" s="551">
        <v>806.10869565217388</v>
      </c>
      <c r="J6" s="551">
        <v>876.47222222222217</v>
      </c>
      <c r="K6" s="551">
        <v>813.57500000000005</v>
      </c>
      <c r="L6" s="551">
        <v>819.65909090909088</v>
      </c>
      <c r="M6" s="551">
        <v>882.33333333333337</v>
      </c>
      <c r="N6" s="551">
        <v>982.94318181818187</v>
      </c>
    </row>
    <row r="7" spans="1:14" ht="14.1" customHeight="1" x14ac:dyDescent="0.2">
      <c r="A7" s="803" t="s">
        <v>517</v>
      </c>
      <c r="B7" s="554" t="s">
        <v>312</v>
      </c>
      <c r="C7" s="552">
        <v>1043.797619047619</v>
      </c>
      <c r="D7" s="552">
        <v>1094.952380952381</v>
      </c>
      <c r="E7" s="552">
        <v>991.625</v>
      </c>
      <c r="F7" s="552">
        <v>911.35227272727275</v>
      </c>
      <c r="G7" s="552">
        <v>974.13095238095241</v>
      </c>
      <c r="H7" s="552">
        <v>859.98749999999995</v>
      </c>
      <c r="I7" s="552">
        <v>780.36956521739125</v>
      </c>
      <c r="J7" s="552">
        <v>755.59722222222217</v>
      </c>
      <c r="K7" s="552">
        <v>717.08749999999998</v>
      </c>
      <c r="L7" s="552">
        <v>727.47727272727275</v>
      </c>
      <c r="M7" s="552">
        <v>806.91666666666663</v>
      </c>
      <c r="N7" s="552">
        <v>956.06818181818187</v>
      </c>
    </row>
    <row r="8" spans="1:14" ht="14.1" customHeight="1" x14ac:dyDescent="0.2">
      <c r="A8" s="804"/>
      <c r="B8" s="555" t="s">
        <v>313</v>
      </c>
      <c r="C8" s="551">
        <v>1049.8928571428571</v>
      </c>
      <c r="D8" s="551">
        <v>1096.047619047619</v>
      </c>
      <c r="E8" s="551">
        <v>1013.5454545454545</v>
      </c>
      <c r="F8" s="551">
        <v>931.01250000000005</v>
      </c>
      <c r="G8" s="551">
        <v>1006.8095238095239</v>
      </c>
      <c r="H8" s="551">
        <v>873.57500000000005</v>
      </c>
      <c r="I8" s="551">
        <v>807.71739130434787</v>
      </c>
      <c r="J8" s="551">
        <v>775.70833333333337</v>
      </c>
      <c r="K8" s="551">
        <v>716.625</v>
      </c>
      <c r="L8" s="551">
        <v>737.5</v>
      </c>
      <c r="M8" s="551">
        <v>830.90476190476193</v>
      </c>
      <c r="N8" s="551">
        <v>972.63636363636363</v>
      </c>
    </row>
    <row r="9" spans="1:14" ht="14.1" customHeight="1" x14ac:dyDescent="0.2">
      <c r="A9" s="803" t="s">
        <v>486</v>
      </c>
      <c r="B9" s="554" t="s">
        <v>312</v>
      </c>
      <c r="C9" s="550">
        <v>1026.590909090909</v>
      </c>
      <c r="D9" s="550">
        <v>1161.2857142857142</v>
      </c>
      <c r="E9" s="550">
        <v>997.55681818181813</v>
      </c>
      <c r="F9" s="550">
        <v>890.80681818181813</v>
      </c>
      <c r="G9" s="550">
        <v>930.97727272727275</v>
      </c>
      <c r="H9" s="550">
        <v>808.8125</v>
      </c>
      <c r="I9" s="550">
        <v>775.31521739130437</v>
      </c>
      <c r="J9" s="550">
        <v>745.65</v>
      </c>
      <c r="K9" s="550">
        <v>675.9021739130435</v>
      </c>
      <c r="L9" s="550">
        <v>709.76136363636363</v>
      </c>
      <c r="M9" s="550">
        <v>779.75</v>
      </c>
      <c r="N9" s="550">
        <v>901.68478260869563</v>
      </c>
    </row>
    <row r="10" spans="1:14" ht="14.1" customHeight="1" x14ac:dyDescent="0.2">
      <c r="A10" s="804"/>
      <c r="B10" s="555" t="s">
        <v>313</v>
      </c>
      <c r="C10" s="551">
        <v>1050.6309523809523</v>
      </c>
      <c r="D10" s="551">
        <v>1202.7857142857142</v>
      </c>
      <c r="E10" s="551">
        <v>986.60227272727275</v>
      </c>
      <c r="F10" s="551">
        <v>942.98749999999995</v>
      </c>
      <c r="G10" s="551">
        <v>925.89285714285711</v>
      </c>
      <c r="H10" s="551">
        <v>816.72500000000002</v>
      </c>
      <c r="I10" s="551">
        <v>797.3478260869565</v>
      </c>
      <c r="J10" s="551">
        <v>749.40277777777783</v>
      </c>
      <c r="K10" s="551">
        <v>682.16250000000002</v>
      </c>
      <c r="L10" s="551">
        <v>713.9545454545455</v>
      </c>
      <c r="M10" s="551">
        <v>785.11904761904759</v>
      </c>
      <c r="N10" s="551">
        <v>916.27272727272725</v>
      </c>
    </row>
    <row r="11" spans="1:14" ht="14.1" customHeight="1" x14ac:dyDescent="0.2">
      <c r="A11" s="801" t="s">
        <v>314</v>
      </c>
      <c r="B11" s="554" t="s">
        <v>312</v>
      </c>
      <c r="C11" s="550">
        <v>554.31818181818187</v>
      </c>
      <c r="D11" s="550">
        <v>547.09523809523807</v>
      </c>
      <c r="E11" s="550">
        <v>499.10227272727275</v>
      </c>
      <c r="F11" s="550">
        <v>445.45454545454544</v>
      </c>
      <c r="G11" s="550">
        <v>458.54545454545456</v>
      </c>
      <c r="H11" s="550">
        <v>475.6</v>
      </c>
      <c r="I11" s="550">
        <v>441.79347826086956</v>
      </c>
      <c r="J11" s="550">
        <v>480.55</v>
      </c>
      <c r="K11" s="550">
        <v>447.39130434782606</v>
      </c>
      <c r="L11" s="550">
        <v>467.40909090909093</v>
      </c>
      <c r="M11" s="550">
        <v>502.16666666666669</v>
      </c>
      <c r="N11" s="550">
        <v>553.48913043478262</v>
      </c>
    </row>
    <row r="12" spans="1:14" ht="14.1" customHeight="1" x14ac:dyDescent="0.2">
      <c r="A12" s="802"/>
      <c r="B12" s="555" t="s">
        <v>313</v>
      </c>
      <c r="C12" s="551">
        <v>534.72619047619048</v>
      </c>
      <c r="D12" s="551">
        <v>525.80952380952385</v>
      </c>
      <c r="E12" s="551">
        <v>479.38636363636363</v>
      </c>
      <c r="F12" s="551">
        <v>417.57499999999999</v>
      </c>
      <c r="G12" s="551">
        <v>433.85714285714283</v>
      </c>
      <c r="H12" s="551">
        <v>459.23750000000001</v>
      </c>
      <c r="I12" s="551">
        <v>422.93478260869563</v>
      </c>
      <c r="J12" s="551">
        <v>465.91666666666669</v>
      </c>
      <c r="K12" s="551">
        <v>428.72500000000002</v>
      </c>
      <c r="L12" s="551">
        <v>442.65909090909093</v>
      </c>
      <c r="M12" s="551">
        <v>480.63095238095241</v>
      </c>
      <c r="N12" s="551">
        <v>537.93181818181813</v>
      </c>
    </row>
    <row r="13" spans="1:14" ht="14.1" customHeight="1" x14ac:dyDescent="0.2">
      <c r="B13" s="544"/>
      <c r="N13" s="161" t="s">
        <v>293</v>
      </c>
    </row>
    <row r="14" spans="1:14" ht="14.1" customHeight="1" x14ac:dyDescent="0.2">
      <c r="A14" s="544"/>
    </row>
    <row r="15" spans="1:14" ht="14.1" customHeight="1" x14ac:dyDescent="0.2">
      <c r="A15" s="544"/>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heetViews>
  <sheetFormatPr baseColWidth="10" defaultRowHeight="14.25" x14ac:dyDescent="0.2"/>
  <cols>
    <col min="1" max="1" width="28.125" customWidth="1"/>
    <col min="9" max="49" width="11" style="1"/>
  </cols>
  <sheetData>
    <row r="1" spans="1:8" x14ac:dyDescent="0.2">
      <c r="A1" s="53" t="s">
        <v>315</v>
      </c>
      <c r="B1" s="53"/>
      <c r="C1" s="53"/>
      <c r="D1" s="6"/>
      <c r="E1" s="6"/>
      <c r="F1" s="6"/>
      <c r="G1" s="6"/>
      <c r="H1" s="3"/>
    </row>
    <row r="2" spans="1:8" x14ac:dyDescent="0.2">
      <c r="A2" s="54"/>
      <c r="B2" s="54"/>
      <c r="C2" s="54"/>
      <c r="D2" s="65"/>
      <c r="E2" s="65"/>
      <c r="F2" s="65"/>
      <c r="G2" s="108"/>
      <c r="H2" s="55" t="s">
        <v>467</v>
      </c>
    </row>
    <row r="3" spans="1:8" x14ac:dyDescent="0.2">
      <c r="A3" s="56"/>
      <c r="B3" s="779">
        <f>INDICE!A3</f>
        <v>45139</v>
      </c>
      <c r="C3" s="778">
        <v>41671</v>
      </c>
      <c r="D3" s="778" t="s">
        <v>115</v>
      </c>
      <c r="E3" s="778"/>
      <c r="F3" s="778" t="s">
        <v>116</v>
      </c>
      <c r="G3" s="778"/>
      <c r="H3" s="778"/>
    </row>
    <row r="4" spans="1:8" ht="25.5" x14ac:dyDescent="0.2">
      <c r="A4" s="66"/>
      <c r="B4" s="184" t="s">
        <v>54</v>
      </c>
      <c r="C4" s="185" t="s">
        <v>449</v>
      </c>
      <c r="D4" s="184" t="s">
        <v>54</v>
      </c>
      <c r="E4" s="185" t="s">
        <v>449</v>
      </c>
      <c r="F4" s="184" t="s">
        <v>54</v>
      </c>
      <c r="G4" s="186" t="s">
        <v>449</v>
      </c>
      <c r="H4" s="185" t="s">
        <v>106</v>
      </c>
    </row>
    <row r="5" spans="1:8" x14ac:dyDescent="0.2">
      <c r="A5" s="3" t="s">
        <v>316</v>
      </c>
      <c r="B5" s="302">
        <v>13597.263000000001</v>
      </c>
      <c r="C5" s="72">
        <v>21.502301278952967</v>
      </c>
      <c r="D5" s="71">
        <v>145398.83199999999</v>
      </c>
      <c r="E5" s="331">
        <v>-8.0953211634801043</v>
      </c>
      <c r="F5" s="71">
        <v>205506.826</v>
      </c>
      <c r="G5" s="331">
        <v>-17.478285875092446</v>
      </c>
      <c r="H5" s="305">
        <v>62.585874103452866</v>
      </c>
    </row>
    <row r="6" spans="1:8" x14ac:dyDescent="0.2">
      <c r="A6" s="3" t="s">
        <v>317</v>
      </c>
      <c r="B6" s="303">
        <v>10590.295</v>
      </c>
      <c r="C6" s="187">
        <v>-35.636237818631251</v>
      </c>
      <c r="D6" s="58">
        <v>65471.752</v>
      </c>
      <c r="E6" s="59">
        <v>-25.686885308682424</v>
      </c>
      <c r="F6" s="58">
        <v>113768.985</v>
      </c>
      <c r="G6" s="59">
        <v>-12.63310803015259</v>
      </c>
      <c r="H6" s="306">
        <v>34.647663587036362</v>
      </c>
    </row>
    <row r="7" spans="1:8" x14ac:dyDescent="0.2">
      <c r="A7" s="3" t="s">
        <v>318</v>
      </c>
      <c r="B7" s="342">
        <v>863.44799999999998</v>
      </c>
      <c r="C7" s="187">
        <v>24.56996608203502</v>
      </c>
      <c r="D7" s="95">
        <v>6308.7839999999997</v>
      </c>
      <c r="E7" s="73">
        <v>2.6636630694531122E-2</v>
      </c>
      <c r="F7" s="95">
        <v>9083.9490000000005</v>
      </c>
      <c r="G7" s="187">
        <v>-14.93679498697357</v>
      </c>
      <c r="H7" s="443">
        <v>2.7664623095107634</v>
      </c>
    </row>
    <row r="8" spans="1:8" x14ac:dyDescent="0.2">
      <c r="A8" s="211" t="s">
        <v>186</v>
      </c>
      <c r="B8" s="212">
        <v>25051.006000000001</v>
      </c>
      <c r="C8" s="213">
        <v>-11.598964073214997</v>
      </c>
      <c r="D8" s="212">
        <v>217179.36799999999</v>
      </c>
      <c r="E8" s="213">
        <v>-14.027791707583878</v>
      </c>
      <c r="F8" s="212">
        <v>328359.76</v>
      </c>
      <c r="G8" s="213">
        <v>-15.790612234881573</v>
      </c>
      <c r="H8" s="214">
        <v>100</v>
      </c>
    </row>
    <row r="9" spans="1:8" x14ac:dyDescent="0.2">
      <c r="A9" s="215" t="s">
        <v>600</v>
      </c>
      <c r="B9" s="304">
        <v>4420.0410000000002</v>
      </c>
      <c r="C9" s="75">
        <v>30.502681628079664</v>
      </c>
      <c r="D9" s="74">
        <v>44686</v>
      </c>
      <c r="E9" s="75">
        <v>-1.6412891757323882</v>
      </c>
      <c r="F9" s="74">
        <v>58618.62</v>
      </c>
      <c r="G9" s="190">
        <v>-22.435803861861665</v>
      </c>
      <c r="H9" s="500">
        <v>17.851949946607341</v>
      </c>
    </row>
    <row r="10" spans="1:8" x14ac:dyDescent="0.2">
      <c r="A10" s="3"/>
      <c r="B10" s="3"/>
      <c r="C10" s="3"/>
      <c r="D10" s="3"/>
      <c r="E10" s="3"/>
      <c r="F10" s="3"/>
      <c r="G10" s="108"/>
      <c r="H10" s="55" t="s">
        <v>220</v>
      </c>
    </row>
    <row r="11" spans="1:8" x14ac:dyDescent="0.2">
      <c r="A11" s="80" t="s">
        <v>571</v>
      </c>
      <c r="B11" s="80"/>
      <c r="C11" s="200"/>
      <c r="D11" s="200"/>
      <c r="E11" s="200"/>
      <c r="F11" s="80"/>
      <c r="G11" s="80"/>
      <c r="H11" s="80"/>
    </row>
    <row r="12" spans="1:8" x14ac:dyDescent="0.2">
      <c r="A12" s="80" t="s">
        <v>505</v>
      </c>
      <c r="B12" s="108"/>
      <c r="C12" s="108"/>
      <c r="D12" s="108"/>
      <c r="E12" s="108"/>
      <c r="F12" s="108"/>
      <c r="G12" s="108"/>
      <c r="H12" s="108"/>
    </row>
    <row r="13" spans="1:8" x14ac:dyDescent="0.2">
      <c r="A13" s="430" t="s">
        <v>532</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E5">
    <cfRule type="cellIs" dxfId="82" priority="7" operator="equal">
      <formula>0</formula>
    </cfRule>
    <cfRule type="cellIs" dxfId="81" priority="8" operator="between">
      <formula>-0.5</formula>
      <formula>0.5</formula>
    </cfRule>
  </conditionalFormatting>
  <conditionalFormatting sqref="E7">
    <cfRule type="cellIs" dxfId="80" priority="1" operator="between">
      <formula>-0.5</formula>
      <formula>0.5</formula>
    </cfRule>
    <cfRule type="cellIs" dxfId="79" priority="2" operator="between">
      <formula>0</formula>
      <formula>0.49</formula>
    </cfRule>
  </conditionalFormatting>
  <conditionalFormatting sqref="G5">
    <cfRule type="cellIs" dxfId="78" priority="5" operator="equal">
      <formula>0</formula>
    </cfRule>
    <cfRule type="cellIs" dxfId="77" priority="6" operator="between">
      <formula>-0.5</formula>
      <formula>0.5</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heetViews>
  <sheetFormatPr baseColWidth="10" defaultRowHeight="14.25" x14ac:dyDescent="0.2"/>
  <cols>
    <col min="1" max="1" width="32.125" customWidth="1"/>
    <col min="9" max="41" width="11" style="1"/>
  </cols>
  <sheetData>
    <row r="1" spans="1:8" x14ac:dyDescent="0.2">
      <c r="A1" s="53" t="s">
        <v>630</v>
      </c>
      <c r="B1" s="53"/>
      <c r="C1" s="53"/>
      <c r="D1" s="6"/>
      <c r="E1" s="6"/>
      <c r="F1" s="6"/>
      <c r="G1" s="6"/>
      <c r="H1" s="3"/>
    </row>
    <row r="2" spans="1:8" x14ac:dyDescent="0.2">
      <c r="A2" s="54"/>
      <c r="B2" s="54"/>
      <c r="C2" s="54"/>
      <c r="D2" s="65"/>
      <c r="E2" s="65"/>
      <c r="F2" s="65"/>
      <c r="G2" s="108"/>
      <c r="H2" s="55" t="s">
        <v>467</v>
      </c>
    </row>
    <row r="3" spans="1:8" ht="14.1" customHeight="1" x14ac:dyDescent="0.2">
      <c r="A3" s="56"/>
      <c r="B3" s="779">
        <f>INDICE!A3</f>
        <v>45139</v>
      </c>
      <c r="C3" s="779">
        <v>41671</v>
      </c>
      <c r="D3" s="778" t="s">
        <v>115</v>
      </c>
      <c r="E3" s="778"/>
      <c r="F3" s="778" t="s">
        <v>116</v>
      </c>
      <c r="G3" s="778"/>
      <c r="H3" s="183"/>
    </row>
    <row r="4" spans="1:8" ht="25.5" x14ac:dyDescent="0.2">
      <c r="A4" s="66"/>
      <c r="B4" s="184" t="s">
        <v>54</v>
      </c>
      <c r="C4" s="185" t="s">
        <v>449</v>
      </c>
      <c r="D4" s="184" t="s">
        <v>54</v>
      </c>
      <c r="E4" s="185" t="s">
        <v>449</v>
      </c>
      <c r="F4" s="184" t="s">
        <v>54</v>
      </c>
      <c r="G4" s="186" t="s">
        <v>449</v>
      </c>
      <c r="H4" s="185" t="s">
        <v>106</v>
      </c>
    </row>
    <row r="5" spans="1:8" x14ac:dyDescent="0.2">
      <c r="A5" s="3" t="s">
        <v>632</v>
      </c>
      <c r="B5" s="302">
        <v>15210.157999999999</v>
      </c>
      <c r="C5" s="72">
        <v>-18.998555622384455</v>
      </c>
      <c r="D5" s="71">
        <v>99520.842000000004</v>
      </c>
      <c r="E5" s="72">
        <v>-18.666503162004993</v>
      </c>
      <c r="F5" s="71">
        <v>157829.17199999999</v>
      </c>
      <c r="G5" s="59">
        <v>-15.663599264664803</v>
      </c>
      <c r="H5" s="305">
        <v>48.065929881298487</v>
      </c>
    </row>
    <row r="6" spans="1:8" x14ac:dyDescent="0.2">
      <c r="A6" s="3" t="s">
        <v>631</v>
      </c>
      <c r="B6" s="303">
        <v>7329.3630000000003</v>
      </c>
      <c r="C6" s="187">
        <v>16.451887208848952</v>
      </c>
      <c r="D6" s="58">
        <v>70681.471000000005</v>
      </c>
      <c r="E6" s="59">
        <v>8.6384306781549708E-2</v>
      </c>
      <c r="F6" s="58">
        <v>99046.066999999995</v>
      </c>
      <c r="G6" s="59">
        <v>-12.971760881749425</v>
      </c>
      <c r="H6" s="306">
        <v>30.163887012220986</v>
      </c>
    </row>
    <row r="7" spans="1:8" x14ac:dyDescent="0.2">
      <c r="A7" s="3" t="s">
        <v>633</v>
      </c>
      <c r="B7" s="342">
        <v>1648.037</v>
      </c>
      <c r="C7" s="187">
        <v>-35.954564514417861</v>
      </c>
      <c r="D7" s="95">
        <v>40668.271000000001</v>
      </c>
      <c r="E7" s="187">
        <v>-23.73760540414515</v>
      </c>
      <c r="F7" s="95">
        <v>62400.572</v>
      </c>
      <c r="G7" s="187">
        <v>-20.30772379528381</v>
      </c>
      <c r="H7" s="443">
        <v>19.003720796969763</v>
      </c>
    </row>
    <row r="8" spans="1:8" x14ac:dyDescent="0.2">
      <c r="A8" s="692" t="s">
        <v>320</v>
      </c>
      <c r="B8" s="342">
        <v>863.44799999999998</v>
      </c>
      <c r="C8" s="187">
        <v>24.56996608203502</v>
      </c>
      <c r="D8" s="95">
        <v>6308.7839999999997</v>
      </c>
      <c r="E8" s="73">
        <v>2.6636630694531122E-2</v>
      </c>
      <c r="F8" s="95">
        <v>9083.9490000000005</v>
      </c>
      <c r="G8" s="187">
        <v>-14.93679498697357</v>
      </c>
      <c r="H8" s="443">
        <v>2.7664623095107634</v>
      </c>
    </row>
    <row r="9" spans="1:8" x14ac:dyDescent="0.2">
      <c r="A9" s="211" t="s">
        <v>186</v>
      </c>
      <c r="B9" s="212">
        <v>25051.006000000001</v>
      </c>
      <c r="C9" s="213">
        <v>-11.598964073214997</v>
      </c>
      <c r="D9" s="212">
        <v>217179.36799999999</v>
      </c>
      <c r="E9" s="213">
        <v>-14.027791707583878</v>
      </c>
      <c r="F9" s="212">
        <v>328359.76</v>
      </c>
      <c r="G9" s="213">
        <v>-15.790612234881573</v>
      </c>
      <c r="H9" s="214">
        <v>100</v>
      </c>
    </row>
    <row r="10" spans="1:8" x14ac:dyDescent="0.2">
      <c r="A10" s="80"/>
      <c r="B10" s="3"/>
      <c r="C10" s="3"/>
      <c r="D10" s="3"/>
      <c r="E10" s="3"/>
      <c r="F10" s="3"/>
      <c r="G10" s="108"/>
      <c r="H10" s="55" t="s">
        <v>220</v>
      </c>
    </row>
    <row r="11" spans="1:8" x14ac:dyDescent="0.2">
      <c r="A11" s="80" t="s">
        <v>571</v>
      </c>
      <c r="B11" s="80"/>
      <c r="C11" s="200"/>
      <c r="D11" s="200"/>
      <c r="E11" s="200"/>
      <c r="F11" s="80"/>
      <c r="G11" s="80"/>
      <c r="H11" s="80"/>
    </row>
    <row r="12" spans="1:8" x14ac:dyDescent="0.2">
      <c r="A12" s="80" t="s">
        <v>487</v>
      </c>
      <c r="B12" s="108"/>
      <c r="C12" s="108"/>
      <c r="D12" s="108"/>
      <c r="E12" s="108"/>
      <c r="F12" s="108"/>
      <c r="G12" s="108"/>
      <c r="H12" s="108"/>
    </row>
    <row r="13" spans="1:8" x14ac:dyDescent="0.2">
      <c r="A13" s="430" t="s">
        <v>532</v>
      </c>
      <c r="B13" s="1"/>
      <c r="C13" s="1"/>
      <c r="D13" s="1"/>
      <c r="E13" s="1"/>
      <c r="F13" s="1"/>
      <c r="G13" s="1"/>
      <c r="H13" s="1"/>
    </row>
    <row r="14" spans="1:8" s="1" customFormat="1" x14ac:dyDescent="0.2">
      <c r="A14" s="805" t="s">
        <v>634</v>
      </c>
      <c r="B14" s="805"/>
      <c r="C14" s="805"/>
      <c r="D14" s="805"/>
      <c r="E14" s="805"/>
      <c r="F14" s="805"/>
      <c r="G14" s="805"/>
      <c r="H14" s="805"/>
    </row>
    <row r="15" spans="1:8" s="1" customFormat="1" x14ac:dyDescent="0.2">
      <c r="A15" s="805"/>
      <c r="B15" s="805"/>
      <c r="C15" s="805"/>
      <c r="D15" s="805"/>
      <c r="E15" s="805"/>
      <c r="F15" s="805"/>
      <c r="G15" s="805"/>
      <c r="H15" s="805"/>
    </row>
    <row r="16" spans="1:8" s="1" customFormat="1" x14ac:dyDescent="0.2">
      <c r="A16" s="805"/>
      <c r="B16" s="805"/>
      <c r="C16" s="805"/>
      <c r="D16" s="805"/>
      <c r="E16" s="805"/>
      <c r="F16" s="805"/>
      <c r="G16" s="805"/>
      <c r="H16" s="805"/>
    </row>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319</v>
      </c>
    </row>
  </sheetData>
  <mergeCells count="4">
    <mergeCell ref="B3:C3"/>
    <mergeCell ref="D3:E3"/>
    <mergeCell ref="F3:G3"/>
    <mergeCell ref="A14:H16"/>
  </mergeCells>
  <conditionalFormatting sqref="E8">
    <cfRule type="cellIs" dxfId="76" priority="1" operator="between">
      <formula>-0.5</formula>
      <formula>0.5</formula>
    </cfRule>
    <cfRule type="cellIs" dxfId="75" priority="2" operator="between">
      <formula>0</formula>
      <formula>0.49</formula>
    </cfRule>
  </conditionalFormatting>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heetViews>
  <sheetFormatPr baseColWidth="10" defaultColWidth="11" defaultRowHeight="14.25" x14ac:dyDescent="0.2"/>
  <cols>
    <col min="1" max="1" width="11" style="1" customWidth="1"/>
    <col min="2" max="16384" width="11" style="1"/>
  </cols>
  <sheetData>
    <row r="1" spans="1:4" x14ac:dyDescent="0.2">
      <c r="A1" s="158" t="s">
        <v>488</v>
      </c>
      <c r="B1" s="158"/>
      <c r="C1" s="158"/>
      <c r="D1" s="158"/>
    </row>
    <row r="2" spans="1:4" x14ac:dyDescent="0.2">
      <c r="A2" s="159"/>
      <c r="B2" s="159"/>
      <c r="C2" s="159"/>
      <c r="D2" s="159"/>
    </row>
    <row r="3" spans="1:4" x14ac:dyDescent="0.2">
      <c r="A3" s="162"/>
      <c r="B3" s="806">
        <v>2021</v>
      </c>
      <c r="C3" s="806">
        <v>2022</v>
      </c>
      <c r="D3" s="806">
        <v>2023</v>
      </c>
    </row>
    <row r="4" spans="1:4" x14ac:dyDescent="0.2">
      <c r="A4" s="634"/>
      <c r="B4" s="807"/>
      <c r="C4" s="807"/>
      <c r="D4" s="807"/>
    </row>
    <row r="5" spans="1:4" x14ac:dyDescent="0.2">
      <c r="A5" s="553" t="s">
        <v>321</v>
      </c>
      <c r="B5" s="824">
        <v>-9.7323432224055928</v>
      </c>
      <c r="C5" s="824">
        <v>6.4016576738027808</v>
      </c>
      <c r="D5" s="824">
        <v>-7.811780782706836</v>
      </c>
    </row>
    <row r="6" spans="1:4" x14ac:dyDescent="0.2">
      <c r="A6" s="18" t="s">
        <v>127</v>
      </c>
      <c r="B6" s="396">
        <v>-10.471717381996809</v>
      </c>
      <c r="C6" s="396">
        <v>9.1596133107684601</v>
      </c>
      <c r="D6" s="396">
        <v>-9.6889305689394849</v>
      </c>
    </row>
    <row r="7" spans="1:4" x14ac:dyDescent="0.2">
      <c r="A7" s="18" t="s">
        <v>128</v>
      </c>
      <c r="B7" s="396">
        <v>-9.3042012633694959</v>
      </c>
      <c r="C7" s="396">
        <v>8.7593807974170907</v>
      </c>
      <c r="D7" s="396">
        <v>-11.533903769763079</v>
      </c>
    </row>
    <row r="8" spans="1:4" x14ac:dyDescent="0.2">
      <c r="A8" s="18" t="s">
        <v>129</v>
      </c>
      <c r="B8" s="396">
        <v>-5.8895571882182836</v>
      </c>
      <c r="C8" s="396">
        <v>5.5460620174881718</v>
      </c>
      <c r="D8" s="396">
        <v>-11.240524526703153</v>
      </c>
    </row>
    <row r="9" spans="1:4" x14ac:dyDescent="0.2">
      <c r="A9" s="18" t="s">
        <v>130</v>
      </c>
      <c r="B9" s="396">
        <v>-3.2832389269602436</v>
      </c>
      <c r="C9" s="396">
        <v>4.2621212837492681</v>
      </c>
      <c r="D9" s="396">
        <v>-11.41850079586035</v>
      </c>
    </row>
    <row r="10" spans="1:4" x14ac:dyDescent="0.2">
      <c r="A10" s="18" t="s">
        <v>131</v>
      </c>
      <c r="B10" s="396">
        <v>-1.7620227935607085</v>
      </c>
      <c r="C10" s="396">
        <v>4.4261832661299323</v>
      </c>
      <c r="D10" s="396">
        <v>-12.675138329368234</v>
      </c>
    </row>
    <row r="11" spans="1:4" x14ac:dyDescent="0.2">
      <c r="A11" s="18" t="s">
        <v>132</v>
      </c>
      <c r="B11" s="396">
        <v>-1.778133717466144</v>
      </c>
      <c r="C11" s="396">
        <v>6.2385577602372875</v>
      </c>
      <c r="D11" s="396">
        <v>-14.723289758180277</v>
      </c>
    </row>
    <row r="12" spans="1:4" x14ac:dyDescent="0.2">
      <c r="A12" s="18" t="s">
        <v>133</v>
      </c>
      <c r="B12" s="396">
        <v>-1.1755717284100657</v>
      </c>
      <c r="C12" s="396">
        <v>7.0092717084828395</v>
      </c>
      <c r="D12" s="396">
        <v>-15.790612234881573</v>
      </c>
    </row>
    <row r="13" spans="1:4" x14ac:dyDescent="0.2">
      <c r="A13" s="18" t="s">
        <v>134</v>
      </c>
      <c r="B13" s="396">
        <v>-0.32609034273905119</v>
      </c>
      <c r="C13" s="396">
        <v>6.2577169458664734</v>
      </c>
      <c r="D13" s="396" t="s">
        <v>509</v>
      </c>
    </row>
    <row r="14" spans="1:4" x14ac:dyDescent="0.2">
      <c r="A14" s="18" t="s">
        <v>135</v>
      </c>
      <c r="B14" s="396">
        <v>1.3301376003832588</v>
      </c>
      <c r="C14" s="396">
        <v>5.5183324418592221</v>
      </c>
      <c r="D14" s="396" t="s">
        <v>509</v>
      </c>
    </row>
    <row r="15" spans="1:4" x14ac:dyDescent="0.2">
      <c r="A15" s="18" t="s">
        <v>136</v>
      </c>
      <c r="B15" s="396">
        <v>4.6021787519190216</v>
      </c>
      <c r="C15" s="396">
        <v>7.0480307839763431E-2</v>
      </c>
      <c r="D15" s="396" t="s">
        <v>509</v>
      </c>
    </row>
    <row r="16" spans="1:4" x14ac:dyDescent="0.2">
      <c r="A16" s="441" t="s">
        <v>137</v>
      </c>
      <c r="B16" s="448">
        <v>5.2827223940290491</v>
      </c>
      <c r="C16" s="448">
        <v>-3.6091217337330694</v>
      </c>
      <c r="D16" s="448" t="s">
        <v>509</v>
      </c>
    </row>
    <row r="17" spans="4:4" x14ac:dyDescent="0.2">
      <c r="D17" s="55" t="s">
        <v>220</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3"/>
  <sheetViews>
    <sheetView workbookViewId="0"/>
  </sheetViews>
  <sheetFormatPr baseColWidth="10" defaultRowHeight="14.25" x14ac:dyDescent="0.2"/>
  <cols>
    <col min="1" max="1" width="21.625" customWidth="1"/>
    <col min="2" max="2" width="11.625" customWidth="1"/>
  </cols>
  <sheetData>
    <row r="1" spans="1:6" x14ac:dyDescent="0.2">
      <c r="A1" s="53" t="s">
        <v>23</v>
      </c>
      <c r="B1" s="53"/>
      <c r="C1" s="53"/>
      <c r="D1" s="53"/>
      <c r="E1" s="6"/>
      <c r="F1" s="3"/>
    </row>
    <row r="2" spans="1:6" x14ac:dyDescent="0.2">
      <c r="A2" s="54"/>
      <c r="B2" s="54"/>
      <c r="C2" s="54"/>
      <c r="D2" s="54"/>
      <c r="E2" s="65"/>
      <c r="F2" s="55" t="s">
        <v>105</v>
      </c>
    </row>
    <row r="3" spans="1:6" ht="14.85" customHeight="1" x14ac:dyDescent="0.2">
      <c r="A3" s="56"/>
      <c r="B3" s="774" t="s">
        <v>675</v>
      </c>
      <c r="C3" s="770" t="s">
        <v>420</v>
      </c>
      <c r="D3" s="774" t="s">
        <v>676</v>
      </c>
      <c r="E3" s="770" t="s">
        <v>420</v>
      </c>
      <c r="F3" s="772" t="s">
        <v>677</v>
      </c>
    </row>
    <row r="4" spans="1:6" x14ac:dyDescent="0.2">
      <c r="A4" s="66"/>
      <c r="B4" s="775"/>
      <c r="C4" s="771"/>
      <c r="D4" s="775"/>
      <c r="E4" s="771"/>
      <c r="F4" s="773"/>
    </row>
    <row r="5" spans="1:6" x14ac:dyDescent="0.2">
      <c r="A5" s="3" t="s">
        <v>107</v>
      </c>
      <c r="B5" s="58">
        <v>1283.7124606965479</v>
      </c>
      <c r="C5" s="59">
        <v>1.5080785004878769</v>
      </c>
      <c r="D5" s="58">
        <v>1290.942414254323</v>
      </c>
      <c r="E5" s="59">
        <v>1.5080809154218542</v>
      </c>
      <c r="F5" s="59">
        <v>-0.56005236778523093</v>
      </c>
    </row>
    <row r="6" spans="1:6" x14ac:dyDescent="0.2">
      <c r="A6" s="3" t="s">
        <v>117</v>
      </c>
      <c r="B6" s="58">
        <v>46571.83904652718</v>
      </c>
      <c r="C6" s="59">
        <v>54.711620666313557</v>
      </c>
      <c r="D6" s="58">
        <v>43604.108452756278</v>
      </c>
      <c r="E6" s="59">
        <v>50.938386612364951</v>
      </c>
      <c r="F6" s="59">
        <v>6.8060802045439086</v>
      </c>
    </row>
    <row r="7" spans="1:6" x14ac:dyDescent="0.2">
      <c r="A7" s="3" t="s">
        <v>118</v>
      </c>
      <c r="B7" s="58">
        <v>12311.361582238609</v>
      </c>
      <c r="C7" s="59">
        <v>14.463129620033598</v>
      </c>
      <c r="D7" s="58">
        <v>15329.430762781367</v>
      </c>
      <c r="E7" s="59">
        <v>17.90786461298875</v>
      </c>
      <c r="F7" s="59">
        <v>-19.688070791711251</v>
      </c>
    </row>
    <row r="8" spans="1:6" x14ac:dyDescent="0.2">
      <c r="A8" s="3" t="s">
        <v>119</v>
      </c>
      <c r="B8" s="58">
        <v>19158.618807681283</v>
      </c>
      <c r="C8" s="59">
        <v>22.507143934109298</v>
      </c>
      <c r="D8" s="58">
        <v>19594.153052450558</v>
      </c>
      <c r="E8" s="59">
        <v>22.88991975627669</v>
      </c>
      <c r="F8" s="59">
        <v>-2.222776578316072</v>
      </c>
    </row>
    <row r="9" spans="1:6" x14ac:dyDescent="0.2">
      <c r="A9" s="3" t="s">
        <v>120</v>
      </c>
      <c r="B9" s="58">
        <v>5583.3630102242296</v>
      </c>
      <c r="C9" s="59">
        <v>6.5592178731128197</v>
      </c>
      <c r="D9" s="58">
        <v>5569.7487452008208</v>
      </c>
      <c r="E9" s="59">
        <v>6.5065890574088776</v>
      </c>
      <c r="F9" s="59">
        <v>0.24443230110046668</v>
      </c>
    </row>
    <row r="10" spans="1:6" x14ac:dyDescent="0.2">
      <c r="A10" s="3" t="s">
        <v>112</v>
      </c>
      <c r="B10" s="58">
        <v>213.49496035158117</v>
      </c>
      <c r="C10" s="73">
        <v>0.25080940594284684</v>
      </c>
      <c r="D10" s="58">
        <v>213.2842982707557</v>
      </c>
      <c r="E10" s="59">
        <v>0.24915904553888349</v>
      </c>
      <c r="F10" s="59">
        <v>9.8770552981844381E-2</v>
      </c>
    </row>
    <row r="11" spans="1:6" x14ac:dyDescent="0.2">
      <c r="A11" s="60" t="s">
        <v>114</v>
      </c>
      <c r="B11" s="61">
        <v>85122.389867719437</v>
      </c>
      <c r="C11" s="62">
        <v>100</v>
      </c>
      <c r="D11" s="61">
        <v>85601.667725714098</v>
      </c>
      <c r="E11" s="62">
        <v>100</v>
      </c>
      <c r="F11" s="62">
        <v>-0.55989313144034603</v>
      </c>
    </row>
    <row r="12" spans="1:6" x14ac:dyDescent="0.2">
      <c r="A12" s="712" t="s">
        <v>660</v>
      </c>
      <c r="B12" s="3"/>
      <c r="C12" s="3"/>
      <c r="D12" s="3"/>
      <c r="E12" s="3"/>
      <c r="F12" s="55" t="s">
        <v>570</v>
      </c>
    </row>
    <row r="13" spans="1:6" x14ac:dyDescent="0.2">
      <c r="A13" s="430" t="s">
        <v>613</v>
      </c>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sqref="A1:F2"/>
    </sheetView>
  </sheetViews>
  <sheetFormatPr baseColWidth="10" defaultColWidth="11" defaultRowHeight="12.75" x14ac:dyDescent="0.2"/>
  <cols>
    <col min="1" max="1" width="17.125" style="536" customWidth="1"/>
    <col min="2" max="12" width="11" style="536"/>
    <col min="13" max="45" width="11" style="18"/>
    <col min="46" max="16384" width="11" style="536"/>
  </cols>
  <sheetData>
    <row r="1" spans="1:12" x14ac:dyDescent="0.2">
      <c r="A1" s="808" t="s">
        <v>635</v>
      </c>
      <c r="B1" s="808"/>
      <c r="C1" s="808"/>
      <c r="D1" s="808"/>
      <c r="E1" s="808"/>
      <c r="F1" s="808"/>
      <c r="G1" s="18"/>
      <c r="H1" s="18"/>
      <c r="I1" s="18"/>
      <c r="J1" s="18"/>
      <c r="K1" s="18"/>
      <c r="L1" s="18"/>
    </row>
    <row r="2" spans="1:12" x14ac:dyDescent="0.2">
      <c r="A2" s="809"/>
      <c r="B2" s="809"/>
      <c r="C2" s="809"/>
      <c r="D2" s="809"/>
      <c r="E2" s="809"/>
      <c r="F2" s="809"/>
      <c r="G2" s="18"/>
      <c r="H2" s="18"/>
      <c r="I2" s="18"/>
      <c r="J2" s="18"/>
      <c r="K2" s="565"/>
      <c r="L2" s="55" t="s">
        <v>467</v>
      </c>
    </row>
    <row r="3" spans="1:12" x14ac:dyDescent="0.2">
      <c r="A3" s="566"/>
      <c r="B3" s="810">
        <f>INDICE!A3</f>
        <v>45139</v>
      </c>
      <c r="C3" s="811">
        <v>41671</v>
      </c>
      <c r="D3" s="811">
        <v>41671</v>
      </c>
      <c r="E3" s="811">
        <v>41671</v>
      </c>
      <c r="F3" s="812">
        <v>41671</v>
      </c>
      <c r="G3" s="813" t="s">
        <v>116</v>
      </c>
      <c r="H3" s="811"/>
      <c r="I3" s="811"/>
      <c r="J3" s="811"/>
      <c r="K3" s="811"/>
      <c r="L3" s="814" t="s">
        <v>106</v>
      </c>
    </row>
    <row r="4" spans="1:12" ht="38.25" x14ac:dyDescent="0.2">
      <c r="A4" s="542"/>
      <c r="B4" s="693" t="s">
        <v>632</v>
      </c>
      <c r="C4" s="693" t="s">
        <v>631</v>
      </c>
      <c r="D4" s="693" t="s">
        <v>633</v>
      </c>
      <c r="E4" s="693" t="s">
        <v>320</v>
      </c>
      <c r="F4" s="218" t="s">
        <v>186</v>
      </c>
      <c r="G4" s="693" t="s">
        <v>632</v>
      </c>
      <c r="H4" s="693" t="s">
        <v>631</v>
      </c>
      <c r="I4" s="693" t="s">
        <v>633</v>
      </c>
      <c r="J4" s="693" t="s">
        <v>320</v>
      </c>
      <c r="K4" s="219" t="s">
        <v>186</v>
      </c>
      <c r="L4" s="815"/>
    </row>
    <row r="5" spans="1:12" x14ac:dyDescent="0.2">
      <c r="A5" s="539" t="s">
        <v>153</v>
      </c>
      <c r="B5" s="433">
        <v>3907.6010000000001</v>
      </c>
      <c r="C5" s="433">
        <v>649.42100000000005</v>
      </c>
      <c r="D5" s="433">
        <v>160.65199999999999</v>
      </c>
      <c r="E5" s="433">
        <v>223.94499999999999</v>
      </c>
      <c r="F5" s="567">
        <v>4941.6189999999997</v>
      </c>
      <c r="G5" s="433">
        <v>40916.620000000003</v>
      </c>
      <c r="H5" s="433">
        <v>6717.5690000000004</v>
      </c>
      <c r="I5" s="433">
        <v>2649.998</v>
      </c>
      <c r="J5" s="433">
        <v>2062.8980000000001</v>
      </c>
      <c r="K5" s="568">
        <v>52347.085000000006</v>
      </c>
      <c r="L5" s="72">
        <v>15.942021204172454</v>
      </c>
    </row>
    <row r="6" spans="1:12" x14ac:dyDescent="0.2">
      <c r="A6" s="541" t="s">
        <v>154</v>
      </c>
      <c r="B6" s="433">
        <v>736.96400000000006</v>
      </c>
      <c r="C6" s="433">
        <v>570.72799999999995</v>
      </c>
      <c r="D6" s="433">
        <v>62.710999999999999</v>
      </c>
      <c r="E6" s="433">
        <v>56.146000000000001</v>
      </c>
      <c r="F6" s="569">
        <v>1426.549</v>
      </c>
      <c r="G6" s="433">
        <v>7755.0029999999997</v>
      </c>
      <c r="H6" s="433">
        <v>6902.5709999999999</v>
      </c>
      <c r="I6" s="433">
        <v>2783.3440000000001</v>
      </c>
      <c r="J6" s="433">
        <v>636.02599999999995</v>
      </c>
      <c r="K6" s="570">
        <v>18076.944000000003</v>
      </c>
      <c r="L6" s="59">
        <v>5.5052353833004846</v>
      </c>
    </row>
    <row r="7" spans="1:12" x14ac:dyDescent="0.2">
      <c r="A7" s="541" t="s">
        <v>155</v>
      </c>
      <c r="B7" s="433">
        <v>532.19299999999998</v>
      </c>
      <c r="C7" s="433">
        <v>254.02799999999999</v>
      </c>
      <c r="D7" s="433">
        <v>82.45</v>
      </c>
      <c r="E7" s="433">
        <v>26.712</v>
      </c>
      <c r="F7" s="569">
        <v>895.38300000000004</v>
      </c>
      <c r="G7" s="433">
        <v>6547.3140000000003</v>
      </c>
      <c r="H7" s="433">
        <v>3390.8809999999999</v>
      </c>
      <c r="I7" s="433">
        <v>1645.6220000000001</v>
      </c>
      <c r="J7" s="433">
        <v>205.28899999999999</v>
      </c>
      <c r="K7" s="570">
        <v>11789.106</v>
      </c>
      <c r="L7" s="59">
        <v>3.5903083778253686</v>
      </c>
    </row>
    <row r="8" spans="1:12" x14ac:dyDescent="0.2">
      <c r="A8" s="541" t="s">
        <v>156</v>
      </c>
      <c r="B8" s="433">
        <v>980.48</v>
      </c>
      <c r="C8" s="96">
        <v>26.071999999999999</v>
      </c>
      <c r="D8" s="433">
        <v>47.136000000000003</v>
      </c>
      <c r="E8" s="96">
        <v>0.29299999999999998</v>
      </c>
      <c r="F8" s="569">
        <v>1053.981</v>
      </c>
      <c r="G8" s="433">
        <v>9024.0509999999995</v>
      </c>
      <c r="H8" s="433">
        <v>271.95</v>
      </c>
      <c r="I8" s="96">
        <v>845.75400000000002</v>
      </c>
      <c r="J8" s="433">
        <v>4.9480000000000004</v>
      </c>
      <c r="K8" s="570">
        <v>10146.703000000001</v>
      </c>
      <c r="L8" s="59">
        <v>3.0901234400815301</v>
      </c>
    </row>
    <row r="9" spans="1:12" x14ac:dyDescent="0.2">
      <c r="A9" s="541" t="s">
        <v>568</v>
      </c>
      <c r="B9" s="433">
        <v>0</v>
      </c>
      <c r="C9" s="433">
        <v>0</v>
      </c>
      <c r="D9" s="433">
        <v>0</v>
      </c>
      <c r="E9" s="96">
        <v>1.5009999999999999</v>
      </c>
      <c r="F9" s="618">
        <v>1.5009999999999999</v>
      </c>
      <c r="G9" s="433">
        <v>0</v>
      </c>
      <c r="H9" s="433">
        <v>0</v>
      </c>
      <c r="I9" s="433">
        <v>0</v>
      </c>
      <c r="J9" s="433">
        <v>21.908999999999999</v>
      </c>
      <c r="K9" s="570">
        <v>21.908999999999999</v>
      </c>
      <c r="L9" s="96">
        <v>6.6722672821650768E-3</v>
      </c>
    </row>
    <row r="10" spans="1:12" x14ac:dyDescent="0.2">
      <c r="A10" s="541" t="s">
        <v>158</v>
      </c>
      <c r="B10" s="433">
        <v>101.398</v>
      </c>
      <c r="C10" s="433">
        <v>65.930000000000007</v>
      </c>
      <c r="D10" s="433">
        <v>38.656999999999996</v>
      </c>
      <c r="E10" s="433">
        <v>1.121</v>
      </c>
      <c r="F10" s="569">
        <v>207.10600000000002</v>
      </c>
      <c r="G10" s="433">
        <v>1689.2929999999999</v>
      </c>
      <c r="H10" s="433">
        <v>1189.2619999999999</v>
      </c>
      <c r="I10" s="433">
        <v>1082.0229999999999</v>
      </c>
      <c r="J10" s="433">
        <v>22.805</v>
      </c>
      <c r="K10" s="570">
        <v>3983.3829999999994</v>
      </c>
      <c r="L10" s="59">
        <v>1.2131177170675322</v>
      </c>
    </row>
    <row r="11" spans="1:12" x14ac:dyDescent="0.2">
      <c r="A11" s="541" t="s">
        <v>159</v>
      </c>
      <c r="B11" s="433">
        <v>130.13300000000001</v>
      </c>
      <c r="C11" s="433">
        <v>784.47400000000005</v>
      </c>
      <c r="D11" s="433">
        <v>172.38</v>
      </c>
      <c r="E11" s="433">
        <v>50.365000000000002</v>
      </c>
      <c r="F11" s="569">
        <v>1137.3520000000001</v>
      </c>
      <c r="G11" s="433">
        <v>1347.1780000000001</v>
      </c>
      <c r="H11" s="433">
        <v>9336.9179999999997</v>
      </c>
      <c r="I11" s="433">
        <v>6250.951</v>
      </c>
      <c r="J11" s="433">
        <v>575.79700000000003</v>
      </c>
      <c r="K11" s="570">
        <v>17510.843999999997</v>
      </c>
      <c r="L11" s="59">
        <v>5.3328326945226445</v>
      </c>
    </row>
    <row r="12" spans="1:12" x14ac:dyDescent="0.2">
      <c r="A12" s="541" t="s">
        <v>512</v>
      </c>
      <c r="B12" s="433">
        <v>631.70399999999995</v>
      </c>
      <c r="C12" s="433">
        <v>292.73899999999998</v>
      </c>
      <c r="D12" s="433">
        <v>61.466000000000001</v>
      </c>
      <c r="E12" s="433">
        <v>71.394999999999996</v>
      </c>
      <c r="F12" s="569">
        <v>1057.3040000000001</v>
      </c>
      <c r="G12" s="433">
        <v>7772.7359999999999</v>
      </c>
      <c r="H12" s="433">
        <v>4201.3599999999997</v>
      </c>
      <c r="I12" s="433">
        <v>2555.203</v>
      </c>
      <c r="J12" s="433">
        <v>669.22</v>
      </c>
      <c r="K12" s="570">
        <v>15198.518999999998</v>
      </c>
      <c r="L12" s="59">
        <v>4.6286266402421044</v>
      </c>
    </row>
    <row r="13" spans="1:12" x14ac:dyDescent="0.2">
      <c r="A13" s="541" t="s">
        <v>160</v>
      </c>
      <c r="B13" s="433">
        <v>2482.7339999999999</v>
      </c>
      <c r="C13" s="433">
        <v>1339.6020000000001</v>
      </c>
      <c r="D13" s="433">
        <v>402.09699999999998</v>
      </c>
      <c r="E13" s="433">
        <v>89.914000000000001</v>
      </c>
      <c r="F13" s="569">
        <v>4314.3469999999998</v>
      </c>
      <c r="G13" s="433">
        <v>22814.223000000002</v>
      </c>
      <c r="H13" s="433">
        <v>19105.702000000001</v>
      </c>
      <c r="I13" s="433">
        <v>13523.047</v>
      </c>
      <c r="J13" s="433">
        <v>1402.673</v>
      </c>
      <c r="K13" s="570">
        <v>56845.645000000004</v>
      </c>
      <c r="L13" s="59">
        <v>17.312033286186988</v>
      </c>
    </row>
    <row r="14" spans="1:12" x14ac:dyDescent="0.2">
      <c r="A14" s="541" t="s">
        <v>323</v>
      </c>
      <c r="B14" s="433">
        <v>933.60799999999995</v>
      </c>
      <c r="C14" s="433">
        <v>943.84799999999996</v>
      </c>
      <c r="D14" s="433">
        <v>156.61099999999999</v>
      </c>
      <c r="E14" s="433">
        <v>138.18700000000001</v>
      </c>
      <c r="F14" s="569">
        <v>2172.2539999999999</v>
      </c>
      <c r="G14" s="433">
        <v>11145.405000000001</v>
      </c>
      <c r="H14" s="433">
        <v>17707.328000000001</v>
      </c>
      <c r="I14" s="433">
        <v>3141.739</v>
      </c>
      <c r="J14" s="433">
        <v>1245.7059999999999</v>
      </c>
      <c r="K14" s="570">
        <v>33240.178</v>
      </c>
      <c r="L14" s="59">
        <v>10.123116167910144</v>
      </c>
    </row>
    <row r="15" spans="1:12" x14ac:dyDescent="0.2">
      <c r="A15" s="541" t="s">
        <v>163</v>
      </c>
      <c r="B15" s="433">
        <v>16.885000000000002</v>
      </c>
      <c r="C15" s="433">
        <v>174.68899999999999</v>
      </c>
      <c r="D15" s="433">
        <v>11.87</v>
      </c>
      <c r="E15" s="433">
        <v>53.823</v>
      </c>
      <c r="F15" s="569">
        <v>257.267</v>
      </c>
      <c r="G15" s="96">
        <v>38.22</v>
      </c>
      <c r="H15" s="433">
        <v>1567.6489999999999</v>
      </c>
      <c r="I15" s="433">
        <v>482.01499999999999</v>
      </c>
      <c r="J15" s="433">
        <v>475.71300000000002</v>
      </c>
      <c r="K15" s="570">
        <v>2563.5970000000002</v>
      </c>
      <c r="L15" s="59">
        <v>0.78072958089171318</v>
      </c>
    </row>
    <row r="16" spans="1:12" x14ac:dyDescent="0.2">
      <c r="A16" s="541" t="s">
        <v>164</v>
      </c>
      <c r="B16" s="433">
        <v>1139.088</v>
      </c>
      <c r="C16" s="433">
        <v>439.48899999999998</v>
      </c>
      <c r="D16" s="433">
        <v>71.162000000000006</v>
      </c>
      <c r="E16" s="433">
        <v>53.356000000000002</v>
      </c>
      <c r="F16" s="569">
        <v>1703.095</v>
      </c>
      <c r="G16" s="433">
        <v>11966.393</v>
      </c>
      <c r="H16" s="433">
        <v>5048.59</v>
      </c>
      <c r="I16" s="433">
        <v>2173.9369999999999</v>
      </c>
      <c r="J16" s="433">
        <v>507.96199999999999</v>
      </c>
      <c r="K16" s="570">
        <v>19696.881999999998</v>
      </c>
      <c r="L16" s="59">
        <v>5.9985787269736726</v>
      </c>
    </row>
    <row r="17" spans="1:12" x14ac:dyDescent="0.2">
      <c r="A17" s="541" t="s">
        <v>165</v>
      </c>
      <c r="B17" s="96">
        <v>150.36000000000001</v>
      </c>
      <c r="C17" s="433">
        <v>39.241</v>
      </c>
      <c r="D17" s="433">
        <v>20.774000000000001</v>
      </c>
      <c r="E17" s="433">
        <v>4.1319999999999997</v>
      </c>
      <c r="F17" s="569">
        <v>214.50700000000001</v>
      </c>
      <c r="G17" s="433">
        <v>2654.864</v>
      </c>
      <c r="H17" s="433">
        <v>417.87700000000001</v>
      </c>
      <c r="I17" s="433">
        <v>949.87300000000005</v>
      </c>
      <c r="J17" s="433">
        <v>71.349999999999994</v>
      </c>
      <c r="K17" s="570">
        <v>4093.9639999999999</v>
      </c>
      <c r="L17" s="59">
        <v>1.2467945616669709</v>
      </c>
    </row>
    <row r="18" spans="1:12" x14ac:dyDescent="0.2">
      <c r="A18" s="541" t="s">
        <v>166</v>
      </c>
      <c r="B18" s="96">
        <v>55.908000000000001</v>
      </c>
      <c r="C18" s="433">
        <v>237.363</v>
      </c>
      <c r="D18" s="433">
        <v>333.58300000000003</v>
      </c>
      <c r="E18" s="433">
        <v>25.463999999999999</v>
      </c>
      <c r="F18" s="569">
        <v>652.31799999999998</v>
      </c>
      <c r="G18" s="433">
        <v>696.33900000000006</v>
      </c>
      <c r="H18" s="433">
        <v>4308.5749999999998</v>
      </c>
      <c r="I18" s="433">
        <v>15244.668</v>
      </c>
      <c r="J18" s="433">
        <v>273.33800000000002</v>
      </c>
      <c r="K18" s="570">
        <v>20522.919999999998</v>
      </c>
      <c r="L18" s="59">
        <v>6.2501441257241899</v>
      </c>
    </row>
    <row r="19" spans="1:12" x14ac:dyDescent="0.2">
      <c r="A19" s="541" t="s">
        <v>168</v>
      </c>
      <c r="B19" s="433">
        <v>2179.759</v>
      </c>
      <c r="C19" s="433">
        <v>129.50299999999999</v>
      </c>
      <c r="D19" s="433">
        <v>26.562000000000001</v>
      </c>
      <c r="E19" s="433">
        <v>44.311</v>
      </c>
      <c r="F19" s="569">
        <v>2380.1350000000002</v>
      </c>
      <c r="G19" s="433">
        <v>19773.167000000001</v>
      </c>
      <c r="H19" s="433">
        <v>2045.9849999999999</v>
      </c>
      <c r="I19" s="433">
        <v>709.09500000000003</v>
      </c>
      <c r="J19" s="433">
        <v>551.84199999999998</v>
      </c>
      <c r="K19" s="570">
        <v>23080.089000000004</v>
      </c>
      <c r="L19" s="59">
        <v>7.0289160940325024</v>
      </c>
    </row>
    <row r="20" spans="1:12" x14ac:dyDescent="0.2">
      <c r="A20" s="541" t="s">
        <v>169</v>
      </c>
      <c r="B20" s="433">
        <v>508.04599999999999</v>
      </c>
      <c r="C20" s="433">
        <v>333.971</v>
      </c>
      <c r="D20" s="433">
        <v>50.487000000000002</v>
      </c>
      <c r="E20" s="433">
        <v>14.773</v>
      </c>
      <c r="F20" s="569">
        <v>907.27700000000004</v>
      </c>
      <c r="G20" s="433">
        <v>6557.0129999999999</v>
      </c>
      <c r="H20" s="433">
        <v>4602.05</v>
      </c>
      <c r="I20" s="433">
        <v>1950.7650000000001</v>
      </c>
      <c r="J20" s="433">
        <v>203.51300000000001</v>
      </c>
      <c r="K20" s="570">
        <v>13313.341</v>
      </c>
      <c r="L20" s="59">
        <v>4.0545058912139709</v>
      </c>
    </row>
    <row r="21" spans="1:12" x14ac:dyDescent="0.2">
      <c r="A21" s="541" t="s">
        <v>170</v>
      </c>
      <c r="B21" s="433">
        <v>949.322</v>
      </c>
      <c r="C21" s="433">
        <v>654.24</v>
      </c>
      <c r="D21" s="433">
        <v>117.41</v>
      </c>
      <c r="E21" s="433">
        <v>8.0060000000000002</v>
      </c>
      <c r="F21" s="569">
        <v>1728.9780000000001</v>
      </c>
      <c r="G21" s="433">
        <v>7600.7569999999996</v>
      </c>
      <c r="H21" s="433">
        <v>11554.932000000001</v>
      </c>
      <c r="I21" s="433">
        <v>6619.348</v>
      </c>
      <c r="J21" s="433">
        <v>153.00200000000001</v>
      </c>
      <c r="K21" s="570">
        <v>25928.038999999997</v>
      </c>
      <c r="L21" s="59">
        <v>7.8962438409055684</v>
      </c>
    </row>
    <row r="22" spans="1:12" x14ac:dyDescent="0.2">
      <c r="A22" s="220" t="s">
        <v>114</v>
      </c>
      <c r="B22" s="174">
        <v>15436.183000000001</v>
      </c>
      <c r="C22" s="174">
        <v>6935.3379999999997</v>
      </c>
      <c r="D22" s="174">
        <v>1816.008</v>
      </c>
      <c r="E22" s="174">
        <v>863.44399999999985</v>
      </c>
      <c r="F22" s="571">
        <v>25050.973000000002</v>
      </c>
      <c r="G22" s="572">
        <v>158298.57600000003</v>
      </c>
      <c r="H22" s="174">
        <v>98369.198999999993</v>
      </c>
      <c r="I22" s="174">
        <v>62607.381999999998</v>
      </c>
      <c r="J22" s="174">
        <v>9083.9910000000018</v>
      </c>
      <c r="K22" s="174">
        <v>328359.14799999999</v>
      </c>
      <c r="L22" s="175">
        <v>100</v>
      </c>
    </row>
    <row r="23" spans="1:12" x14ac:dyDescent="0.2">
      <c r="A23" s="18"/>
      <c r="B23" s="18"/>
      <c r="C23" s="18"/>
      <c r="D23" s="18"/>
      <c r="E23" s="18"/>
      <c r="F23" s="18"/>
      <c r="G23" s="18"/>
      <c r="H23" s="18"/>
      <c r="I23" s="18"/>
      <c r="J23" s="18"/>
      <c r="L23" s="161" t="s">
        <v>220</v>
      </c>
    </row>
    <row r="24" spans="1:12" x14ac:dyDescent="0.2">
      <c r="A24" s="80" t="s">
        <v>489</v>
      </c>
      <c r="B24" s="544"/>
      <c r="C24" s="573"/>
      <c r="D24" s="573"/>
      <c r="E24" s="573"/>
      <c r="F24" s="573"/>
      <c r="G24" s="18"/>
      <c r="H24" s="18"/>
      <c r="I24" s="18"/>
      <c r="J24" s="18"/>
      <c r="K24" s="18"/>
      <c r="L24" s="18"/>
    </row>
    <row r="25" spans="1:12" x14ac:dyDescent="0.2">
      <c r="A25" s="80" t="s">
        <v>221</v>
      </c>
      <c r="B25" s="544"/>
      <c r="C25" s="544"/>
      <c r="D25" s="544"/>
      <c r="E25" s="544"/>
      <c r="F25" s="574"/>
      <c r="G25" s="18"/>
      <c r="H25" s="18"/>
      <c r="I25" s="18"/>
      <c r="J25" s="18"/>
      <c r="K25" s="18"/>
      <c r="L25" s="18"/>
    </row>
    <row r="26" spans="1:12" s="18" customFormat="1" x14ac:dyDescent="0.2">
      <c r="A26" s="805" t="s">
        <v>634</v>
      </c>
      <c r="B26" s="805"/>
      <c r="C26" s="805"/>
      <c r="D26" s="805"/>
      <c r="E26" s="805"/>
      <c r="F26" s="805"/>
      <c r="G26" s="805"/>
      <c r="H26" s="805"/>
    </row>
    <row r="27" spans="1:12" s="18" customFormat="1" x14ac:dyDescent="0.2">
      <c r="A27" s="805"/>
      <c r="B27" s="805"/>
      <c r="C27" s="805"/>
      <c r="D27" s="805"/>
      <c r="E27" s="805"/>
      <c r="F27" s="805"/>
      <c r="G27" s="805"/>
      <c r="H27" s="805"/>
    </row>
    <row r="28" spans="1:12" s="18" customFormat="1" x14ac:dyDescent="0.2">
      <c r="A28" s="805"/>
      <c r="B28" s="805"/>
      <c r="C28" s="805"/>
      <c r="D28" s="805"/>
      <c r="E28" s="805"/>
      <c r="F28" s="805"/>
      <c r="G28" s="805"/>
      <c r="H28" s="805"/>
    </row>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5">
    <mergeCell ref="A1:F2"/>
    <mergeCell ref="B3:F3"/>
    <mergeCell ref="G3:K3"/>
    <mergeCell ref="L3:L4"/>
    <mergeCell ref="A26:H28"/>
  </mergeCells>
  <conditionalFormatting sqref="B17:B18">
    <cfRule type="cellIs" dxfId="74" priority="1" operator="between">
      <formula>0</formula>
      <formula>0.5</formula>
    </cfRule>
    <cfRule type="cellIs" dxfId="73" priority="2" operator="between">
      <formula>0</formula>
      <formula>0.49</formula>
    </cfRule>
  </conditionalFormatting>
  <conditionalFormatting sqref="C8">
    <cfRule type="cellIs" dxfId="72" priority="45" operator="between">
      <formula>0</formula>
      <formula>0.5</formula>
    </cfRule>
    <cfRule type="cellIs" dxfId="71" priority="46" operator="between">
      <formula>0</formula>
      <formula>0.49</formula>
    </cfRule>
  </conditionalFormatting>
  <conditionalFormatting sqref="E8:E9">
    <cfRule type="cellIs" dxfId="70" priority="29" operator="between">
      <formula>0</formula>
      <formula>0.5</formula>
    </cfRule>
    <cfRule type="cellIs" dxfId="69" priority="30" operator="between">
      <formula>0</formula>
      <formula>0.49</formula>
    </cfRule>
  </conditionalFormatting>
  <conditionalFormatting sqref="F9">
    <cfRule type="cellIs" dxfId="68" priority="27" operator="between">
      <formula>0</formula>
      <formula>0.5</formula>
    </cfRule>
    <cfRule type="cellIs" dxfId="67" priority="28" operator="between">
      <formula>0</formula>
      <formula>0.49</formula>
    </cfRule>
  </conditionalFormatting>
  <conditionalFormatting sqref="G15">
    <cfRule type="cellIs" dxfId="66" priority="35" operator="between">
      <formula>0</formula>
      <formula>0.5</formula>
    </cfRule>
    <cfRule type="cellIs" dxfId="65" priority="36" operator="between">
      <formula>0</formula>
      <formula>0.49</formula>
    </cfRule>
  </conditionalFormatting>
  <conditionalFormatting sqref="I8">
    <cfRule type="cellIs" dxfId="64" priority="11" operator="between">
      <formula>0</formula>
      <formula>0.5</formula>
    </cfRule>
    <cfRule type="cellIs" dxfId="63" priority="12" operator="between">
      <formula>0</formula>
      <formula>0.49</formula>
    </cfRule>
  </conditionalFormatting>
  <conditionalFormatting sqref="L9">
    <cfRule type="cellIs" dxfId="62" priority="41" operator="between">
      <formula>0</formula>
      <formula>0.5</formula>
    </cfRule>
    <cfRule type="cellIs" dxfId="61" priority="4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3"/>
  <sheetViews>
    <sheetView workbookViewId="0"/>
  </sheetViews>
  <sheetFormatPr baseColWidth="10" defaultRowHeight="14.25" x14ac:dyDescent="0.2"/>
  <cols>
    <col min="1" max="1" width="5.5" customWidth="1"/>
    <col min="2" max="2" width="16.625" customWidth="1"/>
    <col min="3" max="3" width="9.625" customWidth="1"/>
    <col min="4" max="4" width="8.625" customWidth="1"/>
    <col min="5" max="5" width="8" customWidth="1"/>
    <col min="6" max="7" width="9.125" customWidth="1"/>
    <col min="8" max="8" width="8.625" customWidth="1"/>
    <col min="9" max="9" width="9.625" customWidth="1"/>
    <col min="11" max="45" width="11" style="1"/>
  </cols>
  <sheetData>
    <row r="1" spans="1:45" x14ac:dyDescent="0.2">
      <c r="A1" s="158" t="s">
        <v>490</v>
      </c>
      <c r="B1" s="158"/>
      <c r="C1" s="158"/>
      <c r="D1" s="158"/>
      <c r="E1" s="158"/>
      <c r="F1" s="158"/>
      <c r="G1" s="158"/>
      <c r="H1" s="1"/>
      <c r="I1" s="1"/>
    </row>
    <row r="2" spans="1:45" x14ac:dyDescent="0.2">
      <c r="A2" s="159"/>
      <c r="B2" s="159"/>
      <c r="C2" s="159"/>
      <c r="D2" s="159"/>
      <c r="E2" s="159"/>
      <c r="F2" s="159"/>
      <c r="G2" s="159"/>
      <c r="H2" s="1"/>
      <c r="I2" s="55" t="s">
        <v>467</v>
      </c>
      <c r="J2" s="55"/>
    </row>
    <row r="3" spans="1:45" x14ac:dyDescent="0.2">
      <c r="A3" s="794" t="s">
        <v>451</v>
      </c>
      <c r="B3" s="794" t="s">
        <v>452</v>
      </c>
      <c r="C3" s="779">
        <f>INDICE!A3</f>
        <v>45139</v>
      </c>
      <c r="D3" s="779">
        <v>41671</v>
      </c>
      <c r="E3" s="778" t="s">
        <v>115</v>
      </c>
      <c r="F3" s="778"/>
      <c r="G3" s="778" t="s">
        <v>116</v>
      </c>
      <c r="H3" s="778"/>
      <c r="I3" s="778"/>
      <c r="J3" s="161"/>
    </row>
    <row r="4" spans="1:45" x14ac:dyDescent="0.2">
      <c r="A4" s="795"/>
      <c r="B4" s="795"/>
      <c r="C4" s="184" t="s">
        <v>54</v>
      </c>
      <c r="D4" s="185" t="s">
        <v>421</v>
      </c>
      <c r="E4" s="184" t="s">
        <v>54</v>
      </c>
      <c r="F4" s="185" t="s">
        <v>421</v>
      </c>
      <c r="G4" s="184" t="s">
        <v>54</v>
      </c>
      <c r="H4" s="186" t="s">
        <v>421</v>
      </c>
      <c r="I4" s="185" t="s">
        <v>471</v>
      </c>
      <c r="J4" s="10"/>
    </row>
    <row r="5" spans="1:45" x14ac:dyDescent="0.2">
      <c r="A5" s="1"/>
      <c r="B5" s="11" t="s">
        <v>324</v>
      </c>
      <c r="C5" s="453">
        <v>0</v>
      </c>
      <c r="D5" s="142" t="s">
        <v>142</v>
      </c>
      <c r="E5" s="456">
        <v>3865.2490200000002</v>
      </c>
      <c r="F5" s="142">
        <v>258.04016125534559</v>
      </c>
      <c r="G5" s="456">
        <v>4705.2052400000002</v>
      </c>
      <c r="H5" s="142">
        <v>141.99622448868016</v>
      </c>
      <c r="I5" s="494">
        <v>1.1337980714082259</v>
      </c>
      <c r="J5" s="1"/>
    </row>
    <row r="6" spans="1:45" x14ac:dyDescent="0.2">
      <c r="A6" s="1"/>
      <c r="B6" s="11" t="s">
        <v>470</v>
      </c>
      <c r="C6" s="453">
        <v>0</v>
      </c>
      <c r="D6" s="142" t="s">
        <v>142</v>
      </c>
      <c r="E6" s="456">
        <v>5522.7250800000002</v>
      </c>
      <c r="F6" s="142">
        <v>-15.446894668991265</v>
      </c>
      <c r="G6" s="456">
        <v>11632.801030000001</v>
      </c>
      <c r="H6" s="142">
        <v>57.965289143236568</v>
      </c>
      <c r="I6" s="405">
        <v>2.8031183976343668</v>
      </c>
      <c r="J6" s="1"/>
    </row>
    <row r="7" spans="1:45" x14ac:dyDescent="0.2">
      <c r="A7" s="160" t="s">
        <v>458</v>
      </c>
      <c r="B7" s="145"/>
      <c r="C7" s="454">
        <v>0</v>
      </c>
      <c r="D7" s="148" t="s">
        <v>142</v>
      </c>
      <c r="E7" s="454">
        <v>9387.9740999999995</v>
      </c>
      <c r="F7" s="148">
        <v>23.343851473811796</v>
      </c>
      <c r="G7" s="454">
        <v>16338.006270000002</v>
      </c>
      <c r="H7" s="226">
        <v>75.517442421056757</v>
      </c>
      <c r="I7" s="148">
        <v>3.9369164690425928</v>
      </c>
      <c r="J7" s="1"/>
    </row>
    <row r="8" spans="1:45" x14ac:dyDescent="0.2">
      <c r="A8" s="191"/>
      <c r="B8" s="11" t="s">
        <v>231</v>
      </c>
      <c r="C8" s="453">
        <v>10894.969239999999</v>
      </c>
      <c r="D8" s="142">
        <v>8.1505765500682159</v>
      </c>
      <c r="E8" s="456">
        <v>55622.283260000004</v>
      </c>
      <c r="F8" s="149">
        <v>-42.470324264513835</v>
      </c>
      <c r="G8" s="456">
        <v>87778.850219999993</v>
      </c>
      <c r="H8" s="149">
        <v>-32.247195509589474</v>
      </c>
      <c r="I8" s="825">
        <v>21.151785312954281</v>
      </c>
      <c r="J8" s="1"/>
    </row>
    <row r="9" spans="1:45" x14ac:dyDescent="0.2">
      <c r="A9" s="160" t="s">
        <v>303</v>
      </c>
      <c r="B9" s="145"/>
      <c r="C9" s="454">
        <v>10894.969239999999</v>
      </c>
      <c r="D9" s="148">
        <v>8.1505765500682159</v>
      </c>
      <c r="E9" s="454">
        <v>55622.283260000004</v>
      </c>
      <c r="F9" s="148">
        <v>-42.470324264513835</v>
      </c>
      <c r="G9" s="454">
        <v>87778.850219999993</v>
      </c>
      <c r="H9" s="226">
        <v>-32.247195509589474</v>
      </c>
      <c r="I9" s="148">
        <v>21.151785312954281</v>
      </c>
      <c r="J9" s="1"/>
    </row>
    <row r="10" spans="1:45" s="429" customFormat="1" x14ac:dyDescent="0.2">
      <c r="A10" s="656"/>
      <c r="B10" s="11" t="s">
        <v>662</v>
      </c>
      <c r="C10" s="453">
        <v>0</v>
      </c>
      <c r="D10" s="142" t="s">
        <v>142</v>
      </c>
      <c r="E10" s="456">
        <v>0</v>
      </c>
      <c r="F10" s="149">
        <v>-100</v>
      </c>
      <c r="G10" s="456">
        <v>0</v>
      </c>
      <c r="H10" s="149">
        <v>-100</v>
      </c>
      <c r="I10" s="726">
        <v>0</v>
      </c>
      <c r="J10" s="427"/>
      <c r="K10" s="427"/>
      <c r="L10" s="427"/>
      <c r="M10" s="427"/>
      <c r="N10" s="427"/>
      <c r="O10" s="427"/>
      <c r="P10" s="427"/>
      <c r="Q10" s="427"/>
      <c r="R10" s="427"/>
      <c r="S10" s="427"/>
      <c r="T10" s="427"/>
      <c r="U10" s="427"/>
      <c r="V10" s="427"/>
      <c r="W10" s="427"/>
      <c r="X10" s="427"/>
      <c r="Y10" s="427"/>
      <c r="Z10" s="427"/>
      <c r="AA10" s="427"/>
      <c r="AB10" s="427"/>
      <c r="AC10" s="427"/>
      <c r="AD10" s="427"/>
      <c r="AE10" s="427"/>
      <c r="AF10" s="427"/>
      <c r="AG10" s="427"/>
      <c r="AH10" s="427"/>
      <c r="AI10" s="427"/>
      <c r="AJ10" s="427"/>
      <c r="AK10" s="427"/>
      <c r="AL10" s="427"/>
      <c r="AM10" s="427"/>
      <c r="AN10" s="427"/>
      <c r="AO10" s="427"/>
      <c r="AP10" s="427"/>
      <c r="AQ10" s="427"/>
      <c r="AR10" s="427"/>
      <c r="AS10" s="427"/>
    </row>
    <row r="11" spans="1:45" s="429" customFormat="1" x14ac:dyDescent="0.2">
      <c r="A11" s="427"/>
      <c r="B11" s="11" t="s">
        <v>234</v>
      </c>
      <c r="C11" s="453">
        <v>1852.2389499999997</v>
      </c>
      <c r="D11" s="142">
        <v>-58.873843823559866</v>
      </c>
      <c r="E11" s="456">
        <v>8672.2562099999996</v>
      </c>
      <c r="F11" s="149">
        <v>-15.089566234225183</v>
      </c>
      <c r="G11" s="456">
        <v>17516.755970000002</v>
      </c>
      <c r="H11" s="149">
        <v>-16.328513844954038</v>
      </c>
      <c r="I11" s="494">
        <v>4.220955967505156</v>
      </c>
      <c r="J11" s="427"/>
      <c r="K11" s="427"/>
      <c r="L11" s="427"/>
      <c r="M11" s="427"/>
      <c r="N11" s="427"/>
      <c r="O11" s="427"/>
      <c r="P11" s="427"/>
      <c r="Q11" s="427"/>
      <c r="R11" s="427"/>
      <c r="S11" s="427"/>
      <c r="T11" s="427"/>
      <c r="U11" s="427"/>
      <c r="V11" s="427"/>
      <c r="W11" s="427"/>
      <c r="X11" s="427"/>
      <c r="Y11" s="427"/>
      <c r="Z11" s="427"/>
      <c r="AA11" s="427"/>
      <c r="AB11" s="427"/>
      <c r="AC11" s="427"/>
      <c r="AD11" s="427"/>
      <c r="AE11" s="427"/>
      <c r="AF11" s="427"/>
      <c r="AG11" s="427"/>
      <c r="AH11" s="427"/>
      <c r="AI11" s="427"/>
      <c r="AJ11" s="427"/>
      <c r="AK11" s="427"/>
      <c r="AL11" s="427"/>
      <c r="AM11" s="427"/>
      <c r="AN11" s="427"/>
      <c r="AO11" s="427"/>
      <c r="AP11" s="427"/>
      <c r="AQ11" s="427"/>
      <c r="AR11" s="427"/>
      <c r="AS11" s="427"/>
    </row>
    <row r="12" spans="1:45" s="429" customFormat="1" x14ac:dyDescent="0.2">
      <c r="A12" s="427"/>
      <c r="B12" s="428" t="s">
        <v>325</v>
      </c>
      <c r="C12" s="455">
        <v>1852.2389499999997</v>
      </c>
      <c r="D12" s="414">
        <v>-58.855805340668056</v>
      </c>
      <c r="E12" s="457">
        <v>8672.2562099999996</v>
      </c>
      <c r="F12" s="575">
        <v>-15.038178032351702</v>
      </c>
      <c r="G12" s="457">
        <v>17506.239600000001</v>
      </c>
      <c r="H12" s="575">
        <v>-11.895675439343693</v>
      </c>
      <c r="I12" s="642">
        <v>4.2184218718778599</v>
      </c>
      <c r="J12" s="427"/>
      <c r="K12" s="427"/>
      <c r="L12" s="427"/>
      <c r="M12" s="427"/>
      <c r="N12" s="427"/>
      <c r="O12" s="427"/>
      <c r="P12" s="427"/>
      <c r="Q12" s="427"/>
      <c r="R12" s="427"/>
      <c r="S12" s="427"/>
      <c r="T12" s="427"/>
      <c r="U12" s="427"/>
      <c r="V12" s="427"/>
      <c r="W12" s="427"/>
      <c r="X12" s="427"/>
      <c r="Y12" s="427"/>
      <c r="Z12" s="427"/>
      <c r="AA12" s="427"/>
      <c r="AB12" s="427"/>
      <c r="AC12" s="427"/>
      <c r="AD12" s="427"/>
      <c r="AE12" s="427"/>
      <c r="AF12" s="427"/>
      <c r="AG12" s="427"/>
      <c r="AH12" s="427"/>
      <c r="AI12" s="427"/>
      <c r="AJ12" s="427"/>
      <c r="AK12" s="427"/>
      <c r="AL12" s="427"/>
      <c r="AM12" s="427"/>
      <c r="AN12" s="427"/>
      <c r="AO12" s="427"/>
      <c r="AP12" s="427"/>
      <c r="AQ12" s="427"/>
      <c r="AR12" s="427"/>
      <c r="AS12" s="427"/>
    </row>
    <row r="13" spans="1:45" s="429" customFormat="1" x14ac:dyDescent="0.2">
      <c r="A13" s="427"/>
      <c r="B13" s="428" t="s">
        <v>322</v>
      </c>
      <c r="C13" s="455">
        <v>0</v>
      </c>
      <c r="D13" s="414">
        <v>-100</v>
      </c>
      <c r="E13" s="457">
        <v>0</v>
      </c>
      <c r="F13" s="575">
        <v>-100</v>
      </c>
      <c r="G13" s="457">
        <v>10.51637</v>
      </c>
      <c r="H13" s="575">
        <v>-99.012786184539507</v>
      </c>
      <c r="I13" s="670">
        <v>2.5340956272962337E-3</v>
      </c>
      <c r="J13" s="427"/>
      <c r="K13" s="427"/>
      <c r="L13" s="427"/>
      <c r="M13" s="427"/>
      <c r="N13" s="427"/>
      <c r="O13" s="427"/>
      <c r="P13" s="427"/>
      <c r="Q13" s="427"/>
      <c r="R13" s="427"/>
      <c r="S13" s="427"/>
      <c r="T13" s="427"/>
      <c r="U13" s="427"/>
      <c r="V13" s="427"/>
      <c r="W13" s="427"/>
      <c r="X13" s="427"/>
      <c r="Y13" s="427"/>
      <c r="Z13" s="427"/>
      <c r="AA13" s="427"/>
      <c r="AB13" s="427"/>
      <c r="AC13" s="427"/>
      <c r="AD13" s="427"/>
      <c r="AE13" s="427"/>
      <c r="AF13" s="427"/>
      <c r="AG13" s="427"/>
      <c r="AH13" s="427"/>
      <c r="AI13" s="427"/>
      <c r="AJ13" s="427"/>
      <c r="AK13" s="427"/>
      <c r="AL13" s="427"/>
      <c r="AM13" s="427"/>
      <c r="AN13" s="427"/>
      <c r="AO13" s="427"/>
      <c r="AP13" s="427"/>
      <c r="AQ13" s="427"/>
      <c r="AR13" s="427"/>
      <c r="AS13" s="427"/>
    </row>
    <row r="14" spans="1:45" s="429" customFormat="1" x14ac:dyDescent="0.2">
      <c r="A14" s="427"/>
      <c r="B14" s="11" t="s">
        <v>591</v>
      </c>
      <c r="C14" s="453">
        <v>0</v>
      </c>
      <c r="D14" s="142" t="s">
        <v>142</v>
      </c>
      <c r="E14" s="456">
        <v>0</v>
      </c>
      <c r="F14" s="149">
        <v>-100</v>
      </c>
      <c r="G14" s="456">
        <v>23.491</v>
      </c>
      <c r="H14" s="149">
        <v>-92.072368199029427</v>
      </c>
      <c r="I14" s="689">
        <v>5.6605502070406254E-3</v>
      </c>
      <c r="J14" s="427"/>
      <c r="K14" s="427"/>
      <c r="L14" s="427"/>
      <c r="M14" s="427"/>
      <c r="N14" s="427"/>
      <c r="O14" s="427"/>
      <c r="P14" s="427"/>
      <c r="Q14" s="427"/>
      <c r="R14" s="427"/>
      <c r="S14" s="427"/>
      <c r="T14" s="427"/>
      <c r="U14" s="427"/>
      <c r="V14" s="427"/>
      <c r="W14" s="427"/>
      <c r="X14" s="427"/>
      <c r="Y14" s="427"/>
      <c r="Z14" s="427"/>
      <c r="AA14" s="427"/>
      <c r="AB14" s="427"/>
      <c r="AC14" s="427"/>
      <c r="AD14" s="427"/>
      <c r="AE14" s="427"/>
      <c r="AF14" s="427"/>
      <c r="AG14" s="427"/>
      <c r="AH14" s="427"/>
      <c r="AI14" s="427"/>
      <c r="AJ14" s="427"/>
      <c r="AK14" s="427"/>
      <c r="AL14" s="427"/>
      <c r="AM14" s="427"/>
      <c r="AN14" s="427"/>
      <c r="AO14" s="427"/>
      <c r="AP14" s="427"/>
      <c r="AQ14" s="427"/>
      <c r="AR14" s="427"/>
      <c r="AS14" s="427"/>
    </row>
    <row r="15" spans="1:45" x14ac:dyDescent="0.2">
      <c r="A15" s="1"/>
      <c r="B15" s="11" t="s">
        <v>207</v>
      </c>
      <c r="C15" s="453">
        <v>1118.94498</v>
      </c>
      <c r="D15" s="142">
        <v>-0.43088938381451558</v>
      </c>
      <c r="E15" s="456">
        <v>3280.4295900000002</v>
      </c>
      <c r="F15" s="149">
        <v>11.778777701095551</v>
      </c>
      <c r="G15" s="456">
        <v>4367.5966999999991</v>
      </c>
      <c r="H15" s="149">
        <v>-39.033750463017419</v>
      </c>
      <c r="I15" s="494">
        <v>1.0524456346879634</v>
      </c>
      <c r="J15" s="1"/>
    </row>
    <row r="16" spans="1:45" x14ac:dyDescent="0.2">
      <c r="A16" s="1"/>
      <c r="B16" s="428" t="s">
        <v>325</v>
      </c>
      <c r="C16" s="455">
        <v>185.81538</v>
      </c>
      <c r="D16" s="414">
        <v>-0.36499960937518411</v>
      </c>
      <c r="E16" s="457">
        <v>1414.5398399999999</v>
      </c>
      <c r="F16" s="575">
        <v>-29.183089644414213</v>
      </c>
      <c r="G16" s="457">
        <v>1882.2050900000004</v>
      </c>
      <c r="H16" s="575">
        <v>-69.771869160810795</v>
      </c>
      <c r="I16" s="642">
        <v>0.45354886602922062</v>
      </c>
      <c r="J16" s="1"/>
    </row>
    <row r="17" spans="1:45" s="429" customFormat="1" x14ac:dyDescent="0.2">
      <c r="A17" s="427"/>
      <c r="B17" s="428" t="s">
        <v>322</v>
      </c>
      <c r="C17" s="455">
        <v>933.12959999999998</v>
      </c>
      <c r="D17" s="414">
        <v>-0.4439997018215871</v>
      </c>
      <c r="E17" s="457">
        <v>1865.88975</v>
      </c>
      <c r="F17" s="575">
        <v>99.072583816190217</v>
      </c>
      <c r="G17" s="457">
        <v>2485.3916099999997</v>
      </c>
      <c r="H17" s="575">
        <v>165.16750499207197</v>
      </c>
      <c r="I17" s="642">
        <v>0.59889676865874297</v>
      </c>
      <c r="J17" s="427"/>
      <c r="K17" s="427"/>
      <c r="L17" s="427"/>
      <c r="M17" s="427"/>
      <c r="N17" s="427"/>
      <c r="O17" s="427"/>
      <c r="P17" s="427"/>
      <c r="Q17" s="427"/>
      <c r="R17" s="427"/>
      <c r="S17" s="427"/>
      <c r="T17" s="427"/>
      <c r="U17" s="427"/>
      <c r="V17" s="427"/>
      <c r="W17" s="427"/>
      <c r="X17" s="427"/>
      <c r="Y17" s="427"/>
      <c r="Z17" s="427"/>
      <c r="AA17" s="427"/>
      <c r="AB17" s="427"/>
      <c r="AC17" s="427"/>
      <c r="AD17" s="427"/>
      <c r="AE17" s="427"/>
      <c r="AF17" s="427"/>
      <c r="AG17" s="427"/>
      <c r="AH17" s="427"/>
      <c r="AI17" s="427"/>
      <c r="AJ17" s="427"/>
      <c r="AK17" s="427"/>
      <c r="AL17" s="427"/>
      <c r="AM17" s="427"/>
      <c r="AN17" s="427"/>
      <c r="AO17" s="427"/>
      <c r="AP17" s="427"/>
      <c r="AQ17" s="427"/>
      <c r="AR17" s="427"/>
      <c r="AS17" s="427"/>
    </row>
    <row r="18" spans="1:45" s="429" customFormat="1" x14ac:dyDescent="0.2">
      <c r="A18" s="427"/>
      <c r="B18" s="11" t="s">
        <v>545</v>
      </c>
      <c r="C18" s="453">
        <v>0</v>
      </c>
      <c r="D18" s="142" t="s">
        <v>142</v>
      </c>
      <c r="E18" s="457">
        <v>0</v>
      </c>
      <c r="F18" s="149">
        <v>-100</v>
      </c>
      <c r="G18" s="457">
        <v>0</v>
      </c>
      <c r="H18" s="149">
        <v>-100</v>
      </c>
      <c r="I18" s="726">
        <v>0</v>
      </c>
      <c r="J18" s="427"/>
      <c r="K18" s="427"/>
      <c r="L18" s="427"/>
      <c r="M18" s="427"/>
      <c r="N18" s="427"/>
      <c r="O18" s="427"/>
      <c r="P18" s="427"/>
      <c r="Q18" s="427"/>
      <c r="R18" s="427"/>
      <c r="S18" s="427"/>
      <c r="T18" s="427"/>
      <c r="U18" s="427"/>
      <c r="V18" s="427"/>
      <c r="W18" s="427"/>
      <c r="X18" s="427"/>
      <c r="Y18" s="427"/>
      <c r="Z18" s="427"/>
      <c r="AA18" s="427"/>
      <c r="AB18" s="427"/>
      <c r="AC18" s="427"/>
      <c r="AD18" s="427"/>
      <c r="AE18" s="427"/>
      <c r="AF18" s="427"/>
      <c r="AG18" s="427"/>
      <c r="AH18" s="427"/>
      <c r="AI18" s="427"/>
      <c r="AJ18" s="427"/>
      <c r="AK18" s="427"/>
      <c r="AL18" s="427"/>
      <c r="AM18" s="427"/>
      <c r="AN18" s="427"/>
      <c r="AO18" s="427"/>
      <c r="AP18" s="427"/>
      <c r="AQ18" s="427"/>
      <c r="AR18" s="427"/>
      <c r="AS18" s="427"/>
    </row>
    <row r="19" spans="1:45" x14ac:dyDescent="0.2">
      <c r="A19" s="1"/>
      <c r="B19" s="11" t="s">
        <v>687</v>
      </c>
      <c r="C19" s="453">
        <v>582.21103000000005</v>
      </c>
      <c r="D19" s="142">
        <v>313.70439114518842</v>
      </c>
      <c r="E19" s="456">
        <v>7632.6402400000006</v>
      </c>
      <c r="F19" s="149">
        <v>116.54864989185253</v>
      </c>
      <c r="G19" s="456">
        <v>8793.3742700000003</v>
      </c>
      <c r="H19" s="149">
        <v>89.388391194236334</v>
      </c>
      <c r="I19" s="494">
        <v>2.1189109252323957</v>
      </c>
      <c r="J19" s="1"/>
    </row>
    <row r="20" spans="1:45" x14ac:dyDescent="0.2">
      <c r="A20" s="1"/>
      <c r="B20" s="11" t="s">
        <v>208</v>
      </c>
      <c r="C20" s="453">
        <v>0</v>
      </c>
      <c r="D20" s="142" t="s">
        <v>142</v>
      </c>
      <c r="E20" s="456">
        <v>74.692499999999995</v>
      </c>
      <c r="F20" s="149" t="s">
        <v>142</v>
      </c>
      <c r="G20" s="456">
        <v>74.692499999999995</v>
      </c>
      <c r="H20" s="149" t="s">
        <v>142</v>
      </c>
      <c r="I20" s="689">
        <v>1.7998409873542291E-2</v>
      </c>
      <c r="J20" s="1"/>
    </row>
    <row r="21" spans="1:45" s="429" customFormat="1" x14ac:dyDescent="0.2">
      <c r="A21" s="1"/>
      <c r="B21" s="11" t="s">
        <v>209</v>
      </c>
      <c r="C21" s="453">
        <v>3321.8628100000001</v>
      </c>
      <c r="D21" s="142">
        <v>-40.666854719900066</v>
      </c>
      <c r="E21" s="456">
        <v>53231.087400000004</v>
      </c>
      <c r="F21" s="149">
        <v>52.385582355355666</v>
      </c>
      <c r="G21" s="456">
        <v>74320.279980000007</v>
      </c>
      <c r="H21" s="149">
        <v>64.093329811372087</v>
      </c>
      <c r="I21" s="826">
        <v>17.908717220557076</v>
      </c>
      <c r="J21" s="427"/>
      <c r="K21" s="427"/>
      <c r="L21" s="427"/>
      <c r="M21" s="427"/>
      <c r="N21" s="427"/>
      <c r="O21" s="427"/>
      <c r="P21" s="427"/>
      <c r="Q21" s="427"/>
      <c r="R21" s="427"/>
      <c r="S21" s="427"/>
      <c r="T21" s="427"/>
      <c r="U21" s="427"/>
      <c r="V21" s="427"/>
      <c r="W21" s="427"/>
      <c r="X21" s="427"/>
      <c r="Y21" s="427"/>
      <c r="Z21" s="427"/>
      <c r="AA21" s="427"/>
      <c r="AB21" s="427"/>
      <c r="AC21" s="427"/>
      <c r="AD21" s="427"/>
      <c r="AE21" s="427"/>
      <c r="AF21" s="427"/>
      <c r="AG21" s="427"/>
      <c r="AH21" s="427"/>
      <c r="AI21" s="427"/>
      <c r="AJ21" s="427"/>
      <c r="AK21" s="427"/>
      <c r="AL21" s="427"/>
      <c r="AM21" s="427"/>
      <c r="AN21" s="427"/>
      <c r="AO21" s="427"/>
      <c r="AP21" s="427"/>
      <c r="AQ21" s="427"/>
      <c r="AR21" s="427"/>
      <c r="AS21" s="427"/>
    </row>
    <row r="22" spans="1:45" s="429" customFormat="1" x14ac:dyDescent="0.2">
      <c r="A22" s="160" t="s">
        <v>442</v>
      </c>
      <c r="B22" s="145"/>
      <c r="C22" s="454">
        <v>6875.2577699999993</v>
      </c>
      <c r="D22" s="148">
        <v>-39.515524530860326</v>
      </c>
      <c r="E22" s="454">
        <v>72891.105939999994</v>
      </c>
      <c r="F22" s="148">
        <v>40.688489451244848</v>
      </c>
      <c r="G22" s="454">
        <v>105096.19042</v>
      </c>
      <c r="H22" s="226">
        <v>34.116674849962699</v>
      </c>
      <c r="I22" s="148">
        <v>25.324688708063174</v>
      </c>
      <c r="J22" s="748"/>
      <c r="K22" s="427"/>
      <c r="L22" s="427"/>
      <c r="M22" s="427"/>
      <c r="N22" s="427"/>
      <c r="O22" s="427"/>
      <c r="P22" s="427"/>
      <c r="Q22" s="427"/>
      <c r="R22" s="427"/>
      <c r="S22" s="427"/>
      <c r="T22" s="427"/>
      <c r="U22" s="427"/>
      <c r="V22" s="427"/>
      <c r="W22" s="427"/>
      <c r="X22" s="427"/>
      <c r="Y22" s="427"/>
      <c r="Z22" s="427"/>
      <c r="AA22" s="427"/>
      <c r="AB22" s="427"/>
      <c r="AC22" s="427"/>
      <c r="AD22" s="427"/>
      <c r="AE22" s="427"/>
      <c r="AF22" s="427"/>
      <c r="AG22" s="427"/>
      <c r="AH22" s="427"/>
      <c r="AI22" s="427"/>
      <c r="AJ22" s="427"/>
      <c r="AK22" s="427"/>
      <c r="AL22" s="427"/>
      <c r="AM22" s="427"/>
      <c r="AN22" s="427"/>
      <c r="AO22" s="427"/>
      <c r="AP22" s="427"/>
      <c r="AQ22" s="427"/>
      <c r="AR22" s="427"/>
      <c r="AS22" s="427"/>
    </row>
    <row r="23" spans="1:45" s="429" customFormat="1" x14ac:dyDescent="0.2">
      <c r="A23" s="427"/>
      <c r="B23" s="11" t="s">
        <v>626</v>
      </c>
      <c r="C23" s="453">
        <v>0</v>
      </c>
      <c r="D23" s="142" t="s">
        <v>142</v>
      </c>
      <c r="E23" s="456">
        <v>2902.4353900000001</v>
      </c>
      <c r="F23" s="149">
        <v>0.59848575823174943</v>
      </c>
      <c r="G23" s="456">
        <v>5913.4884299999994</v>
      </c>
      <c r="H23" s="149">
        <v>104.96166207745392</v>
      </c>
      <c r="I23" s="494">
        <v>1.4249541593277784</v>
      </c>
      <c r="J23" s="427"/>
      <c r="K23" s="427"/>
      <c r="L23" s="427"/>
      <c r="M23" s="427"/>
      <c r="N23" s="427"/>
      <c r="O23" s="427"/>
      <c r="P23" s="427"/>
      <c r="Q23" s="427"/>
      <c r="R23" s="427"/>
      <c r="S23" s="427"/>
      <c r="T23" s="427"/>
      <c r="U23" s="427"/>
      <c r="V23" s="427"/>
      <c r="W23" s="427"/>
      <c r="X23" s="427"/>
      <c r="Y23" s="427"/>
      <c r="Z23" s="427"/>
      <c r="AA23" s="427"/>
      <c r="AB23" s="427"/>
      <c r="AC23" s="427"/>
      <c r="AD23" s="427"/>
      <c r="AE23" s="427"/>
      <c r="AF23" s="427"/>
      <c r="AG23" s="427"/>
      <c r="AH23" s="427"/>
      <c r="AI23" s="427"/>
      <c r="AJ23" s="427"/>
      <c r="AK23" s="427"/>
      <c r="AL23" s="427"/>
      <c r="AM23" s="427"/>
      <c r="AN23" s="427"/>
      <c r="AO23" s="427"/>
      <c r="AP23" s="427"/>
      <c r="AQ23" s="427"/>
      <c r="AR23" s="427"/>
      <c r="AS23" s="427"/>
    </row>
    <row r="24" spans="1:45" x14ac:dyDescent="0.2">
      <c r="A24" s="1"/>
      <c r="B24" s="11" t="s">
        <v>326</v>
      </c>
      <c r="C24" s="453">
        <v>878.24668000000008</v>
      </c>
      <c r="D24" s="142">
        <v>-46.859517840923182</v>
      </c>
      <c r="E24" s="456">
        <v>8846.6679600000007</v>
      </c>
      <c r="F24" s="149">
        <v>-1.443616668363034</v>
      </c>
      <c r="G24" s="456">
        <v>15301.421390000003</v>
      </c>
      <c r="H24" s="149">
        <v>-18.117399310819554</v>
      </c>
      <c r="I24" s="825">
        <v>3.6871339669311811</v>
      </c>
      <c r="J24" s="1"/>
    </row>
    <row r="25" spans="1:45" x14ac:dyDescent="0.2">
      <c r="A25" s="160" t="s">
        <v>340</v>
      </c>
      <c r="B25" s="145"/>
      <c r="C25" s="454">
        <v>878.24668000000008</v>
      </c>
      <c r="D25" s="148">
        <v>-46.859517840923182</v>
      </c>
      <c r="E25" s="454">
        <v>11749.103350000001</v>
      </c>
      <c r="F25" s="148">
        <v>-0.94689626114772807</v>
      </c>
      <c r="G25" s="454">
        <v>21214.909820000001</v>
      </c>
      <c r="H25" s="226">
        <v>-1.656217531623412</v>
      </c>
      <c r="I25" s="148">
        <v>5.1120881262589588</v>
      </c>
      <c r="J25" s="1"/>
    </row>
    <row r="26" spans="1:45" x14ac:dyDescent="0.2">
      <c r="A26" s="427"/>
      <c r="B26" s="11" t="s">
        <v>212</v>
      </c>
      <c r="C26" s="453">
        <v>0</v>
      </c>
      <c r="D26" s="142" t="s">
        <v>142</v>
      </c>
      <c r="E26" s="456">
        <v>3111.4529900000002</v>
      </c>
      <c r="F26" s="149">
        <v>199.05502758119076</v>
      </c>
      <c r="G26" s="456">
        <v>5173.5492000000004</v>
      </c>
      <c r="H26" s="149">
        <v>0.10547380832378228</v>
      </c>
      <c r="I26" s="826">
        <v>1.2466533989695998</v>
      </c>
      <c r="J26" s="1"/>
    </row>
    <row r="27" spans="1:45" x14ac:dyDescent="0.2">
      <c r="A27" s="1"/>
      <c r="B27" s="11" t="s">
        <v>213</v>
      </c>
      <c r="C27" s="453">
        <v>8289.4103500000001</v>
      </c>
      <c r="D27" s="142">
        <v>-9.1796611366724186</v>
      </c>
      <c r="E27" s="456">
        <v>67945.519959999991</v>
      </c>
      <c r="F27" s="149">
        <v>-6.5306396103694277</v>
      </c>
      <c r="G27" s="456">
        <v>100682.60307</v>
      </c>
      <c r="H27" s="149">
        <v>-19.749549418282498</v>
      </c>
      <c r="I27" s="827">
        <v>24.261160855360675</v>
      </c>
      <c r="J27" s="1"/>
    </row>
    <row r="28" spans="1:45" x14ac:dyDescent="0.2">
      <c r="A28" s="15"/>
      <c r="B28" s="428" t="s">
        <v>325</v>
      </c>
      <c r="C28" s="455">
        <v>7799.7343499999997</v>
      </c>
      <c r="D28" s="414">
        <v>-14.54464349072355</v>
      </c>
      <c r="E28" s="457">
        <v>58616.70218</v>
      </c>
      <c r="F28" s="575">
        <v>-15.273795012166275</v>
      </c>
      <c r="G28" s="457">
        <v>90384.54396000001</v>
      </c>
      <c r="H28" s="575">
        <v>-19.293121688128849</v>
      </c>
      <c r="I28" s="642">
        <v>21.779670896345433</v>
      </c>
      <c r="J28" s="1"/>
    </row>
    <row r="29" spans="1:45" x14ac:dyDescent="0.2">
      <c r="A29" s="15"/>
      <c r="B29" s="428" t="s">
        <v>322</v>
      </c>
      <c r="C29" s="455">
        <v>489.67599999999999</v>
      </c>
      <c r="D29" s="414" t="s">
        <v>142</v>
      </c>
      <c r="E29" s="457">
        <v>9328.8177800000012</v>
      </c>
      <c r="F29" s="575">
        <v>165.84253945687308</v>
      </c>
      <c r="G29" s="457">
        <v>10298.059110000002</v>
      </c>
      <c r="H29" s="575">
        <v>-23.544523904245004</v>
      </c>
      <c r="I29" s="642">
        <v>2.4814899590152444</v>
      </c>
      <c r="J29" s="1"/>
    </row>
    <row r="30" spans="1:45" x14ac:dyDescent="0.2">
      <c r="A30" s="1"/>
      <c r="B30" s="11" t="s">
        <v>214</v>
      </c>
      <c r="C30" s="453">
        <v>0</v>
      </c>
      <c r="D30" s="142" t="s">
        <v>142</v>
      </c>
      <c r="E30" s="456">
        <v>3173.1415200000001</v>
      </c>
      <c r="F30" s="149">
        <v>181.50300606607041</v>
      </c>
      <c r="G30" s="456">
        <v>5224.9703100000006</v>
      </c>
      <c r="H30" s="149">
        <v>363.5295462242629</v>
      </c>
      <c r="I30" s="825">
        <v>1.2590441773467127</v>
      </c>
      <c r="J30" s="1"/>
    </row>
    <row r="31" spans="1:45" x14ac:dyDescent="0.2">
      <c r="A31" s="1"/>
      <c r="B31" s="11" t="s">
        <v>215</v>
      </c>
      <c r="C31" s="453">
        <v>0</v>
      </c>
      <c r="D31" s="142" t="s">
        <v>142</v>
      </c>
      <c r="E31" s="456">
        <v>3654.0701499999996</v>
      </c>
      <c r="F31" s="149">
        <v>-60.45647247633724</v>
      </c>
      <c r="G31" s="456">
        <v>9462.0226000000021</v>
      </c>
      <c r="H31" s="149">
        <v>-16.493704378153836</v>
      </c>
      <c r="I31" s="494">
        <v>2.2800329482547821</v>
      </c>
      <c r="J31" s="1"/>
    </row>
    <row r="32" spans="1:45" x14ac:dyDescent="0.2">
      <c r="A32" s="427"/>
      <c r="B32" s="11" t="s">
        <v>596</v>
      </c>
      <c r="C32" s="453">
        <v>0</v>
      </c>
      <c r="D32" s="142" t="s">
        <v>142</v>
      </c>
      <c r="E32" s="456">
        <v>1891.05603</v>
      </c>
      <c r="F32" s="149">
        <v>-51.782719667716847</v>
      </c>
      <c r="G32" s="456">
        <v>3911.9793100000002</v>
      </c>
      <c r="H32" s="149">
        <v>-18.707873137786642</v>
      </c>
      <c r="I32" s="494">
        <v>0.9426569874913433</v>
      </c>
      <c r="J32" s="1"/>
    </row>
    <row r="33" spans="1:10" x14ac:dyDescent="0.2">
      <c r="A33" s="1"/>
      <c r="B33" s="11" t="s">
        <v>666</v>
      </c>
      <c r="C33" s="453">
        <v>0</v>
      </c>
      <c r="D33" s="142" t="s">
        <v>142</v>
      </c>
      <c r="E33" s="456">
        <v>0</v>
      </c>
      <c r="F33" s="149" t="s">
        <v>142</v>
      </c>
      <c r="G33" s="456">
        <v>541.85708</v>
      </c>
      <c r="H33" s="149" t="s">
        <v>142</v>
      </c>
      <c r="I33" s="494">
        <v>0.13056954605510318</v>
      </c>
      <c r="J33" s="1"/>
    </row>
    <row r="34" spans="1:10" x14ac:dyDescent="0.2">
      <c r="A34" s="1"/>
      <c r="B34" s="11" t="s">
        <v>217</v>
      </c>
      <c r="C34" s="453">
        <v>6856.6981400000004</v>
      </c>
      <c r="D34" s="142">
        <v>17.519430041767421</v>
      </c>
      <c r="E34" s="456">
        <v>40671.620929999997</v>
      </c>
      <c r="F34" s="149">
        <v>-10.149361785611351</v>
      </c>
      <c r="G34" s="456">
        <v>59208.609840000005</v>
      </c>
      <c r="H34" s="149">
        <v>-8.5685994634510809</v>
      </c>
      <c r="I34" s="494">
        <v>14.267306997931106</v>
      </c>
      <c r="J34" s="1"/>
    </row>
    <row r="35" spans="1:10" x14ac:dyDescent="0.2">
      <c r="A35" s="160" t="s">
        <v>443</v>
      </c>
      <c r="B35" s="145"/>
      <c r="C35" s="454">
        <v>15146.108490000001</v>
      </c>
      <c r="D35" s="148">
        <v>1.2319615566192301</v>
      </c>
      <c r="E35" s="454">
        <v>120446.86157999998</v>
      </c>
      <c r="F35" s="148">
        <v>-9.6347091716519468</v>
      </c>
      <c r="G35" s="454">
        <v>184205.59141000002</v>
      </c>
      <c r="H35" s="226">
        <v>-13.37875545268189</v>
      </c>
      <c r="I35" s="148">
        <v>44.387424911409326</v>
      </c>
      <c r="J35" s="749"/>
    </row>
    <row r="36" spans="1:10" x14ac:dyDescent="0.2">
      <c r="A36" s="15"/>
      <c r="B36" s="11" t="s">
        <v>644</v>
      </c>
      <c r="C36" s="453">
        <v>0</v>
      </c>
      <c r="D36" s="142" t="s">
        <v>142</v>
      </c>
      <c r="E36" s="456">
        <v>70.424530000000004</v>
      </c>
      <c r="F36" s="142" t="s">
        <v>142</v>
      </c>
      <c r="G36" s="456">
        <v>128.72604999999999</v>
      </c>
      <c r="H36" s="142">
        <v>-84.714242198811334</v>
      </c>
      <c r="I36" s="689">
        <v>3.1018699458474387E-2</v>
      </c>
      <c r="J36" s="1"/>
    </row>
    <row r="37" spans="1:10" x14ac:dyDescent="0.2">
      <c r="A37" s="427"/>
      <c r="B37" s="11" t="s">
        <v>656</v>
      </c>
      <c r="C37" s="453">
        <v>0</v>
      </c>
      <c r="D37" s="142" t="s">
        <v>142</v>
      </c>
      <c r="E37" s="456">
        <v>0</v>
      </c>
      <c r="F37" s="149">
        <v>-100</v>
      </c>
      <c r="G37" s="456">
        <v>0</v>
      </c>
      <c r="H37" s="149">
        <v>-100</v>
      </c>
      <c r="I37" s="494">
        <v>0</v>
      </c>
      <c r="J37" s="166"/>
    </row>
    <row r="38" spans="1:10" x14ac:dyDescent="0.2">
      <c r="A38" s="1"/>
      <c r="B38" s="11" t="s">
        <v>661</v>
      </c>
      <c r="C38" s="453">
        <v>0</v>
      </c>
      <c r="D38" s="142" t="s">
        <v>142</v>
      </c>
      <c r="E38" s="456">
        <v>0</v>
      </c>
      <c r="F38" s="149" t="s">
        <v>142</v>
      </c>
      <c r="G38" s="456">
        <v>154.28510999999997</v>
      </c>
      <c r="H38" s="149" t="s">
        <v>142</v>
      </c>
      <c r="I38" s="670">
        <v>3.7177583387415843E-2</v>
      </c>
      <c r="J38" s="1"/>
    </row>
    <row r="39" spans="1:10" x14ac:dyDescent="0.2">
      <c r="A39" s="15"/>
      <c r="B39" s="11" t="s">
        <v>576</v>
      </c>
      <c r="C39" s="453">
        <v>0</v>
      </c>
      <c r="D39" s="142" t="s">
        <v>142</v>
      </c>
      <c r="E39" s="456">
        <v>0</v>
      </c>
      <c r="F39" s="142" t="s">
        <v>142</v>
      </c>
      <c r="G39" s="456">
        <v>78.434839999999994</v>
      </c>
      <c r="H39" s="142" t="s">
        <v>142</v>
      </c>
      <c r="I39" s="689">
        <v>1.8900189425788527E-2</v>
      </c>
      <c r="J39" s="1"/>
    </row>
    <row r="40" spans="1:10" ht="14.25" customHeight="1" x14ac:dyDescent="0.2">
      <c r="A40" s="160" t="s">
        <v>459</v>
      </c>
      <c r="B40" s="145"/>
      <c r="C40" s="454">
        <v>0</v>
      </c>
      <c r="D40" s="148" t="s">
        <v>142</v>
      </c>
      <c r="E40" s="454">
        <v>70.424530000000004</v>
      </c>
      <c r="F40" s="148">
        <v>-57.92799315277626</v>
      </c>
      <c r="G40" s="454">
        <v>361.44600000000003</v>
      </c>
      <c r="H40" s="226">
        <v>-64.196291051308478</v>
      </c>
      <c r="I40" s="148">
        <v>8.7096472271678785E-2</v>
      </c>
      <c r="J40" s="1"/>
    </row>
    <row r="41" spans="1:10" ht="14.25" customHeight="1" x14ac:dyDescent="0.2">
      <c r="A41" s="663" t="s">
        <v>114</v>
      </c>
      <c r="B41" s="664"/>
      <c r="C41" s="664">
        <v>33794.582179999998</v>
      </c>
      <c r="D41" s="665">
        <v>-11.196220160844357</v>
      </c>
      <c r="E41" s="150">
        <v>270167.75275999994</v>
      </c>
      <c r="F41" s="665">
        <v>-10.369432306210779</v>
      </c>
      <c r="G41" s="150">
        <v>414994.99413999997</v>
      </c>
      <c r="H41" s="666">
        <v>-8.281474766136613</v>
      </c>
      <c r="I41" s="667">
        <v>100</v>
      </c>
      <c r="J41" s="1"/>
    </row>
    <row r="42" spans="1:10" ht="14.25" customHeight="1" x14ac:dyDescent="0.2">
      <c r="A42" s="679"/>
      <c r="B42" s="702" t="s">
        <v>327</v>
      </c>
      <c r="C42" s="181">
        <v>10419.999709999998</v>
      </c>
      <c r="D42" s="155">
        <v>-25.338447454931117</v>
      </c>
      <c r="E42" s="516">
        <v>76336.138470000005</v>
      </c>
      <c r="F42" s="517">
        <v>-10.132426961828553</v>
      </c>
      <c r="G42" s="516">
        <v>118566.36291999997</v>
      </c>
      <c r="H42" s="517">
        <v>-16.948442577305499</v>
      </c>
      <c r="I42" s="517">
        <v>28.570552559484902</v>
      </c>
      <c r="J42" s="1"/>
    </row>
    <row r="43" spans="1:10" ht="14.25" customHeight="1" x14ac:dyDescent="0.2">
      <c r="A43" s="679"/>
      <c r="B43" s="702" t="s">
        <v>328</v>
      </c>
      <c r="C43" s="181">
        <v>23374.582469999998</v>
      </c>
      <c r="D43" s="155">
        <v>-3.006124927172392</v>
      </c>
      <c r="E43" s="516">
        <v>193831.61429000003</v>
      </c>
      <c r="F43" s="517">
        <v>-10.462428679136201</v>
      </c>
      <c r="G43" s="516">
        <v>296428.63122000004</v>
      </c>
      <c r="H43" s="517">
        <v>-4.2863088801697815</v>
      </c>
      <c r="I43" s="517">
        <v>71.429447440515119</v>
      </c>
      <c r="J43" s="1"/>
    </row>
    <row r="44" spans="1:10" ht="14.25" customHeight="1" x14ac:dyDescent="0.2">
      <c r="A44" s="471" t="s">
        <v>446</v>
      </c>
      <c r="B44" s="153"/>
      <c r="C44" s="407">
        <v>14448.364199999998</v>
      </c>
      <c r="D44" s="408">
        <v>-8.7982781185359737</v>
      </c>
      <c r="E44" s="409">
        <v>75352.726330000005</v>
      </c>
      <c r="F44" s="410">
        <v>-33.744394594782214</v>
      </c>
      <c r="G44" s="409">
        <v>118683.48671</v>
      </c>
      <c r="H44" s="410">
        <v>-27.471630926314639</v>
      </c>
      <c r="I44" s="410">
        <v>28.598775499918855</v>
      </c>
    </row>
    <row r="45" spans="1:10" s="1" customFormat="1" ht="15" customHeight="1" x14ac:dyDescent="0.2">
      <c r="A45" s="471" t="s">
        <v>447</v>
      </c>
      <c r="B45" s="153"/>
      <c r="C45" s="407">
        <v>19346.217980000005</v>
      </c>
      <c r="D45" s="408">
        <v>-12.90641045786646</v>
      </c>
      <c r="E45" s="409">
        <v>194815.02642999994</v>
      </c>
      <c r="F45" s="410">
        <v>3.7943228444839021</v>
      </c>
      <c r="G45" s="409">
        <v>296311.50743</v>
      </c>
      <c r="H45" s="410">
        <v>2.5908104413106505</v>
      </c>
      <c r="I45" s="410">
        <v>71.401224500081156</v>
      </c>
    </row>
    <row r="46" spans="1:10" s="1" customFormat="1" ht="13.5" customHeight="1" x14ac:dyDescent="0.2">
      <c r="A46" s="679"/>
      <c r="B46" s="702" t="s">
        <v>448</v>
      </c>
      <c r="C46" s="181">
        <v>2434.4499799999994</v>
      </c>
      <c r="D46" s="155">
        <v>-47.584567696912146</v>
      </c>
      <c r="E46" s="516">
        <v>16304.896449999998</v>
      </c>
      <c r="F46" s="720">
        <v>18.424696604749872</v>
      </c>
      <c r="G46" s="516">
        <v>26310.130240000002</v>
      </c>
      <c r="H46" s="720">
        <v>2.7337472169303161</v>
      </c>
      <c r="I46" s="517">
        <v>6.3398668927375512</v>
      </c>
    </row>
    <row r="47" spans="1:10" s="1" customFormat="1" x14ac:dyDescent="0.2">
      <c r="A47" s="161"/>
      <c r="B47" s="161"/>
      <c r="C47" s="161"/>
      <c r="D47" s="161"/>
      <c r="E47" s="161"/>
      <c r="F47" s="161"/>
      <c r="G47" s="161"/>
      <c r="H47" s="161"/>
      <c r="I47" s="161" t="s">
        <v>220</v>
      </c>
    </row>
    <row r="48" spans="1:10" s="1" customFormat="1" ht="15" customHeight="1" x14ac:dyDescent="0.2">
      <c r="A48" s="816" t="s">
        <v>670</v>
      </c>
      <c r="B48" s="816"/>
      <c r="C48" s="816"/>
      <c r="D48" s="816"/>
      <c r="E48" s="816"/>
      <c r="F48" s="816"/>
      <c r="G48" s="816"/>
      <c r="H48" s="816"/>
      <c r="I48" s="816"/>
    </row>
    <row r="49" spans="1:9" s="1" customFormat="1" x14ac:dyDescent="0.2">
      <c r="A49" s="430" t="s">
        <v>472</v>
      </c>
      <c r="I49" s="659"/>
    </row>
    <row r="50" spans="1:9" s="1" customFormat="1" x14ac:dyDescent="0.2"/>
    <row r="51" spans="1:9" s="1" customFormat="1" x14ac:dyDescent="0.2"/>
    <row r="52" spans="1:9" s="1" customFormat="1" x14ac:dyDescent="0.2"/>
    <row r="53" spans="1:9" s="1" customFormat="1" x14ac:dyDescent="0.2"/>
    <row r="54" spans="1:9" s="1" customFormat="1" x14ac:dyDescent="0.2"/>
    <row r="55" spans="1:9" s="1" customFormat="1" x14ac:dyDescent="0.2"/>
    <row r="56" spans="1:9" s="1" customFormat="1" x14ac:dyDescent="0.2"/>
    <row r="57" spans="1:9" s="1" customFormat="1" x14ac:dyDescent="0.2"/>
    <row r="58" spans="1:9" s="1" customFormat="1" x14ac:dyDescent="0.2"/>
    <row r="59" spans="1:9" s="1" customFormat="1" x14ac:dyDescent="0.2"/>
    <row r="60" spans="1:9" s="1" customFormat="1" x14ac:dyDescent="0.2"/>
    <row r="61" spans="1:9" s="1" customFormat="1" x14ac:dyDescent="0.2"/>
    <row r="62" spans="1:9" s="1" customFormat="1" x14ac:dyDescent="0.2"/>
    <row r="63" spans="1:9" s="1" customFormat="1" x14ac:dyDescent="0.2"/>
    <row r="64" spans="1:9"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sheetData>
  <mergeCells count="6">
    <mergeCell ref="A48:I48"/>
    <mergeCell ref="A3:A4"/>
    <mergeCell ref="B3:B4"/>
    <mergeCell ref="C3:D3"/>
    <mergeCell ref="E3:F3"/>
    <mergeCell ref="G3:I3"/>
  </mergeCells>
  <conditionalFormatting sqref="F46">
    <cfRule type="cellIs" dxfId="60" priority="5" operator="between">
      <formula>0</formula>
      <formula>0.5</formula>
    </cfRule>
    <cfRule type="cellIs" dxfId="59" priority="6" operator="between">
      <formula>-0.49</formula>
      <formula>0.49</formula>
    </cfRule>
  </conditionalFormatting>
  <conditionalFormatting sqref="H46">
    <cfRule type="cellIs" dxfId="58" priority="7" operator="between">
      <formula>0</formula>
      <formula>0.5</formula>
    </cfRule>
    <cfRule type="cellIs" dxfId="57" priority="8" operator="between">
      <formula>-0.49</formula>
      <formula>0.49</formula>
    </cfRule>
  </conditionalFormatting>
  <conditionalFormatting sqref="I8">
    <cfRule type="cellIs" dxfId="56" priority="33" operator="between">
      <formula>0</formula>
      <formula>0.5</formula>
    </cfRule>
    <cfRule type="cellIs" dxfId="55" priority="34" operator="between">
      <formula>0</formula>
      <formula>0.49</formula>
    </cfRule>
  </conditionalFormatting>
  <conditionalFormatting sqref="I13:I14">
    <cfRule type="cellIs" dxfId="54" priority="27" operator="between">
      <formula>0</formula>
      <formula>0.5</formula>
    </cfRule>
    <cfRule type="cellIs" dxfId="53" priority="28" operator="between">
      <formula>0</formula>
      <formula>0.49</formula>
    </cfRule>
  </conditionalFormatting>
  <conditionalFormatting sqref="I20">
    <cfRule type="cellIs" dxfId="52" priority="13" operator="between">
      <formula>0</formula>
      <formula>0.5</formula>
    </cfRule>
    <cfRule type="cellIs" dxfId="51" priority="14" operator="between">
      <formula>0</formula>
      <formula>0.49</formula>
    </cfRule>
  </conditionalFormatting>
  <conditionalFormatting sqref="I24">
    <cfRule type="cellIs" dxfId="50" priority="11" operator="between">
      <formula>0</formula>
      <formula>0.5</formula>
    </cfRule>
    <cfRule type="cellIs" dxfId="49" priority="12" operator="between">
      <formula>0</formula>
      <formula>0.49</formula>
    </cfRule>
  </conditionalFormatting>
  <conditionalFormatting sqref="I30">
    <cfRule type="cellIs" dxfId="48" priority="9" operator="between">
      <formula>0</formula>
      <formula>0.5</formula>
    </cfRule>
    <cfRule type="cellIs" dxfId="47" priority="10" operator="between">
      <formula>0</formula>
      <formula>0.49</formula>
    </cfRule>
  </conditionalFormatting>
  <conditionalFormatting sqref="I36">
    <cfRule type="cellIs" dxfId="46" priority="3" operator="between">
      <formula>0</formula>
      <formula>0.5</formula>
    </cfRule>
    <cfRule type="cellIs" dxfId="45" priority="4" operator="between">
      <formula>0</formula>
      <formula>0.49</formula>
    </cfRule>
  </conditionalFormatting>
  <conditionalFormatting sqref="I38:I39">
    <cfRule type="cellIs" dxfId="44" priority="1" operator="between">
      <formula>0</formula>
      <formula>0.5</formula>
    </cfRule>
    <cfRule type="cellIs" dxfId="43" priority="2" operator="between">
      <formula>0</formula>
      <formula>0.49</formula>
    </cfRule>
  </conditionalFormatting>
  <conditionalFormatting sqref="I41">
    <cfRule type="cellIs" dxfId="42" priority="47" operator="between">
      <formula>0</formula>
      <formula>0.5</formula>
    </cfRule>
    <cfRule type="cellIs" dxfId="41" priority="48" operator="between">
      <formula>0</formula>
      <formula>0.49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sqref="A1:F2"/>
    </sheetView>
  </sheetViews>
  <sheetFormatPr baseColWidth="10" defaultRowHeight="14.25" x14ac:dyDescent="0.2"/>
  <cols>
    <col min="1" max="1" width="25.125" customWidth="1"/>
    <col min="3" max="3" width="11.625" bestFit="1" customWidth="1"/>
    <col min="8" max="8" width="10.125" customWidth="1"/>
    <col min="9" max="31" width="11" style="1"/>
    <col min="40" max="40" width="10.625" bestFit="1" customWidth="1"/>
  </cols>
  <sheetData>
    <row r="1" spans="1:9" x14ac:dyDescent="0.2">
      <c r="A1" s="808" t="s">
        <v>18</v>
      </c>
      <c r="B1" s="808"/>
      <c r="C1" s="808"/>
      <c r="D1" s="808"/>
      <c r="E1" s="808"/>
      <c r="F1" s="808"/>
      <c r="G1" s="1"/>
      <c r="H1" s="1"/>
    </row>
    <row r="2" spans="1:9" x14ac:dyDescent="0.2">
      <c r="A2" s="809"/>
      <c r="B2" s="809"/>
      <c r="C2" s="809"/>
      <c r="D2" s="809"/>
      <c r="E2" s="809"/>
      <c r="F2" s="809"/>
      <c r="G2" s="10"/>
      <c r="H2" s="55" t="s">
        <v>467</v>
      </c>
    </row>
    <row r="3" spans="1:9" x14ac:dyDescent="0.2">
      <c r="A3" s="11"/>
      <c r="B3" s="779">
        <f>INDICE!A3</f>
        <v>45139</v>
      </c>
      <c r="C3" s="779">
        <v>41671</v>
      </c>
      <c r="D3" s="778" t="s">
        <v>115</v>
      </c>
      <c r="E3" s="778"/>
      <c r="F3" s="778" t="s">
        <v>116</v>
      </c>
      <c r="G3" s="778"/>
      <c r="H3" s="778"/>
    </row>
    <row r="4" spans="1:9" x14ac:dyDescent="0.2">
      <c r="A4" s="255"/>
      <c r="B4" s="184" t="s">
        <v>54</v>
      </c>
      <c r="C4" s="185" t="s">
        <v>421</v>
      </c>
      <c r="D4" s="184" t="s">
        <v>54</v>
      </c>
      <c r="E4" s="185" t="s">
        <v>421</v>
      </c>
      <c r="F4" s="184" t="s">
        <v>54</v>
      </c>
      <c r="G4" s="186" t="s">
        <v>421</v>
      </c>
      <c r="H4" s="185" t="s">
        <v>471</v>
      </c>
      <c r="I4" s="55"/>
    </row>
    <row r="5" spans="1:9" ht="14.1" customHeight="1" x14ac:dyDescent="0.2">
      <c r="A5" s="411" t="s">
        <v>329</v>
      </c>
      <c r="B5" s="228">
        <v>10419.999709999998</v>
      </c>
      <c r="C5" s="229">
        <v>-25.338447454931128</v>
      </c>
      <c r="D5" s="228">
        <v>76336.138470000005</v>
      </c>
      <c r="E5" s="229">
        <v>-10.132426961828553</v>
      </c>
      <c r="F5" s="228">
        <v>118566.36291999997</v>
      </c>
      <c r="G5" s="229">
        <v>-16.948442577305499</v>
      </c>
      <c r="H5" s="229">
        <v>28.570552559484895</v>
      </c>
    </row>
    <row r="6" spans="1:9" x14ac:dyDescent="0.2">
      <c r="A6" s="404" t="s">
        <v>330</v>
      </c>
      <c r="B6" s="727">
        <v>7799.7343499999997</v>
      </c>
      <c r="C6" s="502">
        <v>-14.54464349072355</v>
      </c>
      <c r="D6" s="431">
        <v>58616.70218</v>
      </c>
      <c r="E6" s="432">
        <v>-15.273795012166275</v>
      </c>
      <c r="F6" s="431">
        <v>90384.54396000001</v>
      </c>
      <c r="G6" s="432">
        <v>-10.208233090521555</v>
      </c>
      <c r="H6" s="729">
        <v>21.779670896345429</v>
      </c>
    </row>
    <row r="7" spans="1:9" x14ac:dyDescent="0.2">
      <c r="A7" s="404" t="s">
        <v>331</v>
      </c>
      <c r="B7" s="728">
        <v>0</v>
      </c>
      <c r="C7" s="432" t="s">
        <v>142</v>
      </c>
      <c r="D7" s="431">
        <v>0</v>
      </c>
      <c r="E7" s="432" t="s">
        <v>142</v>
      </c>
      <c r="F7" s="431">
        <v>0</v>
      </c>
      <c r="G7" s="432">
        <v>-100</v>
      </c>
      <c r="H7" s="642">
        <v>0</v>
      </c>
    </row>
    <row r="8" spans="1:9" x14ac:dyDescent="0.2">
      <c r="A8" s="404" t="s">
        <v>519</v>
      </c>
      <c r="B8" s="728">
        <v>582.21103000000005</v>
      </c>
      <c r="C8" s="470">
        <v>313.70439114518842</v>
      </c>
      <c r="D8" s="431">
        <v>7632.6402400000006</v>
      </c>
      <c r="E8" s="470">
        <v>116.54864989185253</v>
      </c>
      <c r="F8" s="431">
        <v>8793.3742700000003</v>
      </c>
      <c r="G8" s="470">
        <v>89.388391194236334</v>
      </c>
      <c r="H8" s="729">
        <v>2.1189109252323957</v>
      </c>
    </row>
    <row r="9" spans="1:9" x14ac:dyDescent="0.2">
      <c r="A9" s="404" t="s">
        <v>520</v>
      </c>
      <c r="B9" s="727">
        <v>2038.0543299999997</v>
      </c>
      <c r="C9" s="432">
        <v>-56.52910666340459</v>
      </c>
      <c r="D9" s="431">
        <v>10086.796049999999</v>
      </c>
      <c r="E9" s="432">
        <v>-17.554932286648814</v>
      </c>
      <c r="F9" s="431">
        <v>19388.444689999997</v>
      </c>
      <c r="G9" s="432">
        <v>-25.794927281060236</v>
      </c>
      <c r="H9" s="729">
        <v>4.6719707379070785</v>
      </c>
    </row>
    <row r="10" spans="1:9" x14ac:dyDescent="0.2">
      <c r="A10" s="411" t="s">
        <v>332</v>
      </c>
      <c r="B10" s="413">
        <v>23374.582469999998</v>
      </c>
      <c r="C10" s="229">
        <v>-2.9981770585537708</v>
      </c>
      <c r="D10" s="413">
        <v>193831.61429</v>
      </c>
      <c r="E10" s="229">
        <v>-10.387126307487195</v>
      </c>
      <c r="F10" s="413">
        <v>296394.62385000003</v>
      </c>
      <c r="G10" s="229">
        <v>-4.2036621121201412</v>
      </c>
      <c r="H10" s="229">
        <v>71.421252794680768</v>
      </c>
    </row>
    <row r="11" spans="1:9" x14ac:dyDescent="0.2">
      <c r="A11" s="404" t="s">
        <v>333</v>
      </c>
      <c r="B11" s="727">
        <v>1980.6728199999998</v>
      </c>
      <c r="C11" s="434">
        <v>-46.601905061613067</v>
      </c>
      <c r="D11" s="431">
        <v>26587.879759999996</v>
      </c>
      <c r="E11" s="432">
        <v>-29.74820425254936</v>
      </c>
      <c r="F11" s="431">
        <v>41923.932280000001</v>
      </c>
      <c r="G11" s="432">
        <v>-22.173294776793089</v>
      </c>
      <c r="H11" s="729">
        <v>10.102274213422636</v>
      </c>
    </row>
    <row r="12" spans="1:9" x14ac:dyDescent="0.2">
      <c r="A12" s="404" t="s">
        <v>334</v>
      </c>
      <c r="B12" s="727">
        <v>6401.8908700000002</v>
      </c>
      <c r="C12" s="432">
        <v>3.3666913116951704</v>
      </c>
      <c r="D12" s="431">
        <v>44650.671990000003</v>
      </c>
      <c r="E12" s="96">
        <v>0.47693493654726321</v>
      </c>
      <c r="F12" s="431">
        <v>64793.500160000003</v>
      </c>
      <c r="G12" s="432">
        <v>4.5223789970541839</v>
      </c>
      <c r="H12" s="729">
        <v>15.613079934680293</v>
      </c>
    </row>
    <row r="13" spans="1:9" x14ac:dyDescent="0.2">
      <c r="A13" s="404" t="s">
        <v>335</v>
      </c>
      <c r="B13" s="727">
        <v>4096.6112000000003</v>
      </c>
      <c r="C13" s="440">
        <v>100.28858276111015</v>
      </c>
      <c r="D13" s="431">
        <v>31985.568669999997</v>
      </c>
      <c r="E13" s="432">
        <v>-17.064412114371827</v>
      </c>
      <c r="F13" s="431">
        <v>48425.894840000001</v>
      </c>
      <c r="G13" s="432">
        <v>-9.4268237606438916</v>
      </c>
      <c r="H13" s="729">
        <v>11.669031078399792</v>
      </c>
    </row>
    <row r="14" spans="1:9" x14ac:dyDescent="0.2">
      <c r="A14" s="404" t="s">
        <v>336</v>
      </c>
      <c r="B14" s="727">
        <v>3429.5380500000001</v>
      </c>
      <c r="C14" s="432">
        <v>-31.621616787985847</v>
      </c>
      <c r="D14" s="431">
        <v>37384.337579999999</v>
      </c>
      <c r="E14" s="432">
        <v>-9.4823233263676752</v>
      </c>
      <c r="F14" s="431">
        <v>59811.02723</v>
      </c>
      <c r="G14" s="432">
        <v>-4.9205495706541607</v>
      </c>
      <c r="H14" s="729">
        <v>14.412469565794941</v>
      </c>
    </row>
    <row r="15" spans="1:9" x14ac:dyDescent="0.2">
      <c r="A15" s="404" t="s">
        <v>337</v>
      </c>
      <c r="B15" s="727">
        <v>1798.9539300000001</v>
      </c>
      <c r="C15" s="440">
        <v>3.600569024140817</v>
      </c>
      <c r="D15" s="431">
        <v>20216.618739999998</v>
      </c>
      <c r="E15" s="432">
        <v>25.382169728553205</v>
      </c>
      <c r="F15" s="431">
        <v>30685.507709999998</v>
      </c>
      <c r="G15" s="432">
        <v>25.620377226392392</v>
      </c>
      <c r="H15" s="729">
        <v>7.3941874343785781</v>
      </c>
    </row>
    <row r="16" spans="1:9" x14ac:dyDescent="0.2">
      <c r="A16" s="404" t="s">
        <v>682</v>
      </c>
      <c r="B16" s="727">
        <v>1030.0879300000001</v>
      </c>
      <c r="C16" s="502">
        <v>0</v>
      </c>
      <c r="D16" s="431">
        <v>3010.7112900000002</v>
      </c>
      <c r="E16" s="502">
        <v>0</v>
      </c>
      <c r="F16" s="431">
        <v>3010.7112900000002</v>
      </c>
      <c r="G16" s="502">
        <v>0</v>
      </c>
      <c r="H16" s="729">
        <v>0.72548135098331479</v>
      </c>
    </row>
    <row r="17" spans="1:8" x14ac:dyDescent="0.2">
      <c r="A17" s="404" t="s">
        <v>338</v>
      </c>
      <c r="B17" s="727">
        <v>4636.8276699999997</v>
      </c>
      <c r="C17" s="432">
        <v>-14.086714925095773</v>
      </c>
      <c r="D17" s="431">
        <v>29995.826259999998</v>
      </c>
      <c r="E17" s="432">
        <v>-21.109748359771995</v>
      </c>
      <c r="F17" s="431">
        <v>47744.050340000002</v>
      </c>
      <c r="G17" s="432">
        <v>-9.4776256976927975</v>
      </c>
      <c r="H17" s="730">
        <v>11.5047292170212</v>
      </c>
    </row>
    <row r="18" spans="1:8" x14ac:dyDescent="0.2">
      <c r="A18" s="411" t="s">
        <v>539</v>
      </c>
      <c r="B18" s="518">
        <v>0</v>
      </c>
      <c r="C18" s="662">
        <v>-100</v>
      </c>
      <c r="D18" s="413">
        <v>0</v>
      </c>
      <c r="E18" s="652">
        <v>-100</v>
      </c>
      <c r="F18" s="413">
        <v>34.007370000000002</v>
      </c>
      <c r="G18" s="415">
        <v>-88.765003275117721</v>
      </c>
      <c r="H18" s="717">
        <v>8.1946458343368587E-3</v>
      </c>
    </row>
    <row r="19" spans="1:8" x14ac:dyDescent="0.2">
      <c r="A19" s="412" t="s">
        <v>114</v>
      </c>
      <c r="B19" s="61">
        <v>33794.582179999998</v>
      </c>
      <c r="C19" s="62">
        <v>-11.196220160844357</v>
      </c>
      <c r="D19" s="61">
        <v>270167.75276</v>
      </c>
      <c r="E19" s="62">
        <v>-10.36943230621076</v>
      </c>
      <c r="F19" s="61">
        <v>414994.99414000002</v>
      </c>
      <c r="G19" s="62">
        <v>-8.2814747661365864</v>
      </c>
      <c r="H19" s="62">
        <v>100</v>
      </c>
    </row>
    <row r="20" spans="1:8" x14ac:dyDescent="0.2">
      <c r="A20" s="156"/>
      <c r="B20" s="1"/>
      <c r="C20" s="1"/>
      <c r="D20" s="1"/>
      <c r="E20" s="1"/>
      <c r="F20" s="1"/>
      <c r="G20" s="1"/>
      <c r="H20" s="161" t="s">
        <v>220</v>
      </c>
    </row>
    <row r="21" spans="1:8" x14ac:dyDescent="0.2">
      <c r="A21" s="133" t="s">
        <v>574</v>
      </c>
      <c r="B21" s="1"/>
      <c r="C21" s="1"/>
      <c r="D21" s="1"/>
      <c r="E21" s="1"/>
      <c r="F21" s="1"/>
      <c r="G21" s="1"/>
      <c r="H21" s="1"/>
    </row>
    <row r="22" spans="1:8" x14ac:dyDescent="0.2">
      <c r="A22" s="430" t="s">
        <v>531</v>
      </c>
      <c r="B22" s="1"/>
      <c r="C22" s="1"/>
      <c r="D22" s="1"/>
      <c r="E22" s="1"/>
      <c r="F22" s="1"/>
      <c r="G22" s="1"/>
      <c r="H22" s="1"/>
    </row>
    <row r="23" spans="1:8" s="1" customFormat="1" x14ac:dyDescent="0.2">
      <c r="A23" s="584"/>
      <c r="B23" s="584"/>
      <c r="C23" s="584"/>
      <c r="D23" s="584"/>
      <c r="E23" s="584"/>
      <c r="F23" s="584"/>
      <c r="G23" s="584"/>
      <c r="H23" s="584"/>
    </row>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sheetData>
  <mergeCells count="4">
    <mergeCell ref="A1:F2"/>
    <mergeCell ref="B3:C3"/>
    <mergeCell ref="D3:E3"/>
    <mergeCell ref="F3:H3"/>
  </mergeCells>
  <conditionalFormatting sqref="C6">
    <cfRule type="cellIs" dxfId="40" priority="14" operator="between">
      <formula>0.0001</formula>
      <formula>0.44999</formula>
    </cfRule>
  </conditionalFormatting>
  <conditionalFormatting sqref="C16">
    <cfRule type="cellIs" dxfId="39" priority="3" operator="between">
      <formula>0.0001</formula>
      <formula>0.44999</formula>
    </cfRule>
  </conditionalFormatting>
  <conditionalFormatting sqref="C17:C18">
    <cfRule type="cellIs" dxfId="38" priority="12" operator="between">
      <formula>0</formula>
      <formula>0.5</formula>
    </cfRule>
    <cfRule type="cellIs" dxfId="37" priority="13" operator="between">
      <formula>0</formula>
      <formula>0.49</formula>
    </cfRule>
  </conditionalFormatting>
  <conditionalFormatting sqref="E12">
    <cfRule type="cellIs" dxfId="36" priority="6" operator="between">
      <formula>-0.5</formula>
      <formula>0.5</formula>
    </cfRule>
    <cfRule type="cellIs" dxfId="35" priority="7" operator="between">
      <formula>0</formula>
      <formula>0.49</formula>
    </cfRule>
  </conditionalFormatting>
  <conditionalFormatting sqref="E18:E19">
    <cfRule type="cellIs" dxfId="32" priority="17" operator="between">
      <formula>0.00001</formula>
      <formula>0.049999</formula>
    </cfRule>
  </conditionalFormatting>
  <conditionalFormatting sqref="G16">
    <cfRule type="cellIs" dxfId="31" priority="2" operator="between">
      <formula>0.0001</formula>
      <formula>0.44999</formula>
    </cfRule>
  </conditionalFormatting>
  <conditionalFormatting sqref="G18:G19">
    <cfRule type="cellIs" dxfId="30" priority="16" operator="between">
      <formula>0.00001</formula>
      <formula>0.049999</formula>
    </cfRule>
  </conditionalFormatting>
  <conditionalFormatting sqref="H18">
    <cfRule type="cellIs" dxfId="29" priority="8" operator="between">
      <formula>0</formula>
      <formula>0.5</formula>
    </cfRule>
    <cfRule type="cellIs" dxfId="28" priority="9" operator="between">
      <formula>0</formula>
      <formula>0.49</formula>
    </cfRule>
  </conditionalFormatting>
  <conditionalFormatting sqref="E16">
    <cfRule type="cellIs" dxfId="0" priority="1" operator="between">
      <formula>0.0001</formula>
      <formula>0.44999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heetViews>
  <sheetFormatPr baseColWidth="10" defaultRowHeight="14.25" x14ac:dyDescent="0.2"/>
  <cols>
    <col min="1" max="1" width="16.125" customWidth="1"/>
    <col min="9" max="37" width="11" style="1"/>
  </cols>
  <sheetData>
    <row r="1" spans="1:8" ht="15" x14ac:dyDescent="0.25">
      <c r="A1" s="277" t="s">
        <v>501</v>
      </c>
      <c r="B1" s="1"/>
      <c r="C1" s="1"/>
      <c r="D1" s="1"/>
      <c r="E1" s="1"/>
      <c r="F1" s="1"/>
      <c r="G1" s="1"/>
      <c r="H1" s="1"/>
    </row>
    <row r="2" spans="1:8" x14ac:dyDescent="0.2">
      <c r="A2" s="1"/>
      <c r="B2" s="1"/>
      <c r="C2" s="1"/>
      <c r="D2" s="1"/>
      <c r="E2" s="1"/>
      <c r="F2" s="1"/>
      <c r="G2" s="55" t="s">
        <v>469</v>
      </c>
      <c r="H2" s="1"/>
    </row>
    <row r="3" spans="1:8" x14ac:dyDescent="0.2">
      <c r="A3" s="56"/>
      <c r="B3" s="779">
        <f>INDICE!A3</f>
        <v>45139</v>
      </c>
      <c r="C3" s="778">
        <v>41671</v>
      </c>
      <c r="D3" s="778" t="s">
        <v>115</v>
      </c>
      <c r="E3" s="778"/>
      <c r="F3" s="778" t="s">
        <v>116</v>
      </c>
      <c r="G3" s="778"/>
      <c r="H3" s="1"/>
    </row>
    <row r="4" spans="1:8" x14ac:dyDescent="0.2">
      <c r="A4" s="66"/>
      <c r="B4" s="184" t="s">
        <v>342</v>
      </c>
      <c r="C4" s="185" t="s">
        <v>421</v>
      </c>
      <c r="D4" s="184" t="s">
        <v>342</v>
      </c>
      <c r="E4" s="185" t="s">
        <v>421</v>
      </c>
      <c r="F4" s="184" t="s">
        <v>342</v>
      </c>
      <c r="G4" s="186" t="s">
        <v>421</v>
      </c>
      <c r="H4" s="1"/>
    </row>
    <row r="5" spans="1:8" x14ac:dyDescent="0.2">
      <c r="A5" s="435" t="s">
        <v>468</v>
      </c>
      <c r="B5" s="436">
        <v>31.054357769495692</v>
      </c>
      <c r="C5" s="418">
        <v>-54.085501367938186</v>
      </c>
      <c r="D5" s="437">
        <v>39.463775296396015</v>
      </c>
      <c r="E5" s="418">
        <v>-31.520494776299284</v>
      </c>
      <c r="F5" s="437">
        <v>48.942666299352346</v>
      </c>
      <c r="G5" s="418">
        <v>-5.7153226985145178</v>
      </c>
      <c r="H5" s="1"/>
    </row>
    <row r="6" spans="1:8" x14ac:dyDescent="0.2">
      <c r="A6" s="3"/>
      <c r="B6" s="3"/>
      <c r="C6" s="3"/>
      <c r="D6" s="3"/>
      <c r="E6" s="3"/>
      <c r="F6" s="3"/>
      <c r="G6" s="55" t="s">
        <v>343</v>
      </c>
      <c r="H6" s="1"/>
    </row>
    <row r="7" spans="1:8" x14ac:dyDescent="0.2">
      <c r="A7" s="80" t="s">
        <v>571</v>
      </c>
      <c r="B7" s="80"/>
      <c r="C7" s="200"/>
      <c r="D7" s="200"/>
      <c r="E7" s="200"/>
      <c r="F7" s="80"/>
      <c r="G7" s="80"/>
      <c r="H7" s="1"/>
    </row>
    <row r="8" spans="1:8" x14ac:dyDescent="0.2">
      <c r="A8" s="133" t="s">
        <v>344</v>
      </c>
      <c r="B8" s="108"/>
      <c r="C8" s="108"/>
      <c r="D8" s="108"/>
      <c r="E8" s="108"/>
      <c r="F8" s="108"/>
      <c r="G8" s="108"/>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38"/>
  <sheetViews>
    <sheetView workbookViewId="0">
      <selection sqref="A1:G2"/>
    </sheetView>
  </sheetViews>
  <sheetFormatPr baseColWidth="10" defaultRowHeight="14.25" x14ac:dyDescent="0.2"/>
  <cols>
    <col min="1" max="1" width="6.5" customWidth="1"/>
    <col min="2" max="2" width="15.625" customWidth="1"/>
    <col min="7" max="7" width="11" style="438"/>
    <col min="9" max="9" width="11.125" customWidth="1"/>
    <col min="10" max="34" width="11" style="1"/>
  </cols>
  <sheetData>
    <row r="1" spans="1:9" x14ac:dyDescent="0.2">
      <c r="A1" s="808" t="s">
        <v>339</v>
      </c>
      <c r="B1" s="808"/>
      <c r="C1" s="808"/>
      <c r="D1" s="808"/>
      <c r="E1" s="808"/>
      <c r="F1" s="808"/>
      <c r="G1" s="808"/>
      <c r="H1" s="1"/>
      <c r="I1" s="1"/>
    </row>
    <row r="2" spans="1:9" x14ac:dyDescent="0.2">
      <c r="A2" s="809"/>
      <c r="B2" s="809"/>
      <c r="C2" s="809"/>
      <c r="D2" s="809"/>
      <c r="E2" s="809"/>
      <c r="F2" s="809"/>
      <c r="G2" s="809"/>
      <c r="H2" s="10"/>
      <c r="I2" s="55" t="s">
        <v>467</v>
      </c>
    </row>
    <row r="3" spans="1:9" x14ac:dyDescent="0.2">
      <c r="A3" s="794" t="s">
        <v>451</v>
      </c>
      <c r="B3" s="794" t="s">
        <v>452</v>
      </c>
      <c r="C3" s="776">
        <f>INDICE!A3</f>
        <v>45139</v>
      </c>
      <c r="D3" s="777">
        <v>41671</v>
      </c>
      <c r="E3" s="777" t="s">
        <v>115</v>
      </c>
      <c r="F3" s="777"/>
      <c r="G3" s="777" t="s">
        <v>116</v>
      </c>
      <c r="H3" s="777"/>
      <c r="I3" s="777"/>
    </row>
    <row r="4" spans="1:9" x14ac:dyDescent="0.2">
      <c r="A4" s="795"/>
      <c r="B4" s="795"/>
      <c r="C4" s="82" t="s">
        <v>54</v>
      </c>
      <c r="D4" s="82" t="s">
        <v>421</v>
      </c>
      <c r="E4" s="82" t="s">
        <v>54</v>
      </c>
      <c r="F4" s="82" t="s">
        <v>421</v>
      </c>
      <c r="G4" s="82" t="s">
        <v>54</v>
      </c>
      <c r="H4" s="83" t="s">
        <v>421</v>
      </c>
      <c r="I4" s="83" t="s">
        <v>106</v>
      </c>
    </row>
    <row r="5" spans="1:9" x14ac:dyDescent="0.2">
      <c r="A5" s="11"/>
      <c r="B5" s="11" t="s">
        <v>269</v>
      </c>
      <c r="C5" s="750">
        <v>0</v>
      </c>
      <c r="D5" s="142" t="s">
        <v>142</v>
      </c>
      <c r="E5" s="751">
        <v>913.2713500000001</v>
      </c>
      <c r="F5" s="142" t="s">
        <v>142</v>
      </c>
      <c r="G5" s="751">
        <v>2089.1450000000004</v>
      </c>
      <c r="H5" s="142" t="s">
        <v>142</v>
      </c>
      <c r="I5" s="752">
        <v>2.5996896706870007</v>
      </c>
    </row>
    <row r="6" spans="1:9" x14ac:dyDescent="0.2">
      <c r="A6" s="11"/>
      <c r="B6" s="11" t="s">
        <v>689</v>
      </c>
      <c r="C6" s="750">
        <v>1.0866300000000002</v>
      </c>
      <c r="D6" s="142">
        <v>412.31966053748243</v>
      </c>
      <c r="E6" s="751">
        <v>29.376109999999997</v>
      </c>
      <c r="F6" s="142">
        <v>21.909113809218105</v>
      </c>
      <c r="G6" s="751">
        <v>44.040999999999997</v>
      </c>
      <c r="H6" s="142">
        <v>7.3968511294946584</v>
      </c>
      <c r="I6" s="752">
        <v>5.4803727260063891E-2</v>
      </c>
    </row>
    <row r="7" spans="1:9" x14ac:dyDescent="0.2">
      <c r="A7" s="11"/>
      <c r="B7" s="11" t="s">
        <v>233</v>
      </c>
      <c r="C7" s="750">
        <v>0</v>
      </c>
      <c r="D7" s="142" t="s">
        <v>142</v>
      </c>
      <c r="E7" s="751">
        <v>44.302910000000004</v>
      </c>
      <c r="F7" s="142" t="s">
        <v>142</v>
      </c>
      <c r="G7" s="751">
        <v>1109.4829299999997</v>
      </c>
      <c r="H7" s="142" t="s">
        <v>142</v>
      </c>
      <c r="I7" s="752">
        <v>1.3806180580689935</v>
      </c>
    </row>
    <row r="8" spans="1:9" x14ac:dyDescent="0.2">
      <c r="A8" s="11"/>
      <c r="B8" s="11" t="s">
        <v>273</v>
      </c>
      <c r="C8" s="750">
        <v>0</v>
      </c>
      <c r="D8" s="142" t="s">
        <v>142</v>
      </c>
      <c r="E8" s="751">
        <v>0</v>
      </c>
      <c r="F8" s="142" t="s">
        <v>142</v>
      </c>
      <c r="G8" s="751">
        <v>170.02153000000001</v>
      </c>
      <c r="H8" s="142" t="s">
        <v>142</v>
      </c>
      <c r="I8" s="752">
        <v>0.21157134393993715</v>
      </c>
    </row>
    <row r="9" spans="1:9" x14ac:dyDescent="0.2">
      <c r="A9" s="11"/>
      <c r="B9" s="11" t="s">
        <v>277</v>
      </c>
      <c r="C9" s="750">
        <v>0</v>
      </c>
      <c r="D9" s="142" t="s">
        <v>142</v>
      </c>
      <c r="E9" s="751">
        <v>354.99421999999998</v>
      </c>
      <c r="F9" s="142">
        <v>34325.684888332893</v>
      </c>
      <c r="G9" s="751">
        <v>402.27708999999999</v>
      </c>
      <c r="H9" s="142">
        <v>38910.957243572957</v>
      </c>
      <c r="I9" s="752">
        <v>0.50058545272205845</v>
      </c>
    </row>
    <row r="10" spans="1:9" x14ac:dyDescent="0.2">
      <c r="A10" s="11"/>
      <c r="B10" s="11" t="s">
        <v>234</v>
      </c>
      <c r="C10" s="750">
        <v>1170.4248599999999</v>
      </c>
      <c r="D10" s="142">
        <v>-49.309214121023473</v>
      </c>
      <c r="E10" s="751">
        <v>28592.981240000019</v>
      </c>
      <c r="F10" s="142">
        <v>8.5841318669227249</v>
      </c>
      <c r="G10" s="751">
        <v>39060.54025000002</v>
      </c>
      <c r="H10" s="142">
        <v>33.136144581213806</v>
      </c>
      <c r="I10" s="753">
        <v>48.606144149582185</v>
      </c>
    </row>
    <row r="11" spans="1:9" x14ac:dyDescent="0.2">
      <c r="A11" s="11"/>
      <c r="B11" s="762" t="s">
        <v>325</v>
      </c>
      <c r="C11" s="754">
        <v>1143.0598799999998</v>
      </c>
      <c r="D11" s="414">
        <v>-28.417954273893397</v>
      </c>
      <c r="E11" s="755">
        <v>28137.519260000023</v>
      </c>
      <c r="F11" s="414">
        <v>11.155808165902915</v>
      </c>
      <c r="G11" s="755">
        <v>38068.701370000032</v>
      </c>
      <c r="H11" s="414">
        <v>34.873208172265336</v>
      </c>
      <c r="I11" s="756">
        <v>47.371919961542716</v>
      </c>
    </row>
    <row r="12" spans="1:9" x14ac:dyDescent="0.2">
      <c r="A12" s="11"/>
      <c r="B12" s="762" t="s">
        <v>322</v>
      </c>
      <c r="C12" s="754">
        <v>27.364979999999999</v>
      </c>
      <c r="D12" s="414">
        <v>-96.157128279477035</v>
      </c>
      <c r="E12" s="755">
        <v>455.46197999999993</v>
      </c>
      <c r="F12" s="414">
        <v>-55.30195851174993</v>
      </c>
      <c r="G12" s="755">
        <v>991.83888000000002</v>
      </c>
      <c r="H12" s="414">
        <v>-10.905793855299027</v>
      </c>
      <c r="I12" s="756">
        <v>1.2342241880394915</v>
      </c>
    </row>
    <row r="13" spans="1:9" x14ac:dyDescent="0.2">
      <c r="A13" s="11"/>
      <c r="B13" s="11" t="s">
        <v>591</v>
      </c>
      <c r="C13" s="750">
        <v>58.07949</v>
      </c>
      <c r="D13" s="142">
        <v>33.258619439593019</v>
      </c>
      <c r="E13" s="751">
        <v>298.14805999999999</v>
      </c>
      <c r="F13" s="142">
        <v>-35.667607783512743</v>
      </c>
      <c r="G13" s="751">
        <v>396.53017000000006</v>
      </c>
      <c r="H13" s="142">
        <v>-48.277582809898377</v>
      </c>
      <c r="I13" s="752">
        <v>0.49343410202008975</v>
      </c>
    </row>
    <row r="14" spans="1:9" x14ac:dyDescent="0.2">
      <c r="A14" s="11"/>
      <c r="B14" s="11" t="s">
        <v>235</v>
      </c>
      <c r="C14" s="750">
        <v>0</v>
      </c>
      <c r="D14" s="142" t="s">
        <v>142</v>
      </c>
      <c r="E14" s="751">
        <v>0</v>
      </c>
      <c r="F14" s="142" t="s">
        <v>142</v>
      </c>
      <c r="G14" s="751">
        <v>528.08041000000003</v>
      </c>
      <c r="H14" s="142" t="s">
        <v>142</v>
      </c>
      <c r="I14" s="752">
        <v>0.65713255287170413</v>
      </c>
    </row>
    <row r="15" spans="1:9" x14ac:dyDescent="0.2">
      <c r="A15" s="11"/>
      <c r="B15" s="11" t="s">
        <v>278</v>
      </c>
      <c r="C15" s="750">
        <v>0</v>
      </c>
      <c r="D15" s="142" t="s">
        <v>142</v>
      </c>
      <c r="E15" s="751">
        <v>0</v>
      </c>
      <c r="F15" s="142" t="s">
        <v>142</v>
      </c>
      <c r="G15" s="751">
        <v>0.53871999999999998</v>
      </c>
      <c r="H15" s="142" t="s">
        <v>142</v>
      </c>
      <c r="I15" s="752">
        <v>6.7037224289960768E-4</v>
      </c>
    </row>
    <row r="16" spans="1:9" x14ac:dyDescent="0.2">
      <c r="A16" s="11"/>
      <c r="B16" s="11" t="s">
        <v>206</v>
      </c>
      <c r="C16" s="750">
        <v>101.76445</v>
      </c>
      <c r="D16" s="142">
        <v>-96.008327638865737</v>
      </c>
      <c r="E16" s="751">
        <v>7644.7372000000005</v>
      </c>
      <c r="F16" s="142">
        <v>77.727604923093281</v>
      </c>
      <c r="G16" s="751">
        <v>12330.972599999999</v>
      </c>
      <c r="H16" s="142">
        <v>185.87754200204435</v>
      </c>
      <c r="I16" s="752">
        <v>15.34441223454783</v>
      </c>
    </row>
    <row r="17" spans="1:10" x14ac:dyDescent="0.2">
      <c r="A17" s="11"/>
      <c r="B17" s="11" t="s">
        <v>207</v>
      </c>
      <c r="C17" s="750">
        <v>0</v>
      </c>
      <c r="D17" s="142" t="s">
        <v>142</v>
      </c>
      <c r="E17" s="751">
        <v>0</v>
      </c>
      <c r="F17" s="142">
        <v>-100</v>
      </c>
      <c r="G17" s="751">
        <v>28.36</v>
      </c>
      <c r="H17" s="142">
        <v>1552.1511170662084</v>
      </c>
      <c r="I17" s="752">
        <v>3.5290608866633634E-2</v>
      </c>
    </row>
    <row r="18" spans="1:10" x14ac:dyDescent="0.2">
      <c r="A18" s="11"/>
      <c r="B18" s="11" t="s">
        <v>545</v>
      </c>
      <c r="C18" s="750">
        <v>0</v>
      </c>
      <c r="D18" s="414">
        <v>-100</v>
      </c>
      <c r="E18" s="751">
        <v>47.434350000000002</v>
      </c>
      <c r="F18" s="414">
        <v>-99.188813633404052</v>
      </c>
      <c r="G18" s="751">
        <v>122.99870000000001</v>
      </c>
      <c r="H18" s="414">
        <v>-98.406689291658779</v>
      </c>
      <c r="I18" s="752">
        <v>0.15305708789860406</v>
      </c>
    </row>
    <row r="19" spans="1:10" x14ac:dyDescent="0.2">
      <c r="A19" s="11"/>
      <c r="B19" s="11" t="s">
        <v>236</v>
      </c>
      <c r="C19" s="750">
        <v>470.14669999999995</v>
      </c>
      <c r="D19" s="142">
        <v>-21.509242858634934</v>
      </c>
      <c r="E19" s="751">
        <v>4483.3033700000005</v>
      </c>
      <c r="F19" s="142">
        <v>174.28140290283517</v>
      </c>
      <c r="G19" s="751">
        <v>8725.7329000000009</v>
      </c>
      <c r="H19" s="142">
        <v>126.1774837264129</v>
      </c>
      <c r="I19" s="753">
        <v>10.858125065183952</v>
      </c>
    </row>
    <row r="20" spans="1:10" x14ac:dyDescent="0.2">
      <c r="A20" s="11"/>
      <c r="B20" s="762" t="s">
        <v>325</v>
      </c>
      <c r="C20" s="754">
        <v>470.14669999999995</v>
      </c>
      <c r="D20" s="414">
        <v>-21.509242858634934</v>
      </c>
      <c r="E20" s="755">
        <v>4483.3033700000005</v>
      </c>
      <c r="F20" s="414">
        <v>175.32991187060506</v>
      </c>
      <c r="G20" s="755">
        <v>8725.7329000000009</v>
      </c>
      <c r="H20" s="414">
        <v>129.17157669849487</v>
      </c>
      <c r="I20" s="756">
        <v>10.858125065183952</v>
      </c>
    </row>
    <row r="21" spans="1:10" x14ac:dyDescent="0.2">
      <c r="A21" s="11"/>
      <c r="B21" s="762" t="s">
        <v>322</v>
      </c>
      <c r="C21" s="754">
        <v>0</v>
      </c>
      <c r="D21" s="414" t="s">
        <v>142</v>
      </c>
      <c r="E21" s="755">
        <v>0</v>
      </c>
      <c r="F21" s="414">
        <v>-100</v>
      </c>
      <c r="G21" s="755">
        <v>0</v>
      </c>
      <c r="H21" s="414">
        <v>-100</v>
      </c>
      <c r="I21" s="756">
        <v>0</v>
      </c>
    </row>
    <row r="22" spans="1:10" x14ac:dyDescent="0.2">
      <c r="A22" s="11"/>
      <c r="B22" s="11" t="s">
        <v>208</v>
      </c>
      <c r="C22" s="750">
        <v>0</v>
      </c>
      <c r="D22" s="142" t="s">
        <v>142</v>
      </c>
      <c r="E22" s="751">
        <v>0</v>
      </c>
      <c r="F22" s="142">
        <v>-100</v>
      </c>
      <c r="G22" s="751">
        <v>99.861910000000009</v>
      </c>
      <c r="H22" s="142">
        <v>-89.596852404858879</v>
      </c>
      <c r="I22" s="752">
        <v>0.12426613563064073</v>
      </c>
    </row>
    <row r="23" spans="1:10" x14ac:dyDescent="0.2">
      <c r="A23" s="11"/>
      <c r="B23" s="11" t="s">
        <v>237</v>
      </c>
      <c r="C23" s="750">
        <v>0</v>
      </c>
      <c r="D23" s="142" t="s">
        <v>142</v>
      </c>
      <c r="E23" s="751">
        <v>288.88554999999997</v>
      </c>
      <c r="F23" s="142">
        <v>856.9352623604525</v>
      </c>
      <c r="G23" s="751">
        <v>355.15357999999998</v>
      </c>
      <c r="H23" s="142">
        <v>1076.4485425302646</v>
      </c>
      <c r="I23" s="752">
        <v>0.44194591253048937</v>
      </c>
    </row>
    <row r="24" spans="1:10" x14ac:dyDescent="0.2">
      <c r="A24" s="11"/>
      <c r="B24" s="11" t="s">
        <v>238</v>
      </c>
      <c r="C24" s="750">
        <v>0</v>
      </c>
      <c r="D24" s="142" t="s">
        <v>142</v>
      </c>
      <c r="E24" s="751">
        <v>0</v>
      </c>
      <c r="F24" s="142" t="s">
        <v>142</v>
      </c>
      <c r="G24" s="751">
        <v>0</v>
      </c>
      <c r="H24" s="142">
        <v>-100</v>
      </c>
      <c r="I24" s="752">
        <v>0</v>
      </c>
    </row>
    <row r="25" spans="1:10" x14ac:dyDescent="0.2">
      <c r="A25" s="160" t="s">
        <v>442</v>
      </c>
      <c r="B25" s="718"/>
      <c r="C25" s="757">
        <v>1801.5021299999996</v>
      </c>
      <c r="D25" s="147">
        <v>-72.585113709083245</v>
      </c>
      <c r="E25" s="757">
        <v>42697.434360000014</v>
      </c>
      <c r="F25" s="757">
        <v>7.8315190963514674</v>
      </c>
      <c r="G25" s="757">
        <v>65463.736790000017</v>
      </c>
      <c r="H25" s="757">
        <v>38.158394885691699</v>
      </c>
      <c r="I25" s="758">
        <v>81.461746474053072</v>
      </c>
    </row>
    <row r="26" spans="1:10" ht="14.25" customHeight="1" x14ac:dyDescent="0.2">
      <c r="B26" s="11" t="s">
        <v>690</v>
      </c>
      <c r="C26" s="750">
        <v>958</v>
      </c>
      <c r="D26" s="142">
        <v>702.00920887400594</v>
      </c>
      <c r="E26" s="751">
        <v>6376</v>
      </c>
      <c r="F26" s="142">
        <v>1714.1983212405748</v>
      </c>
      <c r="G26" s="751">
        <v>7906.32</v>
      </c>
      <c r="H26" s="142">
        <v>2149.6286811779769</v>
      </c>
      <c r="I26" s="752">
        <v>9.8384642699027793</v>
      </c>
    </row>
    <row r="27" spans="1:10" x14ac:dyDescent="0.2">
      <c r="A27" s="160" t="s">
        <v>443</v>
      </c>
      <c r="B27" s="718"/>
      <c r="C27" s="757">
        <v>958</v>
      </c>
      <c r="D27" s="147">
        <v>702.00920887400594</v>
      </c>
      <c r="E27" s="757">
        <v>6376</v>
      </c>
      <c r="F27" s="757">
        <v>1714.1983212405748</v>
      </c>
      <c r="G27" s="757">
        <v>7906.32</v>
      </c>
      <c r="H27" s="757">
        <v>2149.6286811779769</v>
      </c>
      <c r="I27" s="758">
        <v>9.8384642699027793</v>
      </c>
    </row>
    <row r="28" spans="1:10" x14ac:dyDescent="0.2">
      <c r="A28" s="11"/>
      <c r="B28" s="224" t="s">
        <v>231</v>
      </c>
      <c r="C28" s="750">
        <v>0</v>
      </c>
      <c r="D28" s="142" t="s">
        <v>142</v>
      </c>
      <c r="E28" s="751">
        <v>144.48570999999998</v>
      </c>
      <c r="F28" s="751">
        <v>107.42614539986673</v>
      </c>
      <c r="G28" s="751">
        <v>144.48570999999998</v>
      </c>
      <c r="H28" s="142">
        <v>107.42614539986673</v>
      </c>
      <c r="I28" s="752">
        <v>0.17979508739167335</v>
      </c>
    </row>
    <row r="29" spans="1:10" ht="14.25" customHeight="1" x14ac:dyDescent="0.2">
      <c r="A29" s="160" t="s">
        <v>303</v>
      </c>
      <c r="B29" s="718"/>
      <c r="C29" s="757">
        <v>0</v>
      </c>
      <c r="D29" s="147" t="s">
        <v>142</v>
      </c>
      <c r="E29" s="757">
        <v>144.48570999999998</v>
      </c>
      <c r="F29" s="757">
        <v>107.42614539986673</v>
      </c>
      <c r="G29" s="757">
        <v>144.48570999999998</v>
      </c>
      <c r="H29" s="147">
        <v>107.42614539986673</v>
      </c>
      <c r="I29" s="758">
        <v>0.17979508739167335</v>
      </c>
    </row>
    <row r="30" spans="1:10" ht="14.25" customHeight="1" x14ac:dyDescent="0.2">
      <c r="A30" s="15"/>
      <c r="B30" s="224" t="s">
        <v>566</v>
      </c>
      <c r="C30" s="750">
        <v>0</v>
      </c>
      <c r="D30" s="142" t="s">
        <v>142</v>
      </c>
      <c r="E30" s="751">
        <v>16.062999999999999</v>
      </c>
      <c r="F30" s="751" t="s">
        <v>142</v>
      </c>
      <c r="G30" s="751">
        <v>16.062999999999999</v>
      </c>
      <c r="H30" s="751" t="s">
        <v>142</v>
      </c>
      <c r="I30" s="752">
        <v>1.9988471446570386E-2</v>
      </c>
    </row>
    <row r="31" spans="1:10" ht="14.25" customHeight="1" x14ac:dyDescent="0.2">
      <c r="A31" s="11"/>
      <c r="B31" s="224" t="s">
        <v>202</v>
      </c>
      <c r="C31" s="750">
        <v>0</v>
      </c>
      <c r="D31" s="142" t="s">
        <v>142</v>
      </c>
      <c r="E31" s="751">
        <v>0</v>
      </c>
      <c r="F31" s="751">
        <v>-100</v>
      </c>
      <c r="G31" s="751">
        <v>638.05601000000001</v>
      </c>
      <c r="H31" s="142">
        <v>329.71515080330823</v>
      </c>
      <c r="I31" s="752">
        <v>0.79398395923536247</v>
      </c>
      <c r="J31" s="430"/>
    </row>
    <row r="32" spans="1:10" ht="14.25" customHeight="1" x14ac:dyDescent="0.2">
      <c r="A32" s="11"/>
      <c r="B32" s="11" t="s">
        <v>691</v>
      </c>
      <c r="C32" s="750">
        <v>0</v>
      </c>
      <c r="D32" s="142" t="s">
        <v>142</v>
      </c>
      <c r="E32" s="751">
        <v>19.89575</v>
      </c>
      <c r="F32" s="142" t="s">
        <v>142</v>
      </c>
      <c r="G32" s="751">
        <v>19.89575</v>
      </c>
      <c r="H32" s="142" t="s">
        <v>142</v>
      </c>
      <c r="I32" s="752">
        <v>2.4757867819405015E-2</v>
      </c>
      <c r="J32" s="430"/>
    </row>
    <row r="33" spans="1:9" ht="14.25" customHeight="1" x14ac:dyDescent="0.2">
      <c r="A33" s="11"/>
      <c r="B33" s="11" t="s">
        <v>692</v>
      </c>
      <c r="C33" s="750">
        <v>866.7259499999999</v>
      </c>
      <c r="D33" s="142">
        <v>179.6522806917578</v>
      </c>
      <c r="E33" s="751">
        <v>2268.3285799999999</v>
      </c>
      <c r="F33" s="142">
        <v>117.59941627339367</v>
      </c>
      <c r="G33" s="751">
        <v>3844.5105099999996</v>
      </c>
      <c r="H33" s="142">
        <v>166.21737785705534</v>
      </c>
      <c r="I33" s="752">
        <v>4.7840309129785688</v>
      </c>
    </row>
    <row r="34" spans="1:9" ht="14.25" customHeight="1" x14ac:dyDescent="0.2">
      <c r="A34" s="160" t="s">
        <v>693</v>
      </c>
      <c r="B34" s="718"/>
      <c r="C34" s="757">
        <v>866.7259499999999</v>
      </c>
      <c r="D34" s="147">
        <v>179.6522806917578</v>
      </c>
      <c r="E34" s="757">
        <v>2304.2873300000001</v>
      </c>
      <c r="F34" s="757">
        <v>93.488541167392668</v>
      </c>
      <c r="G34" s="757">
        <v>4518.5252699999992</v>
      </c>
      <c r="H34" s="757">
        <v>183.71860400578291</v>
      </c>
      <c r="I34" s="758">
        <v>5.6227612114799053</v>
      </c>
    </row>
    <row r="35" spans="1:9" ht="15.75" customHeight="1" x14ac:dyDescent="0.2">
      <c r="A35" s="15"/>
      <c r="B35" s="224" t="s">
        <v>538</v>
      </c>
      <c r="C35" s="750">
        <v>1130.383</v>
      </c>
      <c r="D35" s="142" t="s">
        <v>142</v>
      </c>
      <c r="E35" s="751">
        <v>1130.383</v>
      </c>
      <c r="F35" s="751" t="s">
        <v>142</v>
      </c>
      <c r="G35" s="751">
        <v>1349.41705</v>
      </c>
      <c r="H35" s="142">
        <v>22.190898963040322</v>
      </c>
      <c r="I35" s="753">
        <v>1.6791872111959312</v>
      </c>
    </row>
    <row r="36" spans="1:9" ht="14.25" customHeight="1" x14ac:dyDescent="0.2">
      <c r="A36" s="15"/>
      <c r="B36" s="224" t="s">
        <v>694</v>
      </c>
      <c r="C36" s="750">
        <v>0</v>
      </c>
      <c r="D36" s="142" t="s">
        <v>142</v>
      </c>
      <c r="E36" s="751">
        <v>0</v>
      </c>
      <c r="F36" s="751" t="s">
        <v>142</v>
      </c>
      <c r="G36" s="751">
        <v>0</v>
      </c>
      <c r="H36" s="142">
        <v>-100</v>
      </c>
      <c r="I36" s="753">
        <v>0</v>
      </c>
    </row>
    <row r="37" spans="1:9" s="1" customFormat="1" ht="14.25" customHeight="1" x14ac:dyDescent="0.2">
      <c r="A37" s="11"/>
      <c r="B37" s="11" t="s">
        <v>621</v>
      </c>
      <c r="C37" s="750">
        <v>0</v>
      </c>
      <c r="D37" s="142" t="s">
        <v>142</v>
      </c>
      <c r="E37" s="751">
        <v>13.841749999999999</v>
      </c>
      <c r="F37" s="142" t="s">
        <v>142</v>
      </c>
      <c r="G37" s="751">
        <v>145.31117</v>
      </c>
      <c r="H37" s="142" t="s">
        <v>142</v>
      </c>
      <c r="I37" s="752">
        <v>0.18082227307556095</v>
      </c>
    </row>
    <row r="38" spans="1:9" s="1" customFormat="1" x14ac:dyDescent="0.2">
      <c r="A38" s="160" t="s">
        <v>459</v>
      </c>
      <c r="B38" s="718"/>
      <c r="C38" s="757">
        <v>1130.383</v>
      </c>
      <c r="D38" s="147" t="s">
        <v>142</v>
      </c>
      <c r="E38" s="757">
        <v>1144.2247500000001</v>
      </c>
      <c r="F38" s="757" t="s">
        <v>142</v>
      </c>
      <c r="G38" s="757">
        <v>1494.72822</v>
      </c>
      <c r="H38" s="147">
        <v>-26.813365030524078</v>
      </c>
      <c r="I38" s="758">
        <v>1.860009484271492</v>
      </c>
    </row>
    <row r="39" spans="1:9" s="1" customFormat="1" x14ac:dyDescent="0.2">
      <c r="A39" s="160" t="s">
        <v>695</v>
      </c>
      <c r="B39" s="718"/>
      <c r="C39" s="757">
        <v>147.45844</v>
      </c>
      <c r="D39" s="147" t="s">
        <v>142</v>
      </c>
      <c r="E39" s="757">
        <v>810.03549999999996</v>
      </c>
      <c r="F39" s="757">
        <v>299.19050669987257</v>
      </c>
      <c r="G39" s="757">
        <v>833.52650000000006</v>
      </c>
      <c r="H39" s="147">
        <v>142.14136800730094</v>
      </c>
      <c r="I39" s="758">
        <v>1.0372234729010614</v>
      </c>
    </row>
    <row r="40" spans="1:9" s="1" customFormat="1" x14ac:dyDescent="0.2">
      <c r="A40" s="737" t="s">
        <v>114</v>
      </c>
      <c r="B40" s="664"/>
      <c r="C40" s="759">
        <v>4904.0695199999991</v>
      </c>
      <c r="D40" s="673">
        <v>-29.948218997498582</v>
      </c>
      <c r="E40" s="759">
        <v>53476.467650000021</v>
      </c>
      <c r="F40" s="759">
        <v>29.134731198971842</v>
      </c>
      <c r="G40" s="759">
        <v>80361.32249000002</v>
      </c>
      <c r="H40" s="759">
        <v>55.187414686224834</v>
      </c>
      <c r="I40" s="759">
        <v>100</v>
      </c>
    </row>
    <row r="41" spans="1:9" s="1" customFormat="1" x14ac:dyDescent="0.2">
      <c r="A41" s="738"/>
      <c r="B41" s="739" t="s">
        <v>325</v>
      </c>
      <c r="C41" s="760">
        <v>2571.20658</v>
      </c>
      <c r="D41" s="155">
        <v>11.053505180130447</v>
      </c>
      <c r="E41" s="760">
        <v>38996.822630000024</v>
      </c>
      <c r="F41" s="155">
        <v>42.880187912281933</v>
      </c>
      <c r="G41" s="760">
        <v>54700.754270000019</v>
      </c>
      <c r="H41" s="155">
        <v>68.910250473677053</v>
      </c>
      <c r="I41" s="760">
        <v>68.068509296629429</v>
      </c>
    </row>
    <row r="42" spans="1:9" s="1" customFormat="1" x14ac:dyDescent="0.2">
      <c r="A42" s="739"/>
      <c r="B42" s="739" t="s">
        <v>322</v>
      </c>
      <c r="C42" s="760">
        <v>2332.86294</v>
      </c>
      <c r="D42" s="155">
        <v>-50.209406610787312</v>
      </c>
      <c r="E42" s="760">
        <v>14479.64502</v>
      </c>
      <c r="F42" s="155">
        <v>2.5615744552078321</v>
      </c>
      <c r="G42" s="760">
        <v>25660.568220000001</v>
      </c>
      <c r="H42" s="155">
        <v>32.278515604543983</v>
      </c>
      <c r="I42" s="760">
        <v>31.931490703370574</v>
      </c>
    </row>
    <row r="43" spans="1:9" s="1" customFormat="1" ht="14.25" customHeight="1" x14ac:dyDescent="0.2">
      <c r="A43" s="740"/>
      <c r="B43" s="740" t="s">
        <v>446</v>
      </c>
      <c r="C43" s="761">
        <v>1800.4154999999998</v>
      </c>
      <c r="D43" s="408">
        <v>-72.600765455948775</v>
      </c>
      <c r="E43" s="761">
        <v>42832.439710000013</v>
      </c>
      <c r="F43" s="408">
        <v>8.0481520071668182</v>
      </c>
      <c r="G43" s="761">
        <v>65414.055720000011</v>
      </c>
      <c r="H43" s="408">
        <v>37.970125726647531</v>
      </c>
      <c r="I43" s="761">
        <v>81.399924358064141</v>
      </c>
    </row>
    <row r="44" spans="1:9" s="1" customFormat="1" ht="14.25" customHeight="1" x14ac:dyDescent="0.2">
      <c r="A44" s="740"/>
      <c r="B44" s="740" t="s">
        <v>447</v>
      </c>
      <c r="C44" s="761">
        <v>3103.6540199999995</v>
      </c>
      <c r="D44" s="408">
        <v>622.46555725890187</v>
      </c>
      <c r="E44" s="761">
        <v>10644.027940000005</v>
      </c>
      <c r="F44" s="408">
        <v>501.56722658596811</v>
      </c>
      <c r="G44" s="761">
        <v>14947.266770000011</v>
      </c>
      <c r="H44" s="408">
        <v>241.91374203914583</v>
      </c>
      <c r="I44" s="761">
        <v>18.600075641935852</v>
      </c>
    </row>
    <row r="45" spans="1:9" s="1" customFormat="1" x14ac:dyDescent="0.2">
      <c r="A45" s="739"/>
      <c r="B45" s="739" t="s">
        <v>448</v>
      </c>
      <c r="C45" s="760">
        <v>1742.3360099999998</v>
      </c>
      <c r="D45" s="155">
        <v>-73.307591749538091</v>
      </c>
      <c r="E45" s="760">
        <v>42369.910190000017</v>
      </c>
      <c r="F45" s="155">
        <v>11.069371538452636</v>
      </c>
      <c r="G45" s="760">
        <v>64894.943710000014</v>
      </c>
      <c r="H45" s="155">
        <v>43.379392871845646</v>
      </c>
      <c r="I45" s="760">
        <v>80.753951900275638</v>
      </c>
    </row>
    <row r="46" spans="1:9" s="1" customFormat="1" x14ac:dyDescent="0.2">
      <c r="A46" s="80" t="s">
        <v>664</v>
      </c>
      <c r="B46" s="80"/>
      <c r="C46" s="80"/>
      <c r="D46" s="80"/>
      <c r="E46" s="80"/>
      <c r="F46" s="80"/>
      <c r="G46" s="80"/>
      <c r="I46" s="133" t="s">
        <v>220</v>
      </c>
    </row>
    <row r="47" spans="1:9" s="1" customFormat="1" ht="14.25" customHeight="1" x14ac:dyDescent="0.2">
      <c r="A47" s="736" t="s">
        <v>696</v>
      </c>
      <c r="B47" s="736"/>
      <c r="C47" s="736"/>
      <c r="D47" s="736"/>
      <c r="E47" s="736"/>
      <c r="F47" s="736"/>
      <c r="G47" s="736"/>
      <c r="H47" s="736"/>
      <c r="I47" s="736"/>
    </row>
    <row r="48" spans="1:9" s="1" customFormat="1" ht="14.25" customHeight="1" x14ac:dyDescent="0.2">
      <c r="A48" s="736" t="s">
        <v>697</v>
      </c>
      <c r="B48" s="736"/>
      <c r="C48" s="736"/>
      <c r="D48" s="736"/>
      <c r="E48" s="736"/>
      <c r="F48" s="736"/>
      <c r="G48" s="736"/>
      <c r="H48" s="736"/>
      <c r="I48" s="736"/>
    </row>
    <row r="49" spans="1:9" s="1" customFormat="1" x14ac:dyDescent="0.2">
      <c r="A49" s="736"/>
      <c r="B49" s="736"/>
      <c r="C49" s="736"/>
      <c r="D49" s="736"/>
      <c r="E49" s="736"/>
      <c r="F49" s="736"/>
      <c r="G49" s="736"/>
      <c r="H49" s="736"/>
      <c r="I49" s="736"/>
    </row>
    <row r="50" spans="1:9" s="1" customFormat="1" x14ac:dyDescent="0.2">
      <c r="A50" s="735"/>
      <c r="B50" s="735"/>
      <c r="C50" s="735"/>
      <c r="D50" s="735"/>
      <c r="E50" s="735"/>
      <c r="F50" s="735"/>
      <c r="G50" s="735"/>
      <c r="H50" s="735"/>
      <c r="I50" s="735"/>
    </row>
    <row r="51" spans="1:9" s="1" customFormat="1" x14ac:dyDescent="0.2">
      <c r="G51" s="617"/>
    </row>
    <row r="52" spans="1:9" s="1" customFormat="1" x14ac:dyDescent="0.2">
      <c r="G52" s="617"/>
    </row>
    <row r="53" spans="1:9" s="1" customFormat="1" x14ac:dyDescent="0.2">
      <c r="G53" s="617"/>
    </row>
    <row r="54" spans="1:9" s="1" customFormat="1" x14ac:dyDescent="0.2">
      <c r="G54" s="617"/>
    </row>
    <row r="55" spans="1:9" s="1" customFormat="1" x14ac:dyDescent="0.2">
      <c r="G55" s="617"/>
    </row>
    <row r="56" spans="1:9" s="1" customFormat="1" x14ac:dyDescent="0.2">
      <c r="G56" s="617"/>
    </row>
    <row r="57" spans="1:9" s="1" customFormat="1" x14ac:dyDescent="0.2">
      <c r="G57" s="617"/>
    </row>
    <row r="58" spans="1:9" s="1" customFormat="1" x14ac:dyDescent="0.2">
      <c r="G58" s="617"/>
    </row>
    <row r="59" spans="1:9" s="1" customFormat="1" x14ac:dyDescent="0.2">
      <c r="G59" s="617"/>
    </row>
    <row r="60" spans="1:9" s="1" customFormat="1" x14ac:dyDescent="0.2">
      <c r="G60" s="617"/>
    </row>
    <row r="61" spans="1:9" s="1" customFormat="1" x14ac:dyDescent="0.2">
      <c r="G61" s="617"/>
    </row>
    <row r="62" spans="1:9" s="1" customFormat="1" x14ac:dyDescent="0.2">
      <c r="G62" s="617"/>
    </row>
    <row r="63" spans="1:9" s="1" customFormat="1" x14ac:dyDescent="0.2">
      <c r="G63" s="617"/>
    </row>
    <row r="64" spans="1:9" s="1" customFormat="1" x14ac:dyDescent="0.2">
      <c r="G64" s="617"/>
    </row>
    <row r="65" spans="7:7" s="1" customFormat="1" x14ac:dyDescent="0.2">
      <c r="G65" s="617"/>
    </row>
    <row r="66" spans="7:7" s="1" customFormat="1" x14ac:dyDescent="0.2">
      <c r="G66" s="617"/>
    </row>
    <row r="67" spans="7:7" s="1" customFormat="1" x14ac:dyDescent="0.2">
      <c r="G67" s="617"/>
    </row>
    <row r="68" spans="7:7" s="1" customFormat="1" x14ac:dyDescent="0.2">
      <c r="G68" s="617"/>
    </row>
    <row r="69" spans="7:7" s="1" customFormat="1" x14ac:dyDescent="0.2">
      <c r="G69" s="617"/>
    </row>
    <row r="70" spans="7:7" s="1" customFormat="1" x14ac:dyDescent="0.2">
      <c r="G70" s="617"/>
    </row>
    <row r="71" spans="7:7" s="1" customFormat="1" x14ac:dyDescent="0.2">
      <c r="G71" s="617"/>
    </row>
    <row r="72" spans="7:7" s="1" customFormat="1" x14ac:dyDescent="0.2">
      <c r="G72" s="617"/>
    </row>
    <row r="73" spans="7:7" s="1" customFormat="1" x14ac:dyDescent="0.2">
      <c r="G73" s="617"/>
    </row>
    <row r="74" spans="7:7" s="1" customFormat="1" x14ac:dyDescent="0.2">
      <c r="G74" s="617"/>
    </row>
    <row r="75" spans="7:7" s="1" customFormat="1" x14ac:dyDescent="0.2">
      <c r="G75" s="617"/>
    </row>
    <row r="76" spans="7:7" s="1" customFormat="1" x14ac:dyDescent="0.2">
      <c r="G76" s="617"/>
    </row>
    <row r="77" spans="7:7" s="1" customFormat="1" x14ac:dyDescent="0.2">
      <c r="G77" s="617"/>
    </row>
    <row r="78" spans="7:7" s="1" customFormat="1" x14ac:dyDescent="0.2">
      <c r="G78" s="617"/>
    </row>
    <row r="79" spans="7:7" s="1" customFormat="1" x14ac:dyDescent="0.2">
      <c r="G79" s="617"/>
    </row>
    <row r="80" spans="7:7" s="1" customFormat="1" x14ac:dyDescent="0.2">
      <c r="G80" s="617"/>
    </row>
    <row r="81" spans="7:7" s="1" customFormat="1" x14ac:dyDescent="0.2">
      <c r="G81" s="617"/>
    </row>
    <row r="82" spans="7:7" s="1" customFormat="1" x14ac:dyDescent="0.2">
      <c r="G82" s="617"/>
    </row>
    <row r="83" spans="7:7" s="1" customFormat="1" x14ac:dyDescent="0.2">
      <c r="G83" s="617"/>
    </row>
    <row r="84" spans="7:7" s="1" customFormat="1" x14ac:dyDescent="0.2">
      <c r="G84" s="617"/>
    </row>
    <row r="85" spans="7:7" s="1" customFormat="1" x14ac:dyDescent="0.2">
      <c r="G85" s="617"/>
    </row>
    <row r="86" spans="7:7" s="1" customFormat="1" x14ac:dyDescent="0.2">
      <c r="G86" s="617"/>
    </row>
    <row r="87" spans="7:7" s="1" customFormat="1" x14ac:dyDescent="0.2">
      <c r="G87" s="617"/>
    </row>
    <row r="88" spans="7:7" s="1" customFormat="1" x14ac:dyDescent="0.2">
      <c r="G88" s="617"/>
    </row>
    <row r="89" spans="7:7" s="1" customFormat="1" x14ac:dyDescent="0.2">
      <c r="G89" s="617"/>
    </row>
    <row r="90" spans="7:7" s="1" customFormat="1" x14ac:dyDescent="0.2">
      <c r="G90" s="617"/>
    </row>
    <row r="91" spans="7:7" s="1" customFormat="1" x14ac:dyDescent="0.2">
      <c r="G91" s="617"/>
    </row>
    <row r="92" spans="7:7" s="1" customFormat="1" x14ac:dyDescent="0.2">
      <c r="G92" s="617"/>
    </row>
    <row r="93" spans="7:7" s="1" customFormat="1" x14ac:dyDescent="0.2">
      <c r="G93" s="617"/>
    </row>
    <row r="94" spans="7:7" s="1" customFormat="1" x14ac:dyDescent="0.2">
      <c r="G94" s="617"/>
    </row>
    <row r="95" spans="7:7" s="1" customFormat="1" x14ac:dyDescent="0.2">
      <c r="G95" s="617"/>
    </row>
    <row r="96" spans="7:7" s="1" customFormat="1" x14ac:dyDescent="0.2">
      <c r="G96" s="617"/>
    </row>
    <row r="97" spans="7:7" s="1" customFormat="1" x14ac:dyDescent="0.2">
      <c r="G97" s="617"/>
    </row>
    <row r="98" spans="7:7" s="1" customFormat="1" x14ac:dyDescent="0.2">
      <c r="G98" s="617"/>
    </row>
    <row r="99" spans="7:7" s="1" customFormat="1" x14ac:dyDescent="0.2">
      <c r="G99" s="617"/>
    </row>
    <row r="100" spans="7:7" s="1" customFormat="1" x14ac:dyDescent="0.2">
      <c r="G100" s="617"/>
    </row>
    <row r="101" spans="7:7" s="1" customFormat="1" x14ac:dyDescent="0.2">
      <c r="G101" s="617"/>
    </row>
    <row r="102" spans="7:7" s="1" customFormat="1" x14ac:dyDescent="0.2">
      <c r="G102" s="617"/>
    </row>
    <row r="103" spans="7:7" s="1" customFormat="1" x14ac:dyDescent="0.2">
      <c r="G103" s="617"/>
    </row>
    <row r="104" spans="7:7" s="1" customFormat="1" x14ac:dyDescent="0.2">
      <c r="G104" s="617"/>
    </row>
    <row r="105" spans="7:7" s="1" customFormat="1" x14ac:dyDescent="0.2">
      <c r="G105" s="617"/>
    </row>
    <row r="106" spans="7:7" s="1" customFormat="1" x14ac:dyDescent="0.2">
      <c r="G106" s="617"/>
    </row>
    <row r="107" spans="7:7" s="1" customFormat="1" x14ac:dyDescent="0.2">
      <c r="G107" s="617"/>
    </row>
    <row r="108" spans="7:7" s="1" customFormat="1" x14ac:dyDescent="0.2">
      <c r="G108" s="617"/>
    </row>
    <row r="109" spans="7:7" s="1" customFormat="1" x14ac:dyDescent="0.2">
      <c r="G109" s="617"/>
    </row>
    <row r="110" spans="7:7" s="1" customFormat="1" x14ac:dyDescent="0.2">
      <c r="G110" s="617"/>
    </row>
    <row r="111" spans="7:7" s="1" customFormat="1" x14ac:dyDescent="0.2">
      <c r="G111" s="617"/>
    </row>
    <row r="112" spans="7:7" s="1" customFormat="1" x14ac:dyDescent="0.2">
      <c r="G112" s="617"/>
    </row>
    <row r="113" spans="7:7" s="1" customFormat="1" x14ac:dyDescent="0.2">
      <c r="G113" s="617"/>
    </row>
    <row r="114" spans="7:7" s="1" customFormat="1" x14ac:dyDescent="0.2">
      <c r="G114" s="617"/>
    </row>
    <row r="115" spans="7:7" s="1" customFormat="1" x14ac:dyDescent="0.2">
      <c r="G115" s="617"/>
    </row>
    <row r="116" spans="7:7" s="1" customFormat="1" x14ac:dyDescent="0.2">
      <c r="G116" s="617"/>
    </row>
    <row r="117" spans="7:7" s="1" customFormat="1" x14ac:dyDescent="0.2">
      <c r="G117" s="617"/>
    </row>
    <row r="118" spans="7:7" s="1" customFormat="1" x14ac:dyDescent="0.2">
      <c r="G118" s="617"/>
    </row>
    <row r="119" spans="7:7" s="1" customFormat="1" x14ac:dyDescent="0.2">
      <c r="G119" s="617"/>
    </row>
    <row r="120" spans="7:7" s="1" customFormat="1" x14ac:dyDescent="0.2">
      <c r="G120" s="617"/>
    </row>
    <row r="121" spans="7:7" s="1" customFormat="1" x14ac:dyDescent="0.2">
      <c r="G121" s="617"/>
    </row>
    <row r="122" spans="7:7" s="1" customFormat="1" x14ac:dyDescent="0.2">
      <c r="G122" s="617"/>
    </row>
    <row r="123" spans="7:7" s="1" customFormat="1" x14ac:dyDescent="0.2">
      <c r="G123" s="617"/>
    </row>
    <row r="124" spans="7:7" s="1" customFormat="1" x14ac:dyDescent="0.2">
      <c r="G124" s="617"/>
    </row>
    <row r="125" spans="7:7" s="1" customFormat="1" x14ac:dyDescent="0.2">
      <c r="G125" s="617"/>
    </row>
    <row r="126" spans="7:7" s="1" customFormat="1" x14ac:dyDescent="0.2">
      <c r="G126" s="617"/>
    </row>
    <row r="127" spans="7:7" s="1" customFormat="1" x14ac:dyDescent="0.2">
      <c r="G127" s="617"/>
    </row>
    <row r="128" spans="7:7" s="1" customFormat="1" x14ac:dyDescent="0.2">
      <c r="G128" s="617"/>
    </row>
    <row r="129" spans="7:7" s="1" customFormat="1" x14ac:dyDescent="0.2">
      <c r="G129" s="617"/>
    </row>
    <row r="130" spans="7:7" s="1" customFormat="1" x14ac:dyDescent="0.2">
      <c r="G130" s="617"/>
    </row>
    <row r="131" spans="7:7" s="1" customFormat="1" x14ac:dyDescent="0.2">
      <c r="G131" s="617"/>
    </row>
    <row r="132" spans="7:7" s="1" customFormat="1" x14ac:dyDescent="0.2">
      <c r="G132" s="617"/>
    </row>
    <row r="133" spans="7:7" s="1" customFormat="1" x14ac:dyDescent="0.2">
      <c r="G133" s="617"/>
    </row>
    <row r="134" spans="7:7" s="1" customFormat="1" x14ac:dyDescent="0.2">
      <c r="G134" s="617"/>
    </row>
    <row r="135" spans="7:7" s="1" customFormat="1" x14ac:dyDescent="0.2">
      <c r="G135" s="617"/>
    </row>
    <row r="136" spans="7:7" s="1" customFormat="1" x14ac:dyDescent="0.2">
      <c r="G136" s="617"/>
    </row>
    <row r="137" spans="7:7" s="1" customFormat="1" x14ac:dyDescent="0.2">
      <c r="G137" s="617"/>
    </row>
    <row r="138" spans="7:7" s="1" customFormat="1" x14ac:dyDescent="0.2">
      <c r="G138" s="617"/>
    </row>
    <row r="139" spans="7:7" s="1" customFormat="1" x14ac:dyDescent="0.2">
      <c r="G139" s="617"/>
    </row>
    <row r="140" spans="7:7" s="1" customFormat="1" x14ac:dyDescent="0.2">
      <c r="G140" s="617"/>
    </row>
    <row r="141" spans="7:7" s="1" customFormat="1" x14ac:dyDescent="0.2">
      <c r="G141" s="617"/>
    </row>
    <row r="142" spans="7:7" s="1" customFormat="1" x14ac:dyDescent="0.2">
      <c r="G142" s="617"/>
    </row>
    <row r="143" spans="7:7" s="1" customFormat="1" x14ac:dyDescent="0.2">
      <c r="G143" s="617"/>
    </row>
    <row r="144" spans="7:7" s="1" customFormat="1" x14ac:dyDescent="0.2">
      <c r="G144" s="617"/>
    </row>
    <row r="145" spans="7:7" s="1" customFormat="1" x14ac:dyDescent="0.2">
      <c r="G145" s="617"/>
    </row>
    <row r="146" spans="7:7" s="1" customFormat="1" x14ac:dyDescent="0.2">
      <c r="G146" s="617"/>
    </row>
    <row r="147" spans="7:7" s="1" customFormat="1" x14ac:dyDescent="0.2">
      <c r="G147" s="617"/>
    </row>
    <row r="148" spans="7:7" s="1" customFormat="1" x14ac:dyDescent="0.2">
      <c r="G148" s="617"/>
    </row>
    <row r="149" spans="7:7" s="1" customFormat="1" x14ac:dyDescent="0.2">
      <c r="G149" s="617"/>
    </row>
    <row r="150" spans="7:7" s="1" customFormat="1" x14ac:dyDescent="0.2">
      <c r="G150" s="617"/>
    </row>
    <row r="151" spans="7:7" s="1" customFormat="1" x14ac:dyDescent="0.2">
      <c r="G151" s="617"/>
    </row>
    <row r="152" spans="7:7" s="1" customFormat="1" x14ac:dyDescent="0.2">
      <c r="G152" s="617"/>
    </row>
    <row r="153" spans="7:7" s="1" customFormat="1" x14ac:dyDescent="0.2">
      <c r="G153" s="617"/>
    </row>
    <row r="154" spans="7:7" s="1" customFormat="1" x14ac:dyDescent="0.2">
      <c r="G154" s="617"/>
    </row>
    <row r="155" spans="7:7" s="1" customFormat="1" x14ac:dyDescent="0.2">
      <c r="G155" s="617"/>
    </row>
    <row r="156" spans="7:7" s="1" customFormat="1" x14ac:dyDescent="0.2">
      <c r="G156" s="617"/>
    </row>
    <row r="157" spans="7:7" s="1" customFormat="1" x14ac:dyDescent="0.2">
      <c r="G157" s="617"/>
    </row>
    <row r="158" spans="7:7" s="1" customFormat="1" x14ac:dyDescent="0.2">
      <c r="G158" s="617"/>
    </row>
    <row r="159" spans="7:7" s="1" customFormat="1" x14ac:dyDescent="0.2">
      <c r="G159" s="617"/>
    </row>
    <row r="160" spans="7:7" s="1" customFormat="1" x14ac:dyDescent="0.2">
      <c r="G160" s="617"/>
    </row>
    <row r="161" spans="7:7" s="1" customFormat="1" x14ac:dyDescent="0.2">
      <c r="G161" s="617"/>
    </row>
    <row r="162" spans="7:7" s="1" customFormat="1" x14ac:dyDescent="0.2">
      <c r="G162" s="617"/>
    </row>
    <row r="163" spans="7:7" s="1" customFormat="1" x14ac:dyDescent="0.2">
      <c r="G163" s="617"/>
    </row>
    <row r="164" spans="7:7" s="1" customFormat="1" x14ac:dyDescent="0.2">
      <c r="G164" s="617"/>
    </row>
    <row r="165" spans="7:7" s="1" customFormat="1" x14ac:dyDescent="0.2">
      <c r="G165" s="617"/>
    </row>
    <row r="166" spans="7:7" s="1" customFormat="1" x14ac:dyDescent="0.2">
      <c r="G166" s="617"/>
    </row>
    <row r="167" spans="7:7" s="1" customFormat="1" x14ac:dyDescent="0.2">
      <c r="G167" s="617"/>
    </row>
    <row r="168" spans="7:7" s="1" customFormat="1" x14ac:dyDescent="0.2">
      <c r="G168" s="617"/>
    </row>
    <row r="169" spans="7:7" s="1" customFormat="1" x14ac:dyDescent="0.2">
      <c r="G169" s="617"/>
    </row>
    <row r="170" spans="7:7" s="1" customFormat="1" x14ac:dyDescent="0.2">
      <c r="G170" s="617"/>
    </row>
    <row r="171" spans="7:7" s="1" customFormat="1" x14ac:dyDescent="0.2">
      <c r="G171" s="617"/>
    </row>
    <row r="172" spans="7:7" s="1" customFormat="1" x14ac:dyDescent="0.2">
      <c r="G172" s="617"/>
    </row>
    <row r="173" spans="7:7" s="1" customFormat="1" x14ac:dyDescent="0.2">
      <c r="G173" s="617"/>
    </row>
    <row r="174" spans="7:7" s="1" customFormat="1" x14ac:dyDescent="0.2">
      <c r="G174" s="617"/>
    </row>
    <row r="175" spans="7:7" s="1" customFormat="1" x14ac:dyDescent="0.2">
      <c r="G175" s="617"/>
    </row>
    <row r="176" spans="7:7" s="1" customFormat="1" x14ac:dyDescent="0.2">
      <c r="G176" s="617"/>
    </row>
    <row r="177" spans="7:7" s="1" customFormat="1" x14ac:dyDescent="0.2">
      <c r="G177" s="617"/>
    </row>
    <row r="178" spans="7:7" s="1" customFormat="1" x14ac:dyDescent="0.2">
      <c r="G178" s="617"/>
    </row>
    <row r="179" spans="7:7" s="1" customFormat="1" x14ac:dyDescent="0.2">
      <c r="G179" s="617"/>
    </row>
    <row r="180" spans="7:7" s="1" customFormat="1" x14ac:dyDescent="0.2">
      <c r="G180" s="617"/>
    </row>
    <row r="181" spans="7:7" s="1" customFormat="1" x14ac:dyDescent="0.2">
      <c r="G181" s="617"/>
    </row>
    <row r="182" spans="7:7" s="1" customFormat="1" x14ac:dyDescent="0.2">
      <c r="G182" s="617"/>
    </row>
    <row r="183" spans="7:7" s="1" customFormat="1" x14ac:dyDescent="0.2">
      <c r="G183" s="617"/>
    </row>
    <row r="184" spans="7:7" s="1" customFormat="1" x14ac:dyDescent="0.2">
      <c r="G184" s="617"/>
    </row>
    <row r="185" spans="7:7" s="1" customFormat="1" x14ac:dyDescent="0.2">
      <c r="G185" s="617"/>
    </row>
    <row r="186" spans="7:7" s="1" customFormat="1" x14ac:dyDescent="0.2">
      <c r="G186" s="617"/>
    </row>
    <row r="187" spans="7:7" s="1" customFormat="1" x14ac:dyDescent="0.2">
      <c r="G187" s="617"/>
    </row>
    <row r="188" spans="7:7" s="1" customFormat="1" x14ac:dyDescent="0.2">
      <c r="G188" s="617"/>
    </row>
    <row r="189" spans="7:7" s="1" customFormat="1" x14ac:dyDescent="0.2">
      <c r="G189" s="617"/>
    </row>
    <row r="190" spans="7:7" s="1" customFormat="1" x14ac:dyDescent="0.2">
      <c r="G190" s="617"/>
    </row>
    <row r="191" spans="7:7" s="1" customFormat="1" x14ac:dyDescent="0.2">
      <c r="G191" s="617"/>
    </row>
    <row r="192" spans="7:7" s="1" customFormat="1" x14ac:dyDescent="0.2">
      <c r="G192" s="617"/>
    </row>
    <row r="193" spans="7:7" s="1" customFormat="1" x14ac:dyDescent="0.2">
      <c r="G193" s="617"/>
    </row>
    <row r="194" spans="7:7" s="1" customFormat="1" x14ac:dyDescent="0.2">
      <c r="G194" s="617"/>
    </row>
    <row r="195" spans="7:7" s="1" customFormat="1" x14ac:dyDescent="0.2">
      <c r="G195" s="617"/>
    </row>
    <row r="196" spans="7:7" s="1" customFormat="1" x14ac:dyDescent="0.2">
      <c r="G196" s="617"/>
    </row>
    <row r="197" spans="7:7" s="1" customFormat="1" x14ac:dyDescent="0.2">
      <c r="G197" s="617"/>
    </row>
    <row r="198" spans="7:7" s="1" customFormat="1" x14ac:dyDescent="0.2">
      <c r="G198" s="617"/>
    </row>
    <row r="199" spans="7:7" s="1" customFormat="1" x14ac:dyDescent="0.2">
      <c r="G199" s="617"/>
    </row>
    <row r="200" spans="7:7" s="1" customFormat="1" x14ac:dyDescent="0.2">
      <c r="G200" s="617"/>
    </row>
    <row r="201" spans="7:7" s="1" customFormat="1" x14ac:dyDescent="0.2">
      <c r="G201" s="617"/>
    </row>
    <row r="202" spans="7:7" s="1" customFormat="1" x14ac:dyDescent="0.2">
      <c r="G202" s="617"/>
    </row>
    <row r="203" spans="7:7" s="1" customFormat="1" x14ac:dyDescent="0.2">
      <c r="G203" s="617"/>
    </row>
    <row r="204" spans="7:7" s="1" customFormat="1" x14ac:dyDescent="0.2">
      <c r="G204" s="617"/>
    </row>
    <row r="205" spans="7:7" s="1" customFormat="1" x14ac:dyDescent="0.2">
      <c r="G205" s="617"/>
    </row>
    <row r="206" spans="7:7" s="1" customFormat="1" x14ac:dyDescent="0.2">
      <c r="G206" s="617"/>
    </row>
    <row r="207" spans="7:7" s="1" customFormat="1" x14ac:dyDescent="0.2">
      <c r="G207" s="617"/>
    </row>
    <row r="208" spans="7:7" s="1" customFormat="1" x14ac:dyDescent="0.2">
      <c r="G208" s="617"/>
    </row>
    <row r="209" spans="7:7" s="1" customFormat="1" x14ac:dyDescent="0.2">
      <c r="G209" s="617"/>
    </row>
    <row r="210" spans="7:7" s="1" customFormat="1" x14ac:dyDescent="0.2">
      <c r="G210" s="617"/>
    </row>
    <row r="211" spans="7:7" s="1" customFormat="1" x14ac:dyDescent="0.2">
      <c r="G211" s="617"/>
    </row>
    <row r="212" spans="7:7" s="1" customFormat="1" x14ac:dyDescent="0.2">
      <c r="G212" s="617"/>
    </row>
    <row r="213" spans="7:7" s="1" customFormat="1" x14ac:dyDescent="0.2">
      <c r="G213" s="617"/>
    </row>
    <row r="214" spans="7:7" s="1" customFormat="1" x14ac:dyDescent="0.2">
      <c r="G214" s="617"/>
    </row>
    <row r="215" spans="7:7" s="1" customFormat="1" x14ac:dyDescent="0.2">
      <c r="G215" s="617"/>
    </row>
    <row r="216" spans="7:7" s="1" customFormat="1" x14ac:dyDescent="0.2">
      <c r="G216" s="617"/>
    </row>
    <row r="217" spans="7:7" s="1" customFormat="1" x14ac:dyDescent="0.2">
      <c r="G217" s="617"/>
    </row>
    <row r="218" spans="7:7" s="1" customFormat="1" x14ac:dyDescent="0.2">
      <c r="G218" s="617"/>
    </row>
    <row r="219" spans="7:7" s="1" customFormat="1" x14ac:dyDescent="0.2">
      <c r="G219" s="617"/>
    </row>
    <row r="220" spans="7:7" s="1" customFormat="1" x14ac:dyDescent="0.2">
      <c r="G220" s="617"/>
    </row>
    <row r="221" spans="7:7" s="1" customFormat="1" x14ac:dyDescent="0.2">
      <c r="G221" s="617"/>
    </row>
    <row r="222" spans="7:7" s="1" customFormat="1" x14ac:dyDescent="0.2">
      <c r="G222" s="617"/>
    </row>
    <row r="223" spans="7:7" s="1" customFormat="1" x14ac:dyDescent="0.2">
      <c r="G223" s="617"/>
    </row>
    <row r="224" spans="7:7" s="1" customFormat="1" x14ac:dyDescent="0.2">
      <c r="G224" s="617"/>
    </row>
    <row r="225" spans="7:7" s="1" customFormat="1" x14ac:dyDescent="0.2">
      <c r="G225" s="617"/>
    </row>
    <row r="226" spans="7:7" s="1" customFormat="1" x14ac:dyDescent="0.2">
      <c r="G226" s="617"/>
    </row>
    <row r="227" spans="7:7" s="1" customFormat="1" x14ac:dyDescent="0.2">
      <c r="G227" s="617"/>
    </row>
    <row r="228" spans="7:7" s="1" customFormat="1" x14ac:dyDescent="0.2">
      <c r="G228" s="617"/>
    </row>
    <row r="229" spans="7:7" s="1" customFormat="1" x14ac:dyDescent="0.2">
      <c r="G229" s="617"/>
    </row>
    <row r="230" spans="7:7" s="1" customFormat="1" x14ac:dyDescent="0.2">
      <c r="G230" s="617"/>
    </row>
    <row r="231" spans="7:7" s="1" customFormat="1" x14ac:dyDescent="0.2">
      <c r="G231" s="617"/>
    </row>
    <row r="232" spans="7:7" s="1" customFormat="1" x14ac:dyDescent="0.2">
      <c r="G232" s="617"/>
    </row>
    <row r="233" spans="7:7" s="1" customFormat="1" x14ac:dyDescent="0.2">
      <c r="G233" s="617"/>
    </row>
    <row r="234" spans="7:7" s="1" customFormat="1" x14ac:dyDescent="0.2">
      <c r="G234" s="617"/>
    </row>
    <row r="235" spans="7:7" s="1" customFormat="1" x14ac:dyDescent="0.2">
      <c r="G235" s="617"/>
    </row>
    <row r="236" spans="7:7" s="1" customFormat="1" x14ac:dyDescent="0.2">
      <c r="G236" s="617"/>
    </row>
    <row r="237" spans="7:7" s="1" customFormat="1" x14ac:dyDescent="0.2">
      <c r="G237" s="617"/>
    </row>
    <row r="238" spans="7:7" s="1" customFormat="1" x14ac:dyDescent="0.2">
      <c r="G238" s="617"/>
    </row>
    <row r="239" spans="7:7" s="1" customFormat="1" x14ac:dyDescent="0.2">
      <c r="G239" s="617"/>
    </row>
    <row r="240" spans="7:7" s="1" customFormat="1" x14ac:dyDescent="0.2">
      <c r="G240" s="617"/>
    </row>
    <row r="241" spans="7:7" s="1" customFormat="1" x14ac:dyDescent="0.2">
      <c r="G241" s="617"/>
    </row>
    <row r="242" spans="7:7" s="1" customFormat="1" x14ac:dyDescent="0.2">
      <c r="G242" s="617"/>
    </row>
    <row r="243" spans="7:7" s="1" customFormat="1" x14ac:dyDescent="0.2">
      <c r="G243" s="617"/>
    </row>
    <row r="244" spans="7:7" s="1" customFormat="1" x14ac:dyDescent="0.2">
      <c r="G244" s="617"/>
    </row>
    <row r="245" spans="7:7" s="1" customFormat="1" x14ac:dyDescent="0.2">
      <c r="G245" s="617"/>
    </row>
    <row r="246" spans="7:7" s="1" customFormat="1" x14ac:dyDescent="0.2">
      <c r="G246" s="617"/>
    </row>
    <row r="247" spans="7:7" s="1" customFormat="1" x14ac:dyDescent="0.2">
      <c r="G247" s="617"/>
    </row>
    <row r="248" spans="7:7" s="1" customFormat="1" x14ac:dyDescent="0.2">
      <c r="G248" s="617"/>
    </row>
    <row r="249" spans="7:7" s="1" customFormat="1" x14ac:dyDescent="0.2">
      <c r="G249" s="617"/>
    </row>
    <row r="250" spans="7:7" s="1" customFormat="1" x14ac:dyDescent="0.2">
      <c r="G250" s="617"/>
    </row>
    <row r="251" spans="7:7" s="1" customFormat="1" x14ac:dyDescent="0.2">
      <c r="G251" s="617"/>
    </row>
    <row r="252" spans="7:7" s="1" customFormat="1" x14ac:dyDescent="0.2">
      <c r="G252" s="617"/>
    </row>
    <row r="253" spans="7:7" s="1" customFormat="1" x14ac:dyDescent="0.2">
      <c r="G253" s="617"/>
    </row>
    <row r="254" spans="7:7" s="1" customFormat="1" x14ac:dyDescent="0.2">
      <c r="G254" s="617"/>
    </row>
    <row r="255" spans="7:7" s="1" customFormat="1" x14ac:dyDescent="0.2">
      <c r="G255" s="617"/>
    </row>
    <row r="256" spans="7:7" s="1" customFormat="1" x14ac:dyDescent="0.2">
      <c r="G256" s="617"/>
    </row>
    <row r="257" spans="7:7" s="1" customFormat="1" x14ac:dyDescent="0.2">
      <c r="G257" s="617"/>
    </row>
    <row r="258" spans="7:7" s="1" customFormat="1" x14ac:dyDescent="0.2">
      <c r="G258" s="617"/>
    </row>
    <row r="259" spans="7:7" s="1" customFormat="1" x14ac:dyDescent="0.2">
      <c r="G259" s="617"/>
    </row>
    <row r="260" spans="7:7" s="1" customFormat="1" x14ac:dyDescent="0.2">
      <c r="G260" s="617"/>
    </row>
    <row r="261" spans="7:7" s="1" customFormat="1" x14ac:dyDescent="0.2">
      <c r="G261" s="617"/>
    </row>
    <row r="262" spans="7:7" s="1" customFormat="1" x14ac:dyDescent="0.2">
      <c r="G262" s="617"/>
    </row>
    <row r="263" spans="7:7" s="1" customFormat="1" x14ac:dyDescent="0.2">
      <c r="G263" s="617"/>
    </row>
    <row r="264" spans="7:7" s="1" customFormat="1" x14ac:dyDescent="0.2">
      <c r="G264" s="617"/>
    </row>
    <row r="265" spans="7:7" s="1" customFormat="1" x14ac:dyDescent="0.2">
      <c r="G265" s="617"/>
    </row>
    <row r="266" spans="7:7" s="1" customFormat="1" x14ac:dyDescent="0.2">
      <c r="G266" s="617"/>
    </row>
    <row r="267" spans="7:7" s="1" customFormat="1" x14ac:dyDescent="0.2">
      <c r="G267" s="617"/>
    </row>
    <row r="268" spans="7:7" s="1" customFormat="1" x14ac:dyDescent="0.2">
      <c r="G268" s="617"/>
    </row>
    <row r="269" spans="7:7" s="1" customFormat="1" x14ac:dyDescent="0.2">
      <c r="G269" s="617"/>
    </row>
    <row r="270" spans="7:7" s="1" customFormat="1" x14ac:dyDescent="0.2">
      <c r="G270" s="617"/>
    </row>
    <row r="271" spans="7:7" s="1" customFormat="1" x14ac:dyDescent="0.2">
      <c r="G271" s="617"/>
    </row>
    <row r="272" spans="7:7" s="1" customFormat="1" x14ac:dyDescent="0.2">
      <c r="G272" s="617"/>
    </row>
    <row r="273" spans="7:7" s="1" customFormat="1" x14ac:dyDescent="0.2">
      <c r="G273" s="617"/>
    </row>
    <row r="274" spans="7:7" s="1" customFormat="1" x14ac:dyDescent="0.2">
      <c r="G274" s="617"/>
    </row>
    <row r="275" spans="7:7" s="1" customFormat="1" x14ac:dyDescent="0.2">
      <c r="G275" s="617"/>
    </row>
    <row r="276" spans="7:7" s="1" customFormat="1" x14ac:dyDescent="0.2">
      <c r="G276" s="617"/>
    </row>
    <row r="277" spans="7:7" s="1" customFormat="1" x14ac:dyDescent="0.2">
      <c r="G277" s="617"/>
    </row>
    <row r="278" spans="7:7" s="1" customFormat="1" x14ac:dyDescent="0.2">
      <c r="G278" s="617"/>
    </row>
    <row r="279" spans="7:7" s="1" customFormat="1" x14ac:dyDescent="0.2">
      <c r="G279" s="617"/>
    </row>
    <row r="280" spans="7:7" s="1" customFormat="1" x14ac:dyDescent="0.2">
      <c r="G280" s="617"/>
    </row>
    <row r="281" spans="7:7" s="1" customFormat="1" x14ac:dyDescent="0.2">
      <c r="G281" s="617"/>
    </row>
    <row r="282" spans="7:7" s="1" customFormat="1" x14ac:dyDescent="0.2">
      <c r="G282" s="617"/>
    </row>
    <row r="283" spans="7:7" s="1" customFormat="1" x14ac:dyDescent="0.2">
      <c r="G283" s="617"/>
    </row>
    <row r="284" spans="7:7" s="1" customFormat="1" x14ac:dyDescent="0.2">
      <c r="G284" s="617"/>
    </row>
    <row r="285" spans="7:7" s="1" customFormat="1" x14ac:dyDescent="0.2">
      <c r="G285" s="617"/>
    </row>
    <row r="286" spans="7:7" s="1" customFormat="1" x14ac:dyDescent="0.2">
      <c r="G286" s="617"/>
    </row>
    <row r="287" spans="7:7" s="1" customFormat="1" x14ac:dyDescent="0.2">
      <c r="G287" s="617"/>
    </row>
    <row r="288" spans="7:7" s="1" customFormat="1" x14ac:dyDescent="0.2">
      <c r="G288" s="617"/>
    </row>
    <row r="289" spans="7:7" s="1" customFormat="1" x14ac:dyDescent="0.2">
      <c r="G289" s="617"/>
    </row>
    <row r="290" spans="7:7" s="1" customFormat="1" x14ac:dyDescent="0.2">
      <c r="G290" s="617"/>
    </row>
    <row r="291" spans="7:7" s="1" customFormat="1" x14ac:dyDescent="0.2">
      <c r="G291" s="617"/>
    </row>
    <row r="292" spans="7:7" s="1" customFormat="1" x14ac:dyDescent="0.2">
      <c r="G292" s="617"/>
    </row>
    <row r="293" spans="7:7" s="1" customFormat="1" x14ac:dyDescent="0.2">
      <c r="G293" s="617"/>
    </row>
    <row r="294" spans="7:7" s="1" customFormat="1" x14ac:dyDescent="0.2">
      <c r="G294" s="617"/>
    </row>
    <row r="295" spans="7:7" s="1" customFormat="1" x14ac:dyDescent="0.2">
      <c r="G295" s="617"/>
    </row>
    <row r="296" spans="7:7" s="1" customFormat="1" x14ac:dyDescent="0.2">
      <c r="G296" s="617"/>
    </row>
    <row r="297" spans="7:7" s="1" customFormat="1" x14ac:dyDescent="0.2">
      <c r="G297" s="617"/>
    </row>
    <row r="298" spans="7:7" s="1" customFormat="1" x14ac:dyDescent="0.2">
      <c r="G298" s="617"/>
    </row>
    <row r="299" spans="7:7" s="1" customFormat="1" x14ac:dyDescent="0.2">
      <c r="G299" s="617"/>
    </row>
    <row r="300" spans="7:7" s="1" customFormat="1" x14ac:dyDescent="0.2">
      <c r="G300" s="617"/>
    </row>
    <row r="301" spans="7:7" s="1" customFormat="1" x14ac:dyDescent="0.2">
      <c r="G301" s="617"/>
    </row>
    <row r="302" spans="7:7" s="1" customFormat="1" x14ac:dyDescent="0.2">
      <c r="G302" s="617"/>
    </row>
    <row r="303" spans="7:7" s="1" customFormat="1" x14ac:dyDescent="0.2">
      <c r="G303" s="617"/>
    </row>
    <row r="304" spans="7:7" s="1" customFormat="1" x14ac:dyDescent="0.2">
      <c r="G304" s="617"/>
    </row>
    <row r="305" spans="7:7" s="1" customFormat="1" x14ac:dyDescent="0.2">
      <c r="G305" s="617"/>
    </row>
    <row r="306" spans="7:7" s="1" customFormat="1" x14ac:dyDescent="0.2">
      <c r="G306" s="617"/>
    </row>
    <row r="307" spans="7:7" s="1" customFormat="1" x14ac:dyDescent="0.2">
      <c r="G307" s="617"/>
    </row>
    <row r="308" spans="7:7" s="1" customFormat="1" x14ac:dyDescent="0.2">
      <c r="G308" s="617"/>
    </row>
    <row r="309" spans="7:7" s="1" customFormat="1" x14ac:dyDescent="0.2">
      <c r="G309" s="617"/>
    </row>
    <row r="310" spans="7:7" s="1" customFormat="1" x14ac:dyDescent="0.2">
      <c r="G310" s="617"/>
    </row>
    <row r="311" spans="7:7" s="1" customFormat="1" x14ac:dyDescent="0.2">
      <c r="G311" s="617"/>
    </row>
    <row r="312" spans="7:7" s="1" customFormat="1" x14ac:dyDescent="0.2">
      <c r="G312" s="617"/>
    </row>
    <row r="313" spans="7:7" s="1" customFormat="1" x14ac:dyDescent="0.2">
      <c r="G313" s="617"/>
    </row>
    <row r="314" spans="7:7" s="1" customFormat="1" x14ac:dyDescent="0.2">
      <c r="G314" s="617"/>
    </row>
    <row r="315" spans="7:7" s="1" customFormat="1" x14ac:dyDescent="0.2">
      <c r="G315" s="617"/>
    </row>
    <row r="316" spans="7:7" s="1" customFormat="1" x14ac:dyDescent="0.2">
      <c r="G316" s="617"/>
    </row>
    <row r="317" spans="7:7" s="1" customFormat="1" x14ac:dyDescent="0.2">
      <c r="G317" s="617"/>
    </row>
    <row r="318" spans="7:7" s="1" customFormat="1" x14ac:dyDescent="0.2">
      <c r="G318" s="617"/>
    </row>
    <row r="319" spans="7:7" s="1" customFormat="1" x14ac:dyDescent="0.2">
      <c r="G319" s="617"/>
    </row>
    <row r="320" spans="7:7" s="1" customFormat="1" x14ac:dyDescent="0.2">
      <c r="G320" s="617"/>
    </row>
    <row r="321" spans="7:7" s="1" customFormat="1" x14ac:dyDescent="0.2">
      <c r="G321" s="617"/>
    </row>
    <row r="322" spans="7:7" s="1" customFormat="1" x14ac:dyDescent="0.2">
      <c r="G322" s="617"/>
    </row>
    <row r="323" spans="7:7" s="1" customFormat="1" x14ac:dyDescent="0.2">
      <c r="G323" s="617"/>
    </row>
    <row r="324" spans="7:7" s="1" customFormat="1" x14ac:dyDescent="0.2">
      <c r="G324" s="617"/>
    </row>
    <row r="325" spans="7:7" s="1" customFormat="1" x14ac:dyDescent="0.2">
      <c r="G325" s="617"/>
    </row>
    <row r="326" spans="7:7" s="1" customFormat="1" x14ac:dyDescent="0.2">
      <c r="G326" s="617"/>
    </row>
    <row r="327" spans="7:7" s="1" customFormat="1" x14ac:dyDescent="0.2">
      <c r="G327" s="617"/>
    </row>
    <row r="328" spans="7:7" s="1" customFormat="1" x14ac:dyDescent="0.2">
      <c r="G328" s="617"/>
    </row>
    <row r="329" spans="7:7" s="1" customFormat="1" x14ac:dyDescent="0.2">
      <c r="G329" s="617"/>
    </row>
    <row r="330" spans="7:7" s="1" customFormat="1" x14ac:dyDescent="0.2">
      <c r="G330" s="617"/>
    </row>
    <row r="331" spans="7:7" s="1" customFormat="1" x14ac:dyDescent="0.2">
      <c r="G331" s="617"/>
    </row>
    <row r="332" spans="7:7" s="1" customFormat="1" x14ac:dyDescent="0.2">
      <c r="G332" s="617"/>
    </row>
    <row r="333" spans="7:7" s="1" customFormat="1" x14ac:dyDescent="0.2">
      <c r="G333" s="617"/>
    </row>
    <row r="334" spans="7:7" s="1" customFormat="1" x14ac:dyDescent="0.2">
      <c r="G334" s="617"/>
    </row>
    <row r="335" spans="7:7" s="1" customFormat="1" x14ac:dyDescent="0.2">
      <c r="G335" s="617"/>
    </row>
    <row r="336" spans="7:7" s="1" customFormat="1" x14ac:dyDescent="0.2">
      <c r="G336" s="617"/>
    </row>
    <row r="337" spans="7:7" s="1" customFormat="1" x14ac:dyDescent="0.2">
      <c r="G337" s="617"/>
    </row>
    <row r="338" spans="7:7" s="1" customFormat="1" x14ac:dyDescent="0.2">
      <c r="G338" s="617"/>
    </row>
  </sheetData>
  <mergeCells count="6">
    <mergeCell ref="A1:G2"/>
    <mergeCell ref="C3:D3"/>
    <mergeCell ref="E3:F3"/>
    <mergeCell ref="A3:A4"/>
    <mergeCell ref="B3:B4"/>
    <mergeCell ref="G3:I3"/>
  </mergeCells>
  <conditionalFormatting sqref="D40:E42 G40:G42">
    <cfRule type="cellIs" dxfId="27" priority="7" operator="between">
      <formula>0.00000001</formula>
      <formula>1</formula>
    </cfRule>
  </conditionalFormatting>
  <conditionalFormatting sqref="D38:G41">
    <cfRule type="cellIs" dxfId="26" priority="1" operator="between">
      <formula>0.00000001</formula>
      <formula>1</formula>
    </cfRule>
  </conditionalFormatting>
  <conditionalFormatting sqref="D25:H28">
    <cfRule type="cellIs" dxfId="25" priority="5" operator="between">
      <formula>0.00000001</formula>
      <formula>1</formula>
    </cfRule>
  </conditionalFormatting>
  <conditionalFormatting sqref="D33:H34">
    <cfRule type="cellIs" dxfId="24" priority="4" operator="between">
      <formula>0.00000001</formula>
      <formula>1</formula>
    </cfRule>
  </conditionalFormatting>
  <conditionalFormatting sqref="E29:G30">
    <cfRule type="cellIs" dxfId="23" priority="6" operator="between">
      <formula>0.00000001</formula>
      <formula>1</formula>
    </cfRule>
  </conditionalFormatting>
  <conditionalFormatting sqref="I5 I7:I8">
    <cfRule type="cellIs" dxfId="22" priority="34" operator="between">
      <formula>0.000001</formula>
      <formula>0.0999999999</formula>
    </cfRule>
  </conditionalFormatting>
  <conditionalFormatting sqref="I10:I42">
    <cfRule type="cellIs" dxfId="21" priority="14" operator="between">
      <formula>0.000001</formula>
      <formula>0.0999999999</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7"/>
  <sheetViews>
    <sheetView workbookViewId="0">
      <selection sqref="A1:F2"/>
    </sheetView>
  </sheetViews>
  <sheetFormatPr baseColWidth="10" defaultRowHeight="14.25" x14ac:dyDescent="0.2"/>
  <cols>
    <col min="1" max="1" width="25.125" customWidth="1"/>
    <col min="8" max="8" width="11.875" customWidth="1"/>
    <col min="10" max="31" width="11" style="1"/>
  </cols>
  <sheetData>
    <row r="1" spans="1:12" x14ac:dyDescent="0.2">
      <c r="A1" s="808" t="s">
        <v>341</v>
      </c>
      <c r="B1" s="808"/>
      <c r="C1" s="808"/>
      <c r="D1" s="808"/>
      <c r="E1" s="808"/>
      <c r="F1" s="808"/>
      <c r="G1" s="1"/>
      <c r="H1" s="1"/>
      <c r="I1" s="1"/>
    </row>
    <row r="2" spans="1:12" x14ac:dyDescent="0.2">
      <c r="A2" s="809"/>
      <c r="B2" s="809"/>
      <c r="C2" s="809"/>
      <c r="D2" s="809"/>
      <c r="E2" s="809"/>
      <c r="F2" s="809"/>
      <c r="G2" s="10"/>
      <c r="H2" s="55" t="s">
        <v>467</v>
      </c>
      <c r="I2" s="1"/>
    </row>
    <row r="3" spans="1:12" x14ac:dyDescent="0.2">
      <c r="A3" s="11"/>
      <c r="B3" s="776">
        <f>INDICE!A3</f>
        <v>45139</v>
      </c>
      <c r="C3" s="777">
        <v>41671</v>
      </c>
      <c r="D3" s="777" t="s">
        <v>115</v>
      </c>
      <c r="E3" s="777"/>
      <c r="F3" s="777" t="s">
        <v>116</v>
      </c>
      <c r="G3" s="777"/>
      <c r="H3" s="777"/>
      <c r="I3" s="1"/>
    </row>
    <row r="4" spans="1:12" x14ac:dyDescent="0.2">
      <c r="A4" s="255"/>
      <c r="B4" s="82" t="s">
        <v>54</v>
      </c>
      <c r="C4" s="82" t="s">
        <v>421</v>
      </c>
      <c r="D4" s="82" t="s">
        <v>54</v>
      </c>
      <c r="E4" s="82" t="s">
        <v>421</v>
      </c>
      <c r="F4" s="82" t="s">
        <v>54</v>
      </c>
      <c r="G4" s="83" t="s">
        <v>421</v>
      </c>
      <c r="H4" s="83" t="s">
        <v>106</v>
      </c>
      <c r="I4" s="55"/>
    </row>
    <row r="5" spans="1:12" ht="14.1" customHeight="1" x14ac:dyDescent="0.2">
      <c r="A5" s="484" t="s">
        <v>329</v>
      </c>
      <c r="B5" s="228">
        <v>2571.20658</v>
      </c>
      <c r="C5" s="671">
        <v>11.053505180130447</v>
      </c>
      <c r="D5" s="228">
        <v>38996.822630000017</v>
      </c>
      <c r="E5" s="229">
        <v>42.880187912281919</v>
      </c>
      <c r="F5" s="228">
        <v>54700.754270000019</v>
      </c>
      <c r="G5" s="229">
        <v>68.910250473677095</v>
      </c>
      <c r="H5" s="229">
        <v>68.068509296629443</v>
      </c>
      <c r="I5" s="1"/>
    </row>
    <row r="6" spans="1:12" x14ac:dyDescent="0.2">
      <c r="A6" s="3" t="s">
        <v>331</v>
      </c>
      <c r="B6" s="727">
        <v>958</v>
      </c>
      <c r="C6" s="439">
        <v>702.00920887400594</v>
      </c>
      <c r="D6" s="431">
        <v>6376</v>
      </c>
      <c r="E6" s="439">
        <v>1714.1983212405748</v>
      </c>
      <c r="F6" s="431">
        <v>7906.32</v>
      </c>
      <c r="G6" s="439">
        <v>2149.6286811779769</v>
      </c>
      <c r="H6" s="732">
        <v>9.8384642699027829</v>
      </c>
      <c r="I6" s="1"/>
    </row>
    <row r="7" spans="1:12" x14ac:dyDescent="0.2">
      <c r="A7" s="3" t="s">
        <v>519</v>
      </c>
      <c r="B7" s="728">
        <v>470.14669999999995</v>
      </c>
      <c r="C7" s="439">
        <v>-21.50924285863492</v>
      </c>
      <c r="D7" s="433">
        <v>4483.3033700000005</v>
      </c>
      <c r="E7" s="439">
        <v>173.86071420215933</v>
      </c>
      <c r="F7" s="433">
        <v>8725.7329000000009</v>
      </c>
      <c r="G7" s="439">
        <v>128.64698725536502</v>
      </c>
      <c r="H7" s="733">
        <v>10.858125065183955</v>
      </c>
      <c r="I7" s="166"/>
      <c r="J7" s="166"/>
    </row>
    <row r="8" spans="1:12" x14ac:dyDescent="0.2">
      <c r="A8" s="3" t="s">
        <v>520</v>
      </c>
      <c r="B8" s="728">
        <v>1143.0598799999998</v>
      </c>
      <c r="C8" s="439">
        <v>-28.417954273893407</v>
      </c>
      <c r="D8" s="433">
        <v>28137.519260000023</v>
      </c>
      <c r="E8" s="439">
        <v>11.194180979236682</v>
      </c>
      <c r="F8" s="433">
        <v>38068.701370000024</v>
      </c>
      <c r="G8" s="439">
        <v>34.914963603365074</v>
      </c>
      <c r="H8" s="733">
        <v>47.371919961542709</v>
      </c>
      <c r="I8" s="166"/>
      <c r="J8" s="166"/>
    </row>
    <row r="9" spans="1:12" x14ac:dyDescent="0.2">
      <c r="A9" s="484" t="s">
        <v>685</v>
      </c>
      <c r="B9" s="413">
        <v>2313.7095299999996</v>
      </c>
      <c r="C9" s="415">
        <v>-50.59942019924658</v>
      </c>
      <c r="D9" s="413">
        <v>14376.392199999998</v>
      </c>
      <c r="E9" s="415">
        <v>3.4037393634531599</v>
      </c>
      <c r="F9" s="413">
        <v>25524.20607</v>
      </c>
      <c r="G9" s="415">
        <v>34.073275212375925</v>
      </c>
      <c r="H9" s="415">
        <v>31.761804409299238</v>
      </c>
      <c r="I9" s="166"/>
      <c r="J9" s="166"/>
    </row>
    <row r="10" spans="1:12" x14ac:dyDescent="0.2">
      <c r="A10" s="3" t="s">
        <v>333</v>
      </c>
      <c r="B10" s="727">
        <v>197.13656000000003</v>
      </c>
      <c r="C10" s="439">
        <v>-85.833501632603515</v>
      </c>
      <c r="D10" s="431">
        <v>4035.3673599999997</v>
      </c>
      <c r="E10" s="439">
        <v>67.971035954821147</v>
      </c>
      <c r="F10" s="431">
        <v>6809.4973</v>
      </c>
      <c r="G10" s="439">
        <v>72.838082623428463</v>
      </c>
      <c r="H10" s="733">
        <v>8.4736003452996425</v>
      </c>
      <c r="I10" s="166"/>
      <c r="J10" s="166"/>
    </row>
    <row r="11" spans="1:12" x14ac:dyDescent="0.2">
      <c r="A11" s="3" t="s">
        <v>334</v>
      </c>
      <c r="B11" s="728">
        <v>42.620139999999999</v>
      </c>
      <c r="C11" s="440">
        <v>-86.838159958571524</v>
      </c>
      <c r="D11" s="433">
        <v>984.7414399999999</v>
      </c>
      <c r="E11" s="439">
        <v>-15.437054213722135</v>
      </c>
      <c r="F11" s="433">
        <v>1089.9083299999998</v>
      </c>
      <c r="G11" s="440">
        <v>-9.1573545957009106</v>
      </c>
      <c r="H11" s="721">
        <v>1.3562598227967511</v>
      </c>
      <c r="I11" s="1"/>
      <c r="J11" s="439"/>
      <c r="L11" s="439"/>
    </row>
    <row r="12" spans="1:12" x14ac:dyDescent="0.2">
      <c r="A12" s="3" t="s">
        <v>335</v>
      </c>
      <c r="B12" s="727">
        <v>1135.3537099999999</v>
      </c>
      <c r="C12" s="439" t="s">
        <v>142</v>
      </c>
      <c r="D12" s="431">
        <v>3591.8923999999997</v>
      </c>
      <c r="E12" s="439">
        <v>262.3672478715759</v>
      </c>
      <c r="F12" s="431">
        <v>5831.1980899999999</v>
      </c>
      <c r="G12" s="439">
        <v>318.04807816864997</v>
      </c>
      <c r="H12" s="733">
        <v>7.2562246480271915</v>
      </c>
      <c r="I12" s="166"/>
      <c r="J12" s="166"/>
    </row>
    <row r="13" spans="1:12" x14ac:dyDescent="0.2">
      <c r="A13" s="3" t="s">
        <v>336</v>
      </c>
      <c r="B13" s="731">
        <v>34.203489999999995</v>
      </c>
      <c r="C13" s="432">
        <v>-98.379638922418991</v>
      </c>
      <c r="D13" s="431">
        <v>842.81267000000003</v>
      </c>
      <c r="E13" s="439">
        <v>-83.687724576379026</v>
      </c>
      <c r="F13" s="431">
        <v>2671.75702</v>
      </c>
      <c r="G13" s="439">
        <v>-57.494753747984404</v>
      </c>
      <c r="H13" s="721">
        <v>3.3246802531559485</v>
      </c>
      <c r="I13" s="166"/>
      <c r="J13" s="166"/>
    </row>
    <row r="14" spans="1:12" x14ac:dyDescent="0.2">
      <c r="A14" s="3" t="s">
        <v>337</v>
      </c>
      <c r="B14" s="727">
        <v>0</v>
      </c>
      <c r="C14" s="432" t="s">
        <v>142</v>
      </c>
      <c r="D14" s="431">
        <v>1060.96075</v>
      </c>
      <c r="E14" s="440">
        <v>3.4284081262446455</v>
      </c>
      <c r="F14" s="431">
        <v>1284.2595899999999</v>
      </c>
      <c r="G14" s="440">
        <v>25.196832224531963</v>
      </c>
      <c r="H14" s="733">
        <v>1.5981065893481412</v>
      </c>
      <c r="I14" s="1"/>
      <c r="J14" s="166"/>
    </row>
    <row r="15" spans="1:12" x14ac:dyDescent="0.2">
      <c r="A15" s="66" t="s">
        <v>338</v>
      </c>
      <c r="B15" s="727">
        <v>904.39562999999998</v>
      </c>
      <c r="C15" s="497">
        <v>5.4901840757785312</v>
      </c>
      <c r="D15" s="431">
        <v>3860.6175799999996</v>
      </c>
      <c r="E15" s="497">
        <v>22.462950344259479</v>
      </c>
      <c r="F15" s="431">
        <v>7837.5857400000004</v>
      </c>
      <c r="G15" s="439">
        <v>50.968155848869934</v>
      </c>
      <c r="H15" s="733">
        <v>9.75293275067156</v>
      </c>
      <c r="I15" s="166"/>
      <c r="J15" s="166"/>
    </row>
    <row r="16" spans="1:12" x14ac:dyDescent="0.2">
      <c r="A16" s="484" t="s">
        <v>683</v>
      </c>
      <c r="B16" s="413">
        <v>19.153410000000001</v>
      </c>
      <c r="C16" s="662">
        <v>975.32141613986221</v>
      </c>
      <c r="D16" s="413">
        <v>103.25282000000001</v>
      </c>
      <c r="E16" s="652">
        <v>-51.939035878240439</v>
      </c>
      <c r="F16" s="413">
        <v>136.36214999999999</v>
      </c>
      <c r="G16" s="415">
        <v>-62.267178311529335</v>
      </c>
      <c r="H16" s="415">
        <v>0.16968629407134087</v>
      </c>
      <c r="I16" s="10"/>
      <c r="J16" s="166"/>
      <c r="L16" s="166"/>
    </row>
    <row r="17" spans="1:9" x14ac:dyDescent="0.2">
      <c r="A17" s="639" t="s">
        <v>114</v>
      </c>
      <c r="B17" s="61">
        <v>4904.0695199999991</v>
      </c>
      <c r="C17" s="62">
        <v>-29.948218997498572</v>
      </c>
      <c r="D17" s="61">
        <v>53476.467650000035</v>
      </c>
      <c r="E17" s="62">
        <v>29.134731198971874</v>
      </c>
      <c r="F17" s="61">
        <v>80361.322490000006</v>
      </c>
      <c r="G17" s="62">
        <v>55.187414686224812</v>
      </c>
      <c r="H17" s="62">
        <v>100</v>
      </c>
      <c r="I17" s="1"/>
    </row>
    <row r="18" spans="1:9" x14ac:dyDescent="0.2">
      <c r="A18" s="80" t="s">
        <v>571</v>
      </c>
      <c r="B18" s="1"/>
      <c r="C18" s="10"/>
      <c r="D18" s="10"/>
      <c r="E18" s="10"/>
      <c r="F18" s="10"/>
      <c r="G18" s="10"/>
      <c r="H18" s="161" t="s">
        <v>220</v>
      </c>
      <c r="I18" s="1"/>
    </row>
    <row r="19" spans="1:9" x14ac:dyDescent="0.2">
      <c r="A19" s="133" t="s">
        <v>601</v>
      </c>
      <c r="B19" s="1"/>
      <c r="C19" s="1"/>
      <c r="D19" s="1"/>
      <c r="E19" s="1"/>
      <c r="F19" s="1"/>
      <c r="G19" s="1"/>
      <c r="H19" s="1"/>
      <c r="I19" s="1"/>
    </row>
    <row r="20" spans="1:9" ht="14.25" customHeight="1" x14ac:dyDescent="0.2">
      <c r="A20" s="133" t="s">
        <v>665</v>
      </c>
      <c r="B20" s="584"/>
      <c r="C20" s="584"/>
      <c r="D20" s="584"/>
      <c r="E20" s="584"/>
      <c r="F20" s="584"/>
      <c r="G20" s="584"/>
      <c r="H20" s="584"/>
      <c r="I20" s="1"/>
    </row>
    <row r="21" spans="1:9" x14ac:dyDescent="0.2">
      <c r="A21" s="430" t="s">
        <v>531</v>
      </c>
      <c r="B21" s="584"/>
      <c r="C21" s="584"/>
      <c r="D21" s="584"/>
      <c r="E21" s="584"/>
      <c r="F21" s="584"/>
      <c r="G21" s="584"/>
      <c r="H21" s="584"/>
      <c r="I21" s="1"/>
    </row>
    <row r="22" spans="1:9" s="1" customFormat="1" x14ac:dyDescent="0.2">
      <c r="A22" s="584"/>
      <c r="B22" s="584"/>
      <c r="C22" s="584"/>
      <c r="D22" s="584"/>
      <c r="E22" s="584"/>
      <c r="F22" s="584"/>
      <c r="G22" s="584"/>
      <c r="H22" s="584"/>
    </row>
    <row r="23" spans="1:9" s="1" customFormat="1" x14ac:dyDescent="0.2"/>
    <row r="24" spans="1:9" s="1" customFormat="1" x14ac:dyDescent="0.2"/>
    <row r="25" spans="1:9" s="1" customFormat="1" x14ac:dyDescent="0.2"/>
    <row r="26" spans="1:9" s="1" customFormat="1" x14ac:dyDescent="0.2"/>
    <row r="27" spans="1:9" s="1" customFormat="1" x14ac:dyDescent="0.2"/>
    <row r="28" spans="1:9" s="1" customFormat="1" x14ac:dyDescent="0.2"/>
    <row r="29" spans="1:9" s="1" customFormat="1" x14ac:dyDescent="0.2"/>
    <row r="30" spans="1:9" s="1" customFormat="1" x14ac:dyDescent="0.2"/>
    <row r="31" spans="1:9" s="1" customFormat="1" x14ac:dyDescent="0.2"/>
    <row r="32" spans="1:9"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sheetData>
  <mergeCells count="4">
    <mergeCell ref="A1:F2"/>
    <mergeCell ref="B3:C3"/>
    <mergeCell ref="D3:E3"/>
    <mergeCell ref="F3:H3"/>
  </mergeCells>
  <conditionalFormatting sqref="B7:B8">
    <cfRule type="cellIs" dxfId="20" priority="27" operator="between">
      <formula>0.0001</formula>
      <formula>0.4999999</formula>
    </cfRule>
  </conditionalFormatting>
  <conditionalFormatting sqref="B12:B13">
    <cfRule type="cellIs" dxfId="19" priority="20" operator="between">
      <formula>0.0001</formula>
      <formula>0.44999</formula>
    </cfRule>
  </conditionalFormatting>
  <conditionalFormatting sqref="C15:C16">
    <cfRule type="cellIs" dxfId="18" priority="3" operator="between">
      <formula>0</formula>
      <formula>0.5</formula>
    </cfRule>
    <cfRule type="cellIs" dxfId="17" priority="4" operator="between">
      <formula>0</formula>
      <formula>0.49</formula>
    </cfRule>
  </conditionalFormatting>
  <conditionalFormatting sqref="D7:D8">
    <cfRule type="cellIs" dxfId="16" priority="26" operator="between">
      <formula>0.0001</formula>
      <formula>0.4999999</formula>
    </cfRule>
  </conditionalFormatting>
  <conditionalFormatting sqref="H6">
    <cfRule type="cellIs" dxfId="15" priority="1" operator="between">
      <formula>0</formula>
      <formula>0.5</formula>
    </cfRule>
    <cfRule type="cellIs" dxfId="14" priority="2" operator="between">
      <formula>0</formula>
      <formula>0.49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sqref="A1:F2"/>
    </sheetView>
  </sheetViews>
  <sheetFormatPr baseColWidth="10" defaultRowHeight="14.25" x14ac:dyDescent="0.2"/>
  <cols>
    <col min="1" max="1" width="12.625" customWidth="1"/>
    <col min="9" max="39" width="11" style="1"/>
  </cols>
  <sheetData>
    <row r="1" spans="1:8" x14ac:dyDescent="0.2">
      <c r="A1" s="808" t="s">
        <v>523</v>
      </c>
      <c r="B1" s="808"/>
      <c r="C1" s="808"/>
      <c r="D1" s="808"/>
      <c r="E1" s="808"/>
      <c r="F1" s="808"/>
      <c r="G1" s="1"/>
      <c r="H1" s="1"/>
    </row>
    <row r="2" spans="1:8" x14ac:dyDescent="0.2">
      <c r="A2" s="809"/>
      <c r="B2" s="809"/>
      <c r="C2" s="809"/>
      <c r="D2" s="809"/>
      <c r="E2" s="809"/>
      <c r="F2" s="809"/>
      <c r="G2" s="10"/>
      <c r="H2" s="55" t="s">
        <v>467</v>
      </c>
    </row>
    <row r="3" spans="1:8" x14ac:dyDescent="0.2">
      <c r="A3" s="11"/>
      <c r="B3" s="779">
        <f>INDICE!A3</f>
        <v>45139</v>
      </c>
      <c r="C3" s="779">
        <v>41671</v>
      </c>
      <c r="D3" s="778" t="s">
        <v>115</v>
      </c>
      <c r="E3" s="778"/>
      <c r="F3" s="778" t="s">
        <v>116</v>
      </c>
      <c r="G3" s="778"/>
      <c r="H3" s="778"/>
    </row>
    <row r="4" spans="1:8" x14ac:dyDescent="0.2">
      <c r="A4" s="255"/>
      <c r="B4" s="184" t="s">
        <v>54</v>
      </c>
      <c r="C4" s="185" t="s">
        <v>421</v>
      </c>
      <c r="D4" s="184" t="s">
        <v>54</v>
      </c>
      <c r="E4" s="185" t="s">
        <v>421</v>
      </c>
      <c r="F4" s="184" t="s">
        <v>54</v>
      </c>
      <c r="G4" s="186" t="s">
        <v>421</v>
      </c>
      <c r="H4" s="185" t="s">
        <v>471</v>
      </c>
    </row>
    <row r="5" spans="1:8" x14ac:dyDescent="0.2">
      <c r="A5" s="412" t="s">
        <v>114</v>
      </c>
      <c r="B5" s="61">
        <v>28890.51266</v>
      </c>
      <c r="C5" s="677">
        <v>-6.9689737143850978</v>
      </c>
      <c r="D5" s="61">
        <v>216691.28510999994</v>
      </c>
      <c r="E5" s="62">
        <v>-16.661141244770818</v>
      </c>
      <c r="F5" s="61">
        <v>334633.67164999992</v>
      </c>
      <c r="G5" s="62">
        <v>-16.484067903101426</v>
      </c>
      <c r="H5" s="62">
        <v>100</v>
      </c>
    </row>
    <row r="6" spans="1:8" x14ac:dyDescent="0.2">
      <c r="A6" s="641" t="s">
        <v>327</v>
      </c>
      <c r="B6" s="181">
        <v>7848.7931299999982</v>
      </c>
      <c r="C6" s="672">
        <v>-32.576450902756612</v>
      </c>
      <c r="D6" s="181">
        <v>37339.315839999981</v>
      </c>
      <c r="E6" s="155">
        <v>-35.230510264282763</v>
      </c>
      <c r="F6" s="181">
        <v>63865.608649999951</v>
      </c>
      <c r="G6" s="155">
        <v>-42.139108471655447</v>
      </c>
      <c r="H6" s="155">
        <v>19.085230824230468</v>
      </c>
    </row>
    <row r="7" spans="1:8" x14ac:dyDescent="0.2">
      <c r="A7" s="641" t="s">
        <v>328</v>
      </c>
      <c r="B7" s="181">
        <v>21041.719529999998</v>
      </c>
      <c r="C7" s="155">
        <v>8.3860391984009937</v>
      </c>
      <c r="D7" s="181">
        <v>179351.96927000003</v>
      </c>
      <c r="E7" s="155">
        <v>-11.371058820289834</v>
      </c>
      <c r="F7" s="181">
        <v>270768.06300000002</v>
      </c>
      <c r="G7" s="155">
        <v>-6.7296637815716345</v>
      </c>
      <c r="H7" s="155">
        <v>80.91476917576955</v>
      </c>
    </row>
    <row r="8" spans="1:8" x14ac:dyDescent="0.2">
      <c r="A8" s="471" t="s">
        <v>602</v>
      </c>
      <c r="B8" s="407">
        <v>12647.948699999999</v>
      </c>
      <c r="C8" s="408">
        <v>36.422468939072964</v>
      </c>
      <c r="D8" s="407">
        <v>32520.286619999992</v>
      </c>
      <c r="E8" s="410">
        <v>-56.106072295041102</v>
      </c>
      <c r="F8" s="409">
        <v>53269.430989999986</v>
      </c>
      <c r="G8" s="410">
        <v>-54.167204423731505</v>
      </c>
      <c r="H8" s="410">
        <v>15.918730092922495</v>
      </c>
    </row>
    <row r="9" spans="1:8" x14ac:dyDescent="0.2">
      <c r="A9" s="680" t="s">
        <v>603</v>
      </c>
      <c r="B9" s="681">
        <v>16242.563960000005</v>
      </c>
      <c r="C9" s="682">
        <v>-25.436542740356639</v>
      </c>
      <c r="D9" s="681">
        <v>184170.99848999994</v>
      </c>
      <c r="E9" s="683">
        <v>-0.94283381326643978</v>
      </c>
      <c r="F9" s="684">
        <v>281364.24066000001</v>
      </c>
      <c r="G9" s="683">
        <v>-1.0872014764345794</v>
      </c>
      <c r="H9" s="683">
        <v>84.081269907077527</v>
      </c>
    </row>
    <row r="10" spans="1:8" x14ac:dyDescent="0.2">
      <c r="A10" s="15"/>
      <c r="B10" s="15"/>
      <c r="C10" s="426"/>
      <c r="D10" s="1"/>
      <c r="E10" s="1"/>
      <c r="F10" s="1"/>
      <c r="G10" s="1"/>
      <c r="H10" s="161" t="s">
        <v>220</v>
      </c>
    </row>
    <row r="11" spans="1:8" x14ac:dyDescent="0.2">
      <c r="A11" s="133" t="s">
        <v>574</v>
      </c>
      <c r="B11" s="1"/>
      <c r="C11" s="1"/>
      <c r="D11" s="1"/>
      <c r="E11" s="1"/>
      <c r="F11" s="1"/>
      <c r="G11" s="1"/>
      <c r="H11" s="1"/>
    </row>
    <row r="12" spans="1:8" x14ac:dyDescent="0.2">
      <c r="A12" s="430" t="s">
        <v>532</v>
      </c>
      <c r="B12" s="1"/>
      <c r="C12" s="1"/>
      <c r="D12" s="1"/>
      <c r="E12" s="1"/>
      <c r="F12" s="1"/>
      <c r="G12" s="1"/>
      <c r="H12" s="1"/>
    </row>
    <row r="13" spans="1:8" x14ac:dyDescent="0.2">
      <c r="A13" s="816"/>
      <c r="B13" s="816"/>
      <c r="C13" s="816"/>
      <c r="D13" s="816"/>
      <c r="E13" s="816"/>
      <c r="F13" s="816"/>
      <c r="G13" s="816"/>
      <c r="H13" s="816"/>
    </row>
    <row r="14" spans="1:8" s="1" customFormat="1" x14ac:dyDescent="0.2">
      <c r="A14" s="816"/>
      <c r="B14" s="816"/>
      <c r="C14" s="816"/>
      <c r="D14" s="816"/>
      <c r="E14" s="816"/>
      <c r="F14" s="816"/>
      <c r="G14" s="816"/>
      <c r="H14" s="816"/>
    </row>
    <row r="15" spans="1:8" s="1" customFormat="1" x14ac:dyDescent="0.2">
      <c r="D15" s="166"/>
    </row>
    <row r="16" spans="1:8" s="1" customFormat="1" x14ac:dyDescent="0.2">
      <c r="D16" s="166"/>
    </row>
    <row r="17" spans="4:4" s="1" customFormat="1" x14ac:dyDescent="0.2">
      <c r="D17" s="166"/>
    </row>
    <row r="18" spans="4:4" s="1" customFormat="1" x14ac:dyDescent="0.2">
      <c r="D18" s="643"/>
    </row>
    <row r="19" spans="4:4" s="1" customFormat="1" x14ac:dyDescent="0.2"/>
    <row r="20" spans="4:4" s="1" customFormat="1" x14ac:dyDescent="0.2"/>
    <row r="21" spans="4:4" s="1" customFormat="1" x14ac:dyDescent="0.2"/>
    <row r="22" spans="4:4" s="1" customFormat="1" x14ac:dyDescent="0.2"/>
    <row r="23" spans="4:4" s="1" customFormat="1" x14ac:dyDescent="0.2"/>
    <row r="24" spans="4:4" s="1" customFormat="1" x14ac:dyDescent="0.2"/>
    <row r="25" spans="4:4" s="1" customFormat="1" x14ac:dyDescent="0.2"/>
    <row r="26" spans="4:4" s="1" customFormat="1" x14ac:dyDescent="0.2"/>
    <row r="27" spans="4:4" s="1" customFormat="1" x14ac:dyDescent="0.2"/>
    <row r="28" spans="4:4" s="1" customFormat="1" x14ac:dyDescent="0.2"/>
    <row r="29" spans="4:4" s="1" customFormat="1" x14ac:dyDescent="0.2"/>
    <row r="30" spans="4:4" s="1" customFormat="1" x14ac:dyDescent="0.2"/>
    <row r="31" spans="4:4" s="1" customFormat="1" x14ac:dyDescent="0.2"/>
    <row r="32" spans="4:4"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5"/>
  <sheetViews>
    <sheetView workbookViewId="0"/>
  </sheetViews>
  <sheetFormatPr baseColWidth="10" defaultRowHeight="14.25" x14ac:dyDescent="0.2"/>
  <cols>
    <col min="1" max="1" width="28.125" customWidth="1"/>
    <col min="2" max="2" width="11.125" bestFit="1" customWidth="1"/>
    <col min="9" max="43" width="11" style="1"/>
  </cols>
  <sheetData>
    <row r="1" spans="1:8" x14ac:dyDescent="0.2">
      <c r="A1" s="53" t="s">
        <v>345</v>
      </c>
      <c r="B1" s="53"/>
      <c r="C1" s="53"/>
      <c r="D1" s="6"/>
      <c r="E1" s="6"/>
      <c r="F1" s="6"/>
      <c r="G1" s="6"/>
      <c r="H1" s="3"/>
    </row>
    <row r="2" spans="1:8" x14ac:dyDescent="0.2">
      <c r="A2" s="54"/>
      <c r="B2" s="54"/>
      <c r="C2" s="54"/>
      <c r="D2" s="65"/>
      <c r="E2" s="65"/>
      <c r="F2" s="65"/>
      <c r="G2" s="108"/>
      <c r="H2" s="55" t="s">
        <v>467</v>
      </c>
    </row>
    <row r="3" spans="1:8" x14ac:dyDescent="0.2">
      <c r="A3" s="56"/>
      <c r="B3" s="779">
        <f>INDICE!A3</f>
        <v>45139</v>
      </c>
      <c r="C3" s="778">
        <v>41671</v>
      </c>
      <c r="D3" s="778" t="s">
        <v>115</v>
      </c>
      <c r="E3" s="778"/>
      <c r="F3" s="778" t="s">
        <v>116</v>
      </c>
      <c r="G3" s="778"/>
      <c r="H3" s="778"/>
    </row>
    <row r="4" spans="1:8" ht="25.5" x14ac:dyDescent="0.2">
      <c r="A4" s="66"/>
      <c r="B4" s="184" t="s">
        <v>54</v>
      </c>
      <c r="C4" s="185" t="s">
        <v>421</v>
      </c>
      <c r="D4" s="184" t="s">
        <v>54</v>
      </c>
      <c r="E4" s="185" t="s">
        <v>421</v>
      </c>
      <c r="F4" s="184" t="s">
        <v>54</v>
      </c>
      <c r="G4" s="186" t="s">
        <v>421</v>
      </c>
      <c r="H4" s="185" t="s">
        <v>106</v>
      </c>
    </row>
    <row r="5" spans="1:8" ht="15" x14ac:dyDescent="0.25">
      <c r="A5" s="503" t="s">
        <v>346</v>
      </c>
      <c r="B5" s="576">
        <v>5.2879343544299999</v>
      </c>
      <c r="C5" s="439">
        <v>-3.6532744079800858</v>
      </c>
      <c r="D5" s="504">
        <v>37.419327208158002</v>
      </c>
      <c r="E5" s="505">
        <v>0.97162353370769927</v>
      </c>
      <c r="F5" s="506">
        <v>57.136433863716007</v>
      </c>
      <c r="G5" s="505">
        <v>18.207134937598969</v>
      </c>
      <c r="H5" s="577">
        <v>10.017644265565053</v>
      </c>
    </row>
    <row r="6" spans="1:8" ht="15" x14ac:dyDescent="0.25">
      <c r="A6" s="503" t="s">
        <v>347</v>
      </c>
      <c r="B6" s="576">
        <v>0</v>
      </c>
      <c r="C6" s="519" t="s">
        <v>142</v>
      </c>
      <c r="D6" s="507">
        <v>0</v>
      </c>
      <c r="E6" s="510" t="s">
        <v>142</v>
      </c>
      <c r="F6" s="507">
        <v>0</v>
      </c>
      <c r="G6" s="510">
        <v>-100</v>
      </c>
      <c r="H6" s="578">
        <v>0</v>
      </c>
    </row>
    <row r="7" spans="1:8" ht="15" x14ac:dyDescent="0.25">
      <c r="A7" s="503" t="s">
        <v>525</v>
      </c>
      <c r="B7" s="576">
        <v>30.315999999999999</v>
      </c>
      <c r="C7" s="519" t="s">
        <v>142</v>
      </c>
      <c r="D7" s="507">
        <v>155.078</v>
      </c>
      <c r="E7" s="519">
        <v>-8.904109589041088</v>
      </c>
      <c r="F7" s="509">
        <v>308.99</v>
      </c>
      <c r="G7" s="508">
        <v>8.6065573770491763</v>
      </c>
      <c r="H7" s="579">
        <v>54.174747920041654</v>
      </c>
    </row>
    <row r="8" spans="1:8" ht="15" x14ac:dyDescent="0.25">
      <c r="A8" s="503" t="s">
        <v>535</v>
      </c>
      <c r="B8" s="576">
        <v>21.005879999999998</v>
      </c>
      <c r="C8" s="519">
        <v>59.644260153382767</v>
      </c>
      <c r="D8" s="588">
        <v>144.32503</v>
      </c>
      <c r="E8" s="510">
        <v>62.920443590536635</v>
      </c>
      <c r="F8" s="509">
        <v>204.23155</v>
      </c>
      <c r="G8" s="510">
        <v>66.123013715232503</v>
      </c>
      <c r="H8" s="579">
        <v>35.807607814393286</v>
      </c>
    </row>
    <row r="9" spans="1:8" x14ac:dyDescent="0.2">
      <c r="A9" s="511" t="s">
        <v>186</v>
      </c>
      <c r="B9" s="512">
        <v>56.609814354429993</v>
      </c>
      <c r="C9" s="513">
        <v>203.5969341368959</v>
      </c>
      <c r="D9" s="514">
        <v>336.82235720815805</v>
      </c>
      <c r="E9" s="513">
        <v>13.836929043957506</v>
      </c>
      <c r="F9" s="514">
        <v>570.35798386371607</v>
      </c>
      <c r="G9" s="513">
        <v>24.295863944245262</v>
      </c>
      <c r="H9" s="513">
        <v>100</v>
      </c>
    </row>
    <row r="10" spans="1:8" x14ac:dyDescent="0.2">
      <c r="A10" s="559" t="s">
        <v>247</v>
      </c>
      <c r="B10" s="499">
        <f>B9/'Consumo de gas natural'!B8*100</f>
        <v>0.2259782076393658</v>
      </c>
      <c r="C10" s="75"/>
      <c r="D10" s="97">
        <f>D9/'Consumo de gas natural'!D8*100</f>
        <v>0.15508948216856311</v>
      </c>
      <c r="E10" s="75"/>
      <c r="F10" s="97">
        <f>F9/'Consumo de gas natural'!F8*100</f>
        <v>0.17369911095796758</v>
      </c>
      <c r="G10" s="190"/>
      <c r="H10" s="500"/>
    </row>
    <row r="11" spans="1:8" x14ac:dyDescent="0.2">
      <c r="A11" s="80"/>
      <c r="B11" s="59"/>
      <c r="C11" s="59"/>
      <c r="D11" s="59"/>
      <c r="E11" s="59"/>
      <c r="F11" s="59"/>
      <c r="G11" s="73"/>
      <c r="H11" s="161" t="s">
        <v>220</v>
      </c>
    </row>
    <row r="12" spans="1:8" x14ac:dyDescent="0.2">
      <c r="A12" s="80" t="s">
        <v>571</v>
      </c>
      <c r="B12" s="108"/>
      <c r="C12" s="108"/>
      <c r="D12" s="108"/>
      <c r="E12" s="108"/>
      <c r="F12" s="108"/>
      <c r="G12" s="108"/>
      <c r="H12" s="1"/>
    </row>
    <row r="13" spans="1:8" x14ac:dyDescent="0.2">
      <c r="A13" s="430" t="s">
        <v>532</v>
      </c>
      <c r="B13" s="1"/>
      <c r="C13" s="1"/>
      <c r="D13" s="1"/>
      <c r="E13" s="1"/>
      <c r="F13" s="1"/>
      <c r="G13" s="1"/>
      <c r="H13" s="1"/>
    </row>
    <row r="14" spans="1:8" x14ac:dyDescent="0.2">
      <c r="A14" s="80" t="s">
        <v>536</v>
      </c>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sheetData>
  <mergeCells count="3">
    <mergeCell ref="B3:C3"/>
    <mergeCell ref="D3:E3"/>
    <mergeCell ref="F3:H3"/>
  </mergeCells>
  <conditionalFormatting sqref="B5:B6">
    <cfRule type="cellIs" dxfId="13" priority="1" operator="equal">
      <formula>0</formula>
    </cfRule>
    <cfRule type="cellIs" dxfId="12" priority="2" operator="between">
      <formula>-0.49</formula>
      <formula>0.49</formula>
    </cfRule>
  </conditionalFormatting>
  <conditionalFormatting sqref="B19:B24">
    <cfRule type="cellIs" dxfId="11" priority="29" operator="between">
      <formula>0.00001</formula>
      <formula>0.499</formula>
    </cfRule>
  </conditionalFormatting>
  <conditionalFormatting sqref="B7:E7">
    <cfRule type="cellIs" dxfId="10" priority="14" operator="equal">
      <formula>0</formula>
    </cfRule>
    <cfRule type="cellIs" dxfId="9" priority="15"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heetViews>
  <sheetFormatPr baseColWidth="10" defaultRowHeight="14.25" x14ac:dyDescent="0.2"/>
  <cols>
    <col min="1" max="1" width="23.625" bestFit="1" customWidth="1"/>
    <col min="3" max="3" width="5.5" customWidth="1"/>
    <col min="4" max="4" width="28.5" bestFit="1" customWidth="1"/>
    <col min="6" max="38" width="11" style="1"/>
  </cols>
  <sheetData>
    <row r="1" spans="1:5" x14ac:dyDescent="0.2">
      <c r="A1" s="158" t="s">
        <v>348</v>
      </c>
      <c r="B1" s="158"/>
      <c r="C1" s="158"/>
      <c r="D1" s="158"/>
      <c r="E1" s="15"/>
    </row>
    <row r="2" spans="1:5" x14ac:dyDescent="0.2">
      <c r="A2" s="159"/>
      <c r="B2" s="159"/>
      <c r="C2" s="159"/>
      <c r="D2" s="159"/>
      <c r="E2" s="55" t="s">
        <v>467</v>
      </c>
    </row>
    <row r="3" spans="1:5" x14ac:dyDescent="0.2">
      <c r="A3" s="231" t="s">
        <v>349</v>
      </c>
      <c r="B3" s="232"/>
      <c r="C3" s="233"/>
      <c r="D3" s="231" t="s">
        <v>350</v>
      </c>
      <c r="E3" s="232"/>
    </row>
    <row r="4" spans="1:5" x14ac:dyDescent="0.2">
      <c r="A4" s="145" t="s">
        <v>351</v>
      </c>
      <c r="B4" s="171">
        <v>33851.191994354427</v>
      </c>
      <c r="C4" s="234"/>
      <c r="D4" s="145" t="s">
        <v>352</v>
      </c>
      <c r="E4" s="171">
        <v>4904.0695199999991</v>
      </c>
    </row>
    <row r="5" spans="1:5" x14ac:dyDescent="0.2">
      <c r="A5" s="18" t="s">
        <v>353</v>
      </c>
      <c r="B5" s="235">
        <v>56.609814354429993</v>
      </c>
      <c r="C5" s="234"/>
      <c r="D5" s="18" t="s">
        <v>354</v>
      </c>
      <c r="E5" s="236">
        <v>4904.0695199999991</v>
      </c>
    </row>
    <row r="6" spans="1:5" x14ac:dyDescent="0.2">
      <c r="A6" s="18" t="s">
        <v>355</v>
      </c>
      <c r="B6" s="235">
        <v>23374.582469999998</v>
      </c>
      <c r="C6" s="234"/>
      <c r="D6" s="145" t="s">
        <v>357</v>
      </c>
      <c r="E6" s="171">
        <v>25051.006000000001</v>
      </c>
    </row>
    <row r="7" spans="1:5" x14ac:dyDescent="0.2">
      <c r="A7" s="18" t="s">
        <v>356</v>
      </c>
      <c r="B7" s="235">
        <v>10419.999709999998</v>
      </c>
      <c r="C7" s="234"/>
      <c r="D7" s="18" t="s">
        <v>358</v>
      </c>
      <c r="E7" s="236">
        <v>13597.263000000001</v>
      </c>
    </row>
    <row r="8" spans="1:5" x14ac:dyDescent="0.2">
      <c r="A8" s="441"/>
      <c r="B8" s="442"/>
      <c r="C8" s="234"/>
      <c r="D8" s="18" t="s">
        <v>359</v>
      </c>
      <c r="E8" s="236">
        <v>10590.295</v>
      </c>
    </row>
    <row r="9" spans="1:5" x14ac:dyDescent="0.2">
      <c r="A9" s="145" t="s">
        <v>256</v>
      </c>
      <c r="B9" s="171">
        <v>-3897</v>
      </c>
      <c r="C9" s="234"/>
      <c r="D9" s="18" t="s">
        <v>360</v>
      </c>
      <c r="E9" s="236">
        <v>863.44799999999998</v>
      </c>
    </row>
    <row r="10" spans="1:5" x14ac:dyDescent="0.2">
      <c r="A10" s="18"/>
      <c r="B10" s="235"/>
      <c r="C10" s="234"/>
      <c r="D10" s="145" t="s">
        <v>361</v>
      </c>
      <c r="E10" s="171">
        <v>-0.88352564557317237</v>
      </c>
    </row>
    <row r="11" spans="1:5" x14ac:dyDescent="0.2">
      <c r="A11" s="173" t="s">
        <v>114</v>
      </c>
      <c r="B11" s="174">
        <v>29954.191994354427</v>
      </c>
      <c r="C11" s="234"/>
      <c r="D11" s="173" t="s">
        <v>114</v>
      </c>
      <c r="E11" s="174">
        <v>29954.191994354427</v>
      </c>
    </row>
    <row r="12" spans="1:5" x14ac:dyDescent="0.2">
      <c r="A12" s="1"/>
      <c r="B12" s="1"/>
      <c r="C12" s="234"/>
      <c r="D12" s="1"/>
      <c r="E12" s="161" t="s">
        <v>220</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60"/>
  <sheetViews>
    <sheetView workbookViewId="0">
      <selection sqref="A1:E2"/>
    </sheetView>
  </sheetViews>
  <sheetFormatPr baseColWidth="10" defaultRowHeight="14.25" x14ac:dyDescent="0.2"/>
  <cols>
    <col min="1" max="1" width="7.5" customWidth="1"/>
    <col min="2" max="2" width="9.875" customWidth="1"/>
    <col min="3" max="6" width="9.5" customWidth="1"/>
    <col min="7" max="8" width="9.5" style="1" customWidth="1"/>
    <col min="9" max="9" width="10.375" style="1" customWidth="1"/>
    <col min="10" max="33" width="11" style="1"/>
  </cols>
  <sheetData>
    <row r="1" spans="1:8" x14ac:dyDescent="0.2">
      <c r="A1" s="766" t="s">
        <v>492</v>
      </c>
      <c r="B1" s="766"/>
      <c r="C1" s="766"/>
      <c r="D1" s="766"/>
      <c r="E1" s="766"/>
      <c r="F1" s="192"/>
    </row>
    <row r="2" spans="1:8" x14ac:dyDescent="0.2">
      <c r="A2" s="767"/>
      <c r="B2" s="767"/>
      <c r="C2" s="767"/>
      <c r="D2" s="767"/>
      <c r="E2" s="767"/>
      <c r="H2" s="55" t="s">
        <v>362</v>
      </c>
    </row>
    <row r="3" spans="1:8" x14ac:dyDescent="0.2">
      <c r="A3" s="56"/>
      <c r="B3" s="56"/>
      <c r="C3" s="625" t="s">
        <v>491</v>
      </c>
      <c r="D3" s="625" t="s">
        <v>583</v>
      </c>
      <c r="E3" s="625" t="s">
        <v>629</v>
      </c>
      <c r="F3" s="625" t="s">
        <v>583</v>
      </c>
      <c r="G3" s="625" t="s">
        <v>628</v>
      </c>
      <c r="H3" s="625" t="s">
        <v>583</v>
      </c>
    </row>
    <row r="4" spans="1:8" ht="15" x14ac:dyDescent="0.25">
      <c r="A4" s="640">
        <v>2018</v>
      </c>
      <c r="B4" s="559" t="s">
        <v>509</v>
      </c>
      <c r="C4" s="629" t="s">
        <v>509</v>
      </c>
      <c r="D4" s="629" t="s">
        <v>509</v>
      </c>
      <c r="E4" s="629" t="s">
        <v>509</v>
      </c>
      <c r="F4" s="629" t="s">
        <v>509</v>
      </c>
      <c r="G4" s="629" t="s">
        <v>509</v>
      </c>
      <c r="H4" s="629" t="s">
        <v>509</v>
      </c>
    </row>
    <row r="5" spans="1:8" ht="15" x14ac:dyDescent="0.25">
      <c r="A5" s="668" t="s">
        <v>509</v>
      </c>
      <c r="B5" s="18" t="s">
        <v>650</v>
      </c>
      <c r="C5" s="237">
        <v>8.8592170699999997</v>
      </c>
      <c r="D5" s="443">
        <v>3.0046016535790225</v>
      </c>
      <c r="E5" s="237">
        <v>6.9771830700000006</v>
      </c>
      <c r="F5" s="443">
        <v>3.8462390438376182</v>
      </c>
      <c r="G5" s="237" t="s">
        <v>142</v>
      </c>
      <c r="H5" s="443" t="s">
        <v>142</v>
      </c>
    </row>
    <row r="6" spans="1:8" ht="15" x14ac:dyDescent="0.25">
      <c r="A6" s="668" t="s">
        <v>509</v>
      </c>
      <c r="B6" s="18" t="s">
        <v>649</v>
      </c>
      <c r="C6" s="237">
        <v>9.4778791799999986</v>
      </c>
      <c r="D6" s="443">
        <v>6.9832594134641628</v>
      </c>
      <c r="E6" s="237">
        <v>7.5958451799999995</v>
      </c>
      <c r="F6" s="443">
        <v>8.8669324538735204</v>
      </c>
      <c r="G6" s="237" t="s">
        <v>142</v>
      </c>
      <c r="H6" s="443" t="s">
        <v>142</v>
      </c>
    </row>
    <row r="7" spans="1:8" ht="15" x14ac:dyDescent="0.25">
      <c r="A7" s="640">
        <v>2019</v>
      </c>
      <c r="B7" s="559" t="s">
        <v>509</v>
      </c>
      <c r="C7" s="629" t="s">
        <v>509</v>
      </c>
      <c r="D7" s="629" t="s">
        <v>509</v>
      </c>
      <c r="E7" s="629" t="s">
        <v>509</v>
      </c>
      <c r="F7" s="629" t="s">
        <v>509</v>
      </c>
      <c r="G7" s="629" t="s">
        <v>509</v>
      </c>
      <c r="H7" s="629" t="s">
        <v>509</v>
      </c>
    </row>
    <row r="8" spans="1:8" ht="15" x14ac:dyDescent="0.25">
      <c r="A8" s="668" t="s">
        <v>509</v>
      </c>
      <c r="B8" s="18" t="s">
        <v>647</v>
      </c>
      <c r="C8" s="237">
        <v>9.1141193000000005</v>
      </c>
      <c r="D8" s="443">
        <v>-3.8379881521131418</v>
      </c>
      <c r="E8" s="237">
        <v>7.2296652999999997</v>
      </c>
      <c r="F8" s="443">
        <v>-4.8207917792237023</v>
      </c>
      <c r="G8" s="237" t="s">
        <v>142</v>
      </c>
      <c r="H8" s="443" t="s">
        <v>142</v>
      </c>
    </row>
    <row r="9" spans="1:8" ht="15" x14ac:dyDescent="0.25">
      <c r="A9" s="668" t="s">
        <v>509</v>
      </c>
      <c r="B9" s="18" t="s">
        <v>648</v>
      </c>
      <c r="C9" s="237">
        <v>8.6282825199999991</v>
      </c>
      <c r="D9" s="443">
        <v>-5.3305949155175245</v>
      </c>
      <c r="E9" s="237">
        <v>6.7438285199999992</v>
      </c>
      <c r="F9" s="443">
        <v>-6.7200452557603256</v>
      </c>
      <c r="G9" s="237" t="s">
        <v>142</v>
      </c>
      <c r="H9" s="443" t="s">
        <v>142</v>
      </c>
    </row>
    <row r="10" spans="1:8" ht="15" x14ac:dyDescent="0.25">
      <c r="A10" s="640">
        <v>2020</v>
      </c>
      <c r="B10" s="559" t="s">
        <v>509</v>
      </c>
      <c r="C10" s="629" t="s">
        <v>509</v>
      </c>
      <c r="D10" s="629" t="s">
        <v>509</v>
      </c>
      <c r="E10" s="629" t="s">
        <v>509</v>
      </c>
      <c r="F10" s="629" t="s">
        <v>509</v>
      </c>
      <c r="G10" s="629" t="s">
        <v>509</v>
      </c>
      <c r="H10" s="629" t="s">
        <v>509</v>
      </c>
    </row>
    <row r="11" spans="1:8" ht="15" x14ac:dyDescent="0.25">
      <c r="A11" s="668" t="s">
        <v>509</v>
      </c>
      <c r="B11" s="18" t="s">
        <v>647</v>
      </c>
      <c r="C11" s="237">
        <v>8.3495372399999983</v>
      </c>
      <c r="D11" s="443">
        <v>-3.2305998250970669</v>
      </c>
      <c r="E11" s="237">
        <v>6.4662932399999997</v>
      </c>
      <c r="F11" s="443">
        <v>-4.1153964573227242</v>
      </c>
      <c r="G11" s="237" t="s">
        <v>142</v>
      </c>
      <c r="H11" s="443" t="s">
        <v>142</v>
      </c>
    </row>
    <row r="12" spans="1:8" ht="15" x14ac:dyDescent="0.25">
      <c r="A12" s="668" t="s">
        <v>509</v>
      </c>
      <c r="B12" s="18" t="s">
        <v>650</v>
      </c>
      <c r="C12" s="237">
        <v>7.9797079999999987</v>
      </c>
      <c r="D12" s="443">
        <v>-4.4293381701235424</v>
      </c>
      <c r="E12" s="237">
        <v>6.0964640000000001</v>
      </c>
      <c r="F12" s="443">
        <v>-5.7193391371777569</v>
      </c>
      <c r="G12" s="237" t="s">
        <v>142</v>
      </c>
      <c r="H12" s="443" t="s">
        <v>142</v>
      </c>
    </row>
    <row r="13" spans="1:8" ht="15" x14ac:dyDescent="0.25">
      <c r="A13" s="668" t="s">
        <v>509</v>
      </c>
      <c r="B13" s="18" t="s">
        <v>649</v>
      </c>
      <c r="C13" s="237">
        <v>7.7840267999999995</v>
      </c>
      <c r="D13" s="443">
        <v>-2.452235094316725</v>
      </c>
      <c r="E13" s="237">
        <v>5.7697397999999991</v>
      </c>
      <c r="F13" s="443">
        <v>-5.3592410288980794</v>
      </c>
      <c r="G13" s="237" t="s">
        <v>142</v>
      </c>
      <c r="H13" s="443" t="s">
        <v>142</v>
      </c>
    </row>
    <row r="14" spans="1:8" ht="15" x14ac:dyDescent="0.25">
      <c r="A14" s="640">
        <v>2021</v>
      </c>
      <c r="B14" s="559" t="s">
        <v>509</v>
      </c>
      <c r="C14" s="629" t="s">
        <v>509</v>
      </c>
      <c r="D14" s="629" t="s">
        <v>509</v>
      </c>
      <c r="E14" s="629" t="s">
        <v>509</v>
      </c>
      <c r="F14" s="629" t="s">
        <v>509</v>
      </c>
      <c r="G14" s="629" t="s">
        <v>509</v>
      </c>
      <c r="H14" s="629" t="s">
        <v>509</v>
      </c>
    </row>
    <row r="15" spans="1:8" ht="15" x14ac:dyDescent="0.25">
      <c r="A15" s="668" t="s">
        <v>509</v>
      </c>
      <c r="B15" s="18" t="s">
        <v>647</v>
      </c>
      <c r="C15" s="237">
        <v>8.1517022399999988</v>
      </c>
      <c r="D15" s="443">
        <v>4.7234606129567709</v>
      </c>
      <c r="E15" s="237">
        <v>6.1374152400000002</v>
      </c>
      <c r="F15" s="443">
        <v>6.3724787034590564</v>
      </c>
      <c r="G15" s="237" t="s">
        <v>142</v>
      </c>
      <c r="H15" s="443" t="s">
        <v>142</v>
      </c>
    </row>
    <row r="16" spans="1:8" s="1" customFormat="1" ht="15" x14ac:dyDescent="0.25">
      <c r="A16" s="668" t="s">
        <v>509</v>
      </c>
      <c r="B16" s="18" t="s">
        <v>650</v>
      </c>
      <c r="C16" s="237">
        <v>8.3919162799999985</v>
      </c>
      <c r="D16" s="443">
        <v>2.9467960547096692</v>
      </c>
      <c r="E16" s="237">
        <v>6.3776292799999998</v>
      </c>
      <c r="F16" s="443">
        <v>3.9139284308877831</v>
      </c>
      <c r="G16" s="237" t="s">
        <v>142</v>
      </c>
      <c r="H16" s="443" t="s">
        <v>142</v>
      </c>
    </row>
    <row r="17" spans="1:8" s="1" customFormat="1" ht="15" x14ac:dyDescent="0.25">
      <c r="A17" s="668" t="s">
        <v>509</v>
      </c>
      <c r="B17" s="18" t="s">
        <v>649</v>
      </c>
      <c r="C17" s="237">
        <v>8.3238000000000003</v>
      </c>
      <c r="D17" s="443">
        <v>-0.81</v>
      </c>
      <c r="E17" s="237">
        <v>7.1341999999999999</v>
      </c>
      <c r="F17" s="443">
        <v>11.86</v>
      </c>
      <c r="G17" s="237">
        <v>6.7427999999999999</v>
      </c>
      <c r="H17" s="443" t="s">
        <v>142</v>
      </c>
    </row>
    <row r="18" spans="1:8" s="1" customFormat="1" ht="15" x14ac:dyDescent="0.25">
      <c r="A18" s="640">
        <v>2022</v>
      </c>
      <c r="B18" s="559" t="s">
        <v>509</v>
      </c>
      <c r="C18" s="629" t="s">
        <v>509</v>
      </c>
      <c r="D18" s="629" t="s">
        <v>509</v>
      </c>
      <c r="E18" s="629" t="s">
        <v>509</v>
      </c>
      <c r="F18" s="629" t="s">
        <v>509</v>
      </c>
      <c r="G18" s="629" t="s">
        <v>509</v>
      </c>
      <c r="H18" s="629" t="s">
        <v>509</v>
      </c>
    </row>
    <row r="19" spans="1:8" s="1" customFormat="1" ht="15" x14ac:dyDescent="0.25">
      <c r="A19" s="668" t="s">
        <v>509</v>
      </c>
      <c r="B19" s="18" t="s">
        <v>647</v>
      </c>
      <c r="C19" s="237">
        <v>8.7993390099999989</v>
      </c>
      <c r="D19" s="443">
        <v>5.712735698136596</v>
      </c>
      <c r="E19" s="237">
        <v>7.6110379399999983</v>
      </c>
      <c r="F19" s="443">
        <v>6.6834530348602481</v>
      </c>
      <c r="G19" s="237">
        <v>7.2198340499999993</v>
      </c>
      <c r="H19" s="443">
        <v>7.0746595149630291</v>
      </c>
    </row>
    <row r="20" spans="1:8" s="1" customFormat="1" ht="15" x14ac:dyDescent="0.25">
      <c r="A20" s="668" t="s">
        <v>509</v>
      </c>
      <c r="B20" s="18" t="s">
        <v>648</v>
      </c>
      <c r="C20" s="237">
        <v>9.3430694499999998</v>
      </c>
      <c r="D20" s="443">
        <v>6.1792191365974087</v>
      </c>
      <c r="E20" s="237">
        <v>8.154769589999999</v>
      </c>
      <c r="F20" s="443">
        <v>7.1439881693718217</v>
      </c>
      <c r="G20" s="237">
        <v>7.7635644899999985</v>
      </c>
      <c r="H20" s="443">
        <v>7.5310656205456574</v>
      </c>
    </row>
    <row r="21" spans="1:8" s="1" customFormat="1" ht="15" x14ac:dyDescent="0.25">
      <c r="A21" s="668" t="s">
        <v>509</v>
      </c>
      <c r="B21" s="18" t="s">
        <v>650</v>
      </c>
      <c r="C21" s="237">
        <v>9.9683611499999998</v>
      </c>
      <c r="D21" s="443">
        <v>6.692572535677769</v>
      </c>
      <c r="E21" s="237">
        <v>8.780061289999999</v>
      </c>
      <c r="F21" s="443">
        <v>7.6678034014201994</v>
      </c>
      <c r="G21" s="237">
        <v>8.3888561899999985</v>
      </c>
      <c r="H21" s="443">
        <v>8.0541831114485927</v>
      </c>
    </row>
    <row r="22" spans="1:8" s="1" customFormat="1" ht="15" x14ac:dyDescent="0.25">
      <c r="A22" s="703" t="s">
        <v>509</v>
      </c>
      <c r="B22" s="441" t="s">
        <v>649</v>
      </c>
      <c r="C22" s="704">
        <v>9.0315361499999991</v>
      </c>
      <c r="D22" s="705">
        <v>-9.3979841410541258</v>
      </c>
      <c r="E22" s="704">
        <v>8.1181600500000002</v>
      </c>
      <c r="F22" s="705">
        <v>-7.5386858717474725</v>
      </c>
      <c r="G22" s="704">
        <v>7.8286649000000006</v>
      </c>
      <c r="H22" s="705">
        <v>-6.6778029961674434</v>
      </c>
    </row>
    <row r="23" spans="1:8" s="1" customFormat="1" ht="15" x14ac:dyDescent="0.25">
      <c r="A23" s="640">
        <v>2023</v>
      </c>
      <c r="B23" s="559" t="s">
        <v>509</v>
      </c>
      <c r="C23" s="629" t="s">
        <v>509</v>
      </c>
      <c r="D23" s="629" t="s">
        <v>509</v>
      </c>
      <c r="E23" s="629" t="s">
        <v>509</v>
      </c>
      <c r="F23" s="629" t="s">
        <v>509</v>
      </c>
      <c r="G23" s="629" t="s">
        <v>509</v>
      </c>
      <c r="H23" s="629" t="s">
        <v>509</v>
      </c>
    </row>
    <row r="24" spans="1:8" s="1" customFormat="1" ht="15" x14ac:dyDescent="0.25">
      <c r="A24" s="668" t="s">
        <v>509</v>
      </c>
      <c r="B24" s="18" t="s">
        <v>647</v>
      </c>
      <c r="C24" s="237">
        <v>9.7491355500000001</v>
      </c>
      <c r="D24" s="443">
        <v>7.9454855528646817</v>
      </c>
      <c r="E24" s="237">
        <v>8.8357594499999994</v>
      </c>
      <c r="F24" s="443">
        <v>8.839434004506959</v>
      </c>
      <c r="G24" s="237">
        <v>8.5462643000000007</v>
      </c>
      <c r="H24" s="443">
        <v>9.1663062497412557</v>
      </c>
    </row>
    <row r="25" spans="1:8" s="1" customFormat="1" ht="15" x14ac:dyDescent="0.25">
      <c r="A25" s="668"/>
      <c r="B25" s="18" t="s">
        <v>648</v>
      </c>
      <c r="C25" s="237">
        <v>7.0454401499999992</v>
      </c>
      <c r="D25" s="443">
        <v>-27.732668051784355</v>
      </c>
      <c r="E25" s="237">
        <v>6.1357264500000008</v>
      </c>
      <c r="F25" s="443">
        <v>-30.558018416854917</v>
      </c>
      <c r="G25" s="237">
        <v>5.8467167500000006</v>
      </c>
      <c r="H25" s="443">
        <v>-31.58745687282337</v>
      </c>
    </row>
    <row r="26" spans="1:8" s="1" customFormat="1" ht="15" x14ac:dyDescent="0.25">
      <c r="A26" s="703" t="s">
        <v>509</v>
      </c>
      <c r="B26" s="441" t="s">
        <v>650</v>
      </c>
      <c r="C26" s="704">
        <v>6.8701930500000001</v>
      </c>
      <c r="D26" s="705">
        <v>-2.4873832758340741</v>
      </c>
      <c r="E26" s="704">
        <v>5.9604793500000008</v>
      </c>
      <c r="F26" s="705">
        <v>-2.8561752455571088</v>
      </c>
      <c r="G26" s="704">
        <v>5.6714696499999997</v>
      </c>
      <c r="H26" s="705">
        <v>-2.9973591588817921</v>
      </c>
    </row>
    <row r="27" spans="1:8" s="1" customFormat="1" x14ac:dyDescent="0.2">
      <c r="A27" s="80" t="s">
        <v>258</v>
      </c>
      <c r="H27" s="161" t="s">
        <v>570</v>
      </c>
    </row>
    <row r="28" spans="1:8" s="1" customFormat="1" x14ac:dyDescent="0.2">
      <c r="A28" s="80" t="s">
        <v>698</v>
      </c>
      <c r="H28" s="161"/>
    </row>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9" width="11" style="69"/>
    <col min="10" max="10" width="10" style="69"/>
    <col min="11" max="12" width="10.125" style="69" bestFit="1" customWidth="1"/>
    <col min="13" max="256" width="10" style="69"/>
    <col min="257" max="257" width="28.125" style="69" customWidth="1"/>
    <col min="258" max="258" width="10.625" style="69" customWidth="1"/>
    <col min="259" max="259" width="11.125" style="69" customWidth="1"/>
    <col min="260" max="260" width="10" style="69"/>
    <col min="261" max="261" width="11.125" style="69" customWidth="1"/>
    <col min="262" max="262" width="11.625" style="69" customWidth="1"/>
    <col min="263" max="263" width="10" style="69"/>
    <col min="264" max="264" width="10.625" style="69" bestFit="1" customWidth="1"/>
    <col min="265" max="266" width="10" style="69"/>
    <col min="267" max="268" width="10.125" style="69" bestFit="1" customWidth="1"/>
    <col min="269" max="512" width="10" style="69"/>
    <col min="513" max="513" width="28.125" style="69" customWidth="1"/>
    <col min="514" max="514" width="10.625" style="69" customWidth="1"/>
    <col min="515" max="515" width="11.125" style="69" customWidth="1"/>
    <col min="516" max="516" width="10" style="69"/>
    <col min="517" max="517" width="11.125" style="69" customWidth="1"/>
    <col min="518" max="518" width="11.625" style="69" customWidth="1"/>
    <col min="519" max="519" width="10" style="69"/>
    <col min="520" max="520" width="10.625" style="69" bestFit="1" customWidth="1"/>
    <col min="521" max="522" width="10" style="69"/>
    <col min="523" max="524" width="10.125" style="69" bestFit="1" customWidth="1"/>
    <col min="525" max="768" width="10" style="69"/>
    <col min="769" max="769" width="28.125" style="69" customWidth="1"/>
    <col min="770" max="770" width="10.625" style="69" customWidth="1"/>
    <col min="771" max="771" width="11.125" style="69" customWidth="1"/>
    <col min="772" max="772" width="10" style="69"/>
    <col min="773" max="773" width="11.125" style="69" customWidth="1"/>
    <col min="774" max="774" width="11.625" style="69" customWidth="1"/>
    <col min="775" max="775" width="10" style="69"/>
    <col min="776" max="776" width="10.625" style="69" bestFit="1" customWidth="1"/>
    <col min="777" max="778" width="10" style="69"/>
    <col min="779" max="780" width="10.125" style="69" bestFit="1" customWidth="1"/>
    <col min="781" max="1024" width="11" style="69"/>
    <col min="1025" max="1025" width="28.125" style="69" customWidth="1"/>
    <col min="1026" max="1026" width="10.625" style="69" customWidth="1"/>
    <col min="1027" max="1027" width="11.125" style="69" customWidth="1"/>
    <col min="1028" max="1028" width="10" style="69"/>
    <col min="1029" max="1029" width="11.125" style="69" customWidth="1"/>
    <col min="1030" max="1030" width="11.625" style="69" customWidth="1"/>
    <col min="1031" max="1031" width="10" style="69"/>
    <col min="1032" max="1032" width="10.625" style="69" bestFit="1" customWidth="1"/>
    <col min="1033" max="1034" width="10" style="69"/>
    <col min="1035" max="1036" width="10.125" style="69" bestFit="1" customWidth="1"/>
    <col min="1037" max="1280" width="10" style="69"/>
    <col min="1281" max="1281" width="28.125" style="69" customWidth="1"/>
    <col min="1282" max="1282" width="10.625" style="69" customWidth="1"/>
    <col min="1283" max="1283" width="11.125" style="69" customWidth="1"/>
    <col min="1284" max="1284" width="10" style="69"/>
    <col min="1285" max="1285" width="11.125" style="69" customWidth="1"/>
    <col min="1286" max="1286" width="11.625" style="69" customWidth="1"/>
    <col min="1287" max="1287" width="10" style="69"/>
    <col min="1288" max="1288" width="10.625" style="69" bestFit="1" customWidth="1"/>
    <col min="1289" max="1290" width="10" style="69"/>
    <col min="1291" max="1292" width="10.125" style="69" bestFit="1" customWidth="1"/>
    <col min="1293" max="1536" width="10" style="69"/>
    <col min="1537" max="1537" width="28.125" style="69" customWidth="1"/>
    <col min="1538" max="1538" width="10.625" style="69" customWidth="1"/>
    <col min="1539" max="1539" width="11.125" style="69" customWidth="1"/>
    <col min="1540" max="1540" width="10" style="69"/>
    <col min="1541" max="1541" width="11.125" style="69" customWidth="1"/>
    <col min="1542" max="1542" width="11.625" style="69" customWidth="1"/>
    <col min="1543" max="1543" width="10" style="69"/>
    <col min="1544" max="1544" width="10.625" style="69" bestFit="1" customWidth="1"/>
    <col min="1545" max="1546" width="10" style="69"/>
    <col min="1547" max="1548" width="10.125" style="69" bestFit="1" customWidth="1"/>
    <col min="1549" max="1792" width="10" style="69"/>
    <col min="1793" max="1793" width="28.125" style="69" customWidth="1"/>
    <col min="1794" max="1794" width="10.625" style="69" customWidth="1"/>
    <col min="1795" max="1795" width="11.125" style="69" customWidth="1"/>
    <col min="1796" max="1796" width="10" style="69"/>
    <col min="1797" max="1797" width="11.125" style="69" customWidth="1"/>
    <col min="1798" max="1798" width="11.625" style="69" customWidth="1"/>
    <col min="1799" max="1799" width="10" style="69"/>
    <col min="1800" max="1800" width="10.625" style="69" bestFit="1" customWidth="1"/>
    <col min="1801" max="1802" width="10" style="69"/>
    <col min="1803" max="1804" width="10.125" style="69" bestFit="1" customWidth="1"/>
    <col min="1805" max="2048" width="11" style="69"/>
    <col min="2049" max="2049" width="28.125" style="69" customWidth="1"/>
    <col min="2050" max="2050" width="10.625" style="69" customWidth="1"/>
    <col min="2051" max="2051" width="11.125" style="69" customWidth="1"/>
    <col min="2052" max="2052" width="10" style="69"/>
    <col min="2053" max="2053" width="11.125" style="69" customWidth="1"/>
    <col min="2054" max="2054" width="11.625" style="69" customWidth="1"/>
    <col min="2055" max="2055" width="10" style="69"/>
    <col min="2056" max="2056" width="10.625" style="69" bestFit="1" customWidth="1"/>
    <col min="2057" max="2058" width="10" style="69"/>
    <col min="2059" max="2060" width="10.125" style="69" bestFit="1" customWidth="1"/>
    <col min="2061" max="2304" width="10" style="69"/>
    <col min="2305" max="2305" width="28.125" style="69" customWidth="1"/>
    <col min="2306" max="2306" width="10.625" style="69" customWidth="1"/>
    <col min="2307" max="2307" width="11.125" style="69" customWidth="1"/>
    <col min="2308" max="2308" width="10" style="69"/>
    <col min="2309" max="2309" width="11.125" style="69" customWidth="1"/>
    <col min="2310" max="2310" width="11.625" style="69" customWidth="1"/>
    <col min="2311" max="2311" width="10" style="69"/>
    <col min="2312" max="2312" width="10.625" style="69" bestFit="1" customWidth="1"/>
    <col min="2313" max="2314" width="10" style="69"/>
    <col min="2315" max="2316" width="10.125" style="69" bestFit="1" customWidth="1"/>
    <col min="2317" max="2560" width="10" style="69"/>
    <col min="2561" max="2561" width="28.125" style="69" customWidth="1"/>
    <col min="2562" max="2562" width="10.625" style="69" customWidth="1"/>
    <col min="2563" max="2563" width="11.125" style="69" customWidth="1"/>
    <col min="2564" max="2564" width="10" style="69"/>
    <col min="2565" max="2565" width="11.125" style="69" customWidth="1"/>
    <col min="2566" max="2566" width="11.625" style="69" customWidth="1"/>
    <col min="2567" max="2567" width="10" style="69"/>
    <col min="2568" max="2568" width="10.625" style="69" bestFit="1" customWidth="1"/>
    <col min="2569" max="2570" width="10" style="69"/>
    <col min="2571" max="2572" width="10.125" style="69" bestFit="1" customWidth="1"/>
    <col min="2573" max="2816" width="10" style="69"/>
    <col min="2817" max="2817" width="28.125" style="69" customWidth="1"/>
    <col min="2818" max="2818" width="10.625" style="69" customWidth="1"/>
    <col min="2819" max="2819" width="11.125" style="69" customWidth="1"/>
    <col min="2820" max="2820" width="10" style="69"/>
    <col min="2821" max="2821" width="11.125" style="69" customWidth="1"/>
    <col min="2822" max="2822" width="11.625" style="69" customWidth="1"/>
    <col min="2823" max="2823" width="10" style="69"/>
    <col min="2824" max="2824" width="10.625" style="69" bestFit="1" customWidth="1"/>
    <col min="2825" max="2826" width="10" style="69"/>
    <col min="2827" max="2828" width="10.125" style="69" bestFit="1" customWidth="1"/>
    <col min="2829" max="3072" width="11" style="69"/>
    <col min="3073" max="3073" width="28.125" style="69" customWidth="1"/>
    <col min="3074" max="3074" width="10.625" style="69" customWidth="1"/>
    <col min="3075" max="3075" width="11.125" style="69" customWidth="1"/>
    <col min="3076" max="3076" width="10" style="69"/>
    <col min="3077" max="3077" width="11.125" style="69" customWidth="1"/>
    <col min="3078" max="3078" width="11.625" style="69" customWidth="1"/>
    <col min="3079" max="3079" width="10" style="69"/>
    <col min="3080" max="3080" width="10.625" style="69" bestFit="1" customWidth="1"/>
    <col min="3081" max="3082" width="10" style="69"/>
    <col min="3083" max="3084" width="10.125" style="69" bestFit="1" customWidth="1"/>
    <col min="3085" max="3328" width="10" style="69"/>
    <col min="3329" max="3329" width="28.125" style="69" customWidth="1"/>
    <col min="3330" max="3330" width="10.625" style="69" customWidth="1"/>
    <col min="3331" max="3331" width="11.125" style="69" customWidth="1"/>
    <col min="3332" max="3332" width="10" style="69"/>
    <col min="3333" max="3333" width="11.125" style="69" customWidth="1"/>
    <col min="3334" max="3334" width="11.625" style="69" customWidth="1"/>
    <col min="3335" max="3335" width="10" style="69"/>
    <col min="3336" max="3336" width="10.625" style="69" bestFit="1" customWidth="1"/>
    <col min="3337" max="3338" width="10" style="69"/>
    <col min="3339" max="3340" width="10.125" style="69" bestFit="1" customWidth="1"/>
    <col min="3341" max="3584" width="10" style="69"/>
    <col min="3585" max="3585" width="28.125" style="69" customWidth="1"/>
    <col min="3586" max="3586" width="10.625" style="69" customWidth="1"/>
    <col min="3587" max="3587" width="11.125" style="69" customWidth="1"/>
    <col min="3588" max="3588" width="10" style="69"/>
    <col min="3589" max="3589" width="11.125" style="69" customWidth="1"/>
    <col min="3590" max="3590" width="11.625" style="69" customWidth="1"/>
    <col min="3591" max="3591" width="10" style="69"/>
    <col min="3592" max="3592" width="10.625" style="69" bestFit="1" customWidth="1"/>
    <col min="3593" max="3594" width="10" style="69"/>
    <col min="3595" max="3596" width="10.125" style="69" bestFit="1" customWidth="1"/>
    <col min="3597" max="3840" width="10" style="69"/>
    <col min="3841" max="3841" width="28.125" style="69" customWidth="1"/>
    <col min="3842" max="3842" width="10.625" style="69" customWidth="1"/>
    <col min="3843" max="3843" width="11.125" style="69" customWidth="1"/>
    <col min="3844" max="3844" width="10" style="69"/>
    <col min="3845" max="3845" width="11.125" style="69" customWidth="1"/>
    <col min="3846" max="3846" width="11.625" style="69" customWidth="1"/>
    <col min="3847" max="3847" width="10" style="69"/>
    <col min="3848" max="3848" width="10.625" style="69" bestFit="1" customWidth="1"/>
    <col min="3849" max="3850" width="10" style="69"/>
    <col min="3851" max="3852" width="10.125" style="69" bestFit="1" customWidth="1"/>
    <col min="3853" max="4096" width="11" style="69"/>
    <col min="4097" max="4097" width="28.125" style="69" customWidth="1"/>
    <col min="4098" max="4098" width="10.625" style="69" customWidth="1"/>
    <col min="4099" max="4099" width="11.125" style="69" customWidth="1"/>
    <col min="4100" max="4100" width="10" style="69"/>
    <col min="4101" max="4101" width="11.125" style="69" customWidth="1"/>
    <col min="4102" max="4102" width="11.625" style="69" customWidth="1"/>
    <col min="4103" max="4103" width="10" style="69"/>
    <col min="4104" max="4104" width="10.625" style="69" bestFit="1" customWidth="1"/>
    <col min="4105" max="4106" width="10" style="69"/>
    <col min="4107" max="4108" width="10.125" style="69" bestFit="1" customWidth="1"/>
    <col min="4109" max="4352" width="10" style="69"/>
    <col min="4353" max="4353" width="28.125" style="69" customWidth="1"/>
    <col min="4354" max="4354" width="10.625" style="69" customWidth="1"/>
    <col min="4355" max="4355" width="11.125" style="69" customWidth="1"/>
    <col min="4356" max="4356" width="10" style="69"/>
    <col min="4357" max="4357" width="11.125" style="69" customWidth="1"/>
    <col min="4358" max="4358" width="11.625" style="69" customWidth="1"/>
    <col min="4359" max="4359" width="10" style="69"/>
    <col min="4360" max="4360" width="10.625" style="69" bestFit="1" customWidth="1"/>
    <col min="4361" max="4362" width="10" style="69"/>
    <col min="4363" max="4364" width="10.125" style="69" bestFit="1" customWidth="1"/>
    <col min="4365" max="4608" width="10" style="69"/>
    <col min="4609" max="4609" width="28.125" style="69" customWidth="1"/>
    <col min="4610" max="4610" width="10.625" style="69" customWidth="1"/>
    <col min="4611" max="4611" width="11.125" style="69" customWidth="1"/>
    <col min="4612" max="4612" width="10" style="69"/>
    <col min="4613" max="4613" width="11.125" style="69" customWidth="1"/>
    <col min="4614" max="4614" width="11.625" style="69" customWidth="1"/>
    <col min="4615" max="4615" width="10" style="69"/>
    <col min="4616" max="4616" width="10.625" style="69" bestFit="1" customWidth="1"/>
    <col min="4617" max="4618" width="10" style="69"/>
    <col min="4619" max="4620" width="10.125" style="69" bestFit="1" customWidth="1"/>
    <col min="4621" max="4864" width="10" style="69"/>
    <col min="4865" max="4865" width="28.125" style="69" customWidth="1"/>
    <col min="4866" max="4866" width="10.625" style="69" customWidth="1"/>
    <col min="4867" max="4867" width="11.125" style="69" customWidth="1"/>
    <col min="4868" max="4868" width="10" style="69"/>
    <col min="4869" max="4869" width="11.125" style="69" customWidth="1"/>
    <col min="4870" max="4870" width="11.625" style="69" customWidth="1"/>
    <col min="4871" max="4871" width="10" style="69"/>
    <col min="4872" max="4872" width="10.625" style="69" bestFit="1" customWidth="1"/>
    <col min="4873" max="4874" width="10" style="69"/>
    <col min="4875" max="4876" width="10.125" style="69" bestFit="1" customWidth="1"/>
    <col min="4877" max="5120" width="11" style="69"/>
    <col min="5121" max="5121" width="28.125" style="69" customWidth="1"/>
    <col min="5122" max="5122" width="10.625" style="69" customWidth="1"/>
    <col min="5123" max="5123" width="11.125" style="69" customWidth="1"/>
    <col min="5124" max="5124" width="10" style="69"/>
    <col min="5125" max="5125" width="11.125" style="69" customWidth="1"/>
    <col min="5126" max="5126" width="11.625" style="69" customWidth="1"/>
    <col min="5127" max="5127" width="10" style="69"/>
    <col min="5128" max="5128" width="10.625" style="69" bestFit="1" customWidth="1"/>
    <col min="5129" max="5130" width="10" style="69"/>
    <col min="5131" max="5132" width="10.125" style="69" bestFit="1" customWidth="1"/>
    <col min="5133" max="5376" width="10" style="69"/>
    <col min="5377" max="5377" width="28.125" style="69" customWidth="1"/>
    <col min="5378" max="5378" width="10.625" style="69" customWidth="1"/>
    <col min="5379" max="5379" width="11.125" style="69" customWidth="1"/>
    <col min="5380" max="5380" width="10" style="69"/>
    <col min="5381" max="5381" width="11.125" style="69" customWidth="1"/>
    <col min="5382" max="5382" width="11.625" style="69" customWidth="1"/>
    <col min="5383" max="5383" width="10" style="69"/>
    <col min="5384" max="5384" width="10.625" style="69" bestFit="1" customWidth="1"/>
    <col min="5385" max="5386" width="10" style="69"/>
    <col min="5387" max="5388" width="10.125" style="69" bestFit="1" customWidth="1"/>
    <col min="5389" max="5632" width="10" style="69"/>
    <col min="5633" max="5633" width="28.125" style="69" customWidth="1"/>
    <col min="5634" max="5634" width="10.625" style="69" customWidth="1"/>
    <col min="5635" max="5635" width="11.125" style="69" customWidth="1"/>
    <col min="5636" max="5636" width="10" style="69"/>
    <col min="5637" max="5637" width="11.125" style="69" customWidth="1"/>
    <col min="5638" max="5638" width="11.625" style="69" customWidth="1"/>
    <col min="5639" max="5639" width="10" style="69"/>
    <col min="5640" max="5640" width="10.625" style="69" bestFit="1" customWidth="1"/>
    <col min="5641" max="5642" width="10" style="69"/>
    <col min="5643" max="5644" width="10.125" style="69" bestFit="1" customWidth="1"/>
    <col min="5645" max="5888" width="10" style="69"/>
    <col min="5889" max="5889" width="28.125" style="69" customWidth="1"/>
    <col min="5890" max="5890" width="10.625" style="69" customWidth="1"/>
    <col min="5891" max="5891" width="11.125" style="69" customWidth="1"/>
    <col min="5892" max="5892" width="10" style="69"/>
    <col min="5893" max="5893" width="11.125" style="69" customWidth="1"/>
    <col min="5894" max="5894" width="11.625" style="69" customWidth="1"/>
    <col min="5895" max="5895" width="10" style="69"/>
    <col min="5896" max="5896" width="10.625" style="69" bestFit="1" customWidth="1"/>
    <col min="5897" max="5898" width="10" style="69"/>
    <col min="5899" max="5900" width="10.125" style="69" bestFit="1" customWidth="1"/>
    <col min="5901" max="6144" width="11" style="69"/>
    <col min="6145" max="6145" width="28.125" style="69" customWidth="1"/>
    <col min="6146" max="6146" width="10.625" style="69" customWidth="1"/>
    <col min="6147" max="6147" width="11.125" style="69" customWidth="1"/>
    <col min="6148" max="6148" width="10" style="69"/>
    <col min="6149" max="6149" width="11.125" style="69" customWidth="1"/>
    <col min="6150" max="6150" width="11.625" style="69" customWidth="1"/>
    <col min="6151" max="6151" width="10" style="69"/>
    <col min="6152" max="6152" width="10.625" style="69" bestFit="1" customWidth="1"/>
    <col min="6153" max="6154" width="10" style="69"/>
    <col min="6155" max="6156" width="10.125" style="69" bestFit="1" customWidth="1"/>
    <col min="6157" max="6400" width="10" style="69"/>
    <col min="6401" max="6401" width="28.125" style="69" customWidth="1"/>
    <col min="6402" max="6402" width="10.625" style="69" customWidth="1"/>
    <col min="6403" max="6403" width="11.125" style="69" customWidth="1"/>
    <col min="6404" max="6404" width="10" style="69"/>
    <col min="6405" max="6405" width="11.125" style="69" customWidth="1"/>
    <col min="6406" max="6406" width="11.625" style="69" customWidth="1"/>
    <col min="6407" max="6407" width="10" style="69"/>
    <col min="6408" max="6408" width="10.625" style="69" bestFit="1" customWidth="1"/>
    <col min="6409" max="6410" width="10" style="69"/>
    <col min="6411" max="6412" width="10.125" style="69" bestFit="1" customWidth="1"/>
    <col min="6413" max="6656" width="10" style="69"/>
    <col min="6657" max="6657" width="28.125" style="69" customWidth="1"/>
    <col min="6658" max="6658" width="10.625" style="69" customWidth="1"/>
    <col min="6659" max="6659" width="11.125" style="69" customWidth="1"/>
    <col min="6660" max="6660" width="10" style="69"/>
    <col min="6661" max="6661" width="11.125" style="69" customWidth="1"/>
    <col min="6662" max="6662" width="11.625" style="69" customWidth="1"/>
    <col min="6663" max="6663" width="10" style="69"/>
    <col min="6664" max="6664" width="10.625" style="69" bestFit="1" customWidth="1"/>
    <col min="6665" max="6666" width="10" style="69"/>
    <col min="6667" max="6668" width="10.125" style="69" bestFit="1" customWidth="1"/>
    <col min="6669" max="6912" width="10" style="69"/>
    <col min="6913" max="6913" width="28.125" style="69" customWidth="1"/>
    <col min="6914" max="6914" width="10.625" style="69" customWidth="1"/>
    <col min="6915" max="6915" width="11.125" style="69" customWidth="1"/>
    <col min="6916" max="6916" width="10" style="69"/>
    <col min="6917" max="6917" width="11.125" style="69" customWidth="1"/>
    <col min="6918" max="6918" width="11.625" style="69" customWidth="1"/>
    <col min="6919" max="6919" width="10" style="69"/>
    <col min="6920" max="6920" width="10.625" style="69" bestFit="1" customWidth="1"/>
    <col min="6921" max="6922" width="10" style="69"/>
    <col min="6923" max="6924" width="10.125" style="69" bestFit="1" customWidth="1"/>
    <col min="6925" max="7168" width="11" style="69"/>
    <col min="7169" max="7169" width="28.125" style="69" customWidth="1"/>
    <col min="7170" max="7170" width="10.625" style="69" customWidth="1"/>
    <col min="7171" max="7171" width="11.125" style="69" customWidth="1"/>
    <col min="7172" max="7172" width="10" style="69"/>
    <col min="7173" max="7173" width="11.125" style="69" customWidth="1"/>
    <col min="7174" max="7174" width="11.625" style="69" customWidth="1"/>
    <col min="7175" max="7175" width="10" style="69"/>
    <col min="7176" max="7176" width="10.625" style="69" bestFit="1" customWidth="1"/>
    <col min="7177" max="7178" width="10" style="69"/>
    <col min="7179" max="7180" width="10.125" style="69" bestFit="1" customWidth="1"/>
    <col min="7181" max="7424" width="10" style="69"/>
    <col min="7425" max="7425" width="28.125" style="69" customWidth="1"/>
    <col min="7426" max="7426" width="10.625" style="69" customWidth="1"/>
    <col min="7427" max="7427" width="11.125" style="69" customWidth="1"/>
    <col min="7428" max="7428" width="10" style="69"/>
    <col min="7429" max="7429" width="11.125" style="69" customWidth="1"/>
    <col min="7430" max="7430" width="11.625" style="69" customWidth="1"/>
    <col min="7431" max="7431" width="10" style="69"/>
    <col min="7432" max="7432" width="10.625" style="69" bestFit="1" customWidth="1"/>
    <col min="7433" max="7434" width="10" style="69"/>
    <col min="7435" max="7436" width="10.125" style="69" bestFit="1" customWidth="1"/>
    <col min="7437" max="7680" width="10" style="69"/>
    <col min="7681" max="7681" width="28.125" style="69" customWidth="1"/>
    <col min="7682" max="7682" width="10.625" style="69" customWidth="1"/>
    <col min="7683" max="7683" width="11.125" style="69" customWidth="1"/>
    <col min="7684" max="7684" width="10" style="69"/>
    <col min="7685" max="7685" width="11.125" style="69" customWidth="1"/>
    <col min="7686" max="7686" width="11.625" style="69" customWidth="1"/>
    <col min="7687" max="7687" width="10" style="69"/>
    <col min="7688" max="7688" width="10.625" style="69" bestFit="1" customWidth="1"/>
    <col min="7689" max="7690" width="10" style="69"/>
    <col min="7691" max="7692" width="10.125" style="69" bestFit="1" customWidth="1"/>
    <col min="7693" max="7936" width="10" style="69"/>
    <col min="7937" max="7937" width="28.125" style="69" customWidth="1"/>
    <col min="7938" max="7938" width="10.625" style="69" customWidth="1"/>
    <col min="7939" max="7939" width="11.125" style="69" customWidth="1"/>
    <col min="7940" max="7940" width="10" style="69"/>
    <col min="7941" max="7941" width="11.125" style="69" customWidth="1"/>
    <col min="7942" max="7942" width="11.625" style="69" customWidth="1"/>
    <col min="7943" max="7943" width="10" style="69"/>
    <col min="7944" max="7944" width="10.625" style="69" bestFit="1" customWidth="1"/>
    <col min="7945" max="7946" width="10" style="69"/>
    <col min="7947" max="7948" width="10.125" style="69" bestFit="1" customWidth="1"/>
    <col min="7949" max="8192" width="11" style="69"/>
    <col min="8193" max="8193" width="28.125" style="69" customWidth="1"/>
    <col min="8194" max="8194" width="10.625" style="69" customWidth="1"/>
    <col min="8195" max="8195" width="11.125" style="69" customWidth="1"/>
    <col min="8196" max="8196" width="10" style="69"/>
    <col min="8197" max="8197" width="11.125" style="69" customWidth="1"/>
    <col min="8198" max="8198" width="11.625" style="69" customWidth="1"/>
    <col min="8199" max="8199" width="10" style="69"/>
    <col min="8200" max="8200" width="10.625" style="69" bestFit="1" customWidth="1"/>
    <col min="8201" max="8202" width="10" style="69"/>
    <col min="8203" max="8204" width="10.125" style="69" bestFit="1" customWidth="1"/>
    <col min="8205" max="8448" width="10" style="69"/>
    <col min="8449" max="8449" width="28.125" style="69" customWidth="1"/>
    <col min="8450" max="8450" width="10.625" style="69" customWidth="1"/>
    <col min="8451" max="8451" width="11.125" style="69" customWidth="1"/>
    <col min="8452" max="8452" width="10" style="69"/>
    <col min="8453" max="8453" width="11.125" style="69" customWidth="1"/>
    <col min="8454" max="8454" width="11.625" style="69" customWidth="1"/>
    <col min="8455" max="8455" width="10" style="69"/>
    <col min="8456" max="8456" width="10.625" style="69" bestFit="1" customWidth="1"/>
    <col min="8457" max="8458" width="10" style="69"/>
    <col min="8459" max="8460" width="10.125" style="69" bestFit="1" customWidth="1"/>
    <col min="8461" max="8704" width="10" style="69"/>
    <col min="8705" max="8705" width="28.125" style="69" customWidth="1"/>
    <col min="8706" max="8706" width="10.625" style="69" customWidth="1"/>
    <col min="8707" max="8707" width="11.125" style="69" customWidth="1"/>
    <col min="8708" max="8708" width="10" style="69"/>
    <col min="8709" max="8709" width="11.125" style="69" customWidth="1"/>
    <col min="8710" max="8710" width="11.625" style="69" customWidth="1"/>
    <col min="8711" max="8711" width="10" style="69"/>
    <col min="8712" max="8712" width="10.625" style="69" bestFit="1" customWidth="1"/>
    <col min="8713" max="8714" width="10" style="69"/>
    <col min="8715" max="8716" width="10.125" style="69" bestFit="1" customWidth="1"/>
    <col min="8717" max="8960" width="10" style="69"/>
    <col min="8961" max="8961" width="28.125" style="69" customWidth="1"/>
    <col min="8962" max="8962" width="10.625" style="69" customWidth="1"/>
    <col min="8963" max="8963" width="11.125" style="69" customWidth="1"/>
    <col min="8964" max="8964" width="10" style="69"/>
    <col min="8965" max="8965" width="11.125" style="69" customWidth="1"/>
    <col min="8966" max="8966" width="11.625" style="69" customWidth="1"/>
    <col min="8967" max="8967" width="10" style="69"/>
    <col min="8968" max="8968" width="10.625" style="69" bestFit="1" customWidth="1"/>
    <col min="8969" max="8970" width="10" style="69"/>
    <col min="8971" max="8972" width="10.125" style="69" bestFit="1" customWidth="1"/>
    <col min="8973" max="9216" width="11" style="69"/>
    <col min="9217" max="9217" width="28.125" style="69" customWidth="1"/>
    <col min="9218" max="9218" width="10.625" style="69" customWidth="1"/>
    <col min="9219" max="9219" width="11.125" style="69" customWidth="1"/>
    <col min="9220" max="9220" width="10" style="69"/>
    <col min="9221" max="9221" width="11.125" style="69" customWidth="1"/>
    <col min="9222" max="9222" width="11.625" style="69" customWidth="1"/>
    <col min="9223" max="9223" width="10" style="69"/>
    <col min="9224" max="9224" width="10.625" style="69" bestFit="1" customWidth="1"/>
    <col min="9225" max="9226" width="10" style="69"/>
    <col min="9227" max="9228" width="10.125" style="69" bestFit="1" customWidth="1"/>
    <col min="9229" max="9472" width="10" style="69"/>
    <col min="9473" max="9473" width="28.125" style="69" customWidth="1"/>
    <col min="9474" max="9474" width="10.625" style="69" customWidth="1"/>
    <col min="9475" max="9475" width="11.125" style="69" customWidth="1"/>
    <col min="9476" max="9476" width="10" style="69"/>
    <col min="9477" max="9477" width="11.125" style="69" customWidth="1"/>
    <col min="9478" max="9478" width="11.625" style="69" customWidth="1"/>
    <col min="9479" max="9479" width="10" style="69"/>
    <col min="9480" max="9480" width="10.625" style="69" bestFit="1" customWidth="1"/>
    <col min="9481" max="9482" width="10" style="69"/>
    <col min="9483" max="9484" width="10.125" style="69" bestFit="1" customWidth="1"/>
    <col min="9485" max="9728" width="10" style="69"/>
    <col min="9729" max="9729" width="28.125" style="69" customWidth="1"/>
    <col min="9730" max="9730" width="10.625" style="69" customWidth="1"/>
    <col min="9731" max="9731" width="11.125" style="69" customWidth="1"/>
    <col min="9732" max="9732" width="10" style="69"/>
    <col min="9733" max="9733" width="11.125" style="69" customWidth="1"/>
    <col min="9734" max="9734" width="11.625" style="69" customWidth="1"/>
    <col min="9735" max="9735" width="10" style="69"/>
    <col min="9736" max="9736" width="10.625" style="69" bestFit="1" customWidth="1"/>
    <col min="9737" max="9738" width="10" style="69"/>
    <col min="9739" max="9740" width="10.125" style="69" bestFit="1" customWidth="1"/>
    <col min="9741" max="9984" width="10" style="69"/>
    <col min="9985" max="9985" width="28.125" style="69" customWidth="1"/>
    <col min="9986" max="9986" width="10.625" style="69" customWidth="1"/>
    <col min="9987" max="9987" width="11.125" style="69" customWidth="1"/>
    <col min="9988" max="9988" width="10" style="69"/>
    <col min="9989" max="9989" width="11.125" style="69" customWidth="1"/>
    <col min="9990" max="9990" width="11.625" style="69" customWidth="1"/>
    <col min="9991" max="9991" width="10" style="69"/>
    <col min="9992" max="9992" width="10.625" style="69" bestFit="1" customWidth="1"/>
    <col min="9993" max="9994" width="10" style="69"/>
    <col min="9995" max="9996" width="10.125" style="69" bestFit="1" customWidth="1"/>
    <col min="9997" max="10240" width="11" style="69"/>
    <col min="10241" max="10241" width="28.125" style="69" customWidth="1"/>
    <col min="10242" max="10242" width="10.625" style="69" customWidth="1"/>
    <col min="10243" max="10243" width="11.125" style="69" customWidth="1"/>
    <col min="10244" max="10244" width="10" style="69"/>
    <col min="10245" max="10245" width="11.125" style="69" customWidth="1"/>
    <col min="10246" max="10246" width="11.625" style="69" customWidth="1"/>
    <col min="10247" max="10247" width="10" style="69"/>
    <col min="10248" max="10248" width="10.625" style="69" bestFit="1" customWidth="1"/>
    <col min="10249" max="10250" width="10" style="69"/>
    <col min="10251" max="10252" width="10.125" style="69" bestFit="1" customWidth="1"/>
    <col min="10253" max="10496" width="10" style="69"/>
    <col min="10497" max="10497" width="28.125" style="69" customWidth="1"/>
    <col min="10498" max="10498" width="10.625" style="69" customWidth="1"/>
    <col min="10499" max="10499" width="11.125" style="69" customWidth="1"/>
    <col min="10500" max="10500" width="10" style="69"/>
    <col min="10501" max="10501" width="11.125" style="69" customWidth="1"/>
    <col min="10502" max="10502" width="11.625" style="69" customWidth="1"/>
    <col min="10503" max="10503" width="10" style="69"/>
    <col min="10504" max="10504" width="10.625" style="69" bestFit="1" customWidth="1"/>
    <col min="10505" max="10506" width="10" style="69"/>
    <col min="10507" max="10508" width="10.125" style="69" bestFit="1" customWidth="1"/>
    <col min="10509" max="10752" width="10" style="69"/>
    <col min="10753" max="10753" width="28.125" style="69" customWidth="1"/>
    <col min="10754" max="10754" width="10.625" style="69" customWidth="1"/>
    <col min="10755" max="10755" width="11.125" style="69" customWidth="1"/>
    <col min="10756" max="10756" width="10" style="69"/>
    <col min="10757" max="10757" width="11.125" style="69" customWidth="1"/>
    <col min="10758" max="10758" width="11.625" style="69" customWidth="1"/>
    <col min="10759" max="10759" width="10" style="69"/>
    <col min="10760" max="10760" width="10.625" style="69" bestFit="1" customWidth="1"/>
    <col min="10761" max="10762" width="10" style="69"/>
    <col min="10763" max="10764" width="10.125" style="69" bestFit="1" customWidth="1"/>
    <col min="10765" max="11008" width="10" style="69"/>
    <col min="11009" max="11009" width="28.125" style="69" customWidth="1"/>
    <col min="11010" max="11010" width="10.625" style="69" customWidth="1"/>
    <col min="11011" max="11011" width="11.125" style="69" customWidth="1"/>
    <col min="11012" max="11012" width="10" style="69"/>
    <col min="11013" max="11013" width="11.125" style="69" customWidth="1"/>
    <col min="11014" max="11014" width="11.625" style="69" customWidth="1"/>
    <col min="11015" max="11015" width="10" style="69"/>
    <col min="11016" max="11016" width="10.625" style="69" bestFit="1" customWidth="1"/>
    <col min="11017" max="11018" width="10" style="69"/>
    <col min="11019" max="11020" width="10.125" style="69" bestFit="1" customWidth="1"/>
    <col min="11021" max="11264" width="11" style="69"/>
    <col min="11265" max="11265" width="28.125" style="69" customWidth="1"/>
    <col min="11266" max="11266" width="10.625" style="69" customWidth="1"/>
    <col min="11267" max="11267" width="11.125" style="69" customWidth="1"/>
    <col min="11268" max="11268" width="10" style="69"/>
    <col min="11269" max="11269" width="11.125" style="69" customWidth="1"/>
    <col min="11270" max="11270" width="11.625" style="69" customWidth="1"/>
    <col min="11271" max="11271" width="10" style="69"/>
    <col min="11272" max="11272" width="10.625" style="69" bestFit="1" customWidth="1"/>
    <col min="11273" max="11274" width="10" style="69"/>
    <col min="11275" max="11276" width="10.125" style="69" bestFit="1" customWidth="1"/>
    <col min="11277" max="11520" width="10" style="69"/>
    <col min="11521" max="11521" width="28.125" style="69" customWidth="1"/>
    <col min="11522" max="11522" width="10.625" style="69" customWidth="1"/>
    <col min="11523" max="11523" width="11.125" style="69" customWidth="1"/>
    <col min="11524" max="11524" width="10" style="69"/>
    <col min="11525" max="11525" width="11.125" style="69" customWidth="1"/>
    <col min="11526" max="11526" width="11.625" style="69" customWidth="1"/>
    <col min="11527" max="11527" width="10" style="69"/>
    <col min="11528" max="11528" width="10.625" style="69" bestFit="1" customWidth="1"/>
    <col min="11529" max="11530" width="10" style="69"/>
    <col min="11531" max="11532" width="10.125" style="69" bestFit="1" customWidth="1"/>
    <col min="11533" max="11776" width="10" style="69"/>
    <col min="11777" max="11777" width="28.125" style="69" customWidth="1"/>
    <col min="11778" max="11778" width="10.625" style="69" customWidth="1"/>
    <col min="11779" max="11779" width="11.125" style="69" customWidth="1"/>
    <col min="11780" max="11780" width="10" style="69"/>
    <col min="11781" max="11781" width="11.125" style="69" customWidth="1"/>
    <col min="11782" max="11782" width="11.625" style="69" customWidth="1"/>
    <col min="11783" max="11783" width="10" style="69"/>
    <col min="11784" max="11784" width="10.625" style="69" bestFit="1" customWidth="1"/>
    <col min="11785" max="11786" width="10" style="69"/>
    <col min="11787" max="11788" width="10.125" style="69" bestFit="1" customWidth="1"/>
    <col min="11789" max="12032" width="10" style="69"/>
    <col min="12033" max="12033" width="28.125" style="69" customWidth="1"/>
    <col min="12034" max="12034" width="10.625" style="69" customWidth="1"/>
    <col min="12035" max="12035" width="11.125" style="69" customWidth="1"/>
    <col min="12036" max="12036" width="10" style="69"/>
    <col min="12037" max="12037" width="11.125" style="69" customWidth="1"/>
    <col min="12038" max="12038" width="11.625" style="69" customWidth="1"/>
    <col min="12039" max="12039" width="10" style="69"/>
    <col min="12040" max="12040" width="10.625" style="69" bestFit="1" customWidth="1"/>
    <col min="12041" max="12042" width="10" style="69"/>
    <col min="12043" max="12044" width="10.125" style="69" bestFit="1" customWidth="1"/>
    <col min="12045" max="12288" width="11" style="69"/>
    <col min="12289" max="12289" width="28.125" style="69" customWidth="1"/>
    <col min="12290" max="12290" width="10.625" style="69" customWidth="1"/>
    <col min="12291" max="12291" width="11.125" style="69" customWidth="1"/>
    <col min="12292" max="12292" width="10" style="69"/>
    <col min="12293" max="12293" width="11.125" style="69" customWidth="1"/>
    <col min="12294" max="12294" width="11.625" style="69" customWidth="1"/>
    <col min="12295" max="12295" width="10" style="69"/>
    <col min="12296" max="12296" width="10.625" style="69" bestFit="1" customWidth="1"/>
    <col min="12297" max="12298" width="10" style="69"/>
    <col min="12299" max="12300" width="10.125" style="69" bestFit="1" customWidth="1"/>
    <col min="12301" max="12544" width="10" style="69"/>
    <col min="12545" max="12545" width="28.125" style="69" customWidth="1"/>
    <col min="12546" max="12546" width="10.625" style="69" customWidth="1"/>
    <col min="12547" max="12547" width="11.125" style="69" customWidth="1"/>
    <col min="12548" max="12548" width="10" style="69"/>
    <col min="12549" max="12549" width="11.125" style="69" customWidth="1"/>
    <col min="12550" max="12550" width="11.625" style="69" customWidth="1"/>
    <col min="12551" max="12551" width="10" style="69"/>
    <col min="12552" max="12552" width="10.625" style="69" bestFit="1" customWidth="1"/>
    <col min="12553" max="12554" width="10" style="69"/>
    <col min="12555" max="12556" width="10.125" style="69" bestFit="1" customWidth="1"/>
    <col min="12557" max="12800" width="10" style="69"/>
    <col min="12801" max="12801" width="28.125" style="69" customWidth="1"/>
    <col min="12802" max="12802" width="10.625" style="69" customWidth="1"/>
    <col min="12803" max="12803" width="11.125" style="69" customWidth="1"/>
    <col min="12804" max="12804" width="10" style="69"/>
    <col min="12805" max="12805" width="11.125" style="69" customWidth="1"/>
    <col min="12806" max="12806" width="11.625" style="69" customWidth="1"/>
    <col min="12807" max="12807" width="10" style="69"/>
    <col min="12808" max="12808" width="10.625" style="69" bestFit="1" customWidth="1"/>
    <col min="12809" max="12810" width="10" style="69"/>
    <col min="12811" max="12812" width="10.125" style="69" bestFit="1" customWidth="1"/>
    <col min="12813" max="13056" width="10" style="69"/>
    <col min="13057" max="13057" width="28.125" style="69" customWidth="1"/>
    <col min="13058" max="13058" width="10.625" style="69" customWidth="1"/>
    <col min="13059" max="13059" width="11.125" style="69" customWidth="1"/>
    <col min="13060" max="13060" width="10" style="69"/>
    <col min="13061" max="13061" width="11.125" style="69" customWidth="1"/>
    <col min="13062" max="13062" width="11.625" style="69" customWidth="1"/>
    <col min="13063" max="13063" width="10" style="69"/>
    <col min="13064" max="13064" width="10.625" style="69" bestFit="1" customWidth="1"/>
    <col min="13065" max="13066" width="10" style="69"/>
    <col min="13067" max="13068" width="10.125" style="69" bestFit="1" customWidth="1"/>
    <col min="13069" max="13312" width="11" style="69"/>
    <col min="13313" max="13313" width="28.125" style="69" customWidth="1"/>
    <col min="13314" max="13314" width="10.625" style="69" customWidth="1"/>
    <col min="13315" max="13315" width="11.125" style="69" customWidth="1"/>
    <col min="13316" max="13316" width="10" style="69"/>
    <col min="13317" max="13317" width="11.125" style="69" customWidth="1"/>
    <col min="13318" max="13318" width="11.625" style="69" customWidth="1"/>
    <col min="13319" max="13319" width="10" style="69"/>
    <col min="13320" max="13320" width="10.625" style="69" bestFit="1" customWidth="1"/>
    <col min="13321" max="13322" width="10" style="69"/>
    <col min="13323" max="13324" width="10.125" style="69" bestFit="1" customWidth="1"/>
    <col min="13325" max="13568" width="10" style="69"/>
    <col min="13569" max="13569" width="28.125" style="69" customWidth="1"/>
    <col min="13570" max="13570" width="10.625" style="69" customWidth="1"/>
    <col min="13571" max="13571" width="11.125" style="69" customWidth="1"/>
    <col min="13572" max="13572" width="10" style="69"/>
    <col min="13573" max="13573" width="11.125" style="69" customWidth="1"/>
    <col min="13574" max="13574" width="11.625" style="69" customWidth="1"/>
    <col min="13575" max="13575" width="10" style="69"/>
    <col min="13576" max="13576" width="10.625" style="69" bestFit="1" customWidth="1"/>
    <col min="13577" max="13578" width="10" style="69"/>
    <col min="13579" max="13580" width="10.125" style="69" bestFit="1" customWidth="1"/>
    <col min="13581" max="13824" width="10" style="69"/>
    <col min="13825" max="13825" width="28.125" style="69" customWidth="1"/>
    <col min="13826" max="13826" width="10.625" style="69" customWidth="1"/>
    <col min="13827" max="13827" width="11.125" style="69" customWidth="1"/>
    <col min="13828" max="13828" width="10" style="69"/>
    <col min="13829" max="13829" width="11.125" style="69" customWidth="1"/>
    <col min="13830" max="13830" width="11.625" style="69" customWidth="1"/>
    <col min="13831" max="13831" width="10" style="69"/>
    <col min="13832" max="13832" width="10.625" style="69" bestFit="1" customWidth="1"/>
    <col min="13833" max="13834" width="10" style="69"/>
    <col min="13835" max="13836" width="10.125" style="69" bestFit="1" customWidth="1"/>
    <col min="13837" max="14080" width="10" style="69"/>
    <col min="14081" max="14081" width="28.125" style="69" customWidth="1"/>
    <col min="14082" max="14082" width="10.625" style="69" customWidth="1"/>
    <col min="14083" max="14083" width="11.125" style="69" customWidth="1"/>
    <col min="14084" max="14084" width="10" style="69"/>
    <col min="14085" max="14085" width="11.125" style="69" customWidth="1"/>
    <col min="14086" max="14086" width="11.625" style="69" customWidth="1"/>
    <col min="14087" max="14087" width="10" style="69"/>
    <col min="14088" max="14088" width="10.625" style="69" bestFit="1" customWidth="1"/>
    <col min="14089" max="14090" width="10" style="69"/>
    <col min="14091" max="14092" width="10.125" style="69" bestFit="1" customWidth="1"/>
    <col min="14093" max="14336" width="11" style="69"/>
    <col min="14337" max="14337" width="28.125" style="69" customWidth="1"/>
    <col min="14338" max="14338" width="10.625" style="69" customWidth="1"/>
    <col min="14339" max="14339" width="11.125" style="69" customWidth="1"/>
    <col min="14340" max="14340" width="10" style="69"/>
    <col min="14341" max="14341" width="11.125" style="69" customWidth="1"/>
    <col min="14342" max="14342" width="11.625" style="69" customWidth="1"/>
    <col min="14343" max="14343" width="10" style="69"/>
    <col min="14344" max="14344" width="10.625" style="69" bestFit="1" customWidth="1"/>
    <col min="14345" max="14346" width="10" style="69"/>
    <col min="14347" max="14348" width="10.125" style="69" bestFit="1" customWidth="1"/>
    <col min="14349" max="14592" width="10" style="69"/>
    <col min="14593" max="14593" width="28.125" style="69" customWidth="1"/>
    <col min="14594" max="14594" width="10.625" style="69" customWidth="1"/>
    <col min="14595" max="14595" width="11.125" style="69" customWidth="1"/>
    <col min="14596" max="14596" width="10" style="69"/>
    <col min="14597" max="14597" width="11.125" style="69" customWidth="1"/>
    <col min="14598" max="14598" width="11.625" style="69" customWidth="1"/>
    <col min="14599" max="14599" width="10" style="69"/>
    <col min="14600" max="14600" width="10.625" style="69" bestFit="1" customWidth="1"/>
    <col min="14601" max="14602" width="10" style="69"/>
    <col min="14603" max="14604" width="10.125" style="69" bestFit="1" customWidth="1"/>
    <col min="14605" max="14848" width="10" style="69"/>
    <col min="14849" max="14849" width="28.125" style="69" customWidth="1"/>
    <col min="14850" max="14850" width="10.625" style="69" customWidth="1"/>
    <col min="14851" max="14851" width="11.125" style="69" customWidth="1"/>
    <col min="14852" max="14852" width="10" style="69"/>
    <col min="14853" max="14853" width="11.125" style="69" customWidth="1"/>
    <col min="14854" max="14854" width="11.625" style="69" customWidth="1"/>
    <col min="14855" max="14855" width="10" style="69"/>
    <col min="14856" max="14856" width="10.625" style="69" bestFit="1" customWidth="1"/>
    <col min="14857" max="14858" width="10" style="69"/>
    <col min="14859" max="14860" width="10.125" style="69" bestFit="1" customWidth="1"/>
    <col min="14861" max="15104" width="10" style="69"/>
    <col min="15105" max="15105" width="28.125" style="69" customWidth="1"/>
    <col min="15106" max="15106" width="10.625" style="69" customWidth="1"/>
    <col min="15107" max="15107" width="11.125" style="69" customWidth="1"/>
    <col min="15108" max="15108" width="10" style="69"/>
    <col min="15109" max="15109" width="11.125" style="69" customWidth="1"/>
    <col min="15110" max="15110" width="11.625" style="69" customWidth="1"/>
    <col min="15111" max="15111" width="10" style="69"/>
    <col min="15112" max="15112" width="10.625" style="69" bestFit="1" customWidth="1"/>
    <col min="15113" max="15114" width="10" style="69"/>
    <col min="15115" max="15116" width="10.125" style="69" bestFit="1" customWidth="1"/>
    <col min="15117" max="15360" width="11" style="69"/>
    <col min="15361" max="15361" width="28.125" style="69" customWidth="1"/>
    <col min="15362" max="15362" width="10.625" style="69" customWidth="1"/>
    <col min="15363" max="15363" width="11.125" style="69" customWidth="1"/>
    <col min="15364" max="15364" width="10" style="69"/>
    <col min="15365" max="15365" width="11.125" style="69" customWidth="1"/>
    <col min="15366" max="15366" width="11.625" style="69" customWidth="1"/>
    <col min="15367" max="15367" width="10" style="69"/>
    <col min="15368" max="15368" width="10.625" style="69" bestFit="1" customWidth="1"/>
    <col min="15369" max="15370" width="10" style="69"/>
    <col min="15371" max="15372" width="10.125" style="69" bestFit="1" customWidth="1"/>
    <col min="15373" max="15616" width="10" style="69"/>
    <col min="15617" max="15617" width="28.125" style="69" customWidth="1"/>
    <col min="15618" max="15618" width="10.625" style="69" customWidth="1"/>
    <col min="15619" max="15619" width="11.125" style="69" customWidth="1"/>
    <col min="15620" max="15620" width="10" style="69"/>
    <col min="15621" max="15621" width="11.125" style="69" customWidth="1"/>
    <col min="15622" max="15622" width="11.625" style="69" customWidth="1"/>
    <col min="15623" max="15623" width="10" style="69"/>
    <col min="15624" max="15624" width="10.625" style="69" bestFit="1" customWidth="1"/>
    <col min="15625" max="15626" width="10" style="69"/>
    <col min="15627" max="15628" width="10.125" style="69" bestFit="1" customWidth="1"/>
    <col min="15629" max="15872" width="10" style="69"/>
    <col min="15873" max="15873" width="28.125" style="69" customWidth="1"/>
    <col min="15874" max="15874" width="10.625" style="69" customWidth="1"/>
    <col min="15875" max="15875" width="11.125" style="69" customWidth="1"/>
    <col min="15876" max="15876" width="10" style="69"/>
    <col min="15877" max="15877" width="11.125" style="69" customWidth="1"/>
    <col min="15878" max="15878" width="11.625" style="69" customWidth="1"/>
    <col min="15879" max="15879" width="10" style="69"/>
    <col min="15880" max="15880" width="10.625" style="69" bestFit="1" customWidth="1"/>
    <col min="15881" max="15882" width="10" style="69"/>
    <col min="15883" max="15884" width="10.125" style="69" bestFit="1" customWidth="1"/>
    <col min="15885" max="16128" width="10" style="69"/>
    <col min="16129" max="16129" width="28.125" style="69" customWidth="1"/>
    <col min="16130" max="16130" width="10.625" style="69" customWidth="1"/>
    <col min="16131" max="16131" width="11.125" style="69" customWidth="1"/>
    <col min="16132" max="16132" width="10" style="69"/>
    <col min="16133" max="16133" width="11.125" style="69" customWidth="1"/>
    <col min="16134" max="16134" width="11.625" style="69" customWidth="1"/>
    <col min="16135" max="16135" width="10" style="69"/>
    <col min="16136" max="16136" width="10.625" style="69" bestFit="1" customWidth="1"/>
    <col min="16137" max="16138" width="10" style="69"/>
    <col min="16139" max="16140" width="10.125" style="69" bestFit="1" customWidth="1"/>
    <col min="16141" max="16384" width="11" style="69"/>
  </cols>
  <sheetData>
    <row r="1" spans="1:9" ht="14.25" x14ac:dyDescent="0.2">
      <c r="A1" s="6" t="s">
        <v>5</v>
      </c>
      <c r="B1" s="3"/>
      <c r="C1" s="3"/>
      <c r="D1" s="3"/>
      <c r="E1" s="3"/>
      <c r="F1" s="3"/>
      <c r="G1" s="3"/>
      <c r="H1" s="3"/>
      <c r="I1"/>
    </row>
    <row r="2" spans="1:9" ht="15.75" x14ac:dyDescent="0.25">
      <c r="A2" s="2"/>
      <c r="B2" s="89"/>
      <c r="C2" s="3"/>
      <c r="D2" s="3"/>
      <c r="E2" s="3"/>
      <c r="F2" s="3"/>
      <c r="G2" s="3"/>
      <c r="H2" s="55" t="s">
        <v>151</v>
      </c>
      <c r="I2"/>
    </row>
    <row r="3" spans="1:9" ht="14.25" x14ac:dyDescent="0.2">
      <c r="A3" s="56"/>
      <c r="B3" s="776">
        <f>INDICE!A3</f>
        <v>45139</v>
      </c>
      <c r="C3" s="777"/>
      <c r="D3" s="777" t="s">
        <v>115</v>
      </c>
      <c r="E3" s="777"/>
      <c r="F3" s="777" t="s">
        <v>116</v>
      </c>
      <c r="G3" s="777"/>
      <c r="H3" s="777"/>
      <c r="I3"/>
    </row>
    <row r="4" spans="1:9" ht="14.25" x14ac:dyDescent="0.2">
      <c r="A4" s="66"/>
      <c r="B4" s="63" t="s">
        <v>47</v>
      </c>
      <c r="C4" s="63" t="s">
        <v>421</v>
      </c>
      <c r="D4" s="63" t="s">
        <v>47</v>
      </c>
      <c r="E4" s="63" t="s">
        <v>421</v>
      </c>
      <c r="F4" s="63" t="s">
        <v>47</v>
      </c>
      <c r="G4" s="64" t="s">
        <v>421</v>
      </c>
      <c r="H4" s="64" t="s">
        <v>121</v>
      </c>
      <c r="I4"/>
    </row>
    <row r="5" spans="1:9" ht="14.25" x14ac:dyDescent="0.2">
      <c r="A5" s="3" t="s">
        <v>511</v>
      </c>
      <c r="B5" s="302">
        <v>186.09188</v>
      </c>
      <c r="C5" s="72">
        <v>55.539114068721382</v>
      </c>
      <c r="D5" s="71">
        <v>1444.83852</v>
      </c>
      <c r="E5" s="72">
        <v>14.419389622566356</v>
      </c>
      <c r="F5" s="71">
        <v>2177.3259299999995</v>
      </c>
      <c r="G5" s="72">
        <v>13.594095239206222</v>
      </c>
      <c r="H5" s="305">
        <v>3.8398441460696708</v>
      </c>
      <c r="I5"/>
    </row>
    <row r="6" spans="1:9" ht="14.25" x14ac:dyDescent="0.2">
      <c r="A6" s="3" t="s">
        <v>48</v>
      </c>
      <c r="B6" s="303">
        <v>597.81396999999947</v>
      </c>
      <c r="C6" s="59">
        <v>5.7574604678368457</v>
      </c>
      <c r="D6" s="58">
        <v>4040.3331999999973</v>
      </c>
      <c r="E6" s="59">
        <v>6.4039517633658116</v>
      </c>
      <c r="F6" s="58">
        <v>5998.2606499999983</v>
      </c>
      <c r="G6" s="59">
        <v>5.7801873991118757</v>
      </c>
      <c r="H6" s="306">
        <v>10.578290427792112</v>
      </c>
      <c r="I6"/>
    </row>
    <row r="7" spans="1:9" ht="14.25" x14ac:dyDescent="0.2">
      <c r="A7" s="3" t="s">
        <v>49</v>
      </c>
      <c r="B7" s="303">
        <v>660.74306999999988</v>
      </c>
      <c r="C7" s="59">
        <v>10.853430548267777</v>
      </c>
      <c r="D7" s="58">
        <v>4348.66633</v>
      </c>
      <c r="E7" s="59">
        <v>12.708343713456388</v>
      </c>
      <c r="F7" s="58">
        <v>6361.3394600000001</v>
      </c>
      <c r="G7" s="59">
        <v>16.544191291557585</v>
      </c>
      <c r="H7" s="306">
        <v>11.218601565381167</v>
      </c>
      <c r="I7"/>
    </row>
    <row r="8" spans="1:9" ht="14.25" x14ac:dyDescent="0.2">
      <c r="A8" s="3" t="s">
        <v>122</v>
      </c>
      <c r="B8" s="303">
        <v>2378.6735199999994</v>
      </c>
      <c r="C8" s="59">
        <v>-7.5143439415333368</v>
      </c>
      <c r="D8" s="58">
        <v>20039.569749999991</v>
      </c>
      <c r="E8" s="59">
        <v>-4.3815933220484595</v>
      </c>
      <c r="F8" s="58">
        <v>30824.905629999987</v>
      </c>
      <c r="G8" s="59">
        <v>-3.711963615297019</v>
      </c>
      <c r="H8" s="306">
        <v>54.361559657035599</v>
      </c>
      <c r="I8"/>
    </row>
    <row r="9" spans="1:9" ht="14.25" x14ac:dyDescent="0.2">
      <c r="A9" s="3" t="s">
        <v>123</v>
      </c>
      <c r="B9" s="303">
        <v>619.64039000000002</v>
      </c>
      <c r="C9" s="59">
        <v>-3.0036265919982963</v>
      </c>
      <c r="D9" s="58">
        <v>4712.0879699999996</v>
      </c>
      <c r="E9" s="59">
        <v>-6.7023358968533202</v>
      </c>
      <c r="F9" s="58">
        <v>7211.6831400000001</v>
      </c>
      <c r="G9" s="73">
        <v>-0.9353961197085392</v>
      </c>
      <c r="H9" s="306">
        <v>12.718233364555736</v>
      </c>
      <c r="I9"/>
    </row>
    <row r="10" spans="1:9" ht="14.25" x14ac:dyDescent="0.2">
      <c r="A10" s="3" t="s">
        <v>597</v>
      </c>
      <c r="B10" s="303">
        <v>266.92399999999998</v>
      </c>
      <c r="C10" s="331">
        <v>-34.005172302960474</v>
      </c>
      <c r="D10" s="58">
        <v>2828.8807063935728</v>
      </c>
      <c r="E10" s="331">
        <v>-15.61461768010736</v>
      </c>
      <c r="F10" s="58">
        <v>4129.9827063935736</v>
      </c>
      <c r="G10" s="59">
        <v>-12.041997110928</v>
      </c>
      <c r="H10" s="306">
        <v>7.2834708391657026</v>
      </c>
      <c r="I10"/>
    </row>
    <row r="11" spans="1:9" ht="14.25" x14ac:dyDescent="0.2">
      <c r="A11" s="60" t="s">
        <v>598</v>
      </c>
      <c r="B11" s="61">
        <v>4709.8868299999986</v>
      </c>
      <c r="C11" s="62">
        <v>-3.8050885038551674</v>
      </c>
      <c r="D11" s="61">
        <v>37414.376476393569</v>
      </c>
      <c r="E11" s="62">
        <v>-2.2588580920333152</v>
      </c>
      <c r="F11" s="61">
        <v>56703.497516393567</v>
      </c>
      <c r="G11" s="62">
        <v>-0.57942697461759463</v>
      </c>
      <c r="H11" s="62">
        <v>100</v>
      </c>
      <c r="I11"/>
    </row>
    <row r="12" spans="1:9" ht="14.25" x14ac:dyDescent="0.2">
      <c r="A12" s="3"/>
      <c r="B12" s="3"/>
      <c r="C12" s="3"/>
      <c r="D12" s="3"/>
      <c r="E12" s="3"/>
      <c r="F12" s="3"/>
      <c r="G12" s="3"/>
      <c r="H12" s="79" t="s">
        <v>220</v>
      </c>
      <c r="I12"/>
    </row>
    <row r="13" spans="1:9" ht="14.25" x14ac:dyDescent="0.2">
      <c r="A13" s="80" t="s">
        <v>479</v>
      </c>
      <c r="B13" s="3"/>
      <c r="C13" s="3"/>
      <c r="D13" s="3"/>
      <c r="E13" s="3"/>
      <c r="F13" s="3"/>
      <c r="G13" s="3"/>
      <c r="H13" s="3"/>
      <c r="I13"/>
    </row>
    <row r="14" spans="1:9" ht="14.25" x14ac:dyDescent="0.2">
      <c r="A14" s="80" t="s">
        <v>422</v>
      </c>
      <c r="B14" s="58"/>
      <c r="C14" s="3"/>
      <c r="D14" s="3"/>
      <c r="E14" s="3"/>
      <c r="F14" s="3"/>
      <c r="G14" s="3"/>
      <c r="H14" s="3"/>
      <c r="I14"/>
    </row>
    <row r="15" spans="1:9" ht="14.25" x14ac:dyDescent="0.2">
      <c r="A15" s="80" t="s">
        <v>423</v>
      </c>
      <c r="B15" s="3"/>
      <c r="C15" s="3"/>
      <c r="D15" s="3"/>
      <c r="E15" s="3"/>
      <c r="F15" s="3"/>
      <c r="G15" s="3"/>
      <c r="H15" s="3"/>
      <c r="I15"/>
    </row>
    <row r="16" spans="1:9" ht="14.25" x14ac:dyDescent="0.2">
      <c r="A16" s="133" t="s">
        <v>532</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C10">
    <cfRule type="cellIs" dxfId="202" priority="6" operator="equal">
      <formula>0</formula>
    </cfRule>
    <cfRule type="cellIs" dxfId="201" priority="7" operator="between">
      <formula>0</formula>
      <formula>0.5</formula>
    </cfRule>
  </conditionalFormatting>
  <conditionalFormatting sqref="E10">
    <cfRule type="cellIs" dxfId="200" priority="8" operator="equal">
      <formula>0</formula>
    </cfRule>
    <cfRule type="cellIs" dxfId="199" priority="9" operator="between">
      <formula>0</formula>
      <formula>0.5</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heetViews>
  <sheetFormatPr baseColWidth="10" defaultColWidth="11" defaultRowHeight="14.25" x14ac:dyDescent="0.2"/>
  <cols>
    <col min="1" max="1" width="26.625" style="1" customWidth="1"/>
    <col min="2" max="13" width="8.625" style="1" customWidth="1"/>
    <col min="14" max="16384" width="11" style="1"/>
  </cols>
  <sheetData>
    <row r="1" spans="1:13" x14ac:dyDescent="0.2">
      <c r="A1" s="158" t="s">
        <v>363</v>
      </c>
    </row>
    <row r="2" spans="1:13" x14ac:dyDescent="0.2">
      <c r="A2" s="158"/>
      <c r="M2" s="161"/>
    </row>
    <row r="3" spans="1:13" x14ac:dyDescent="0.2">
      <c r="A3" s="191"/>
      <c r="B3" s="145">
        <v>2022</v>
      </c>
      <c r="C3" s="145" t="s">
        <v>509</v>
      </c>
      <c r="D3" s="145" t="s">
        <v>509</v>
      </c>
      <c r="E3" s="145" t="s">
        <v>509</v>
      </c>
      <c r="F3" s="145">
        <v>2023</v>
      </c>
      <c r="G3" s="145" t="s">
        <v>509</v>
      </c>
      <c r="H3" s="145" t="s">
        <v>509</v>
      </c>
      <c r="I3" s="145" t="s">
        <v>509</v>
      </c>
      <c r="J3" s="145" t="s">
        <v>509</v>
      </c>
      <c r="K3" s="145" t="s">
        <v>509</v>
      </c>
      <c r="L3" s="145" t="s">
        <v>509</v>
      </c>
      <c r="M3" s="145" t="s">
        <v>509</v>
      </c>
    </row>
    <row r="4" spans="1:13" x14ac:dyDescent="0.2">
      <c r="B4" s="538">
        <v>44805</v>
      </c>
      <c r="C4" s="538">
        <v>44835</v>
      </c>
      <c r="D4" s="538">
        <v>44866</v>
      </c>
      <c r="E4" s="538">
        <v>44896</v>
      </c>
      <c r="F4" s="538">
        <v>44927</v>
      </c>
      <c r="G4" s="538">
        <v>44958</v>
      </c>
      <c r="H4" s="538">
        <v>44986</v>
      </c>
      <c r="I4" s="538">
        <v>45017</v>
      </c>
      <c r="J4" s="538">
        <v>45047</v>
      </c>
      <c r="K4" s="538">
        <v>45078</v>
      </c>
      <c r="L4" s="538">
        <v>45108</v>
      </c>
      <c r="M4" s="538">
        <v>45139</v>
      </c>
    </row>
    <row r="5" spans="1:13" x14ac:dyDescent="0.2">
      <c r="A5" s="553" t="s">
        <v>540</v>
      </c>
      <c r="B5" s="540">
        <v>7.8799047619047622</v>
      </c>
      <c r="C5" s="540">
        <v>5.6883333333333326</v>
      </c>
      <c r="D5" s="540">
        <v>5.3951499999999992</v>
      </c>
      <c r="E5" s="540">
        <v>5.5291904761904771</v>
      </c>
      <c r="F5" s="540">
        <v>3.2797142857142854</v>
      </c>
      <c r="G5" s="540">
        <v>2.380052631578947</v>
      </c>
      <c r="H5" s="540">
        <v>2.3057826086956519</v>
      </c>
      <c r="I5" s="540">
        <v>2.162105263157895</v>
      </c>
      <c r="J5" s="540">
        <v>2.1459090909090905</v>
      </c>
      <c r="K5" s="540">
        <v>2.1766666666666659</v>
      </c>
      <c r="L5" s="540">
        <v>2.5537894736842106</v>
      </c>
      <c r="M5" s="540">
        <v>2.5831739130434781</v>
      </c>
    </row>
    <row r="6" spans="1:13" x14ac:dyDescent="0.2">
      <c r="A6" s="18" t="s">
        <v>541</v>
      </c>
      <c r="B6" s="540">
        <v>258.18181818181819</v>
      </c>
      <c r="C6" s="540">
        <v>102.12142857142855</v>
      </c>
      <c r="D6" s="540">
        <v>134.01136363636363</v>
      </c>
      <c r="E6" s="540">
        <v>278.94499999999999</v>
      </c>
      <c r="F6" s="540">
        <v>153.21904761904761</v>
      </c>
      <c r="G6" s="540">
        <v>133.5</v>
      </c>
      <c r="H6" s="540">
        <v>110.19</v>
      </c>
      <c r="I6" s="540">
        <v>100.91944444444445</v>
      </c>
      <c r="J6" s="540">
        <v>71.974000000000004</v>
      </c>
      <c r="K6" s="540">
        <v>79.770454545454555</v>
      </c>
      <c r="L6" s="540">
        <v>71.13095238095238</v>
      </c>
      <c r="M6" s="540">
        <v>83.586363636363629</v>
      </c>
    </row>
    <row r="7" spans="1:13" x14ac:dyDescent="0.2">
      <c r="A7" s="515" t="s">
        <v>542</v>
      </c>
      <c r="B7" s="540">
        <v>191.25545454545457</v>
      </c>
      <c r="C7" s="540">
        <v>72.65761904761905</v>
      </c>
      <c r="D7" s="540">
        <v>96.775000000000006</v>
      </c>
      <c r="E7" s="540">
        <v>117.05850000000001</v>
      </c>
      <c r="F7" s="540">
        <v>62.537142857142854</v>
      </c>
      <c r="G7" s="540">
        <v>53.284500000000001</v>
      </c>
      <c r="H7" s="540">
        <v>44.182173913043478</v>
      </c>
      <c r="I7" s="540">
        <v>42.435555555555545</v>
      </c>
      <c r="J7" s="540">
        <v>31.273500000000002</v>
      </c>
      <c r="K7" s="540">
        <v>32.474090909090918</v>
      </c>
      <c r="L7" s="540">
        <v>29.54190476190476</v>
      </c>
      <c r="M7" s="580">
        <v>33.476818181818189</v>
      </c>
    </row>
    <row r="8" spans="1:13" x14ac:dyDescent="0.2">
      <c r="A8" s="441" t="s">
        <v>543</v>
      </c>
      <c r="B8" s="581">
        <v>115.69566666666665</v>
      </c>
      <c r="C8" s="581">
        <v>64.837096774193554</v>
      </c>
      <c r="D8" s="581">
        <v>63.028000000000006</v>
      </c>
      <c r="E8" s="581">
        <v>100.43096774193546</v>
      </c>
      <c r="F8" s="581">
        <v>60.378064516129037</v>
      </c>
      <c r="G8" s="581">
        <v>51.861071428571428</v>
      </c>
      <c r="H8" s="581">
        <v>43.510000000000005</v>
      </c>
      <c r="I8" s="581">
        <v>37.873333333333335</v>
      </c>
      <c r="J8" s="581">
        <v>28.945806451612899</v>
      </c>
      <c r="K8" s="581">
        <v>31.247333333333327</v>
      </c>
      <c r="L8" s="581">
        <v>29.849999999999994</v>
      </c>
      <c r="M8" s="581">
        <v>34.105161290322577</v>
      </c>
    </row>
    <row r="9" spans="1:13" x14ac:dyDescent="0.2">
      <c r="M9" s="161" t="s">
        <v>544</v>
      </c>
    </row>
    <row r="10" spans="1:13" x14ac:dyDescent="0.2">
      <c r="A10" s="444"/>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heetViews>
  <sheetFormatPr baseColWidth="10" defaultColWidth="11" defaultRowHeight="14.25" x14ac:dyDescent="0.2"/>
  <cols>
    <col min="1" max="1" width="19.62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44"/>
      <c r="H2" s="246"/>
      <c r="I2" s="245" t="s">
        <v>151</v>
      </c>
    </row>
    <row r="3" spans="1:71" s="69" customFormat="1" ht="12.75" x14ac:dyDescent="0.2">
      <c r="A3" s="70"/>
      <c r="B3" s="817">
        <f>INDICE!A3</f>
        <v>45139</v>
      </c>
      <c r="C3" s="818">
        <v>41671</v>
      </c>
      <c r="D3" s="817">
        <f>DATE(YEAR(B3),MONTH(B3)-1,1)</f>
        <v>45108</v>
      </c>
      <c r="E3" s="818"/>
      <c r="F3" s="817">
        <f>DATE(YEAR(B3)-1,MONTH(B3),1)</f>
        <v>44774</v>
      </c>
      <c r="G3" s="818"/>
      <c r="H3" s="769" t="s">
        <v>421</v>
      </c>
      <c r="I3" s="769"/>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628">
        <f>D3</f>
        <v>45108</v>
      </c>
      <c r="I4" s="282">
        <f>F3</f>
        <v>44774</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3" t="s">
        <v>365</v>
      </c>
      <c r="B5" s="236">
        <v>6040.4139999999998</v>
      </c>
      <c r="C5" s="446">
        <v>37.854299637231513</v>
      </c>
      <c r="D5" s="236">
        <v>5782.0739999999996</v>
      </c>
      <c r="E5" s="446">
        <v>37.382486212556081</v>
      </c>
      <c r="F5" s="236">
        <v>5972.3559999999998</v>
      </c>
      <c r="G5" s="446">
        <v>38.822015763060968</v>
      </c>
      <c r="H5" s="630">
        <v>4.467946968509918</v>
      </c>
      <c r="I5" s="242">
        <v>1.1395502880270365</v>
      </c>
      <c r="K5" s="241"/>
    </row>
    <row r="6" spans="1:71" s="13" customFormat="1" ht="15" x14ac:dyDescent="0.2">
      <c r="A6" s="16" t="s">
        <v>117</v>
      </c>
      <c r="B6" s="236">
        <v>9916.5949999999993</v>
      </c>
      <c r="C6" s="446">
        <v>62.145700362768487</v>
      </c>
      <c r="D6" s="236">
        <v>9685.26</v>
      </c>
      <c r="E6" s="446">
        <v>62.617513787443912</v>
      </c>
      <c r="F6" s="236">
        <v>9411.5849999999991</v>
      </c>
      <c r="G6" s="446">
        <v>61.177984236939018</v>
      </c>
      <c r="H6" s="242">
        <v>2.3885264825105277</v>
      </c>
      <c r="I6" s="242">
        <v>5.3658337038872865</v>
      </c>
      <c r="K6" s="241"/>
    </row>
    <row r="7" spans="1:71" s="69" customFormat="1" ht="12.75" x14ac:dyDescent="0.2">
      <c r="A7" s="76" t="s">
        <v>114</v>
      </c>
      <c r="B7" s="77">
        <v>15957.009</v>
      </c>
      <c r="C7" s="78">
        <v>100</v>
      </c>
      <c r="D7" s="77">
        <v>15467.334000000001</v>
      </c>
      <c r="E7" s="78">
        <v>100</v>
      </c>
      <c r="F7" s="77">
        <v>15383.941000000001</v>
      </c>
      <c r="G7" s="78">
        <v>100</v>
      </c>
      <c r="H7" s="78">
        <v>3.1658655589903164</v>
      </c>
      <c r="I7" s="631">
        <v>3.7251052899903816</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39"/>
      <c r="I8" s="161" t="s">
        <v>220</v>
      </c>
      <c r="J8" s="13"/>
      <c r="K8" s="241"/>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38" customFormat="1" ht="12.75" x14ac:dyDescent="0.2">
      <c r="A9" s="444" t="s">
        <v>493</v>
      </c>
      <c r="B9" s="239"/>
      <c r="C9" s="240"/>
      <c r="D9" s="239"/>
      <c r="E9" s="239"/>
      <c r="F9" s="239"/>
      <c r="G9" s="239"/>
      <c r="H9" s="239"/>
      <c r="I9" s="239"/>
      <c r="J9" s="239"/>
      <c r="K9" s="239"/>
      <c r="L9" s="239"/>
    </row>
    <row r="10" spans="1:71" x14ac:dyDescent="0.2">
      <c r="A10" s="445" t="s">
        <v>464</v>
      </c>
    </row>
    <row r="11" spans="1:71" x14ac:dyDescent="0.2">
      <c r="A11" s="444" t="s">
        <v>532</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2"/>
  <sheetViews>
    <sheetView workbookViewId="0"/>
  </sheetViews>
  <sheetFormatPr baseColWidth="10" defaultColWidth="11" defaultRowHeight="14.25" x14ac:dyDescent="0.2"/>
  <cols>
    <col min="1" max="1" width="26.5" style="1" customWidth="1"/>
    <col min="2" max="2" width="9.625" style="1" customWidth="1"/>
    <col min="3" max="3" width="12.125" style="1" customWidth="1"/>
    <col min="4" max="4" width="9.625" style="1" customWidth="1"/>
    <col min="5" max="5" width="12.125" style="1" customWidth="1"/>
    <col min="6" max="6" width="9.625" style="1" customWidth="1"/>
    <col min="7" max="7" width="12.125" style="1" customWidth="1"/>
    <col min="8" max="9" width="11" style="1" customWidth="1"/>
    <col min="10" max="16384" width="11" style="1"/>
  </cols>
  <sheetData>
    <row r="1" spans="1:71" s="16" customFormat="1" ht="12.75" x14ac:dyDescent="0.2">
      <c r="A1" s="15" t="s">
        <v>41</v>
      </c>
    </row>
    <row r="2" spans="1:71" s="13" customFormat="1" ht="15.75" x14ac:dyDescent="0.25">
      <c r="A2" s="12"/>
      <c r="B2" s="244"/>
      <c r="H2" s="246"/>
      <c r="I2" s="245" t="s">
        <v>151</v>
      </c>
    </row>
    <row r="3" spans="1:71" s="69" customFormat="1" ht="12.75" x14ac:dyDescent="0.2">
      <c r="A3" s="70"/>
      <c r="B3" s="817">
        <f>INDICE!A3</f>
        <v>45139</v>
      </c>
      <c r="C3" s="818">
        <v>41671</v>
      </c>
      <c r="D3" s="817">
        <f>DATE(YEAR(B3),MONTH(B3)-1,1)</f>
        <v>45108</v>
      </c>
      <c r="E3" s="818"/>
      <c r="F3" s="817">
        <f>DATE(YEAR(B3)-1,MONTH(B3),1)</f>
        <v>44774</v>
      </c>
      <c r="G3" s="818"/>
      <c r="H3" s="769" t="s">
        <v>421</v>
      </c>
      <c r="I3" s="769"/>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282">
        <f>D3</f>
        <v>45108</v>
      </c>
      <c r="I4" s="282">
        <f>F3</f>
        <v>44774</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3" t="s">
        <v>466</v>
      </c>
      <c r="B5" s="236">
        <v>5619.0450000000001</v>
      </c>
      <c r="C5" s="446">
        <v>36.869401790912214</v>
      </c>
      <c r="D5" s="236">
        <v>5619.0450000000001</v>
      </c>
      <c r="E5" s="446">
        <v>37.549767302199953</v>
      </c>
      <c r="F5" s="236">
        <v>5579.5450000000001</v>
      </c>
      <c r="G5" s="446">
        <v>37.359674599945727</v>
      </c>
      <c r="H5" s="507">
        <v>0</v>
      </c>
      <c r="I5" s="439">
        <v>0.70794303119698831</v>
      </c>
      <c r="K5" s="241"/>
    </row>
    <row r="6" spans="1:71" s="13" customFormat="1" ht="15" x14ac:dyDescent="0.2">
      <c r="A6" s="16" t="s">
        <v>515</v>
      </c>
      <c r="B6" s="236">
        <v>9621.3568700000033</v>
      </c>
      <c r="C6" s="446">
        <v>63.130598209087786</v>
      </c>
      <c r="D6" s="236">
        <v>9345.21551</v>
      </c>
      <c r="E6" s="446">
        <v>62.450232697800047</v>
      </c>
      <c r="F6" s="236">
        <v>9355.1273699999947</v>
      </c>
      <c r="G6" s="446">
        <v>62.640325400054273</v>
      </c>
      <c r="H6" s="396">
        <v>2.9548955795028342</v>
      </c>
      <c r="I6" s="396">
        <v>2.8458137390384746</v>
      </c>
      <c r="K6" s="241"/>
    </row>
    <row r="7" spans="1:71" s="69" customFormat="1" ht="12.75" x14ac:dyDescent="0.2">
      <c r="A7" s="76" t="s">
        <v>114</v>
      </c>
      <c r="B7" s="77">
        <v>15240.401870000003</v>
      </c>
      <c r="C7" s="78">
        <v>100</v>
      </c>
      <c r="D7" s="77">
        <v>14964.26051</v>
      </c>
      <c r="E7" s="78">
        <v>100</v>
      </c>
      <c r="F7" s="77">
        <v>14934.672369999995</v>
      </c>
      <c r="G7" s="78">
        <v>100</v>
      </c>
      <c r="H7" s="78">
        <v>1.8453391653765274</v>
      </c>
      <c r="I7" s="78">
        <v>2.0471121992213388</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39"/>
      <c r="I8" s="161" t="s">
        <v>220</v>
      </c>
      <c r="J8" s="13"/>
      <c r="K8" s="241"/>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444" t="s">
        <v>493</v>
      </c>
    </row>
    <row r="10" spans="1:71" x14ac:dyDescent="0.2">
      <c r="A10" s="444" t="s">
        <v>464</v>
      </c>
    </row>
    <row r="11" spans="1:71" x14ac:dyDescent="0.2">
      <c r="A11" s="430" t="s">
        <v>532</v>
      </c>
    </row>
    <row r="12" spans="1:71" x14ac:dyDescent="0.2">
      <c r="C12" s="1" t="s">
        <v>369</v>
      </c>
    </row>
  </sheetData>
  <mergeCells count="4">
    <mergeCell ref="B3:C3"/>
    <mergeCell ref="D3:E3"/>
    <mergeCell ref="F3:G3"/>
    <mergeCell ref="H3:I3"/>
  </mergeCells>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activeCell="D5" sqref="D5"/>
    </sheetView>
  </sheetViews>
  <sheetFormatPr baseColWidth="10" defaultColWidth="11" defaultRowHeight="14.25" x14ac:dyDescent="0.2"/>
  <cols>
    <col min="1" max="1" width="11" style="1" customWidth="1"/>
    <col min="2" max="2" width="11" style="1"/>
    <col min="3" max="3" width="10.625" style="1" customWidth="1"/>
    <col min="4" max="4" width="11" style="1"/>
    <col min="5" max="5" width="13.125" style="1" customWidth="1"/>
    <col min="6" max="6" width="11" style="1"/>
    <col min="7" max="7" width="11.625" style="1" customWidth="1"/>
    <col min="8" max="8" width="11" style="1"/>
    <col min="9" max="9" width="11.625" style="1" customWidth="1"/>
    <col min="10" max="16384" width="11" style="1"/>
  </cols>
  <sheetData>
    <row r="1" spans="1:9" x14ac:dyDescent="0.2">
      <c r="A1" s="808" t="s">
        <v>502</v>
      </c>
      <c r="B1" s="808"/>
      <c r="C1" s="808"/>
      <c r="D1" s="808"/>
      <c r="E1" s="808"/>
      <c r="F1" s="808"/>
    </row>
    <row r="2" spans="1:9" x14ac:dyDescent="0.2">
      <c r="A2" s="809"/>
      <c r="B2" s="809"/>
      <c r="C2" s="809"/>
      <c r="D2" s="809"/>
      <c r="E2" s="809"/>
      <c r="F2" s="809"/>
      <c r="I2" s="161" t="s">
        <v>465</v>
      </c>
    </row>
    <row r="3" spans="1:9" x14ac:dyDescent="0.2">
      <c r="A3" s="250"/>
      <c r="B3" s="252"/>
      <c r="C3" s="252"/>
      <c r="D3" s="776">
        <f>INDICE!A3</f>
        <v>45139</v>
      </c>
      <c r="E3" s="776">
        <v>41671</v>
      </c>
      <c r="F3" s="776">
        <f>DATE(YEAR(D3),MONTH(D3)-1,1)</f>
        <v>45108</v>
      </c>
      <c r="G3" s="776"/>
      <c r="H3" s="779">
        <f>DATE(YEAR(D3)-1,MONTH(D3),1)</f>
        <v>44774</v>
      </c>
      <c r="I3" s="779"/>
    </row>
    <row r="4" spans="1:9" x14ac:dyDescent="0.2">
      <c r="A4" s="216"/>
      <c r="B4" s="217"/>
      <c r="C4" s="217"/>
      <c r="D4" s="82" t="s">
        <v>368</v>
      </c>
      <c r="E4" s="184" t="s">
        <v>106</v>
      </c>
      <c r="F4" s="82" t="s">
        <v>368</v>
      </c>
      <c r="G4" s="184" t="s">
        <v>106</v>
      </c>
      <c r="H4" s="82" t="s">
        <v>368</v>
      </c>
      <c r="I4" s="184" t="s">
        <v>106</v>
      </c>
    </row>
    <row r="5" spans="1:9" x14ac:dyDescent="0.2">
      <c r="A5" s="541" t="s">
        <v>367</v>
      </c>
      <c r="B5" s="166"/>
      <c r="C5" s="166"/>
      <c r="D5" s="396">
        <v>108.2844879668978</v>
      </c>
      <c r="E5" s="449">
        <v>100</v>
      </c>
      <c r="F5" s="396">
        <v>104.11210376873183</v>
      </c>
      <c r="G5" s="449">
        <v>100</v>
      </c>
      <c r="H5" s="396">
        <v>114.05134295626064</v>
      </c>
      <c r="I5" s="449">
        <v>100</v>
      </c>
    </row>
    <row r="6" spans="1:9" x14ac:dyDescent="0.2">
      <c r="A6" s="582" t="s">
        <v>462</v>
      </c>
      <c r="B6" s="166"/>
      <c r="C6" s="166"/>
      <c r="D6" s="396">
        <v>69.251486859762935</v>
      </c>
      <c r="E6" s="449">
        <v>63.953284685552447</v>
      </c>
      <c r="F6" s="396">
        <v>65.079102661596963</v>
      </c>
      <c r="G6" s="449">
        <v>62.508680840951634</v>
      </c>
      <c r="H6" s="396">
        <v>71.873012285969324</v>
      </c>
      <c r="I6" s="449">
        <v>63.018120105374862</v>
      </c>
    </row>
    <row r="7" spans="1:9" x14ac:dyDescent="0.2">
      <c r="A7" s="582" t="s">
        <v>463</v>
      </c>
      <c r="B7" s="166"/>
      <c r="C7" s="166"/>
      <c r="D7" s="396">
        <v>39.033001107134865</v>
      </c>
      <c r="E7" s="449">
        <v>36.046715314447553</v>
      </c>
      <c r="F7" s="396">
        <v>39.033001107134865</v>
      </c>
      <c r="G7" s="449">
        <v>37.491319159048359</v>
      </c>
      <c r="H7" s="396">
        <v>42.178330670291331</v>
      </c>
      <c r="I7" s="449">
        <v>36.981879894625152</v>
      </c>
    </row>
    <row r="8" spans="1:9" x14ac:dyDescent="0.2">
      <c r="A8" s="542" t="s">
        <v>604</v>
      </c>
      <c r="B8" s="249"/>
      <c r="C8" s="249"/>
      <c r="D8" s="442">
        <v>90</v>
      </c>
      <c r="E8" s="450"/>
      <c r="F8" s="442">
        <v>90</v>
      </c>
      <c r="G8" s="450"/>
      <c r="H8" s="442">
        <v>90</v>
      </c>
      <c r="I8" s="450"/>
    </row>
    <row r="9" spans="1:9" x14ac:dyDescent="0.2">
      <c r="B9" s="133"/>
      <c r="C9" s="133"/>
      <c r="D9" s="133"/>
      <c r="E9" s="221"/>
      <c r="I9" s="161" t="s">
        <v>220</v>
      </c>
    </row>
    <row r="10" spans="1:9" x14ac:dyDescent="0.2">
      <c r="A10" s="403" t="s">
        <v>575</v>
      </c>
      <c r="B10" s="247"/>
      <c r="C10" s="247"/>
      <c r="D10" s="247"/>
      <c r="E10" s="247"/>
      <c r="F10" s="247"/>
      <c r="G10" s="247"/>
      <c r="H10" s="247"/>
      <c r="I10" s="247"/>
    </row>
    <row r="11" spans="1:9" x14ac:dyDescent="0.2">
      <c r="A11" s="403" t="s">
        <v>553</v>
      </c>
      <c r="B11" s="247"/>
      <c r="C11" s="247"/>
      <c r="D11" s="247"/>
      <c r="E11" s="247"/>
      <c r="F11" s="247"/>
      <c r="G11" s="247"/>
      <c r="H11" s="247"/>
      <c r="I11" s="247"/>
    </row>
    <row r="12" spans="1:9" x14ac:dyDescent="0.2">
      <c r="A12" s="247"/>
      <c r="B12" s="247"/>
      <c r="C12" s="247"/>
      <c r="D12" s="247"/>
      <c r="E12" s="247"/>
      <c r="F12" s="247"/>
      <c r="G12" s="247"/>
      <c r="H12" s="247"/>
      <c r="I12" s="247"/>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sqref="A1:D2"/>
    </sheetView>
  </sheetViews>
  <sheetFormatPr baseColWidth="10" defaultRowHeight="14.25" x14ac:dyDescent="0.2"/>
  <cols>
    <col min="1" max="1" width="14.125" customWidth="1"/>
    <col min="2" max="3" width="11.625" customWidth="1"/>
    <col min="4" max="5" width="12.5" customWidth="1"/>
    <col min="6" max="7" width="15.125" customWidth="1"/>
    <col min="8" max="9" width="10.125" customWidth="1"/>
    <col min="10" max="38" width="11" style="1"/>
  </cols>
  <sheetData>
    <row r="1" spans="1:40" x14ac:dyDescent="0.2">
      <c r="A1" s="808" t="s">
        <v>466</v>
      </c>
      <c r="B1" s="808"/>
      <c r="C1" s="808"/>
      <c r="D1" s="808"/>
      <c r="E1" s="251"/>
      <c r="F1" s="1"/>
      <c r="G1" s="1"/>
      <c r="H1" s="1"/>
      <c r="I1" s="1"/>
    </row>
    <row r="2" spans="1:40" ht="15" x14ac:dyDescent="0.2">
      <c r="A2" s="808"/>
      <c r="B2" s="808"/>
      <c r="C2" s="808"/>
      <c r="D2" s="808"/>
      <c r="E2" s="251"/>
      <c r="F2" s="1"/>
      <c r="G2" s="209"/>
      <c r="H2" s="246"/>
      <c r="I2" s="245" t="s">
        <v>151</v>
      </c>
    </row>
    <row r="3" spans="1:40" x14ac:dyDescent="0.2">
      <c r="A3" s="250"/>
      <c r="B3" s="817">
        <f>INDICE!A3</f>
        <v>45139</v>
      </c>
      <c r="C3" s="818">
        <v>41671</v>
      </c>
      <c r="D3" s="817">
        <f>DATE(YEAR(B3),MONTH(B3)-1,1)</f>
        <v>45108</v>
      </c>
      <c r="E3" s="818"/>
      <c r="F3" s="817">
        <f>DATE(YEAR(B3)-1,MONTH(B3),1)</f>
        <v>44774</v>
      </c>
      <c r="G3" s="818"/>
      <c r="H3" s="769" t="s">
        <v>421</v>
      </c>
      <c r="I3" s="769"/>
    </row>
    <row r="4" spans="1:40" x14ac:dyDescent="0.2">
      <c r="A4" s="216"/>
      <c r="B4" s="184" t="s">
        <v>47</v>
      </c>
      <c r="C4" s="184" t="s">
        <v>106</v>
      </c>
      <c r="D4" s="184" t="s">
        <v>47</v>
      </c>
      <c r="E4" s="184" t="s">
        <v>106</v>
      </c>
      <c r="F4" s="184" t="s">
        <v>47</v>
      </c>
      <c r="G4" s="184" t="s">
        <v>106</v>
      </c>
      <c r="H4" s="685">
        <f>D3</f>
        <v>45108</v>
      </c>
      <c r="I4" s="685">
        <f>F3</f>
        <v>44774</v>
      </c>
    </row>
    <row r="5" spans="1:40" x14ac:dyDescent="0.2">
      <c r="A5" s="541" t="s">
        <v>48</v>
      </c>
      <c r="B5" s="235">
        <v>497.77800000000002</v>
      </c>
      <c r="C5" s="242">
        <v>8.8587651460346031</v>
      </c>
      <c r="D5" s="235">
        <v>497.77800000000002</v>
      </c>
      <c r="E5" s="242">
        <v>8.8587651460346031</v>
      </c>
      <c r="F5" s="235">
        <v>441.37799999999999</v>
      </c>
      <c r="G5" s="242">
        <v>7.9106450436370697</v>
      </c>
      <c r="H5" s="439">
        <v>0</v>
      </c>
      <c r="I5" s="396">
        <v>12.778162935171222</v>
      </c>
    </row>
    <row r="6" spans="1:40" x14ac:dyDescent="0.2">
      <c r="A6" s="582" t="s">
        <v>49</v>
      </c>
      <c r="B6" s="235">
        <v>333.65899999999999</v>
      </c>
      <c r="C6" s="242">
        <v>5.9380019202551324</v>
      </c>
      <c r="D6" s="235">
        <v>333.65899999999999</v>
      </c>
      <c r="E6" s="242">
        <v>5.9380019202551324</v>
      </c>
      <c r="F6" s="235">
        <v>333.65899999999999</v>
      </c>
      <c r="G6" s="242">
        <v>5.9800395910419217</v>
      </c>
      <c r="H6" s="439">
        <v>0</v>
      </c>
      <c r="I6" s="396">
        <v>0</v>
      </c>
    </row>
    <row r="7" spans="1:40" x14ac:dyDescent="0.2">
      <c r="A7" s="582" t="s">
        <v>122</v>
      </c>
      <c r="B7" s="235">
        <v>3161.5160000000001</v>
      </c>
      <c r="C7" s="242">
        <v>56.264294021492979</v>
      </c>
      <c r="D7" s="235">
        <v>3161.5160000000001</v>
      </c>
      <c r="E7" s="242">
        <v>56.264294021492979</v>
      </c>
      <c r="F7" s="235">
        <v>3178.4160000000002</v>
      </c>
      <c r="G7" s="242">
        <v>56.965505251772321</v>
      </c>
      <c r="H7" s="396">
        <v>0</v>
      </c>
      <c r="I7" s="396">
        <v>-0.531711393348136</v>
      </c>
    </row>
    <row r="8" spans="1:40" x14ac:dyDescent="0.2">
      <c r="A8" s="582" t="s">
        <v>123</v>
      </c>
      <c r="B8" s="235">
        <v>35</v>
      </c>
      <c r="C8" s="242">
        <v>0.62288164625839437</v>
      </c>
      <c r="D8" s="235">
        <v>35</v>
      </c>
      <c r="E8" s="242">
        <v>0.62288164625839437</v>
      </c>
      <c r="F8" s="235">
        <v>35</v>
      </c>
      <c r="G8" s="242">
        <v>0.6272912934656858</v>
      </c>
      <c r="H8" s="431">
        <v>0</v>
      </c>
      <c r="I8" s="396">
        <v>0</v>
      </c>
    </row>
    <row r="9" spans="1:40" x14ac:dyDescent="0.2">
      <c r="A9" s="542" t="s">
        <v>366</v>
      </c>
      <c r="B9" s="442">
        <v>1591.0920000000001</v>
      </c>
      <c r="C9" s="447">
        <v>28.316057265958893</v>
      </c>
      <c r="D9" s="442">
        <v>1591.0920000000001</v>
      </c>
      <c r="E9" s="447">
        <v>28.316057265958893</v>
      </c>
      <c r="F9" s="442">
        <v>1591.0920000000001</v>
      </c>
      <c r="G9" s="447">
        <v>28.516518820083004</v>
      </c>
      <c r="H9" s="431">
        <v>0</v>
      </c>
      <c r="I9" s="396">
        <v>0</v>
      </c>
    </row>
    <row r="10" spans="1:40" s="69" customFormat="1" x14ac:dyDescent="0.2">
      <c r="A10" s="76" t="s">
        <v>114</v>
      </c>
      <c r="B10" s="77">
        <v>5619.0450000000001</v>
      </c>
      <c r="C10" s="248">
        <v>100</v>
      </c>
      <c r="D10" s="77">
        <v>5619.0450000000001</v>
      </c>
      <c r="E10" s="248">
        <v>100</v>
      </c>
      <c r="F10" s="77">
        <v>5579.5450000000001</v>
      </c>
      <c r="G10" s="248">
        <v>100</v>
      </c>
      <c r="H10" s="631">
        <v>0</v>
      </c>
      <c r="I10" s="78">
        <v>0.70794303119698831</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3"/>
      <c r="C11" s="133"/>
      <c r="D11" s="133"/>
      <c r="E11" s="133"/>
      <c r="F11" s="1"/>
      <c r="G11" s="1"/>
      <c r="H11" s="1"/>
      <c r="I11" s="161" t="s">
        <v>220</v>
      </c>
    </row>
    <row r="12" spans="1:40" s="238" customFormat="1" ht="12.75" x14ac:dyDescent="0.2">
      <c r="A12" s="445" t="s">
        <v>493</v>
      </c>
      <c r="B12" s="239"/>
      <c r="C12" s="239"/>
      <c r="D12" s="240"/>
      <c r="E12" s="240"/>
      <c r="F12" s="239"/>
      <c r="G12" s="239"/>
      <c r="H12" s="239"/>
      <c r="I12" s="239"/>
      <c r="J12" s="239"/>
      <c r="K12" s="239"/>
      <c r="L12" s="239"/>
      <c r="M12" s="239"/>
      <c r="N12" s="239"/>
      <c r="O12" s="239"/>
      <c r="P12" s="239"/>
      <c r="Q12" s="239"/>
      <c r="R12" s="239"/>
      <c r="S12" s="239"/>
      <c r="T12" s="239"/>
      <c r="U12" s="239"/>
      <c r="V12" s="239"/>
      <c r="W12" s="239"/>
      <c r="X12" s="239"/>
      <c r="Y12" s="239"/>
      <c r="Z12" s="239"/>
      <c r="AA12" s="239"/>
      <c r="AB12" s="239"/>
      <c r="AC12" s="239"/>
      <c r="AD12" s="239"/>
      <c r="AE12" s="239"/>
      <c r="AF12" s="239"/>
      <c r="AG12" s="239"/>
      <c r="AH12" s="239"/>
      <c r="AI12" s="239"/>
      <c r="AJ12" s="239"/>
      <c r="AK12" s="239"/>
      <c r="AL12" s="239"/>
    </row>
    <row r="13" spans="1:40" x14ac:dyDescent="0.2">
      <c r="A13" s="133" t="s">
        <v>464</v>
      </c>
      <c r="B13" s="247"/>
      <c r="C13" s="247"/>
      <c r="D13" s="247"/>
      <c r="E13" s="247"/>
      <c r="F13" s="247"/>
      <c r="G13" s="247"/>
      <c r="H13" s="247"/>
      <c r="I13" s="247"/>
    </row>
    <row r="14" spans="1:40" x14ac:dyDescent="0.2">
      <c r="A14" s="430" t="s">
        <v>531</v>
      </c>
      <c r="B14" s="247"/>
      <c r="C14" s="247"/>
      <c r="D14" s="247"/>
      <c r="E14" s="247"/>
      <c r="F14" s="247"/>
      <c r="G14" s="247"/>
      <c r="H14" s="247"/>
      <c r="I14" s="247"/>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H7">
    <cfRule type="cellIs" dxfId="8" priority="1" operator="equal">
      <formula>0</formula>
    </cfRule>
  </conditionalFormatting>
  <conditionalFormatting sqref="I5:I9">
    <cfRule type="cellIs" dxfId="7" priority="27" operator="equal">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sqref="A1:C2"/>
    </sheetView>
  </sheetViews>
  <sheetFormatPr baseColWidth="10" defaultColWidth="11" defaultRowHeight="12.75" x14ac:dyDescent="0.2"/>
  <cols>
    <col min="1" max="1" width="30.125" style="222" customWidth="1"/>
    <col min="2" max="2" width="11" style="222"/>
    <col min="3" max="3" width="11.625" style="222" customWidth="1"/>
    <col min="4" max="4" width="11" style="222"/>
    <col min="5" max="5" width="11.625" style="222" customWidth="1"/>
    <col min="6" max="6" width="11" style="222"/>
    <col min="7" max="7" width="11.625" style="222" customWidth="1"/>
    <col min="8" max="9" width="10.5" style="222" customWidth="1"/>
    <col min="10" max="12" width="11" style="222"/>
    <col min="13" max="47" width="11" style="11"/>
    <col min="48" max="16384" width="11" style="222"/>
  </cols>
  <sheetData>
    <row r="1" spans="1:47" x14ac:dyDescent="0.2">
      <c r="A1" s="808" t="s">
        <v>40</v>
      </c>
      <c r="B1" s="808"/>
      <c r="C1" s="808"/>
      <c r="D1" s="11"/>
      <c r="E1" s="11"/>
      <c r="F1" s="11"/>
      <c r="G1" s="11"/>
      <c r="H1" s="11"/>
      <c r="I1" s="11"/>
      <c r="J1" s="11"/>
      <c r="K1" s="11"/>
      <c r="L1" s="11"/>
    </row>
    <row r="2" spans="1:47" x14ac:dyDescent="0.2">
      <c r="A2" s="808"/>
      <c r="B2" s="808"/>
      <c r="C2" s="808"/>
      <c r="D2" s="256"/>
      <c r="E2" s="11"/>
      <c r="F2" s="11"/>
      <c r="H2" s="11"/>
      <c r="I2" s="11"/>
      <c r="J2" s="11"/>
      <c r="K2" s="11"/>
    </row>
    <row r="3" spans="1:47" x14ac:dyDescent="0.2">
      <c r="A3" s="255"/>
      <c r="B3" s="11"/>
      <c r="C3" s="11"/>
      <c r="D3" s="11"/>
      <c r="E3" s="11"/>
      <c r="F3" s="11"/>
      <c r="G3" s="11"/>
      <c r="H3" s="223"/>
      <c r="I3" s="245" t="s">
        <v>495</v>
      </c>
      <c r="J3" s="11"/>
      <c r="K3" s="11"/>
      <c r="L3" s="11"/>
    </row>
    <row r="4" spans="1:47" x14ac:dyDescent="0.2">
      <c r="A4" s="11"/>
      <c r="B4" s="817">
        <f>INDICE!A3</f>
        <v>45139</v>
      </c>
      <c r="C4" s="818">
        <v>41671</v>
      </c>
      <c r="D4" s="817">
        <f>DATE(YEAR(B4),MONTH(B4)-1,1)</f>
        <v>45108</v>
      </c>
      <c r="E4" s="818"/>
      <c r="F4" s="817">
        <f>DATE(YEAR(B4)-1,MONTH(B4),1)</f>
        <v>44774</v>
      </c>
      <c r="G4" s="818"/>
      <c r="H4" s="769" t="s">
        <v>421</v>
      </c>
      <c r="I4" s="769"/>
      <c r="J4" s="11"/>
      <c r="K4" s="11"/>
      <c r="L4" s="11"/>
    </row>
    <row r="5" spans="1:47" x14ac:dyDescent="0.2">
      <c r="A5" s="255"/>
      <c r="B5" s="184" t="s">
        <v>54</v>
      </c>
      <c r="C5" s="184" t="s">
        <v>106</v>
      </c>
      <c r="D5" s="184" t="s">
        <v>54</v>
      </c>
      <c r="E5" s="184" t="s">
        <v>106</v>
      </c>
      <c r="F5" s="184" t="s">
        <v>54</v>
      </c>
      <c r="G5" s="184" t="s">
        <v>106</v>
      </c>
      <c r="H5" s="282">
        <f>D4</f>
        <v>45108</v>
      </c>
      <c r="I5" s="282">
        <f>F4</f>
        <v>44774</v>
      </c>
      <c r="J5" s="11"/>
      <c r="K5" s="11"/>
      <c r="L5" s="11"/>
    </row>
    <row r="6" spans="1:47" ht="15" customHeight="1" x14ac:dyDescent="0.2">
      <c r="A6" s="11" t="s">
        <v>371</v>
      </c>
      <c r="B6" s="225">
        <v>15440.59433</v>
      </c>
      <c r="C6" s="224">
        <v>31.008755996812621</v>
      </c>
      <c r="D6" s="225">
        <v>12130.329490000002</v>
      </c>
      <c r="E6" s="224">
        <v>26.42942913176039</v>
      </c>
      <c r="F6" s="225">
        <v>15467.56979</v>
      </c>
      <c r="G6" s="224">
        <v>34.040191345800807</v>
      </c>
      <c r="H6" s="224">
        <v>27.289158490945471</v>
      </c>
      <c r="I6" s="224">
        <v>-0.17440011822309456</v>
      </c>
      <c r="J6" s="11"/>
      <c r="K6" s="11"/>
      <c r="L6" s="11"/>
    </row>
    <row r="7" spans="1:47" x14ac:dyDescent="0.2">
      <c r="A7" s="254" t="s">
        <v>370</v>
      </c>
      <c r="B7" s="225">
        <v>34353.71</v>
      </c>
      <c r="C7" s="224">
        <v>68.991244003187376</v>
      </c>
      <c r="D7" s="225">
        <v>33766.724999999999</v>
      </c>
      <c r="E7" s="224">
        <v>73.570570868239599</v>
      </c>
      <c r="F7" s="225">
        <v>29971.569000000003</v>
      </c>
      <c r="G7" s="224">
        <v>65.959808654199193</v>
      </c>
      <c r="H7" s="711">
        <v>1.7383533641476945</v>
      </c>
      <c r="I7" s="658">
        <v>14.620992981715423</v>
      </c>
      <c r="J7" s="11"/>
      <c r="K7" s="11"/>
      <c r="L7" s="11"/>
    </row>
    <row r="8" spans="1:47" x14ac:dyDescent="0.2">
      <c r="A8" s="173" t="s">
        <v>114</v>
      </c>
      <c r="B8" s="174">
        <v>49794.304329999999</v>
      </c>
      <c r="C8" s="175">
        <v>100</v>
      </c>
      <c r="D8" s="174">
        <v>45897.054490000002</v>
      </c>
      <c r="E8" s="175">
        <v>100</v>
      </c>
      <c r="F8" s="174">
        <v>45439.138790000005</v>
      </c>
      <c r="G8" s="175">
        <v>100</v>
      </c>
      <c r="H8" s="78">
        <v>8.4912852977289095</v>
      </c>
      <c r="I8" s="78">
        <v>9.5846128601329372</v>
      </c>
      <c r="J8" s="225"/>
      <c r="K8" s="11"/>
    </row>
    <row r="9" spans="1:47" s="238" customFormat="1" x14ac:dyDescent="0.2">
      <c r="A9" s="11"/>
      <c r="B9" s="11"/>
      <c r="C9" s="11"/>
      <c r="D9" s="11"/>
      <c r="E9" s="11"/>
      <c r="F9" s="11"/>
      <c r="H9" s="11"/>
      <c r="I9" s="161" t="s">
        <v>220</v>
      </c>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c r="AN9" s="239"/>
      <c r="AO9" s="239"/>
      <c r="AP9" s="239"/>
      <c r="AQ9" s="239"/>
      <c r="AR9" s="239"/>
      <c r="AS9" s="239"/>
      <c r="AT9" s="239"/>
      <c r="AU9" s="239"/>
    </row>
    <row r="10" spans="1:47" x14ac:dyDescent="0.2">
      <c r="A10" s="445" t="s">
        <v>493</v>
      </c>
      <c r="B10" s="239"/>
      <c r="C10" s="240"/>
      <c r="D10" s="239"/>
      <c r="E10" s="239"/>
      <c r="F10" s="239"/>
      <c r="G10" s="239"/>
      <c r="H10" s="11"/>
      <c r="I10" s="11"/>
      <c r="J10" s="11"/>
      <c r="K10" s="11"/>
      <c r="L10" s="11"/>
    </row>
    <row r="11" spans="1:47" x14ac:dyDescent="0.2">
      <c r="A11" s="133" t="s">
        <v>494</v>
      </c>
      <c r="B11" s="11"/>
      <c r="C11" s="253"/>
      <c r="D11" s="11"/>
      <c r="E11" s="11"/>
      <c r="F11" s="11"/>
      <c r="G11" s="11"/>
      <c r="H11" s="11"/>
      <c r="I11" s="11"/>
      <c r="J11" s="11"/>
      <c r="K11" s="11"/>
      <c r="L11" s="11"/>
    </row>
    <row r="12" spans="1:47" x14ac:dyDescent="0.2">
      <c r="A12" s="133" t="s">
        <v>464</v>
      </c>
      <c r="B12" s="11"/>
      <c r="C12" s="11"/>
      <c r="D12" s="11"/>
      <c r="E12" s="11"/>
      <c r="F12" s="11"/>
      <c r="G12" s="11"/>
      <c r="H12" s="11"/>
      <c r="I12" s="11"/>
      <c r="J12" s="11"/>
      <c r="K12" s="11"/>
      <c r="L12" s="11"/>
    </row>
    <row r="13" spans="1:47" x14ac:dyDescent="0.2">
      <c r="A13" s="11"/>
      <c r="B13" s="11"/>
      <c r="C13" s="11"/>
      <c r="D13" s="225"/>
      <c r="E13" s="11"/>
      <c r="F13" s="11"/>
      <c r="G13" s="11"/>
      <c r="H13" s="11"/>
      <c r="I13" s="11"/>
      <c r="J13" s="11"/>
      <c r="K13" s="11"/>
      <c r="L13" s="11"/>
    </row>
    <row r="14" spans="1:47" x14ac:dyDescent="0.2">
      <c r="A14" s="11"/>
      <c r="B14" s="225"/>
      <c r="C14" s="11"/>
      <c r="D14" s="225"/>
      <c r="E14" s="225"/>
      <c r="F14" s="622"/>
      <c r="G14" s="11"/>
      <c r="H14" s="11"/>
      <c r="I14" s="11"/>
      <c r="J14" s="11"/>
      <c r="K14" s="11"/>
      <c r="L14" s="11"/>
    </row>
    <row r="15" spans="1:47" x14ac:dyDescent="0.2">
      <c r="A15" s="11"/>
      <c r="B15" s="225"/>
      <c r="C15" s="11"/>
      <c r="D15" s="11"/>
      <c r="E15" s="11"/>
      <c r="F15" s="11"/>
      <c r="G15" s="11"/>
      <c r="H15" s="11"/>
      <c r="I15" s="11"/>
      <c r="J15" s="11"/>
      <c r="K15" s="11"/>
      <c r="L15" s="11"/>
    </row>
    <row r="16" spans="1:47" s="11" customFormat="1" x14ac:dyDescent="0.2"/>
    <row r="17" spans="2:13" s="11" customFormat="1" x14ac:dyDescent="0.2">
      <c r="B17" s="225"/>
    </row>
    <row r="18" spans="2:13" s="11" customFormat="1" x14ac:dyDescent="0.2">
      <c r="B18" s="225"/>
    </row>
    <row r="19" spans="2:13" s="11" customFormat="1" x14ac:dyDescent="0.2">
      <c r="M19" s="11" t="s">
        <v>369</v>
      </c>
    </row>
    <row r="20" spans="2:13" s="11" customFormat="1" x14ac:dyDescent="0.2"/>
    <row r="21" spans="2:13" s="11" customFormat="1" x14ac:dyDescent="0.2">
      <c r="C21" s="225"/>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conditionalFormatting sqref="H7">
    <cfRule type="cellIs" dxfId="6" priority="1" operator="between">
      <formula>-0.5</formula>
      <formula>0.5</formula>
    </cfRule>
    <cfRule type="cellIs" dxfId="5" priority="2" operator="between">
      <formula>0</formula>
      <formula>0.49</formula>
    </cfRule>
  </conditionalFormatting>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40"/>
  <sheetViews>
    <sheetView workbookViewId="0">
      <selection sqref="A1:F2"/>
    </sheetView>
  </sheetViews>
  <sheetFormatPr baseColWidth="10" defaultRowHeight="14.25" x14ac:dyDescent="0.2"/>
  <cols>
    <col min="1" max="1" width="22" customWidth="1"/>
    <col min="2" max="2" width="14.125" customWidth="1"/>
    <col min="5" max="5" width="18.625" customWidth="1"/>
    <col min="6" max="6" width="12.625" customWidth="1"/>
    <col min="8" max="47" width="11" style="1"/>
  </cols>
  <sheetData>
    <row r="1" spans="1:7" x14ac:dyDescent="0.2">
      <c r="A1" s="819" t="s">
        <v>1</v>
      </c>
      <c r="B1" s="819"/>
      <c r="C1" s="819"/>
      <c r="D1" s="819"/>
      <c r="E1" s="257"/>
      <c r="F1" s="257"/>
      <c r="G1" s="258"/>
    </row>
    <row r="2" spans="1:7" x14ac:dyDescent="0.2">
      <c r="A2" s="819"/>
      <c r="B2" s="819"/>
      <c r="C2" s="819"/>
      <c r="D2" s="819"/>
      <c r="E2" s="258"/>
      <c r="F2" s="258"/>
      <c r="G2" s="258"/>
    </row>
    <row r="3" spans="1:7" x14ac:dyDescent="0.2">
      <c r="A3" s="402"/>
      <c r="B3" s="402"/>
      <c r="C3" s="402"/>
      <c r="D3" s="258"/>
      <c r="E3" s="258"/>
      <c r="F3" s="258"/>
      <c r="G3" s="258"/>
    </row>
    <row r="4" spans="1:7" x14ac:dyDescent="0.2">
      <c r="A4" s="257" t="s">
        <v>372</v>
      </c>
      <c r="B4" s="258"/>
      <c r="C4" s="258"/>
      <c r="D4" s="258"/>
      <c r="E4" s="258"/>
      <c r="F4" s="258"/>
      <c r="G4" s="258"/>
    </row>
    <row r="5" spans="1:7" x14ac:dyDescent="0.2">
      <c r="A5" s="259"/>
      <c r="B5" s="259" t="s">
        <v>373</v>
      </c>
      <c r="C5" s="259" t="s">
        <v>374</v>
      </c>
      <c r="D5" s="259" t="s">
        <v>375</v>
      </c>
      <c r="E5" s="259" t="s">
        <v>376</v>
      </c>
      <c r="F5" s="259" t="s">
        <v>54</v>
      </c>
      <c r="G5" s="258"/>
    </row>
    <row r="6" spans="1:7" x14ac:dyDescent="0.2">
      <c r="A6" s="260" t="s">
        <v>373</v>
      </c>
      <c r="B6" s="261">
        <v>1</v>
      </c>
      <c r="C6" s="261">
        <v>238.8</v>
      </c>
      <c r="D6" s="261">
        <v>0.23880000000000001</v>
      </c>
      <c r="E6" s="262" t="s">
        <v>377</v>
      </c>
      <c r="F6" s="262">
        <v>0.27779999999999999</v>
      </c>
      <c r="G6" s="258"/>
    </row>
    <row r="7" spans="1:7" x14ac:dyDescent="0.2">
      <c r="A7" s="257" t="s">
        <v>374</v>
      </c>
      <c r="B7" s="263" t="s">
        <v>378</v>
      </c>
      <c r="C7" s="258">
        <v>1</v>
      </c>
      <c r="D7" s="264" t="s">
        <v>379</v>
      </c>
      <c r="E7" s="264" t="s">
        <v>380</v>
      </c>
      <c r="F7" s="263" t="s">
        <v>381</v>
      </c>
      <c r="G7" s="258"/>
    </row>
    <row r="8" spans="1:7" x14ac:dyDescent="0.2">
      <c r="A8" s="257" t="s">
        <v>375</v>
      </c>
      <c r="B8" s="263">
        <v>4.1867999999999999</v>
      </c>
      <c r="C8" s="264" t="s">
        <v>382</v>
      </c>
      <c r="D8" s="258">
        <v>1</v>
      </c>
      <c r="E8" s="264" t="s">
        <v>383</v>
      </c>
      <c r="F8" s="263">
        <v>1.163</v>
      </c>
      <c r="G8" s="258"/>
    </row>
    <row r="9" spans="1:7" x14ac:dyDescent="0.2">
      <c r="A9" s="257" t="s">
        <v>376</v>
      </c>
      <c r="B9" s="263" t="s">
        <v>384</v>
      </c>
      <c r="C9" s="264" t="s">
        <v>385</v>
      </c>
      <c r="D9" s="264" t="s">
        <v>386</v>
      </c>
      <c r="E9" s="263">
        <v>1</v>
      </c>
      <c r="F9" s="265">
        <v>11630</v>
      </c>
      <c r="G9" s="258"/>
    </row>
    <row r="10" spans="1:7" x14ac:dyDescent="0.2">
      <c r="A10" s="266" t="s">
        <v>54</v>
      </c>
      <c r="B10" s="267">
        <v>3.6</v>
      </c>
      <c r="C10" s="267">
        <v>860</v>
      </c>
      <c r="D10" s="267">
        <v>0.86</v>
      </c>
      <c r="E10" s="268" t="s">
        <v>387</v>
      </c>
      <c r="F10" s="267">
        <v>1</v>
      </c>
      <c r="G10" s="258"/>
    </row>
    <row r="11" spans="1:7" x14ac:dyDescent="0.2">
      <c r="A11" s="257"/>
      <c r="B11" s="258"/>
      <c r="C11" s="258"/>
      <c r="D11" s="258"/>
      <c r="E11" s="263"/>
      <c r="F11" s="258"/>
      <c r="G11" s="258"/>
    </row>
    <row r="12" spans="1:7" x14ac:dyDescent="0.2">
      <c r="A12" s="257"/>
      <c r="B12" s="258"/>
      <c r="C12" s="258"/>
      <c r="D12" s="258"/>
      <c r="E12" s="263"/>
      <c r="F12" s="258"/>
      <c r="G12" s="258"/>
    </row>
    <row r="13" spans="1:7" x14ac:dyDescent="0.2">
      <c r="A13" s="257" t="s">
        <v>388</v>
      </c>
      <c r="B13" s="258"/>
      <c r="C13" s="258"/>
      <c r="D13" s="258"/>
      <c r="E13" s="258"/>
      <c r="F13" s="258"/>
      <c r="G13" s="258"/>
    </row>
    <row r="14" spans="1:7" x14ac:dyDescent="0.2">
      <c r="A14" s="259"/>
      <c r="B14" s="269" t="s">
        <v>389</v>
      </c>
      <c r="C14" s="259" t="s">
        <v>390</v>
      </c>
      <c r="D14" s="259" t="s">
        <v>391</v>
      </c>
      <c r="E14" s="259" t="s">
        <v>392</v>
      </c>
      <c r="F14" s="259" t="s">
        <v>393</v>
      </c>
      <c r="G14" s="258"/>
    </row>
    <row r="15" spans="1:7" x14ac:dyDescent="0.2">
      <c r="A15" s="260" t="s">
        <v>389</v>
      </c>
      <c r="B15" s="261">
        <v>1</v>
      </c>
      <c r="C15" s="261">
        <v>2.3810000000000001E-2</v>
      </c>
      <c r="D15" s="261">
        <v>0.13370000000000001</v>
      </c>
      <c r="E15" s="261">
        <v>3.7850000000000001</v>
      </c>
      <c r="F15" s="261">
        <v>3.8E-3</v>
      </c>
      <c r="G15" s="258"/>
    </row>
    <row r="16" spans="1:7" x14ac:dyDescent="0.2">
      <c r="A16" s="257" t="s">
        <v>390</v>
      </c>
      <c r="B16" s="258">
        <v>42</v>
      </c>
      <c r="C16" s="258">
        <v>1</v>
      </c>
      <c r="D16" s="258">
        <v>5.6150000000000002</v>
      </c>
      <c r="E16" s="258">
        <v>159</v>
      </c>
      <c r="F16" s="258">
        <v>0.159</v>
      </c>
      <c r="G16" s="258"/>
    </row>
    <row r="17" spans="1:7" x14ac:dyDescent="0.2">
      <c r="A17" s="257" t="s">
        <v>391</v>
      </c>
      <c r="B17" s="258">
        <v>7.48</v>
      </c>
      <c r="C17" s="258">
        <v>0.17810000000000001</v>
      </c>
      <c r="D17" s="258">
        <v>1</v>
      </c>
      <c r="E17" s="258">
        <v>28.3</v>
      </c>
      <c r="F17" s="258">
        <v>2.8299999999999999E-2</v>
      </c>
      <c r="G17" s="258"/>
    </row>
    <row r="18" spans="1:7" x14ac:dyDescent="0.2">
      <c r="A18" s="257" t="s">
        <v>392</v>
      </c>
      <c r="B18" s="258">
        <v>0.26419999999999999</v>
      </c>
      <c r="C18" s="258">
        <v>6.3E-3</v>
      </c>
      <c r="D18" s="258">
        <v>3.5299999999999998E-2</v>
      </c>
      <c r="E18" s="258">
        <v>1</v>
      </c>
      <c r="F18" s="258">
        <v>1E-3</v>
      </c>
      <c r="G18" s="258"/>
    </row>
    <row r="19" spans="1:7" x14ac:dyDescent="0.2">
      <c r="A19" s="266" t="s">
        <v>393</v>
      </c>
      <c r="B19" s="267">
        <v>264.2</v>
      </c>
      <c r="C19" s="267">
        <v>6.2889999999999997</v>
      </c>
      <c r="D19" s="267">
        <v>35.314700000000002</v>
      </c>
      <c r="E19" s="270">
        <v>1000</v>
      </c>
      <c r="F19" s="267">
        <v>1</v>
      </c>
      <c r="G19" s="258"/>
    </row>
    <row r="20" spans="1:7" x14ac:dyDescent="0.2">
      <c r="A20" s="258"/>
      <c r="B20" s="258"/>
      <c r="C20" s="258"/>
      <c r="D20" s="258"/>
      <c r="E20" s="258"/>
      <c r="F20" s="258"/>
      <c r="G20" s="258"/>
    </row>
    <row r="21" spans="1:7" x14ac:dyDescent="0.2">
      <c r="A21" s="258"/>
      <c r="B21" s="258"/>
      <c r="C21" s="258"/>
      <c r="D21" s="258"/>
      <c r="E21" s="258"/>
      <c r="F21" s="258"/>
      <c r="G21" s="258"/>
    </row>
    <row r="22" spans="1:7" x14ac:dyDescent="0.2">
      <c r="A22" s="257" t="s">
        <v>394</v>
      </c>
      <c r="B22" s="258"/>
      <c r="C22" s="258"/>
      <c r="D22" s="258"/>
      <c r="E22" s="258"/>
      <c r="F22" s="258"/>
      <c r="G22" s="258"/>
    </row>
    <row r="23" spans="1:7" x14ac:dyDescent="0.2">
      <c r="A23" s="271" t="s">
        <v>268</v>
      </c>
      <c r="B23" s="271"/>
      <c r="C23" s="271"/>
      <c r="D23" s="271"/>
      <c r="E23" s="271"/>
      <c r="F23" s="271"/>
      <c r="G23" s="258"/>
    </row>
    <row r="24" spans="1:7" x14ac:dyDescent="0.2">
      <c r="A24" s="820" t="s">
        <v>395</v>
      </c>
      <c r="B24" s="820"/>
      <c r="C24" s="820"/>
      <c r="D24" s="821" t="s">
        <v>396</v>
      </c>
      <c r="E24" s="821"/>
      <c r="F24" s="821"/>
      <c r="G24" s="258"/>
    </row>
    <row r="25" spans="1:7" x14ac:dyDescent="0.2">
      <c r="A25" s="258"/>
      <c r="B25" s="258"/>
      <c r="C25" s="258"/>
      <c r="D25" s="258"/>
      <c r="E25" s="258"/>
      <c r="F25" s="258"/>
      <c r="G25" s="258"/>
    </row>
    <row r="26" spans="1:7" x14ac:dyDescent="0.2">
      <c r="A26" s="258"/>
      <c r="B26" s="258"/>
      <c r="C26" s="258"/>
      <c r="D26" s="258"/>
      <c r="E26" s="258"/>
      <c r="F26" s="258"/>
      <c r="G26" s="258"/>
    </row>
    <row r="27" spans="1:7" x14ac:dyDescent="0.2">
      <c r="A27" s="6" t="s">
        <v>397</v>
      </c>
      <c r="B27" s="258"/>
      <c r="C27" s="6"/>
      <c r="D27" s="257" t="s">
        <v>398</v>
      </c>
      <c r="E27" s="258"/>
      <c r="F27" s="258"/>
      <c r="G27" s="258"/>
    </row>
    <row r="28" spans="1:7" x14ac:dyDescent="0.2">
      <c r="A28" s="269" t="s">
        <v>268</v>
      </c>
      <c r="B28" s="259" t="s">
        <v>400</v>
      </c>
      <c r="C28" s="3"/>
      <c r="D28" s="260" t="s">
        <v>109</v>
      </c>
      <c r="E28" s="261"/>
      <c r="F28" s="262" t="s">
        <v>401</v>
      </c>
      <c r="G28" s="258"/>
    </row>
    <row r="29" spans="1:7" x14ac:dyDescent="0.2">
      <c r="A29" s="272" t="s">
        <v>554</v>
      </c>
      <c r="B29" s="273" t="s">
        <v>405</v>
      </c>
      <c r="C29" s="3"/>
      <c r="D29" s="266" t="s">
        <v>366</v>
      </c>
      <c r="E29" s="267"/>
      <c r="F29" s="268" t="s">
        <v>406</v>
      </c>
      <c r="G29" s="258"/>
    </row>
    <row r="30" spans="1:7" x14ac:dyDescent="0.2">
      <c r="A30" s="6" t="s">
        <v>639</v>
      </c>
      <c r="B30" s="695" t="s">
        <v>407</v>
      </c>
      <c r="C30" s="3"/>
      <c r="D30" s="257"/>
      <c r="E30" s="258"/>
      <c r="F30" s="263"/>
      <c r="G30" s="258"/>
    </row>
    <row r="31" spans="1:7" x14ac:dyDescent="0.2">
      <c r="A31" s="6" t="s">
        <v>640</v>
      </c>
      <c r="B31" s="695" t="s">
        <v>641</v>
      </c>
      <c r="C31" s="3"/>
      <c r="D31" s="257"/>
      <c r="E31" s="258"/>
      <c r="F31" s="263"/>
      <c r="G31" s="258"/>
    </row>
    <row r="32" spans="1:7" x14ac:dyDescent="0.2">
      <c r="A32" s="65" t="s">
        <v>638</v>
      </c>
      <c r="B32" s="274" t="s">
        <v>642</v>
      </c>
      <c r="C32" s="258"/>
      <c r="D32" s="258"/>
      <c r="E32" s="258"/>
      <c r="F32" s="258"/>
      <c r="G32" s="258"/>
    </row>
    <row r="33" spans="1:7" x14ac:dyDescent="0.2">
      <c r="A33" s="258" t="s">
        <v>636</v>
      </c>
      <c r="B33" s="695"/>
      <c r="C33" s="258"/>
      <c r="D33" s="258"/>
      <c r="E33" s="258"/>
      <c r="F33" s="258"/>
      <c r="G33" s="258"/>
    </row>
    <row r="34" spans="1:7" x14ac:dyDescent="0.2">
      <c r="A34" s="258" t="s">
        <v>637</v>
      </c>
      <c r="B34" s="258"/>
      <c r="C34" s="258"/>
      <c r="D34" s="258"/>
      <c r="E34" s="258"/>
      <c r="F34" s="258"/>
      <c r="G34" s="258"/>
    </row>
    <row r="35" spans="1:7" x14ac:dyDescent="0.2">
      <c r="A35" s="258"/>
      <c r="B35" s="258"/>
      <c r="C35" s="258"/>
      <c r="D35" s="258"/>
      <c r="E35" s="258"/>
      <c r="F35" s="258"/>
      <c r="G35" s="258"/>
    </row>
    <row r="36" spans="1:7" x14ac:dyDescent="0.2">
      <c r="A36" s="257" t="s">
        <v>399</v>
      </c>
      <c r="B36" s="258"/>
      <c r="C36" s="258"/>
      <c r="D36" s="258"/>
      <c r="E36" s="257" t="s">
        <v>408</v>
      </c>
      <c r="F36" s="258"/>
      <c r="G36" s="258"/>
    </row>
    <row r="37" spans="1:7" x14ac:dyDescent="0.2">
      <c r="A37" s="271" t="s">
        <v>402</v>
      </c>
      <c r="B37" s="271" t="s">
        <v>403</v>
      </c>
      <c r="C37" s="271" t="s">
        <v>404</v>
      </c>
      <c r="D37" s="258"/>
      <c r="E37" s="259"/>
      <c r="F37" s="259" t="s">
        <v>409</v>
      </c>
      <c r="G37" s="258"/>
    </row>
    <row r="38" spans="1:7" x14ac:dyDescent="0.2">
      <c r="A38" s="1"/>
      <c r="B38" s="1"/>
      <c r="C38" s="1"/>
      <c r="D38" s="1"/>
      <c r="E38" s="260" t="s">
        <v>410</v>
      </c>
      <c r="F38" s="275">
        <v>11.6</v>
      </c>
      <c r="G38" s="258"/>
    </row>
    <row r="39" spans="1:7" x14ac:dyDescent="0.2">
      <c r="A39" s="1"/>
      <c r="B39" s="1"/>
      <c r="C39" s="1"/>
      <c r="D39" s="1"/>
      <c r="E39" s="257" t="s">
        <v>48</v>
      </c>
      <c r="F39" s="275">
        <v>8.5299999999999994</v>
      </c>
      <c r="G39" s="258"/>
    </row>
    <row r="40" spans="1:7" ht="14.25" customHeight="1" x14ac:dyDescent="0.2">
      <c r="A40" s="1"/>
      <c r="B40" s="1"/>
      <c r="C40" s="1"/>
      <c r="D40" s="1"/>
      <c r="E40" s="257" t="s">
        <v>49</v>
      </c>
      <c r="F40" s="275">
        <v>7.88</v>
      </c>
      <c r="G40" s="258"/>
    </row>
    <row r="41" spans="1:7" ht="14.25" customHeight="1" x14ac:dyDescent="0.2">
      <c r="A41" s="1"/>
      <c r="B41" s="1"/>
      <c r="C41" s="1"/>
      <c r="D41" s="1"/>
      <c r="E41" s="587" t="s">
        <v>411</v>
      </c>
      <c r="F41" s="275">
        <v>7.93</v>
      </c>
      <c r="G41" s="258"/>
    </row>
    <row r="42" spans="1:7" x14ac:dyDescent="0.2">
      <c r="A42" s="1"/>
      <c r="B42" s="1"/>
      <c r="C42" s="1"/>
      <c r="D42" s="1"/>
      <c r="E42" s="257" t="s">
        <v>122</v>
      </c>
      <c r="F42" s="275">
        <v>7.46</v>
      </c>
      <c r="G42" s="258"/>
    </row>
    <row r="43" spans="1:7" x14ac:dyDescent="0.2">
      <c r="A43" s="1"/>
      <c r="B43" s="1"/>
      <c r="C43" s="1"/>
      <c r="D43" s="1"/>
      <c r="E43" s="257" t="s">
        <v>123</v>
      </c>
      <c r="F43" s="275">
        <v>6.66</v>
      </c>
      <c r="G43" s="258"/>
    </row>
    <row r="44" spans="1:7" x14ac:dyDescent="0.2">
      <c r="A44" s="1"/>
      <c r="B44" s="1"/>
      <c r="C44" s="1"/>
      <c r="D44" s="1"/>
      <c r="E44" s="266" t="s">
        <v>412</v>
      </c>
      <c r="F44" s="276">
        <v>8</v>
      </c>
      <c r="G44" s="258"/>
    </row>
    <row r="45" spans="1:7" x14ac:dyDescent="0.2">
      <c r="A45" s="258"/>
      <c r="B45" s="258"/>
      <c r="C45" s="258"/>
      <c r="D45" s="258"/>
      <c r="E45" s="258"/>
      <c r="F45" s="258"/>
      <c r="G45" s="258"/>
    </row>
    <row r="46" spans="1:7" ht="15" x14ac:dyDescent="0.25">
      <c r="A46" s="277" t="s">
        <v>564</v>
      </c>
      <c r="B46" s="258"/>
      <c r="C46" s="258"/>
      <c r="D46" s="258"/>
      <c r="E46" s="258"/>
      <c r="F46" s="258"/>
      <c r="G46" s="258"/>
    </row>
    <row r="47" spans="1:7" x14ac:dyDescent="0.2">
      <c r="A47" s="1" t="s">
        <v>565</v>
      </c>
      <c r="B47" s="258"/>
      <c r="C47" s="258"/>
      <c r="D47" s="258"/>
      <c r="E47" s="258"/>
      <c r="F47" s="258"/>
      <c r="G47" s="258"/>
    </row>
    <row r="48" spans="1:7" x14ac:dyDescent="0.2">
      <c r="A48" s="258"/>
      <c r="B48" s="258"/>
      <c r="C48" s="258"/>
      <c r="D48" s="258"/>
      <c r="E48" s="258"/>
      <c r="F48" s="258"/>
      <c r="G48" s="258"/>
    </row>
    <row r="49" spans="1:200" ht="15" x14ac:dyDescent="0.25">
      <c r="A49" s="277" t="s">
        <v>413</v>
      </c>
      <c r="B49" s="1"/>
      <c r="C49" s="1"/>
      <c r="D49" s="1"/>
      <c r="E49" s="1"/>
      <c r="F49" s="1"/>
      <c r="G49" s="1"/>
    </row>
    <row r="50" spans="1:200" ht="14.25" customHeight="1" x14ac:dyDescent="0.2">
      <c r="A50" s="822" t="s">
        <v>595</v>
      </c>
      <c r="B50" s="822"/>
      <c r="C50" s="822"/>
      <c r="D50" s="822"/>
      <c r="E50" s="822"/>
      <c r="F50" s="822"/>
      <c r="G50" s="822"/>
    </row>
    <row r="51" spans="1:200" x14ac:dyDescent="0.2">
      <c r="A51" s="822"/>
      <c r="B51" s="822"/>
      <c r="C51" s="822"/>
      <c r="D51" s="822"/>
      <c r="E51" s="822"/>
      <c r="F51" s="822"/>
      <c r="G51" s="822"/>
    </row>
    <row r="52" spans="1:200" x14ac:dyDescent="0.2">
      <c r="A52" s="822"/>
      <c r="B52" s="822"/>
      <c r="C52" s="822"/>
      <c r="D52" s="822"/>
      <c r="E52" s="822"/>
      <c r="F52" s="822"/>
      <c r="G52" s="822"/>
    </row>
    <row r="53" spans="1:200" ht="15" x14ac:dyDescent="0.25">
      <c r="A53" s="277" t="s">
        <v>414</v>
      </c>
      <c r="B53" s="1"/>
      <c r="C53" s="1"/>
      <c r="D53" s="1"/>
      <c r="E53" s="1"/>
      <c r="F53" s="1"/>
      <c r="G53" s="1"/>
    </row>
    <row r="54" spans="1:200" x14ac:dyDescent="0.2">
      <c r="A54" s="1" t="s">
        <v>559</v>
      </c>
      <c r="B54" s="1"/>
      <c r="C54" s="1"/>
      <c r="D54" s="1"/>
      <c r="E54" s="1"/>
      <c r="F54" s="1"/>
      <c r="G54" s="1"/>
    </row>
    <row r="55" spans="1:200" x14ac:dyDescent="0.2">
      <c r="A55" s="1" t="s">
        <v>653</v>
      </c>
      <c r="B55" s="1"/>
      <c r="C55" s="1"/>
      <c r="D55" s="1"/>
      <c r="E55" s="1"/>
      <c r="F55" s="1"/>
      <c r="G55" s="1"/>
    </row>
    <row r="56" spans="1:200" x14ac:dyDescent="0.2">
      <c r="A56" s="1" t="s">
        <v>560</v>
      </c>
      <c r="B56" s="1"/>
      <c r="C56" s="1"/>
      <c r="D56" s="1"/>
      <c r="E56" s="1"/>
      <c r="F56" s="1"/>
      <c r="G56" s="1"/>
    </row>
    <row r="57" spans="1:200" x14ac:dyDescent="0.2">
      <c r="A57" s="1"/>
      <c r="B57" s="1"/>
      <c r="C57" s="1"/>
      <c r="D57" s="1"/>
      <c r="E57" s="1"/>
      <c r="F57" s="1"/>
      <c r="G57" s="1"/>
    </row>
    <row r="58" spans="1:200" ht="15" x14ac:dyDescent="0.25">
      <c r="A58" s="277" t="s">
        <v>415</v>
      </c>
      <c r="B58" s="1"/>
      <c r="C58" s="1"/>
      <c r="D58" s="1"/>
      <c r="E58" s="1"/>
      <c r="F58" s="1"/>
      <c r="G58" s="1"/>
    </row>
    <row r="59" spans="1:200" ht="14.25" customHeight="1" x14ac:dyDescent="0.2">
      <c r="A59" s="822" t="s">
        <v>622</v>
      </c>
      <c r="B59" s="822"/>
      <c r="C59" s="822"/>
      <c r="D59" s="822"/>
      <c r="E59" s="822"/>
      <c r="F59" s="822"/>
      <c r="G59" s="822"/>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22"/>
      <c r="B60" s="822"/>
      <c r="C60" s="822"/>
      <c r="D60" s="822"/>
      <c r="E60" s="822"/>
      <c r="F60" s="822"/>
      <c r="G60" s="822"/>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row>
    <row r="61" spans="1:200" x14ac:dyDescent="0.2">
      <c r="A61" s="822"/>
      <c r="B61" s="822"/>
      <c r="C61" s="822"/>
      <c r="D61" s="822"/>
      <c r="E61" s="822"/>
      <c r="F61" s="822"/>
      <c r="G61" s="822"/>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row>
    <row r="62" spans="1:200" x14ac:dyDescent="0.2">
      <c r="A62" s="822"/>
      <c r="B62" s="822"/>
      <c r="C62" s="822"/>
      <c r="D62" s="822"/>
      <c r="E62" s="822"/>
      <c r="F62" s="822"/>
      <c r="G62" s="822"/>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row>
    <row r="63" spans="1:200" x14ac:dyDescent="0.2">
      <c r="A63" s="822"/>
      <c r="B63" s="822"/>
      <c r="C63" s="822"/>
      <c r="D63" s="822"/>
      <c r="E63" s="822"/>
      <c r="F63" s="822"/>
      <c r="G63" s="822"/>
    </row>
    <row r="64" spans="1:200" ht="15" x14ac:dyDescent="0.25">
      <c r="A64" s="277" t="s">
        <v>530</v>
      </c>
      <c r="B64" s="1"/>
      <c r="C64" s="1"/>
      <c r="D64" s="1"/>
      <c r="E64" s="1"/>
      <c r="F64" s="1"/>
      <c r="G64" s="1"/>
    </row>
    <row r="65" spans="1:7" x14ac:dyDescent="0.2">
      <c r="A65" s="1" t="s">
        <v>556</v>
      </c>
      <c r="B65" s="1"/>
      <c r="C65" s="1"/>
      <c r="D65" s="1"/>
      <c r="E65" s="1"/>
      <c r="F65" s="1"/>
      <c r="G65" s="1"/>
    </row>
    <row r="66" spans="1:7" x14ac:dyDescent="0.2">
      <c r="A66" s="1" t="s">
        <v>555</v>
      </c>
      <c r="B66" s="1"/>
      <c r="C66" s="1"/>
      <c r="D66" s="1"/>
      <c r="E66" s="1"/>
      <c r="F66" s="1"/>
      <c r="G66" s="1"/>
    </row>
    <row r="67" spans="1:7" x14ac:dyDescent="0.2">
      <c r="A67" s="1"/>
      <c r="B67" s="1"/>
      <c r="C67" s="1"/>
      <c r="D67" s="1"/>
      <c r="E67" s="1"/>
      <c r="F67" s="1"/>
      <c r="G67" s="1"/>
    </row>
    <row r="68" spans="1:7" ht="15" x14ac:dyDescent="0.25">
      <c r="A68" s="277" t="s">
        <v>611</v>
      </c>
      <c r="B68" s="1"/>
      <c r="C68" s="1"/>
      <c r="D68" s="1"/>
      <c r="E68" s="1"/>
      <c r="F68" s="1"/>
      <c r="G68" s="1"/>
    </row>
    <row r="69" spans="1:7" x14ac:dyDescent="0.2">
      <c r="A69" s="1" t="s">
        <v>557</v>
      </c>
      <c r="B69" s="1"/>
      <c r="C69" s="1"/>
      <c r="D69" s="1"/>
      <c r="E69" s="1"/>
      <c r="F69" s="1"/>
      <c r="G69" s="1"/>
    </row>
    <row r="70" spans="1:7" x14ac:dyDescent="0.2">
      <c r="A70" s="1" t="s">
        <v>558</v>
      </c>
      <c r="B70" s="1"/>
      <c r="C70" s="1"/>
      <c r="D70" s="1"/>
      <c r="E70" s="1"/>
      <c r="F70" s="1"/>
      <c r="G70" s="1"/>
    </row>
    <row r="71" spans="1:7" x14ac:dyDescent="0.2">
      <c r="A71" s="1" t="s">
        <v>612</v>
      </c>
      <c r="B71" s="1"/>
      <c r="C71" s="1"/>
      <c r="D71" s="1"/>
      <c r="E71" s="1"/>
      <c r="F71" s="1"/>
      <c r="G71" s="1"/>
    </row>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sheetData>
  <mergeCells count="5">
    <mergeCell ref="A1:D2"/>
    <mergeCell ref="A24:C24"/>
    <mergeCell ref="D24:F24"/>
    <mergeCell ref="A59:G63"/>
    <mergeCell ref="A50:G5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heetViews>
  <sheetFormatPr baseColWidth="10" defaultColWidth="11.125" defaultRowHeight="12.75" x14ac:dyDescent="0.2"/>
  <cols>
    <col min="1" max="1" width="11" style="18" customWidth="1"/>
    <col min="2" max="16384" width="11.125" style="18"/>
  </cols>
  <sheetData>
    <row r="1" spans="1:18" s="3" customFormat="1" ht="13.5" thickTop="1" x14ac:dyDescent="0.2">
      <c r="A1" s="288" t="s">
        <v>424</v>
      </c>
      <c r="B1" s="556"/>
      <c r="C1" s="556"/>
      <c r="D1" s="556"/>
    </row>
    <row r="2" spans="1:18" x14ac:dyDescent="0.2">
      <c r="A2" s="557"/>
      <c r="B2" s="441"/>
      <c r="C2" s="441"/>
      <c r="D2" s="558"/>
    </row>
    <row r="3" spans="1:18" x14ac:dyDescent="0.2">
      <c r="A3" s="661"/>
      <c r="B3" s="661">
        <v>2021</v>
      </c>
      <c r="C3" s="661">
        <v>2022</v>
      </c>
      <c r="D3" s="661">
        <v>2023</v>
      </c>
    </row>
    <row r="4" spans="1:18" x14ac:dyDescent="0.2">
      <c r="A4" s="18" t="s">
        <v>126</v>
      </c>
      <c r="B4" s="560">
        <v>-19.299904846465118</v>
      </c>
      <c r="C4" s="560">
        <v>12.458940643076335</v>
      </c>
      <c r="D4" s="560">
        <v>6.399472626674708</v>
      </c>
      <c r="Q4" s="561"/>
      <c r="R4" s="561"/>
    </row>
    <row r="5" spans="1:18" x14ac:dyDescent="0.2">
      <c r="A5" s="18" t="s">
        <v>127</v>
      </c>
      <c r="B5" s="560">
        <v>-20.696688019626816</v>
      </c>
      <c r="C5" s="560">
        <v>16.071540286890727</v>
      </c>
      <c r="D5" s="560">
        <v>4.7670570732296005</v>
      </c>
    </row>
    <row r="6" spans="1:18" x14ac:dyDescent="0.2">
      <c r="A6" s="18" t="s">
        <v>128</v>
      </c>
      <c r="B6" s="560">
        <v>-19.036325561146754</v>
      </c>
      <c r="C6" s="560">
        <v>15.310062773819768</v>
      </c>
      <c r="D6" s="560">
        <v>5.2420409640606636</v>
      </c>
    </row>
    <row r="7" spans="1:18" x14ac:dyDescent="0.2">
      <c r="A7" s="18" t="s">
        <v>129</v>
      </c>
      <c r="B7" s="560">
        <v>-13.588916556702561</v>
      </c>
      <c r="C7" s="560">
        <v>13.683410766083901</v>
      </c>
      <c r="D7" s="560">
        <v>3.4121011596285089</v>
      </c>
    </row>
    <row r="8" spans="1:18" x14ac:dyDescent="0.2">
      <c r="A8" s="18" t="s">
        <v>130</v>
      </c>
      <c r="B8" s="560">
        <v>-8.4697007732029075</v>
      </c>
      <c r="C8" s="560">
        <v>12.916858302743236</v>
      </c>
      <c r="D8" s="562">
        <v>1.504173715059506</v>
      </c>
    </row>
    <row r="9" spans="1:18" x14ac:dyDescent="0.2">
      <c r="A9" s="18" t="s">
        <v>131</v>
      </c>
      <c r="B9" s="560">
        <v>-5.0507068225346661</v>
      </c>
      <c r="C9" s="560">
        <v>11.933769070633749</v>
      </c>
      <c r="D9" s="562">
        <v>0.61528205861655638</v>
      </c>
    </row>
    <row r="10" spans="1:18" x14ac:dyDescent="0.2">
      <c r="A10" s="18" t="s">
        <v>132</v>
      </c>
      <c r="B10" s="560">
        <v>-2.6675146792320641</v>
      </c>
      <c r="C10" s="560">
        <v>11.448185997351871</v>
      </c>
      <c r="D10" s="560">
        <v>0.16481916282978756</v>
      </c>
    </row>
    <row r="11" spans="1:18" x14ac:dyDescent="0.2">
      <c r="A11" s="18" t="s">
        <v>133</v>
      </c>
      <c r="B11" s="560">
        <v>8.4337501722142551E-4</v>
      </c>
      <c r="C11" s="560">
        <v>10.747751488062478</v>
      </c>
      <c r="D11" s="690">
        <v>-0.57942697461760762</v>
      </c>
    </row>
    <row r="12" spans="1:18" x14ac:dyDescent="0.2">
      <c r="A12" s="18" t="s">
        <v>134</v>
      </c>
      <c r="B12" s="560">
        <v>2.2615565649472948</v>
      </c>
      <c r="C12" s="560">
        <v>10.193647780583131</v>
      </c>
      <c r="D12" s="562" t="s">
        <v>509</v>
      </c>
    </row>
    <row r="13" spans="1:18" x14ac:dyDescent="0.2">
      <c r="A13" s="18" t="s">
        <v>135</v>
      </c>
      <c r="B13" s="560">
        <v>4.6068433765664594</v>
      </c>
      <c r="C13" s="560">
        <v>9.6775875655697696</v>
      </c>
      <c r="D13" s="562" t="s">
        <v>509</v>
      </c>
    </row>
    <row r="14" spans="1:18" x14ac:dyDescent="0.2">
      <c r="A14" s="18" t="s">
        <v>136</v>
      </c>
      <c r="B14" s="560">
        <v>7.9914901146944954</v>
      </c>
      <c r="C14" s="560">
        <v>7.9170202506353178</v>
      </c>
      <c r="D14" s="560" t="s">
        <v>509</v>
      </c>
    </row>
    <row r="15" spans="1:18" x14ac:dyDescent="0.2">
      <c r="A15" s="441" t="s">
        <v>137</v>
      </c>
      <c r="B15" s="447">
        <v>9.6177926705830323</v>
      </c>
      <c r="C15" s="447">
        <v>7.7781485630149554</v>
      </c>
      <c r="D15" s="447" t="s">
        <v>509</v>
      </c>
    </row>
    <row r="16" spans="1:18" x14ac:dyDescent="0.2">
      <c r="A16" s="564"/>
      <c r="D16" s="79" t="s">
        <v>220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Normal="100" zoomScaleSheetLayoutView="100" workbookViewId="0"/>
  </sheetViews>
  <sheetFormatPr baseColWidth="10" defaultRowHeight="12.75" x14ac:dyDescent="0.2"/>
  <cols>
    <col min="1" max="1" width="27.125" style="81" customWidth="1"/>
    <col min="2" max="2" width="9.125" style="81" customWidth="1"/>
    <col min="3" max="3" width="12" style="81" customWidth="1"/>
    <col min="4" max="4" width="9.125" style="81" customWidth="1"/>
    <col min="5" max="5" width="10.5" style="81" customWidth="1"/>
    <col min="6" max="6" width="9.125" style="81" customWidth="1"/>
    <col min="7" max="7" width="10.625" style="81" customWidth="1"/>
    <col min="8" max="8" width="15.625" style="81" customWidth="1"/>
    <col min="9" max="9" width="11" style="81"/>
    <col min="10" max="10" width="10.625" style="81" bestFit="1" customWidth="1"/>
    <col min="11" max="256" width="10" style="81"/>
    <col min="257" max="257" width="24" style="81" customWidth="1"/>
    <col min="258" max="260" width="8.125" style="81" bestFit="1" customWidth="1"/>
    <col min="261" max="261" width="7.5" style="81" bestFit="1" customWidth="1"/>
    <col min="262" max="262" width="8.125" style="81" bestFit="1" customWidth="1"/>
    <col min="263" max="263" width="7.5" style="81" bestFit="1" customWidth="1"/>
    <col min="264" max="264" width="10.625" style="81" bestFit="1" customWidth="1"/>
    <col min="265" max="265" width="10" style="81"/>
    <col min="266" max="266" width="10.625" style="81" bestFit="1" customWidth="1"/>
    <col min="267" max="512" width="10" style="81"/>
    <col min="513" max="513" width="24" style="81" customWidth="1"/>
    <col min="514" max="516" width="8.125" style="81" bestFit="1" customWidth="1"/>
    <col min="517" max="517" width="7.5" style="81" bestFit="1" customWidth="1"/>
    <col min="518" max="518" width="8.125" style="81" bestFit="1" customWidth="1"/>
    <col min="519" max="519" width="7.5" style="81" bestFit="1" customWidth="1"/>
    <col min="520" max="520" width="10.625" style="81" bestFit="1" customWidth="1"/>
    <col min="521" max="521" width="10" style="81"/>
    <col min="522" max="522" width="10.625" style="81" bestFit="1" customWidth="1"/>
    <col min="523" max="768" width="10" style="81"/>
    <col min="769" max="769" width="24" style="81" customWidth="1"/>
    <col min="770" max="772" width="8.125" style="81" bestFit="1" customWidth="1"/>
    <col min="773" max="773" width="7.5" style="81" bestFit="1" customWidth="1"/>
    <col min="774" max="774" width="8.125" style="81" bestFit="1" customWidth="1"/>
    <col min="775" max="775" width="7.5" style="81" bestFit="1" customWidth="1"/>
    <col min="776" max="776" width="10.625" style="81" bestFit="1" customWidth="1"/>
    <col min="777" max="777" width="10" style="81"/>
    <col min="778" max="778" width="10.625" style="81" bestFit="1" customWidth="1"/>
    <col min="779" max="1024" width="11" style="81"/>
    <col min="1025" max="1025" width="24" style="81" customWidth="1"/>
    <col min="1026" max="1028" width="8.125" style="81" bestFit="1" customWidth="1"/>
    <col min="1029" max="1029" width="7.5" style="81" bestFit="1" customWidth="1"/>
    <col min="1030" max="1030" width="8.125" style="81" bestFit="1" customWidth="1"/>
    <col min="1031" max="1031" width="7.5" style="81" bestFit="1" customWidth="1"/>
    <col min="1032" max="1032" width="10.625" style="81" bestFit="1" customWidth="1"/>
    <col min="1033" max="1033" width="10" style="81"/>
    <col min="1034" max="1034" width="10.625" style="81" bestFit="1" customWidth="1"/>
    <col min="1035" max="1280" width="10" style="81"/>
    <col min="1281" max="1281" width="24" style="81" customWidth="1"/>
    <col min="1282" max="1284" width="8.125" style="81" bestFit="1" customWidth="1"/>
    <col min="1285" max="1285" width="7.5" style="81" bestFit="1" customWidth="1"/>
    <col min="1286" max="1286" width="8.125" style="81" bestFit="1" customWidth="1"/>
    <col min="1287" max="1287" width="7.5" style="81" bestFit="1" customWidth="1"/>
    <col min="1288" max="1288" width="10.625" style="81" bestFit="1" customWidth="1"/>
    <col min="1289" max="1289" width="10" style="81"/>
    <col min="1290" max="1290" width="10.625" style="81" bestFit="1" customWidth="1"/>
    <col min="1291" max="1536" width="10" style="81"/>
    <col min="1537" max="1537" width="24" style="81" customWidth="1"/>
    <col min="1538" max="1540" width="8.125" style="81" bestFit="1" customWidth="1"/>
    <col min="1541" max="1541" width="7.5" style="81" bestFit="1" customWidth="1"/>
    <col min="1542" max="1542" width="8.125" style="81" bestFit="1" customWidth="1"/>
    <col min="1543" max="1543" width="7.5" style="81" bestFit="1" customWidth="1"/>
    <col min="1544" max="1544" width="10.625" style="81" bestFit="1" customWidth="1"/>
    <col min="1545" max="1545" width="10" style="81"/>
    <col min="1546" max="1546" width="10.625" style="81" bestFit="1" customWidth="1"/>
    <col min="1547" max="1792" width="10" style="81"/>
    <col min="1793" max="1793" width="24" style="81" customWidth="1"/>
    <col min="1794" max="1796" width="8.125" style="81" bestFit="1" customWidth="1"/>
    <col min="1797" max="1797" width="7.5" style="81" bestFit="1" customWidth="1"/>
    <col min="1798" max="1798" width="8.125" style="81" bestFit="1" customWidth="1"/>
    <col min="1799" max="1799" width="7.5" style="81" bestFit="1" customWidth="1"/>
    <col min="1800" max="1800" width="10.625" style="81" bestFit="1" customWidth="1"/>
    <col min="1801" max="1801" width="10" style="81"/>
    <col min="1802" max="1802" width="10.625" style="81" bestFit="1" customWidth="1"/>
    <col min="1803" max="2048" width="11" style="81"/>
    <col min="2049" max="2049" width="24" style="81" customWidth="1"/>
    <col min="2050" max="2052" width="8.125" style="81" bestFit="1" customWidth="1"/>
    <col min="2053" max="2053" width="7.5" style="81" bestFit="1" customWidth="1"/>
    <col min="2054" max="2054" width="8.125" style="81" bestFit="1" customWidth="1"/>
    <col min="2055" max="2055" width="7.5" style="81" bestFit="1" customWidth="1"/>
    <col min="2056" max="2056" width="10.625" style="81" bestFit="1" customWidth="1"/>
    <col min="2057" max="2057" width="10" style="81"/>
    <col min="2058" max="2058" width="10.625" style="81" bestFit="1" customWidth="1"/>
    <col min="2059" max="2304" width="10" style="81"/>
    <col min="2305" max="2305" width="24" style="81" customWidth="1"/>
    <col min="2306" max="2308" width="8.125" style="81" bestFit="1" customWidth="1"/>
    <col min="2309" max="2309" width="7.5" style="81" bestFit="1" customWidth="1"/>
    <col min="2310" max="2310" width="8.125" style="81" bestFit="1" customWidth="1"/>
    <col min="2311" max="2311" width="7.5" style="81" bestFit="1" customWidth="1"/>
    <col min="2312" max="2312" width="10.625" style="81" bestFit="1" customWidth="1"/>
    <col min="2313" max="2313" width="10" style="81"/>
    <col min="2314" max="2314" width="10.625" style="81" bestFit="1" customWidth="1"/>
    <col min="2315" max="2560" width="10" style="81"/>
    <col min="2561" max="2561" width="24" style="81" customWidth="1"/>
    <col min="2562" max="2564" width="8.125" style="81" bestFit="1" customWidth="1"/>
    <col min="2565" max="2565" width="7.5" style="81" bestFit="1" customWidth="1"/>
    <col min="2566" max="2566" width="8.125" style="81" bestFit="1" customWidth="1"/>
    <col min="2567" max="2567" width="7.5" style="81" bestFit="1" customWidth="1"/>
    <col min="2568" max="2568" width="10.625" style="81" bestFit="1" customWidth="1"/>
    <col min="2569" max="2569" width="10" style="81"/>
    <col min="2570" max="2570" width="10.625" style="81" bestFit="1" customWidth="1"/>
    <col min="2571" max="2816" width="10" style="81"/>
    <col min="2817" max="2817" width="24" style="81" customWidth="1"/>
    <col min="2818" max="2820" width="8.125" style="81" bestFit="1" customWidth="1"/>
    <col min="2821" max="2821" width="7.5" style="81" bestFit="1" customWidth="1"/>
    <col min="2822" max="2822" width="8.125" style="81" bestFit="1" customWidth="1"/>
    <col min="2823" max="2823" width="7.5" style="81" bestFit="1" customWidth="1"/>
    <col min="2824" max="2824" width="10.625" style="81" bestFit="1" customWidth="1"/>
    <col min="2825" max="2825" width="10" style="81"/>
    <col min="2826" max="2826" width="10.625" style="81" bestFit="1" customWidth="1"/>
    <col min="2827" max="3072" width="11" style="81"/>
    <col min="3073" max="3073" width="24" style="81" customWidth="1"/>
    <col min="3074" max="3076" width="8.125" style="81" bestFit="1" customWidth="1"/>
    <col min="3077" max="3077" width="7.5" style="81" bestFit="1" customWidth="1"/>
    <col min="3078" max="3078" width="8.125" style="81" bestFit="1" customWidth="1"/>
    <col min="3079" max="3079" width="7.5" style="81" bestFit="1" customWidth="1"/>
    <col min="3080" max="3080" width="10.625" style="81" bestFit="1" customWidth="1"/>
    <col min="3081" max="3081" width="10" style="81"/>
    <col min="3082" max="3082" width="10.625" style="81" bestFit="1" customWidth="1"/>
    <col min="3083" max="3328" width="10" style="81"/>
    <col min="3329" max="3329" width="24" style="81" customWidth="1"/>
    <col min="3330" max="3332" width="8.125" style="81" bestFit="1" customWidth="1"/>
    <col min="3333" max="3333" width="7.5" style="81" bestFit="1" customWidth="1"/>
    <col min="3334" max="3334" width="8.125" style="81" bestFit="1" customWidth="1"/>
    <col min="3335" max="3335" width="7.5" style="81" bestFit="1" customWidth="1"/>
    <col min="3336" max="3336" width="10.625" style="81" bestFit="1" customWidth="1"/>
    <col min="3337" max="3337" width="10" style="81"/>
    <col min="3338" max="3338" width="10.625" style="81" bestFit="1" customWidth="1"/>
    <col min="3339" max="3584" width="10" style="81"/>
    <col min="3585" max="3585" width="24" style="81" customWidth="1"/>
    <col min="3586" max="3588" width="8.125" style="81" bestFit="1" customWidth="1"/>
    <col min="3589" max="3589" width="7.5" style="81" bestFit="1" customWidth="1"/>
    <col min="3590" max="3590" width="8.125" style="81" bestFit="1" customWidth="1"/>
    <col min="3591" max="3591" width="7.5" style="81" bestFit="1" customWidth="1"/>
    <col min="3592" max="3592" width="10.625" style="81" bestFit="1" customWidth="1"/>
    <col min="3593" max="3593" width="10" style="81"/>
    <col min="3594" max="3594" width="10.625" style="81" bestFit="1" customWidth="1"/>
    <col min="3595" max="3840" width="10" style="81"/>
    <col min="3841" max="3841" width="24" style="81" customWidth="1"/>
    <col min="3842" max="3844" width="8.125" style="81" bestFit="1" customWidth="1"/>
    <col min="3845" max="3845" width="7.5" style="81" bestFit="1" customWidth="1"/>
    <col min="3846" max="3846" width="8.125" style="81" bestFit="1" customWidth="1"/>
    <col min="3847" max="3847" width="7.5" style="81" bestFit="1" customWidth="1"/>
    <col min="3848" max="3848" width="10.625" style="81" bestFit="1" customWidth="1"/>
    <col min="3849" max="3849" width="10" style="81"/>
    <col min="3850" max="3850" width="10.625" style="81" bestFit="1" customWidth="1"/>
    <col min="3851" max="4096" width="11" style="81"/>
    <col min="4097" max="4097" width="24" style="81" customWidth="1"/>
    <col min="4098" max="4100" width="8.125" style="81" bestFit="1" customWidth="1"/>
    <col min="4101" max="4101" width="7.5" style="81" bestFit="1" customWidth="1"/>
    <col min="4102" max="4102" width="8.125" style="81" bestFit="1" customWidth="1"/>
    <col min="4103" max="4103" width="7.5" style="81" bestFit="1" customWidth="1"/>
    <col min="4104" max="4104" width="10.625" style="81" bestFit="1" customWidth="1"/>
    <col min="4105" max="4105" width="10" style="81"/>
    <col min="4106" max="4106" width="10.625" style="81" bestFit="1" customWidth="1"/>
    <col min="4107" max="4352" width="10" style="81"/>
    <col min="4353" max="4353" width="24" style="81" customWidth="1"/>
    <col min="4354" max="4356" width="8.125" style="81" bestFit="1" customWidth="1"/>
    <col min="4357" max="4357" width="7.5" style="81" bestFit="1" customWidth="1"/>
    <col min="4358" max="4358" width="8.125" style="81" bestFit="1" customWidth="1"/>
    <col min="4359" max="4359" width="7.5" style="81" bestFit="1" customWidth="1"/>
    <col min="4360" max="4360" width="10.625" style="81" bestFit="1" customWidth="1"/>
    <col min="4361" max="4361" width="10" style="81"/>
    <col min="4362" max="4362" width="10.625" style="81" bestFit="1" customWidth="1"/>
    <col min="4363" max="4608" width="10" style="81"/>
    <col min="4609" max="4609" width="24" style="81" customWidth="1"/>
    <col min="4610" max="4612" width="8.125" style="81" bestFit="1" customWidth="1"/>
    <col min="4613" max="4613" width="7.5" style="81" bestFit="1" customWidth="1"/>
    <col min="4614" max="4614" width="8.125" style="81" bestFit="1" customWidth="1"/>
    <col min="4615" max="4615" width="7.5" style="81" bestFit="1" customWidth="1"/>
    <col min="4616" max="4616" width="10.625" style="81" bestFit="1" customWidth="1"/>
    <col min="4617" max="4617" width="10" style="81"/>
    <col min="4618" max="4618" width="10.625" style="81" bestFit="1" customWidth="1"/>
    <col min="4619" max="4864" width="10" style="81"/>
    <col min="4865" max="4865" width="24" style="81" customWidth="1"/>
    <col min="4866" max="4868" width="8.125" style="81" bestFit="1" customWidth="1"/>
    <col min="4869" max="4869" width="7.5" style="81" bestFit="1" customWidth="1"/>
    <col min="4870" max="4870" width="8.125" style="81" bestFit="1" customWidth="1"/>
    <col min="4871" max="4871" width="7.5" style="81" bestFit="1" customWidth="1"/>
    <col min="4872" max="4872" width="10.625" style="81" bestFit="1" customWidth="1"/>
    <col min="4873" max="4873" width="10" style="81"/>
    <col min="4874" max="4874" width="10.625" style="81" bestFit="1" customWidth="1"/>
    <col min="4875" max="5120" width="11" style="81"/>
    <col min="5121" max="5121" width="24" style="81" customWidth="1"/>
    <col min="5122" max="5124" width="8.125" style="81" bestFit="1" customWidth="1"/>
    <col min="5125" max="5125" width="7.5" style="81" bestFit="1" customWidth="1"/>
    <col min="5126" max="5126" width="8.125" style="81" bestFit="1" customWidth="1"/>
    <col min="5127" max="5127" width="7.5" style="81" bestFit="1" customWidth="1"/>
    <col min="5128" max="5128" width="10.625" style="81" bestFit="1" customWidth="1"/>
    <col min="5129" max="5129" width="10" style="81"/>
    <col min="5130" max="5130" width="10.625" style="81" bestFit="1" customWidth="1"/>
    <col min="5131" max="5376" width="10" style="81"/>
    <col min="5377" max="5377" width="24" style="81" customWidth="1"/>
    <col min="5378" max="5380" width="8.125" style="81" bestFit="1" customWidth="1"/>
    <col min="5381" max="5381" width="7.5" style="81" bestFit="1" customWidth="1"/>
    <col min="5382" max="5382" width="8.125" style="81" bestFit="1" customWidth="1"/>
    <col min="5383" max="5383" width="7.5" style="81" bestFit="1" customWidth="1"/>
    <col min="5384" max="5384" width="10.625" style="81" bestFit="1" customWidth="1"/>
    <col min="5385" max="5385" width="10" style="81"/>
    <col min="5386" max="5386" width="10.625" style="81" bestFit="1" customWidth="1"/>
    <col min="5387" max="5632" width="10" style="81"/>
    <col min="5633" max="5633" width="24" style="81" customWidth="1"/>
    <col min="5634" max="5636" width="8.125" style="81" bestFit="1" customWidth="1"/>
    <col min="5637" max="5637" width="7.5" style="81" bestFit="1" customWidth="1"/>
    <col min="5638" max="5638" width="8.125" style="81" bestFit="1" customWidth="1"/>
    <col min="5639" max="5639" width="7.5" style="81" bestFit="1" customWidth="1"/>
    <col min="5640" max="5640" width="10.625" style="81" bestFit="1" customWidth="1"/>
    <col min="5641" max="5641" width="10" style="81"/>
    <col min="5642" max="5642" width="10.625" style="81" bestFit="1" customWidth="1"/>
    <col min="5643" max="5888" width="10" style="81"/>
    <col min="5889" max="5889" width="24" style="81" customWidth="1"/>
    <col min="5890" max="5892" width="8.125" style="81" bestFit="1" customWidth="1"/>
    <col min="5893" max="5893" width="7.5" style="81" bestFit="1" customWidth="1"/>
    <col min="5894" max="5894" width="8.125" style="81" bestFit="1" customWidth="1"/>
    <col min="5895" max="5895" width="7.5" style="81" bestFit="1" customWidth="1"/>
    <col min="5896" max="5896" width="10.625" style="81" bestFit="1" customWidth="1"/>
    <col min="5897" max="5897" width="10" style="81"/>
    <col min="5898" max="5898" width="10.625" style="81" bestFit="1" customWidth="1"/>
    <col min="5899" max="6144" width="11" style="81"/>
    <col min="6145" max="6145" width="24" style="81" customWidth="1"/>
    <col min="6146" max="6148" width="8.125" style="81" bestFit="1" customWidth="1"/>
    <col min="6149" max="6149" width="7.5" style="81" bestFit="1" customWidth="1"/>
    <col min="6150" max="6150" width="8.125" style="81" bestFit="1" customWidth="1"/>
    <col min="6151" max="6151" width="7.5" style="81" bestFit="1" customWidth="1"/>
    <col min="6152" max="6152" width="10.625" style="81" bestFit="1" customWidth="1"/>
    <col min="6153" max="6153" width="10" style="81"/>
    <col min="6154" max="6154" width="10.625" style="81" bestFit="1" customWidth="1"/>
    <col min="6155" max="6400" width="10" style="81"/>
    <col min="6401" max="6401" width="24" style="81" customWidth="1"/>
    <col min="6402" max="6404" width="8.125" style="81" bestFit="1" customWidth="1"/>
    <col min="6405" max="6405" width="7.5" style="81" bestFit="1" customWidth="1"/>
    <col min="6406" max="6406" width="8.125" style="81" bestFit="1" customWidth="1"/>
    <col min="6407" max="6407" width="7.5" style="81" bestFit="1" customWidth="1"/>
    <col min="6408" max="6408" width="10.625" style="81" bestFit="1" customWidth="1"/>
    <col min="6409" max="6409" width="10" style="81"/>
    <col min="6410" max="6410" width="10.625" style="81" bestFit="1" customWidth="1"/>
    <col min="6411" max="6656" width="10" style="81"/>
    <col min="6657" max="6657" width="24" style="81" customWidth="1"/>
    <col min="6658" max="6660" width="8.125" style="81" bestFit="1" customWidth="1"/>
    <col min="6661" max="6661" width="7.5" style="81" bestFit="1" customWidth="1"/>
    <col min="6662" max="6662" width="8.125" style="81" bestFit="1" customWidth="1"/>
    <col min="6663" max="6663" width="7.5" style="81" bestFit="1" customWidth="1"/>
    <col min="6664" max="6664" width="10.625" style="81" bestFit="1" customWidth="1"/>
    <col min="6665" max="6665" width="10" style="81"/>
    <col min="6666" max="6666" width="10.625" style="81" bestFit="1" customWidth="1"/>
    <col min="6667" max="6912" width="10" style="81"/>
    <col min="6913" max="6913" width="24" style="81" customWidth="1"/>
    <col min="6914" max="6916" width="8.125" style="81" bestFit="1" customWidth="1"/>
    <col min="6917" max="6917" width="7.5" style="81" bestFit="1" customWidth="1"/>
    <col min="6918" max="6918" width="8.125" style="81" bestFit="1" customWidth="1"/>
    <col min="6919" max="6919" width="7.5" style="81" bestFit="1" customWidth="1"/>
    <col min="6920" max="6920" width="10.625" style="81" bestFit="1" customWidth="1"/>
    <col min="6921" max="6921" width="10" style="81"/>
    <col min="6922" max="6922" width="10.625" style="81" bestFit="1" customWidth="1"/>
    <col min="6923" max="7168" width="11" style="81"/>
    <col min="7169" max="7169" width="24" style="81" customWidth="1"/>
    <col min="7170" max="7172" width="8.125" style="81" bestFit="1" customWidth="1"/>
    <col min="7173" max="7173" width="7.5" style="81" bestFit="1" customWidth="1"/>
    <col min="7174" max="7174" width="8.125" style="81" bestFit="1" customWidth="1"/>
    <col min="7175" max="7175" width="7.5" style="81" bestFit="1" customWidth="1"/>
    <col min="7176" max="7176" width="10.625" style="81" bestFit="1" customWidth="1"/>
    <col min="7177" max="7177" width="10" style="81"/>
    <col min="7178" max="7178" width="10.625" style="81" bestFit="1" customWidth="1"/>
    <col min="7179" max="7424" width="10" style="81"/>
    <col min="7425" max="7425" width="24" style="81" customWidth="1"/>
    <col min="7426" max="7428" width="8.125" style="81" bestFit="1" customWidth="1"/>
    <col min="7429" max="7429" width="7.5" style="81" bestFit="1" customWidth="1"/>
    <col min="7430" max="7430" width="8.125" style="81" bestFit="1" customWidth="1"/>
    <col min="7431" max="7431" width="7.5" style="81" bestFit="1" customWidth="1"/>
    <col min="7432" max="7432" width="10.625" style="81" bestFit="1" customWidth="1"/>
    <col min="7433" max="7433" width="10" style="81"/>
    <col min="7434" max="7434" width="10.625" style="81" bestFit="1" customWidth="1"/>
    <col min="7435" max="7680" width="10" style="81"/>
    <col min="7681" max="7681" width="24" style="81" customWidth="1"/>
    <col min="7682" max="7684" width="8.125" style="81" bestFit="1" customWidth="1"/>
    <col min="7685" max="7685" width="7.5" style="81" bestFit="1" customWidth="1"/>
    <col min="7686" max="7686" width="8.125" style="81" bestFit="1" customWidth="1"/>
    <col min="7687" max="7687" width="7.5" style="81" bestFit="1" customWidth="1"/>
    <col min="7688" max="7688" width="10.625" style="81" bestFit="1" customWidth="1"/>
    <col min="7689" max="7689" width="10" style="81"/>
    <col min="7690" max="7690" width="10.625" style="81" bestFit="1" customWidth="1"/>
    <col min="7691" max="7936" width="10" style="81"/>
    <col min="7937" max="7937" width="24" style="81" customWidth="1"/>
    <col min="7938" max="7940" width="8.125" style="81" bestFit="1" customWidth="1"/>
    <col min="7941" max="7941" width="7.5" style="81" bestFit="1" customWidth="1"/>
    <col min="7942" max="7942" width="8.125" style="81" bestFit="1" customWidth="1"/>
    <col min="7943" max="7943" width="7.5" style="81" bestFit="1" customWidth="1"/>
    <col min="7944" max="7944" width="10.625" style="81" bestFit="1" customWidth="1"/>
    <col min="7945" max="7945" width="10" style="81"/>
    <col min="7946" max="7946" width="10.625" style="81" bestFit="1" customWidth="1"/>
    <col min="7947" max="8192" width="11" style="81"/>
    <col min="8193" max="8193" width="24" style="81" customWidth="1"/>
    <col min="8194" max="8196" width="8.125" style="81" bestFit="1" customWidth="1"/>
    <col min="8197" max="8197" width="7.5" style="81" bestFit="1" customWidth="1"/>
    <col min="8198" max="8198" width="8.125" style="81" bestFit="1" customWidth="1"/>
    <col min="8199" max="8199" width="7.5" style="81" bestFit="1" customWidth="1"/>
    <col min="8200" max="8200" width="10.625" style="81" bestFit="1" customWidth="1"/>
    <col min="8201" max="8201" width="10" style="81"/>
    <col min="8202" max="8202" width="10.625" style="81" bestFit="1" customWidth="1"/>
    <col min="8203" max="8448" width="10" style="81"/>
    <col min="8449" max="8449" width="24" style="81" customWidth="1"/>
    <col min="8450" max="8452" width="8.125" style="81" bestFit="1" customWidth="1"/>
    <col min="8453" max="8453" width="7.5" style="81" bestFit="1" customWidth="1"/>
    <col min="8454" max="8454" width="8.125" style="81" bestFit="1" customWidth="1"/>
    <col min="8455" max="8455" width="7.5" style="81" bestFit="1" customWidth="1"/>
    <col min="8456" max="8456" width="10.625" style="81" bestFit="1" customWidth="1"/>
    <col min="8457" max="8457" width="10" style="81"/>
    <col min="8458" max="8458" width="10.625" style="81" bestFit="1" customWidth="1"/>
    <col min="8459" max="8704" width="10" style="81"/>
    <col min="8705" max="8705" width="24" style="81" customWidth="1"/>
    <col min="8706" max="8708" width="8.125" style="81" bestFit="1" customWidth="1"/>
    <col min="8709" max="8709" width="7.5" style="81" bestFit="1" customWidth="1"/>
    <col min="8710" max="8710" width="8.125" style="81" bestFit="1" customWidth="1"/>
    <col min="8711" max="8711" width="7.5" style="81" bestFit="1" customWidth="1"/>
    <col min="8712" max="8712" width="10.625" style="81" bestFit="1" customWidth="1"/>
    <col min="8713" max="8713" width="10" style="81"/>
    <col min="8714" max="8714" width="10.625" style="81" bestFit="1" customWidth="1"/>
    <col min="8715" max="8960" width="10" style="81"/>
    <col min="8961" max="8961" width="24" style="81" customWidth="1"/>
    <col min="8962" max="8964" width="8.125" style="81" bestFit="1" customWidth="1"/>
    <col min="8965" max="8965" width="7.5" style="81" bestFit="1" customWidth="1"/>
    <col min="8966" max="8966" width="8.125" style="81" bestFit="1" customWidth="1"/>
    <col min="8967" max="8967" width="7.5" style="81" bestFit="1" customWidth="1"/>
    <col min="8968" max="8968" width="10.625" style="81" bestFit="1" customWidth="1"/>
    <col min="8969" max="8969" width="10" style="81"/>
    <col min="8970" max="8970" width="10.625" style="81" bestFit="1" customWidth="1"/>
    <col min="8971" max="9216" width="11" style="81"/>
    <col min="9217" max="9217" width="24" style="81" customWidth="1"/>
    <col min="9218" max="9220" width="8.125" style="81" bestFit="1" customWidth="1"/>
    <col min="9221" max="9221" width="7.5" style="81" bestFit="1" customWidth="1"/>
    <col min="9222" max="9222" width="8.125" style="81" bestFit="1" customWidth="1"/>
    <col min="9223" max="9223" width="7.5" style="81" bestFit="1" customWidth="1"/>
    <col min="9224" max="9224" width="10.625" style="81" bestFit="1" customWidth="1"/>
    <col min="9225" max="9225" width="10" style="81"/>
    <col min="9226" max="9226" width="10.625" style="81" bestFit="1" customWidth="1"/>
    <col min="9227" max="9472" width="10" style="81"/>
    <col min="9473" max="9473" width="24" style="81" customWidth="1"/>
    <col min="9474" max="9476" width="8.125" style="81" bestFit="1" customWidth="1"/>
    <col min="9477" max="9477" width="7.5" style="81" bestFit="1" customWidth="1"/>
    <col min="9478" max="9478" width="8.125" style="81" bestFit="1" customWidth="1"/>
    <col min="9479" max="9479" width="7.5" style="81" bestFit="1" customWidth="1"/>
    <col min="9480" max="9480" width="10.625" style="81" bestFit="1" customWidth="1"/>
    <col min="9481" max="9481" width="10" style="81"/>
    <col min="9482" max="9482" width="10.625" style="81" bestFit="1" customWidth="1"/>
    <col min="9483" max="9728" width="10" style="81"/>
    <col min="9729" max="9729" width="24" style="81" customWidth="1"/>
    <col min="9730" max="9732" width="8.125" style="81" bestFit="1" customWidth="1"/>
    <col min="9733" max="9733" width="7.5" style="81" bestFit="1" customWidth="1"/>
    <col min="9734" max="9734" width="8.125" style="81" bestFit="1" customWidth="1"/>
    <col min="9735" max="9735" width="7.5" style="81" bestFit="1" customWidth="1"/>
    <col min="9736" max="9736" width="10.625" style="81" bestFit="1" customWidth="1"/>
    <col min="9737" max="9737" width="10" style="81"/>
    <col min="9738" max="9738" width="10.625" style="81" bestFit="1" customWidth="1"/>
    <col min="9739" max="9984" width="10" style="81"/>
    <col min="9985" max="9985" width="24" style="81" customWidth="1"/>
    <col min="9986" max="9988" width="8.125" style="81" bestFit="1" customWidth="1"/>
    <col min="9989" max="9989" width="7.5" style="81" bestFit="1" customWidth="1"/>
    <col min="9990" max="9990" width="8.125" style="81" bestFit="1" customWidth="1"/>
    <col min="9991" max="9991" width="7.5" style="81" bestFit="1" customWidth="1"/>
    <col min="9992" max="9992" width="10.625" style="81" bestFit="1" customWidth="1"/>
    <col min="9993" max="9993" width="10" style="81"/>
    <col min="9994" max="9994" width="10.625" style="81" bestFit="1" customWidth="1"/>
    <col min="9995" max="10240" width="11" style="81"/>
    <col min="10241" max="10241" width="24" style="81" customWidth="1"/>
    <col min="10242" max="10244" width="8.125" style="81" bestFit="1" customWidth="1"/>
    <col min="10245" max="10245" width="7.5" style="81" bestFit="1" customWidth="1"/>
    <col min="10246" max="10246" width="8.125" style="81" bestFit="1" customWidth="1"/>
    <col min="10247" max="10247" width="7.5" style="81" bestFit="1" customWidth="1"/>
    <col min="10248" max="10248" width="10.625" style="81" bestFit="1" customWidth="1"/>
    <col min="10249" max="10249" width="10" style="81"/>
    <col min="10250" max="10250" width="10.625" style="81" bestFit="1" customWidth="1"/>
    <col min="10251" max="10496" width="10" style="81"/>
    <col min="10497" max="10497" width="24" style="81" customWidth="1"/>
    <col min="10498" max="10500" width="8.125" style="81" bestFit="1" customWidth="1"/>
    <col min="10501" max="10501" width="7.5" style="81" bestFit="1" customWidth="1"/>
    <col min="10502" max="10502" width="8.125" style="81" bestFit="1" customWidth="1"/>
    <col min="10503" max="10503" width="7.5" style="81" bestFit="1" customWidth="1"/>
    <col min="10504" max="10504" width="10.625" style="81" bestFit="1" customWidth="1"/>
    <col min="10505" max="10505" width="10" style="81"/>
    <col min="10506" max="10506" width="10.625" style="81" bestFit="1" customWidth="1"/>
    <col min="10507" max="10752" width="10" style="81"/>
    <col min="10753" max="10753" width="24" style="81" customWidth="1"/>
    <col min="10754" max="10756" width="8.125" style="81" bestFit="1" customWidth="1"/>
    <col min="10757" max="10757" width="7.5" style="81" bestFit="1" customWidth="1"/>
    <col min="10758" max="10758" width="8.125" style="81" bestFit="1" customWidth="1"/>
    <col min="10759" max="10759" width="7.5" style="81" bestFit="1" customWidth="1"/>
    <col min="10760" max="10760" width="10.625" style="81" bestFit="1" customWidth="1"/>
    <col min="10761" max="10761" width="10" style="81"/>
    <col min="10762" max="10762" width="10.625" style="81" bestFit="1" customWidth="1"/>
    <col min="10763" max="11008" width="10" style="81"/>
    <col min="11009" max="11009" width="24" style="81" customWidth="1"/>
    <col min="11010" max="11012" width="8.125" style="81" bestFit="1" customWidth="1"/>
    <col min="11013" max="11013" width="7.5" style="81" bestFit="1" customWidth="1"/>
    <col min="11014" max="11014" width="8.125" style="81" bestFit="1" customWidth="1"/>
    <col min="11015" max="11015" width="7.5" style="81" bestFit="1" customWidth="1"/>
    <col min="11016" max="11016" width="10.625" style="81" bestFit="1" customWidth="1"/>
    <col min="11017" max="11017" width="10" style="81"/>
    <col min="11018" max="11018" width="10.625" style="81" bestFit="1" customWidth="1"/>
    <col min="11019" max="11264" width="11" style="81"/>
    <col min="11265" max="11265" width="24" style="81" customWidth="1"/>
    <col min="11266" max="11268" width="8.125" style="81" bestFit="1" customWidth="1"/>
    <col min="11269" max="11269" width="7.5" style="81" bestFit="1" customWidth="1"/>
    <col min="11270" max="11270" width="8.125" style="81" bestFit="1" customWidth="1"/>
    <col min="11271" max="11271" width="7.5" style="81" bestFit="1" customWidth="1"/>
    <col min="11272" max="11272" width="10.625" style="81" bestFit="1" customWidth="1"/>
    <col min="11273" max="11273" width="10" style="81"/>
    <col min="11274" max="11274" width="10.625" style="81" bestFit="1" customWidth="1"/>
    <col min="11275" max="11520" width="10" style="81"/>
    <col min="11521" max="11521" width="24" style="81" customWidth="1"/>
    <col min="11522" max="11524" width="8.125" style="81" bestFit="1" customWidth="1"/>
    <col min="11525" max="11525" width="7.5" style="81" bestFit="1" customWidth="1"/>
    <col min="11526" max="11526" width="8.125" style="81" bestFit="1" customWidth="1"/>
    <col min="11527" max="11527" width="7.5" style="81" bestFit="1" customWidth="1"/>
    <col min="11528" max="11528" width="10.625" style="81" bestFit="1" customWidth="1"/>
    <col min="11529" max="11529" width="10" style="81"/>
    <col min="11530" max="11530" width="10.625" style="81" bestFit="1" customWidth="1"/>
    <col min="11531" max="11776" width="10" style="81"/>
    <col min="11777" max="11777" width="24" style="81" customWidth="1"/>
    <col min="11778" max="11780" width="8.125" style="81" bestFit="1" customWidth="1"/>
    <col min="11781" max="11781" width="7.5" style="81" bestFit="1" customWidth="1"/>
    <col min="11782" max="11782" width="8.125" style="81" bestFit="1" customWidth="1"/>
    <col min="11783" max="11783" width="7.5" style="81" bestFit="1" customWidth="1"/>
    <col min="11784" max="11784" width="10.625" style="81" bestFit="1" customWidth="1"/>
    <col min="11785" max="11785" width="10" style="81"/>
    <col min="11786" max="11786" width="10.625" style="81" bestFit="1" customWidth="1"/>
    <col min="11787" max="12032" width="10" style="81"/>
    <col min="12033" max="12033" width="24" style="81" customWidth="1"/>
    <col min="12034" max="12036" width="8.125" style="81" bestFit="1" customWidth="1"/>
    <col min="12037" max="12037" width="7.5" style="81" bestFit="1" customWidth="1"/>
    <col min="12038" max="12038" width="8.125" style="81" bestFit="1" customWidth="1"/>
    <col min="12039" max="12039" width="7.5" style="81" bestFit="1" customWidth="1"/>
    <col min="12040" max="12040" width="10.625" style="81" bestFit="1" customWidth="1"/>
    <col min="12041" max="12041" width="10" style="81"/>
    <col min="12042" max="12042" width="10.625" style="81" bestFit="1" customWidth="1"/>
    <col min="12043" max="12288" width="11" style="81"/>
    <col min="12289" max="12289" width="24" style="81" customWidth="1"/>
    <col min="12290" max="12292" width="8.125" style="81" bestFit="1" customWidth="1"/>
    <col min="12293" max="12293" width="7.5" style="81" bestFit="1" customWidth="1"/>
    <col min="12294" max="12294" width="8.125" style="81" bestFit="1" customWidth="1"/>
    <col min="12295" max="12295" width="7.5" style="81" bestFit="1" customWidth="1"/>
    <col min="12296" max="12296" width="10.625" style="81" bestFit="1" customWidth="1"/>
    <col min="12297" max="12297" width="10" style="81"/>
    <col min="12298" max="12298" width="10.625" style="81" bestFit="1" customWidth="1"/>
    <col min="12299" max="12544" width="10" style="81"/>
    <col min="12545" max="12545" width="24" style="81" customWidth="1"/>
    <col min="12546" max="12548" width="8.125" style="81" bestFit="1" customWidth="1"/>
    <col min="12549" max="12549" width="7.5" style="81" bestFit="1" customWidth="1"/>
    <col min="12550" max="12550" width="8.125" style="81" bestFit="1" customWidth="1"/>
    <col min="12551" max="12551" width="7.5" style="81" bestFit="1" customWidth="1"/>
    <col min="12552" max="12552" width="10.625" style="81" bestFit="1" customWidth="1"/>
    <col min="12553" max="12553" width="10" style="81"/>
    <col min="12554" max="12554" width="10.625" style="81" bestFit="1" customWidth="1"/>
    <col min="12555" max="12800" width="10" style="81"/>
    <col min="12801" max="12801" width="24" style="81" customWidth="1"/>
    <col min="12802" max="12804" width="8.125" style="81" bestFit="1" customWidth="1"/>
    <col min="12805" max="12805" width="7.5" style="81" bestFit="1" customWidth="1"/>
    <col min="12806" max="12806" width="8.125" style="81" bestFit="1" customWidth="1"/>
    <col min="12807" max="12807" width="7.5" style="81" bestFit="1" customWidth="1"/>
    <col min="12808" max="12808" width="10.625" style="81" bestFit="1" customWidth="1"/>
    <col min="12809" max="12809" width="10" style="81"/>
    <col min="12810" max="12810" width="10.625" style="81" bestFit="1" customWidth="1"/>
    <col min="12811" max="13056" width="10" style="81"/>
    <col min="13057" max="13057" width="24" style="81" customWidth="1"/>
    <col min="13058" max="13060" width="8.125" style="81" bestFit="1" customWidth="1"/>
    <col min="13061" max="13061" width="7.5" style="81" bestFit="1" customWidth="1"/>
    <col min="13062" max="13062" width="8.125" style="81" bestFit="1" customWidth="1"/>
    <col min="13063" max="13063" width="7.5" style="81" bestFit="1" customWidth="1"/>
    <col min="13064" max="13064" width="10.625" style="81" bestFit="1" customWidth="1"/>
    <col min="13065" max="13065" width="10" style="81"/>
    <col min="13066" max="13066" width="10.625" style="81" bestFit="1" customWidth="1"/>
    <col min="13067" max="13312" width="11" style="81"/>
    <col min="13313" max="13313" width="24" style="81" customWidth="1"/>
    <col min="13314" max="13316" width="8.125" style="81" bestFit="1" customWidth="1"/>
    <col min="13317" max="13317" width="7.5" style="81" bestFit="1" customWidth="1"/>
    <col min="13318" max="13318" width="8.125" style="81" bestFit="1" customWidth="1"/>
    <col min="13319" max="13319" width="7.5" style="81" bestFit="1" customWidth="1"/>
    <col min="13320" max="13320" width="10.625" style="81" bestFit="1" customWidth="1"/>
    <col min="13321" max="13321" width="10" style="81"/>
    <col min="13322" max="13322" width="10.625" style="81" bestFit="1" customWidth="1"/>
    <col min="13323" max="13568" width="10" style="81"/>
    <col min="13569" max="13569" width="24" style="81" customWidth="1"/>
    <col min="13570" max="13572" width="8.125" style="81" bestFit="1" customWidth="1"/>
    <col min="13573" max="13573" width="7.5" style="81" bestFit="1" customWidth="1"/>
    <col min="13574" max="13574" width="8.125" style="81" bestFit="1" customWidth="1"/>
    <col min="13575" max="13575" width="7.5" style="81" bestFit="1" customWidth="1"/>
    <col min="13576" max="13576" width="10.625" style="81" bestFit="1" customWidth="1"/>
    <col min="13577" max="13577" width="10" style="81"/>
    <col min="13578" max="13578" width="10.625" style="81" bestFit="1" customWidth="1"/>
    <col min="13579" max="13824" width="10" style="81"/>
    <col min="13825" max="13825" width="24" style="81" customWidth="1"/>
    <col min="13826" max="13828" width="8.125" style="81" bestFit="1" customWidth="1"/>
    <col min="13829" max="13829" width="7.5" style="81" bestFit="1" customWidth="1"/>
    <col min="13830" max="13830" width="8.125" style="81" bestFit="1" customWidth="1"/>
    <col min="13831" max="13831" width="7.5" style="81" bestFit="1" customWidth="1"/>
    <col min="13832" max="13832" width="10.625" style="81" bestFit="1" customWidth="1"/>
    <col min="13833" max="13833" width="10" style="81"/>
    <col min="13834" max="13834" width="10.625" style="81" bestFit="1" customWidth="1"/>
    <col min="13835" max="14080" width="10" style="81"/>
    <col min="14081" max="14081" width="24" style="81" customWidth="1"/>
    <col min="14082" max="14084" width="8.125" style="81" bestFit="1" customWidth="1"/>
    <col min="14085" max="14085" width="7.5" style="81" bestFit="1" customWidth="1"/>
    <col min="14086" max="14086" width="8.125" style="81" bestFit="1" customWidth="1"/>
    <col min="14087" max="14087" width="7.5" style="81" bestFit="1" customWidth="1"/>
    <col min="14088" max="14088" width="10.625" style="81" bestFit="1" customWidth="1"/>
    <col min="14089" max="14089" width="10" style="81"/>
    <col min="14090" max="14090" width="10.625" style="81" bestFit="1" customWidth="1"/>
    <col min="14091" max="14336" width="11" style="81"/>
    <col min="14337" max="14337" width="24" style="81" customWidth="1"/>
    <col min="14338" max="14340" width="8.125" style="81" bestFit="1" customWidth="1"/>
    <col min="14341" max="14341" width="7.5" style="81" bestFit="1" customWidth="1"/>
    <col min="14342" max="14342" width="8.125" style="81" bestFit="1" customWidth="1"/>
    <col min="14343" max="14343" width="7.5" style="81" bestFit="1" customWidth="1"/>
    <col min="14344" max="14344" width="10.625" style="81" bestFit="1" customWidth="1"/>
    <col min="14345" max="14345" width="10" style="81"/>
    <col min="14346" max="14346" width="10.625" style="81" bestFit="1" customWidth="1"/>
    <col min="14347" max="14592" width="10" style="81"/>
    <col min="14593" max="14593" width="24" style="81" customWidth="1"/>
    <col min="14594" max="14596" width="8.125" style="81" bestFit="1" customWidth="1"/>
    <col min="14597" max="14597" width="7.5" style="81" bestFit="1" customWidth="1"/>
    <col min="14598" max="14598" width="8.125" style="81" bestFit="1" customWidth="1"/>
    <col min="14599" max="14599" width="7.5" style="81" bestFit="1" customWidth="1"/>
    <col min="14600" max="14600" width="10.625" style="81" bestFit="1" customWidth="1"/>
    <col min="14601" max="14601" width="10" style="81"/>
    <col min="14602" max="14602" width="10.625" style="81" bestFit="1" customWidth="1"/>
    <col min="14603" max="14848" width="10" style="81"/>
    <col min="14849" max="14849" width="24" style="81" customWidth="1"/>
    <col min="14850" max="14852" width="8.125" style="81" bestFit="1" customWidth="1"/>
    <col min="14853" max="14853" width="7.5" style="81" bestFit="1" customWidth="1"/>
    <col min="14854" max="14854" width="8.125" style="81" bestFit="1" customWidth="1"/>
    <col min="14855" max="14855" width="7.5" style="81" bestFit="1" customWidth="1"/>
    <col min="14856" max="14856" width="10.625" style="81" bestFit="1" customWidth="1"/>
    <col min="14857" max="14857" width="10" style="81"/>
    <col min="14858" max="14858" width="10.625" style="81" bestFit="1" customWidth="1"/>
    <col min="14859" max="15104" width="10" style="81"/>
    <col min="15105" max="15105" width="24" style="81" customWidth="1"/>
    <col min="15106" max="15108" width="8.125" style="81" bestFit="1" customWidth="1"/>
    <col min="15109" max="15109" width="7.5" style="81" bestFit="1" customWidth="1"/>
    <col min="15110" max="15110" width="8.125" style="81" bestFit="1" customWidth="1"/>
    <col min="15111" max="15111" width="7.5" style="81" bestFit="1" customWidth="1"/>
    <col min="15112" max="15112" width="10.625" style="81" bestFit="1" customWidth="1"/>
    <col min="15113" max="15113" width="10" style="81"/>
    <col min="15114" max="15114" width="10.625" style="81" bestFit="1" customWidth="1"/>
    <col min="15115" max="15360" width="11" style="81"/>
    <col min="15361" max="15361" width="24" style="81" customWidth="1"/>
    <col min="15362" max="15364" width="8.125" style="81" bestFit="1" customWidth="1"/>
    <col min="15365" max="15365" width="7.5" style="81" bestFit="1" customWidth="1"/>
    <col min="15366" max="15366" width="8.125" style="81" bestFit="1" customWidth="1"/>
    <col min="15367" max="15367" width="7.5" style="81" bestFit="1" customWidth="1"/>
    <col min="15368" max="15368" width="10.625" style="81" bestFit="1" customWidth="1"/>
    <col min="15369" max="15369" width="10" style="81"/>
    <col min="15370" max="15370" width="10.625" style="81" bestFit="1" customWidth="1"/>
    <col min="15371" max="15616" width="10" style="81"/>
    <col min="15617" max="15617" width="24" style="81" customWidth="1"/>
    <col min="15618" max="15620" width="8.125" style="81" bestFit="1" customWidth="1"/>
    <col min="15621" max="15621" width="7.5" style="81" bestFit="1" customWidth="1"/>
    <col min="15622" max="15622" width="8.125" style="81" bestFit="1" customWidth="1"/>
    <col min="15623" max="15623" width="7.5" style="81" bestFit="1" customWidth="1"/>
    <col min="15624" max="15624" width="10.625" style="81" bestFit="1" customWidth="1"/>
    <col min="15625" max="15625" width="10" style="81"/>
    <col min="15626" max="15626" width="10.625" style="81" bestFit="1" customWidth="1"/>
    <col min="15627" max="15872" width="10" style="81"/>
    <col min="15873" max="15873" width="24" style="81" customWidth="1"/>
    <col min="15874" max="15876" width="8.125" style="81" bestFit="1" customWidth="1"/>
    <col min="15877" max="15877" width="7.5" style="81" bestFit="1" customWidth="1"/>
    <col min="15878" max="15878" width="8.125" style="81" bestFit="1" customWidth="1"/>
    <col min="15879" max="15879" width="7.5" style="81" bestFit="1" customWidth="1"/>
    <col min="15880" max="15880" width="10.625" style="81" bestFit="1" customWidth="1"/>
    <col min="15881" max="15881" width="10" style="81"/>
    <col min="15882" max="15882" width="10.625" style="81" bestFit="1" customWidth="1"/>
    <col min="15883" max="16128" width="10" style="81"/>
    <col min="16129" max="16129" width="24" style="81" customWidth="1"/>
    <col min="16130" max="16132" width="8.125" style="81" bestFit="1" customWidth="1"/>
    <col min="16133" max="16133" width="7.5" style="81" bestFit="1" customWidth="1"/>
    <col min="16134" max="16134" width="8.125" style="81" bestFit="1" customWidth="1"/>
    <col min="16135" max="16135" width="7.5" style="81" bestFit="1" customWidth="1"/>
    <col min="16136" max="16136" width="10.625" style="81" bestFit="1" customWidth="1"/>
    <col min="16137" max="16137" width="10" style="81"/>
    <col min="16138" max="16138" width="10.625" style="81" bestFit="1" customWidth="1"/>
    <col min="16139" max="16384" width="11" style="81"/>
  </cols>
  <sheetData>
    <row r="1" spans="1:8" ht="13.5" thickTop="1" x14ac:dyDescent="0.2">
      <c r="A1" s="310" t="s">
        <v>24</v>
      </c>
      <c r="B1" s="311"/>
      <c r="C1" s="311"/>
      <c r="D1" s="311"/>
      <c r="E1" s="311"/>
      <c r="F1" s="311"/>
      <c r="G1" s="311"/>
      <c r="H1" s="311"/>
    </row>
    <row r="2" spans="1:8" ht="15.75" x14ac:dyDescent="0.25">
      <c r="A2" s="312"/>
      <c r="B2" s="313"/>
      <c r="C2" s="314"/>
      <c r="D2" s="314"/>
      <c r="E2" s="314"/>
      <c r="F2" s="314"/>
      <c r="G2" s="314"/>
      <c r="H2" s="336" t="s">
        <v>151</v>
      </c>
    </row>
    <row r="3" spans="1:8" s="69" customFormat="1" x14ac:dyDescent="0.2">
      <c r="A3" s="283"/>
      <c r="B3" s="776">
        <f>INDICE!A3</f>
        <v>45139</v>
      </c>
      <c r="C3" s="777"/>
      <c r="D3" s="777" t="s">
        <v>115</v>
      </c>
      <c r="E3" s="777"/>
      <c r="F3" s="777" t="s">
        <v>116</v>
      </c>
      <c r="G3" s="777"/>
      <c r="H3" s="777"/>
    </row>
    <row r="4" spans="1:8" s="69" customFormat="1" x14ac:dyDescent="0.2">
      <c r="A4" s="284"/>
      <c r="B4" s="82" t="s">
        <v>47</v>
      </c>
      <c r="C4" s="82" t="s">
        <v>421</v>
      </c>
      <c r="D4" s="82" t="s">
        <v>47</v>
      </c>
      <c r="E4" s="82" t="s">
        <v>421</v>
      </c>
      <c r="F4" s="82" t="s">
        <v>47</v>
      </c>
      <c r="G4" s="83" t="s">
        <v>421</v>
      </c>
      <c r="H4" s="83" t="s">
        <v>121</v>
      </c>
    </row>
    <row r="5" spans="1:8" x14ac:dyDescent="0.2">
      <c r="A5" s="315" t="s">
        <v>138</v>
      </c>
      <c r="B5" s="324">
        <v>44.10866</v>
      </c>
      <c r="C5" s="317">
        <v>-2.6134435506216569</v>
      </c>
      <c r="D5" s="316">
        <v>477.05569000000008</v>
      </c>
      <c r="E5" s="317">
        <v>-6.6053569455458625</v>
      </c>
      <c r="F5" s="316">
        <v>716.76562999999987</v>
      </c>
      <c r="G5" s="317">
        <v>-10.286976286063702</v>
      </c>
      <c r="H5" s="322">
        <v>32.919537682628899</v>
      </c>
    </row>
    <row r="6" spans="1:8" x14ac:dyDescent="0.2">
      <c r="A6" s="315" t="s">
        <v>139</v>
      </c>
      <c r="B6" s="324">
        <v>26.168549999999989</v>
      </c>
      <c r="C6" s="317">
        <v>-9.8730162010250151</v>
      </c>
      <c r="D6" s="316">
        <v>323.38221000000004</v>
      </c>
      <c r="E6" s="317">
        <v>-8.0606580574979958</v>
      </c>
      <c r="F6" s="316">
        <v>490.12240000000003</v>
      </c>
      <c r="G6" s="317">
        <v>-7.4781986237704157</v>
      </c>
      <c r="H6" s="322">
        <v>22.510290868579339</v>
      </c>
    </row>
    <row r="7" spans="1:8" x14ac:dyDescent="0.2">
      <c r="A7" s="315" t="s">
        <v>140</v>
      </c>
      <c r="B7" s="324">
        <v>9.919470000000004</v>
      </c>
      <c r="C7" s="317">
        <v>1.7769856806905591</v>
      </c>
      <c r="D7" s="316">
        <v>75.122550000000004</v>
      </c>
      <c r="E7" s="317">
        <v>6.4806257763948967</v>
      </c>
      <c r="F7" s="316">
        <v>111.36638000000001</v>
      </c>
      <c r="G7" s="317">
        <v>7.7653991861933687</v>
      </c>
      <c r="H7" s="322">
        <v>5.1148235762755112</v>
      </c>
    </row>
    <row r="8" spans="1:8" x14ac:dyDescent="0.2">
      <c r="A8" s="318" t="s">
        <v>441</v>
      </c>
      <c r="B8" s="323">
        <v>105.8952</v>
      </c>
      <c r="C8" s="320">
        <v>197.71508078171885</v>
      </c>
      <c r="D8" s="319">
        <v>569.27806999999996</v>
      </c>
      <c r="E8" s="321">
        <v>72.677834992131679</v>
      </c>
      <c r="F8" s="319">
        <v>859.07151999999985</v>
      </c>
      <c r="G8" s="321">
        <v>77.227812605381402</v>
      </c>
      <c r="H8" s="485">
        <v>39.455347872516263</v>
      </c>
    </row>
    <row r="9" spans="1:8" s="69" customFormat="1" x14ac:dyDescent="0.2">
      <c r="A9" s="285" t="s">
        <v>114</v>
      </c>
      <c r="B9" s="61">
        <v>186.09188</v>
      </c>
      <c r="C9" s="62">
        <v>55.539114068721382</v>
      </c>
      <c r="D9" s="61">
        <v>1444.83852</v>
      </c>
      <c r="E9" s="62">
        <v>14.419389622566356</v>
      </c>
      <c r="F9" s="61">
        <v>2177.3259299999995</v>
      </c>
      <c r="G9" s="62">
        <v>13.594095239206222</v>
      </c>
      <c r="H9" s="62">
        <v>100</v>
      </c>
    </row>
    <row r="10" spans="1:8" x14ac:dyDescent="0.2">
      <c r="A10" s="309"/>
      <c r="B10" s="308"/>
      <c r="C10" s="314"/>
      <c r="D10" s="308"/>
      <c r="E10" s="314"/>
      <c r="F10" s="308"/>
      <c r="G10" s="314"/>
      <c r="H10" s="79" t="s">
        <v>220</v>
      </c>
    </row>
    <row r="11" spans="1:8" x14ac:dyDescent="0.2">
      <c r="A11" s="286" t="s">
        <v>479</v>
      </c>
      <c r="B11" s="308"/>
      <c r="C11" s="308"/>
      <c r="D11" s="308"/>
      <c r="E11" s="308"/>
      <c r="F11" s="308"/>
      <c r="G11" s="314"/>
      <c r="H11" s="314"/>
    </row>
    <row r="12" spans="1:8" x14ac:dyDescent="0.2">
      <c r="A12" s="286" t="s">
        <v>518</v>
      </c>
      <c r="B12" s="308"/>
      <c r="C12" s="308"/>
      <c r="D12" s="308"/>
      <c r="E12" s="308"/>
      <c r="F12" s="308"/>
      <c r="G12" s="314"/>
      <c r="H12" s="314"/>
    </row>
    <row r="13" spans="1:8" ht="14.25" x14ac:dyDescent="0.2">
      <c r="A13" s="133" t="s">
        <v>532</v>
      </c>
      <c r="B13" s="1"/>
      <c r="C13" s="1"/>
      <c r="D13" s="1"/>
      <c r="E13" s="1"/>
      <c r="F13" s="1"/>
      <c r="G13" s="1"/>
      <c r="H13" s="1"/>
    </row>
    <row r="17" spans="3:21" x14ac:dyDescent="0.2">
      <c r="C17" s="589"/>
      <c r="D17" s="589"/>
      <c r="E17" s="589"/>
      <c r="F17" s="589"/>
      <c r="G17" s="589"/>
      <c r="H17" s="589"/>
      <c r="I17" s="589"/>
      <c r="J17" s="589"/>
      <c r="K17" s="589"/>
      <c r="L17" s="589"/>
      <c r="M17" s="589"/>
      <c r="N17" s="589"/>
      <c r="O17" s="589"/>
      <c r="P17" s="589"/>
      <c r="Q17" s="589"/>
      <c r="R17" s="589"/>
      <c r="S17" s="589"/>
      <c r="T17" s="589"/>
      <c r="U17" s="589"/>
    </row>
  </sheetData>
  <mergeCells count="3">
    <mergeCell ref="B3:C3"/>
    <mergeCell ref="D3:E3"/>
    <mergeCell ref="F3:H3"/>
  </mergeCells>
  <conditionalFormatting sqref="B8">
    <cfRule type="cellIs" dxfId="198" priority="8" operator="between">
      <formula>0</formula>
      <formula>0.5</formula>
    </cfRule>
  </conditionalFormatting>
  <conditionalFormatting sqref="C17:U17">
    <cfRule type="cellIs" dxfId="197" priority="3" operator="between">
      <formula>-0.0499999</formula>
      <formula>0.0499999</formula>
    </cfRule>
  </conditionalFormatting>
  <conditionalFormatting sqref="D8">
    <cfRule type="cellIs" dxfId="196" priority="7" operator="between">
      <formula>0</formula>
      <formula>0.5</formula>
    </cfRule>
  </conditionalFormatting>
  <conditionalFormatting sqref="F8">
    <cfRule type="cellIs" dxfId="195" priority="6" operator="between">
      <formula>0</formula>
      <formula>0.5</formula>
    </cfRule>
  </conditionalFormatting>
  <conditionalFormatting sqref="G5">
    <cfRule type="cellIs" dxfId="194" priority="1" operator="between">
      <formula>-0.049</formula>
      <formula>0.049</formula>
    </cfRule>
  </conditionalFormatting>
  <conditionalFormatting sqref="H8">
    <cfRule type="cellIs" dxfId="193" priority="5"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18"/>
  <sheetViews>
    <sheetView zoomScaleNormal="100" zoomScaleSheetLayoutView="100" workbookViewId="0"/>
  </sheetViews>
  <sheetFormatPr baseColWidth="10" defaultRowHeight="12.75" x14ac:dyDescent="0.2"/>
  <cols>
    <col min="1" max="1" width="20.5" style="81" customWidth="1"/>
    <col min="2" max="2" width="10" style="81" customWidth="1"/>
    <col min="3" max="3" width="11.625" style="81" customWidth="1"/>
    <col min="4" max="4" width="10" style="81" customWidth="1"/>
    <col min="5" max="5" width="10.625" style="81" customWidth="1"/>
    <col min="6" max="6" width="9.5" style="81" customWidth="1"/>
    <col min="7" max="7" width="11" style="81" customWidth="1"/>
    <col min="8" max="8" width="14.625" style="81" customWidth="1"/>
    <col min="9" max="9" width="11.5" style="81" customWidth="1"/>
    <col min="10" max="10" width="12.5" style="81" customWidth="1"/>
    <col min="11" max="15" width="11" style="81"/>
    <col min="16" max="256" width="10" style="81"/>
    <col min="257" max="257" width="18" style="81" customWidth="1"/>
    <col min="258" max="260" width="8.125" style="81" bestFit="1" customWidth="1"/>
    <col min="261" max="261" width="8.125" style="81" customWidth="1"/>
    <col min="262" max="262" width="8.125" style="81" bestFit="1" customWidth="1"/>
    <col min="263" max="263" width="9.125" style="81" bestFit="1" customWidth="1"/>
    <col min="264" max="264" width="11" style="81" bestFit="1" customWidth="1"/>
    <col min="265" max="265" width="10.125" style="81" bestFit="1" customWidth="1"/>
    <col min="266" max="266" width="11" style="81" bestFit="1" customWidth="1"/>
    <col min="267" max="512" width="10" style="81"/>
    <col min="513" max="513" width="18" style="81" customWidth="1"/>
    <col min="514" max="516" width="8.125" style="81" bestFit="1" customWidth="1"/>
    <col min="517" max="517" width="8.125" style="81" customWidth="1"/>
    <col min="518" max="518" width="8.125" style="81" bestFit="1" customWidth="1"/>
    <col min="519" max="519" width="9.125" style="81" bestFit="1" customWidth="1"/>
    <col min="520" max="520" width="11" style="81" bestFit="1" customWidth="1"/>
    <col min="521" max="521" width="10.125" style="81" bestFit="1" customWidth="1"/>
    <col min="522" max="522" width="11" style="81" bestFit="1" customWidth="1"/>
    <col min="523" max="768" width="10" style="81"/>
    <col min="769" max="769" width="18" style="81" customWidth="1"/>
    <col min="770" max="772" width="8.125" style="81" bestFit="1" customWidth="1"/>
    <col min="773" max="773" width="8.125" style="81" customWidth="1"/>
    <col min="774" max="774" width="8.125" style="81" bestFit="1" customWidth="1"/>
    <col min="775" max="775" width="9.125" style="81" bestFit="1" customWidth="1"/>
    <col min="776" max="776" width="11" style="81" bestFit="1" customWidth="1"/>
    <col min="777" max="777" width="10.125" style="81" bestFit="1" customWidth="1"/>
    <col min="778" max="778" width="11" style="81" bestFit="1" customWidth="1"/>
    <col min="779" max="1024" width="11" style="81"/>
    <col min="1025" max="1025" width="18" style="81" customWidth="1"/>
    <col min="1026" max="1028" width="8.125" style="81" bestFit="1" customWidth="1"/>
    <col min="1029" max="1029" width="8.125" style="81" customWidth="1"/>
    <col min="1030" max="1030" width="8.125" style="81" bestFit="1" customWidth="1"/>
    <col min="1031" max="1031" width="9.125" style="81" bestFit="1" customWidth="1"/>
    <col min="1032" max="1032" width="11" style="81" bestFit="1" customWidth="1"/>
    <col min="1033" max="1033" width="10.125" style="81" bestFit="1" customWidth="1"/>
    <col min="1034" max="1034" width="11" style="81" bestFit="1" customWidth="1"/>
    <col min="1035" max="1280" width="10" style="81"/>
    <col min="1281" max="1281" width="18" style="81" customWidth="1"/>
    <col min="1282" max="1284" width="8.125" style="81" bestFit="1" customWidth="1"/>
    <col min="1285" max="1285" width="8.125" style="81" customWidth="1"/>
    <col min="1286" max="1286" width="8.125" style="81" bestFit="1" customWidth="1"/>
    <col min="1287" max="1287" width="9.125" style="81" bestFit="1" customWidth="1"/>
    <col min="1288" max="1288" width="11" style="81" bestFit="1" customWidth="1"/>
    <col min="1289" max="1289" width="10.125" style="81" bestFit="1" customWidth="1"/>
    <col min="1290" max="1290" width="11" style="81" bestFit="1" customWidth="1"/>
    <col min="1291" max="1536" width="10" style="81"/>
    <col min="1537" max="1537" width="18" style="81" customWidth="1"/>
    <col min="1538" max="1540" width="8.125" style="81" bestFit="1" customWidth="1"/>
    <col min="1541" max="1541" width="8.125" style="81" customWidth="1"/>
    <col min="1542" max="1542" width="8.125" style="81" bestFit="1" customWidth="1"/>
    <col min="1543" max="1543" width="9.125" style="81" bestFit="1" customWidth="1"/>
    <col min="1544" max="1544" width="11" style="81" bestFit="1" customWidth="1"/>
    <col min="1545" max="1545" width="10.125" style="81" bestFit="1" customWidth="1"/>
    <col min="1546" max="1546" width="11" style="81" bestFit="1" customWidth="1"/>
    <col min="1547" max="1792" width="10" style="81"/>
    <col min="1793" max="1793" width="18" style="81" customWidth="1"/>
    <col min="1794" max="1796" width="8.125" style="81" bestFit="1" customWidth="1"/>
    <col min="1797" max="1797" width="8.125" style="81" customWidth="1"/>
    <col min="1798" max="1798" width="8.125" style="81" bestFit="1" customWidth="1"/>
    <col min="1799" max="1799" width="9.125" style="81" bestFit="1" customWidth="1"/>
    <col min="1800" max="1800" width="11" style="81" bestFit="1" customWidth="1"/>
    <col min="1801" max="1801" width="10.125" style="81" bestFit="1" customWidth="1"/>
    <col min="1802" max="1802" width="11" style="81" bestFit="1" customWidth="1"/>
    <col min="1803" max="2048" width="11" style="81"/>
    <col min="2049" max="2049" width="18" style="81" customWidth="1"/>
    <col min="2050" max="2052" width="8.125" style="81" bestFit="1" customWidth="1"/>
    <col min="2053" max="2053" width="8.125" style="81" customWidth="1"/>
    <col min="2054" max="2054" width="8.125" style="81" bestFit="1" customWidth="1"/>
    <col min="2055" max="2055" width="9.125" style="81" bestFit="1" customWidth="1"/>
    <col min="2056" max="2056" width="11" style="81" bestFit="1" customWidth="1"/>
    <col min="2057" max="2057" width="10.125" style="81" bestFit="1" customWidth="1"/>
    <col min="2058" max="2058" width="11" style="81" bestFit="1" customWidth="1"/>
    <col min="2059" max="2304" width="10" style="81"/>
    <col min="2305" max="2305" width="18" style="81" customWidth="1"/>
    <col min="2306" max="2308" width="8.125" style="81" bestFit="1" customWidth="1"/>
    <col min="2309" max="2309" width="8.125" style="81" customWidth="1"/>
    <col min="2310" max="2310" width="8.125" style="81" bestFit="1" customWidth="1"/>
    <col min="2311" max="2311" width="9.125" style="81" bestFit="1" customWidth="1"/>
    <col min="2312" max="2312" width="11" style="81" bestFit="1" customWidth="1"/>
    <col min="2313" max="2313" width="10.125" style="81" bestFit="1" customWidth="1"/>
    <col min="2314" max="2314" width="11" style="81" bestFit="1" customWidth="1"/>
    <col min="2315" max="2560" width="10" style="81"/>
    <col min="2561" max="2561" width="18" style="81" customWidth="1"/>
    <col min="2562" max="2564" width="8.125" style="81" bestFit="1" customWidth="1"/>
    <col min="2565" max="2565" width="8.125" style="81" customWidth="1"/>
    <col min="2566" max="2566" width="8.125" style="81" bestFit="1" customWidth="1"/>
    <col min="2567" max="2567" width="9.125" style="81" bestFit="1" customWidth="1"/>
    <col min="2568" max="2568" width="11" style="81" bestFit="1" customWidth="1"/>
    <col min="2569" max="2569" width="10.125" style="81" bestFit="1" customWidth="1"/>
    <col min="2570" max="2570" width="11" style="81" bestFit="1" customWidth="1"/>
    <col min="2571" max="2816" width="10" style="81"/>
    <col min="2817" max="2817" width="18" style="81" customWidth="1"/>
    <col min="2818" max="2820" width="8.125" style="81" bestFit="1" customWidth="1"/>
    <col min="2821" max="2821" width="8.125" style="81" customWidth="1"/>
    <col min="2822" max="2822" width="8.125" style="81" bestFit="1" customWidth="1"/>
    <col min="2823" max="2823" width="9.125" style="81" bestFit="1" customWidth="1"/>
    <col min="2824" max="2824" width="11" style="81" bestFit="1" customWidth="1"/>
    <col min="2825" max="2825" width="10.125" style="81" bestFit="1" customWidth="1"/>
    <col min="2826" max="2826" width="11" style="81" bestFit="1" customWidth="1"/>
    <col min="2827" max="3072" width="11" style="81"/>
    <col min="3073" max="3073" width="18" style="81" customWidth="1"/>
    <col min="3074" max="3076" width="8.125" style="81" bestFit="1" customWidth="1"/>
    <col min="3077" max="3077" width="8.125" style="81" customWidth="1"/>
    <col min="3078" max="3078" width="8.125" style="81" bestFit="1" customWidth="1"/>
    <col min="3079" max="3079" width="9.125" style="81" bestFit="1" customWidth="1"/>
    <col min="3080" max="3080" width="11" style="81" bestFit="1" customWidth="1"/>
    <col min="3081" max="3081" width="10.125" style="81" bestFit="1" customWidth="1"/>
    <col min="3082" max="3082" width="11" style="81" bestFit="1" customWidth="1"/>
    <col min="3083" max="3328" width="10" style="81"/>
    <col min="3329" max="3329" width="18" style="81" customWidth="1"/>
    <col min="3330" max="3332" width="8.125" style="81" bestFit="1" customWidth="1"/>
    <col min="3333" max="3333" width="8.125" style="81" customWidth="1"/>
    <col min="3334" max="3334" width="8.125" style="81" bestFit="1" customWidth="1"/>
    <col min="3335" max="3335" width="9.125" style="81" bestFit="1" customWidth="1"/>
    <col min="3336" max="3336" width="11" style="81" bestFit="1" customWidth="1"/>
    <col min="3337" max="3337" width="10.125" style="81" bestFit="1" customWidth="1"/>
    <col min="3338" max="3338" width="11" style="81" bestFit="1" customWidth="1"/>
    <col min="3339" max="3584" width="10" style="81"/>
    <col min="3585" max="3585" width="18" style="81" customWidth="1"/>
    <col min="3586" max="3588" width="8.125" style="81" bestFit="1" customWidth="1"/>
    <col min="3589" max="3589" width="8.125" style="81" customWidth="1"/>
    <col min="3590" max="3590" width="8.125" style="81" bestFit="1" customWidth="1"/>
    <col min="3591" max="3591" width="9.125" style="81" bestFit="1" customWidth="1"/>
    <col min="3592" max="3592" width="11" style="81" bestFit="1" customWidth="1"/>
    <col min="3593" max="3593" width="10.125" style="81" bestFit="1" customWidth="1"/>
    <col min="3594" max="3594" width="11" style="81" bestFit="1" customWidth="1"/>
    <col min="3595" max="3840" width="10" style="81"/>
    <col min="3841" max="3841" width="18" style="81" customWidth="1"/>
    <col min="3842" max="3844" width="8.125" style="81" bestFit="1" customWidth="1"/>
    <col min="3845" max="3845" width="8.125" style="81" customWidth="1"/>
    <col min="3846" max="3846" width="8.125" style="81" bestFit="1" customWidth="1"/>
    <col min="3847" max="3847" width="9.125" style="81" bestFit="1" customWidth="1"/>
    <col min="3848" max="3848" width="11" style="81" bestFit="1" customWidth="1"/>
    <col min="3849" max="3849" width="10.125" style="81" bestFit="1" customWidth="1"/>
    <col min="3850" max="3850" width="11" style="81" bestFit="1" customWidth="1"/>
    <col min="3851" max="4096" width="11" style="81"/>
    <col min="4097" max="4097" width="18" style="81" customWidth="1"/>
    <col min="4098" max="4100" width="8.125" style="81" bestFit="1" customWidth="1"/>
    <col min="4101" max="4101" width="8.125" style="81" customWidth="1"/>
    <col min="4102" max="4102" width="8.125" style="81" bestFit="1" customWidth="1"/>
    <col min="4103" max="4103" width="9.125" style="81" bestFit="1" customWidth="1"/>
    <col min="4104" max="4104" width="11" style="81" bestFit="1" customWidth="1"/>
    <col min="4105" max="4105" width="10.125" style="81" bestFit="1" customWidth="1"/>
    <col min="4106" max="4106" width="11" style="81" bestFit="1" customWidth="1"/>
    <col min="4107" max="4352" width="10" style="81"/>
    <col min="4353" max="4353" width="18" style="81" customWidth="1"/>
    <col min="4354" max="4356" width="8.125" style="81" bestFit="1" customWidth="1"/>
    <col min="4357" max="4357" width="8.125" style="81" customWidth="1"/>
    <col min="4358" max="4358" width="8.125" style="81" bestFit="1" customWidth="1"/>
    <col min="4359" max="4359" width="9.125" style="81" bestFit="1" customWidth="1"/>
    <col min="4360" max="4360" width="11" style="81" bestFit="1" customWidth="1"/>
    <col min="4361" max="4361" width="10.125" style="81" bestFit="1" customWidth="1"/>
    <col min="4362" max="4362" width="11" style="81" bestFit="1" customWidth="1"/>
    <col min="4363" max="4608" width="10" style="81"/>
    <col min="4609" max="4609" width="18" style="81" customWidth="1"/>
    <col min="4610" max="4612" width="8.125" style="81" bestFit="1" customWidth="1"/>
    <col min="4613" max="4613" width="8.125" style="81" customWidth="1"/>
    <col min="4614" max="4614" width="8.125" style="81" bestFit="1" customWidth="1"/>
    <col min="4615" max="4615" width="9.125" style="81" bestFit="1" customWidth="1"/>
    <col min="4616" max="4616" width="11" style="81" bestFit="1" customWidth="1"/>
    <col min="4617" max="4617" width="10.125" style="81" bestFit="1" customWidth="1"/>
    <col min="4618" max="4618" width="11" style="81" bestFit="1" customWidth="1"/>
    <col min="4619" max="4864" width="10" style="81"/>
    <col min="4865" max="4865" width="18" style="81" customWidth="1"/>
    <col min="4866" max="4868" width="8.125" style="81" bestFit="1" customWidth="1"/>
    <col min="4869" max="4869" width="8.125" style="81" customWidth="1"/>
    <col min="4870" max="4870" width="8.125" style="81" bestFit="1" customWidth="1"/>
    <col min="4871" max="4871" width="9.125" style="81" bestFit="1" customWidth="1"/>
    <col min="4872" max="4872" width="11" style="81" bestFit="1" customWidth="1"/>
    <col min="4873" max="4873" width="10.125" style="81" bestFit="1" customWidth="1"/>
    <col min="4874" max="4874" width="11" style="81" bestFit="1" customWidth="1"/>
    <col min="4875" max="5120" width="11" style="81"/>
    <col min="5121" max="5121" width="18" style="81" customWidth="1"/>
    <col min="5122" max="5124" width="8.125" style="81" bestFit="1" customWidth="1"/>
    <col min="5125" max="5125" width="8.125" style="81" customWidth="1"/>
    <col min="5126" max="5126" width="8.125" style="81" bestFit="1" customWidth="1"/>
    <col min="5127" max="5127" width="9.125" style="81" bestFit="1" customWidth="1"/>
    <col min="5128" max="5128" width="11" style="81" bestFit="1" customWidth="1"/>
    <col min="5129" max="5129" width="10.125" style="81" bestFit="1" customWidth="1"/>
    <col min="5130" max="5130" width="11" style="81" bestFit="1" customWidth="1"/>
    <col min="5131" max="5376" width="10" style="81"/>
    <col min="5377" max="5377" width="18" style="81" customWidth="1"/>
    <col min="5378" max="5380" width="8.125" style="81" bestFit="1" customWidth="1"/>
    <col min="5381" max="5381" width="8.125" style="81" customWidth="1"/>
    <col min="5382" max="5382" width="8.125" style="81" bestFit="1" customWidth="1"/>
    <col min="5383" max="5383" width="9.125" style="81" bestFit="1" customWidth="1"/>
    <col min="5384" max="5384" width="11" style="81" bestFit="1" customWidth="1"/>
    <col min="5385" max="5385" width="10.125" style="81" bestFit="1" customWidth="1"/>
    <col min="5386" max="5386" width="11" style="81" bestFit="1" customWidth="1"/>
    <col min="5387" max="5632" width="10" style="81"/>
    <col min="5633" max="5633" width="18" style="81" customWidth="1"/>
    <col min="5634" max="5636" width="8.125" style="81" bestFit="1" customWidth="1"/>
    <col min="5637" max="5637" width="8.125" style="81" customWidth="1"/>
    <col min="5638" max="5638" width="8.125" style="81" bestFit="1" customWidth="1"/>
    <col min="5639" max="5639" width="9.125" style="81" bestFit="1" customWidth="1"/>
    <col min="5640" max="5640" width="11" style="81" bestFit="1" customWidth="1"/>
    <col min="5641" max="5641" width="10.125" style="81" bestFit="1" customWidth="1"/>
    <col min="5642" max="5642" width="11" style="81" bestFit="1" customWidth="1"/>
    <col min="5643" max="5888" width="10" style="81"/>
    <col min="5889" max="5889" width="18" style="81" customWidth="1"/>
    <col min="5890" max="5892" width="8.125" style="81" bestFit="1" customWidth="1"/>
    <col min="5893" max="5893" width="8.125" style="81" customWidth="1"/>
    <col min="5894" max="5894" width="8.125" style="81" bestFit="1" customWidth="1"/>
    <col min="5895" max="5895" width="9.125" style="81" bestFit="1" customWidth="1"/>
    <col min="5896" max="5896" width="11" style="81" bestFit="1" customWidth="1"/>
    <col min="5897" max="5897" width="10.125" style="81" bestFit="1" customWidth="1"/>
    <col min="5898" max="5898" width="11" style="81" bestFit="1" customWidth="1"/>
    <col min="5899" max="6144" width="11" style="81"/>
    <col min="6145" max="6145" width="18" style="81" customWidth="1"/>
    <col min="6146" max="6148" width="8.125" style="81" bestFit="1" customWidth="1"/>
    <col min="6149" max="6149" width="8.125" style="81" customWidth="1"/>
    <col min="6150" max="6150" width="8.125" style="81" bestFit="1" customWidth="1"/>
    <col min="6151" max="6151" width="9.125" style="81" bestFit="1" customWidth="1"/>
    <col min="6152" max="6152" width="11" style="81" bestFit="1" customWidth="1"/>
    <col min="6153" max="6153" width="10.125" style="81" bestFit="1" customWidth="1"/>
    <col min="6154" max="6154" width="11" style="81" bestFit="1" customWidth="1"/>
    <col min="6155" max="6400" width="10" style="81"/>
    <col min="6401" max="6401" width="18" style="81" customWidth="1"/>
    <col min="6402" max="6404" width="8.125" style="81" bestFit="1" customWidth="1"/>
    <col min="6405" max="6405" width="8.125" style="81" customWidth="1"/>
    <col min="6406" max="6406" width="8.125" style="81" bestFit="1" customWidth="1"/>
    <col min="6407" max="6407" width="9.125" style="81" bestFit="1" customWidth="1"/>
    <col min="6408" max="6408" width="11" style="81" bestFit="1" customWidth="1"/>
    <col min="6409" max="6409" width="10.125" style="81" bestFit="1" customWidth="1"/>
    <col min="6410" max="6410" width="11" style="81" bestFit="1" customWidth="1"/>
    <col min="6411" max="6656" width="10" style="81"/>
    <col min="6657" max="6657" width="18" style="81" customWidth="1"/>
    <col min="6658" max="6660" width="8.125" style="81" bestFit="1" customWidth="1"/>
    <col min="6661" max="6661" width="8.125" style="81" customWidth="1"/>
    <col min="6662" max="6662" width="8.125" style="81" bestFit="1" customWidth="1"/>
    <col min="6663" max="6663" width="9.125" style="81" bestFit="1" customWidth="1"/>
    <col min="6664" max="6664" width="11" style="81" bestFit="1" customWidth="1"/>
    <col min="6665" max="6665" width="10.125" style="81" bestFit="1" customWidth="1"/>
    <col min="6666" max="6666" width="11" style="81" bestFit="1" customWidth="1"/>
    <col min="6667" max="6912" width="10" style="81"/>
    <col min="6913" max="6913" width="18" style="81" customWidth="1"/>
    <col min="6914" max="6916" width="8.125" style="81" bestFit="1" customWidth="1"/>
    <col min="6917" max="6917" width="8.125" style="81" customWidth="1"/>
    <col min="6918" max="6918" width="8.125" style="81" bestFit="1" customWidth="1"/>
    <col min="6919" max="6919" width="9.125" style="81" bestFit="1" customWidth="1"/>
    <col min="6920" max="6920" width="11" style="81" bestFit="1" customWidth="1"/>
    <col min="6921" max="6921" width="10.125" style="81" bestFit="1" customWidth="1"/>
    <col min="6922" max="6922" width="11" style="81" bestFit="1" customWidth="1"/>
    <col min="6923" max="7168" width="11" style="81"/>
    <col min="7169" max="7169" width="18" style="81" customWidth="1"/>
    <col min="7170" max="7172" width="8.125" style="81" bestFit="1" customWidth="1"/>
    <col min="7173" max="7173" width="8.125" style="81" customWidth="1"/>
    <col min="7174" max="7174" width="8.125" style="81" bestFit="1" customWidth="1"/>
    <col min="7175" max="7175" width="9.125" style="81" bestFit="1" customWidth="1"/>
    <col min="7176" max="7176" width="11" style="81" bestFit="1" customWidth="1"/>
    <col min="7177" max="7177" width="10.125" style="81" bestFit="1" customWidth="1"/>
    <col min="7178" max="7178" width="11" style="81" bestFit="1" customWidth="1"/>
    <col min="7179" max="7424" width="10" style="81"/>
    <col min="7425" max="7425" width="18" style="81" customWidth="1"/>
    <col min="7426" max="7428" width="8.125" style="81" bestFit="1" customWidth="1"/>
    <col min="7429" max="7429" width="8.125" style="81" customWidth="1"/>
    <col min="7430" max="7430" width="8.125" style="81" bestFit="1" customWidth="1"/>
    <col min="7431" max="7431" width="9.125" style="81" bestFit="1" customWidth="1"/>
    <col min="7432" max="7432" width="11" style="81" bestFit="1" customWidth="1"/>
    <col min="7433" max="7433" width="10.125" style="81" bestFit="1" customWidth="1"/>
    <col min="7434" max="7434" width="11" style="81" bestFit="1" customWidth="1"/>
    <col min="7435" max="7680" width="10" style="81"/>
    <col min="7681" max="7681" width="18" style="81" customWidth="1"/>
    <col min="7682" max="7684" width="8.125" style="81" bestFit="1" customWidth="1"/>
    <col min="7685" max="7685" width="8.125" style="81" customWidth="1"/>
    <col min="7686" max="7686" width="8.125" style="81" bestFit="1" customWidth="1"/>
    <col min="7687" max="7687" width="9.125" style="81" bestFit="1" customWidth="1"/>
    <col min="7688" max="7688" width="11" style="81" bestFit="1" customWidth="1"/>
    <col min="7689" max="7689" width="10.125" style="81" bestFit="1" customWidth="1"/>
    <col min="7690" max="7690" width="11" style="81" bestFit="1" customWidth="1"/>
    <col min="7691" max="7936" width="10" style="81"/>
    <col min="7937" max="7937" width="18" style="81" customWidth="1"/>
    <col min="7938" max="7940" width="8.125" style="81" bestFit="1" customWidth="1"/>
    <col min="7941" max="7941" width="8.125" style="81" customWidth="1"/>
    <col min="7942" max="7942" width="8.125" style="81" bestFit="1" customWidth="1"/>
    <col min="7943" max="7943" width="9.125" style="81" bestFit="1" customWidth="1"/>
    <col min="7944" max="7944" width="11" style="81" bestFit="1" customWidth="1"/>
    <col min="7945" max="7945" width="10.125" style="81" bestFit="1" customWidth="1"/>
    <col min="7946" max="7946" width="11" style="81" bestFit="1" customWidth="1"/>
    <col min="7947" max="8192" width="11" style="81"/>
    <col min="8193" max="8193" width="18" style="81" customWidth="1"/>
    <col min="8194" max="8196" width="8.125" style="81" bestFit="1" customWidth="1"/>
    <col min="8197" max="8197" width="8.125" style="81" customWidth="1"/>
    <col min="8198" max="8198" width="8.125" style="81" bestFit="1" customWidth="1"/>
    <col min="8199" max="8199" width="9.125" style="81" bestFit="1" customWidth="1"/>
    <col min="8200" max="8200" width="11" style="81" bestFit="1" customWidth="1"/>
    <col min="8201" max="8201" width="10.125" style="81" bestFit="1" customWidth="1"/>
    <col min="8202" max="8202" width="11" style="81" bestFit="1" customWidth="1"/>
    <col min="8203" max="8448" width="10" style="81"/>
    <col min="8449" max="8449" width="18" style="81" customWidth="1"/>
    <col min="8450" max="8452" width="8.125" style="81" bestFit="1" customWidth="1"/>
    <col min="8453" max="8453" width="8.125" style="81" customWidth="1"/>
    <col min="8454" max="8454" width="8.125" style="81" bestFit="1" customWidth="1"/>
    <col min="8455" max="8455" width="9.125" style="81" bestFit="1" customWidth="1"/>
    <col min="8456" max="8456" width="11" style="81" bestFit="1" customWidth="1"/>
    <col min="8457" max="8457" width="10.125" style="81" bestFit="1" customWidth="1"/>
    <col min="8458" max="8458" width="11" style="81" bestFit="1" customWidth="1"/>
    <col min="8459" max="8704" width="10" style="81"/>
    <col min="8705" max="8705" width="18" style="81" customWidth="1"/>
    <col min="8706" max="8708" width="8.125" style="81" bestFit="1" customWidth="1"/>
    <col min="8709" max="8709" width="8.125" style="81" customWidth="1"/>
    <col min="8710" max="8710" width="8.125" style="81" bestFit="1" customWidth="1"/>
    <col min="8711" max="8711" width="9.125" style="81" bestFit="1" customWidth="1"/>
    <col min="8712" max="8712" width="11" style="81" bestFit="1" customWidth="1"/>
    <col min="8713" max="8713" width="10.125" style="81" bestFit="1" customWidth="1"/>
    <col min="8714" max="8714" width="11" style="81" bestFit="1" customWidth="1"/>
    <col min="8715" max="8960" width="10" style="81"/>
    <col min="8961" max="8961" width="18" style="81" customWidth="1"/>
    <col min="8962" max="8964" width="8.125" style="81" bestFit="1" customWidth="1"/>
    <col min="8965" max="8965" width="8.125" style="81" customWidth="1"/>
    <col min="8966" max="8966" width="8.125" style="81" bestFit="1" customWidth="1"/>
    <col min="8967" max="8967" width="9.125" style="81" bestFit="1" customWidth="1"/>
    <col min="8968" max="8968" width="11" style="81" bestFit="1" customWidth="1"/>
    <col min="8969" max="8969" width="10.125" style="81" bestFit="1" customWidth="1"/>
    <col min="8970" max="8970" width="11" style="81" bestFit="1" customWidth="1"/>
    <col min="8971" max="9216" width="11" style="81"/>
    <col min="9217" max="9217" width="18" style="81" customWidth="1"/>
    <col min="9218" max="9220" width="8.125" style="81" bestFit="1" customWidth="1"/>
    <col min="9221" max="9221" width="8.125" style="81" customWidth="1"/>
    <col min="9222" max="9222" width="8.125" style="81" bestFit="1" customWidth="1"/>
    <col min="9223" max="9223" width="9.125" style="81" bestFit="1" customWidth="1"/>
    <col min="9224" max="9224" width="11" style="81" bestFit="1" customWidth="1"/>
    <col min="9225" max="9225" width="10.125" style="81" bestFit="1" customWidth="1"/>
    <col min="9226" max="9226" width="11" style="81" bestFit="1" customWidth="1"/>
    <col min="9227" max="9472" width="10" style="81"/>
    <col min="9473" max="9473" width="18" style="81" customWidth="1"/>
    <col min="9474" max="9476" width="8.125" style="81" bestFit="1" customWidth="1"/>
    <col min="9477" max="9477" width="8.125" style="81" customWidth="1"/>
    <col min="9478" max="9478" width="8.125" style="81" bestFit="1" customWidth="1"/>
    <col min="9479" max="9479" width="9.125" style="81" bestFit="1" customWidth="1"/>
    <col min="9480" max="9480" width="11" style="81" bestFit="1" customWidth="1"/>
    <col min="9481" max="9481" width="10.125" style="81" bestFit="1" customWidth="1"/>
    <col min="9482" max="9482" width="11" style="81" bestFit="1" customWidth="1"/>
    <col min="9483" max="9728" width="10" style="81"/>
    <col min="9729" max="9729" width="18" style="81" customWidth="1"/>
    <col min="9730" max="9732" width="8.125" style="81" bestFit="1" customWidth="1"/>
    <col min="9733" max="9733" width="8.125" style="81" customWidth="1"/>
    <col min="9734" max="9734" width="8.125" style="81" bestFit="1" customWidth="1"/>
    <col min="9735" max="9735" width="9.125" style="81" bestFit="1" customWidth="1"/>
    <col min="9736" max="9736" width="11" style="81" bestFit="1" customWidth="1"/>
    <col min="9737" max="9737" width="10.125" style="81" bestFit="1" customWidth="1"/>
    <col min="9738" max="9738" width="11" style="81" bestFit="1" customWidth="1"/>
    <col min="9739" max="9984" width="10" style="81"/>
    <col min="9985" max="9985" width="18" style="81" customWidth="1"/>
    <col min="9986" max="9988" width="8.125" style="81" bestFit="1" customWidth="1"/>
    <col min="9989" max="9989" width="8.125" style="81" customWidth="1"/>
    <col min="9990" max="9990" width="8.125" style="81" bestFit="1" customWidth="1"/>
    <col min="9991" max="9991" width="9.125" style="81" bestFit="1" customWidth="1"/>
    <col min="9992" max="9992" width="11" style="81" bestFit="1" customWidth="1"/>
    <col min="9993" max="9993" width="10.125" style="81" bestFit="1" customWidth="1"/>
    <col min="9994" max="9994" width="11" style="81" bestFit="1" customWidth="1"/>
    <col min="9995" max="10240" width="11" style="81"/>
    <col min="10241" max="10241" width="18" style="81" customWidth="1"/>
    <col min="10242" max="10244" width="8.125" style="81" bestFit="1" customWidth="1"/>
    <col min="10245" max="10245" width="8.125" style="81" customWidth="1"/>
    <col min="10246" max="10246" width="8.125" style="81" bestFit="1" customWidth="1"/>
    <col min="10247" max="10247" width="9.125" style="81" bestFit="1" customWidth="1"/>
    <col min="10248" max="10248" width="11" style="81" bestFit="1" customWidth="1"/>
    <col min="10249" max="10249" width="10.125" style="81" bestFit="1" customWidth="1"/>
    <col min="10250" max="10250" width="11" style="81" bestFit="1" customWidth="1"/>
    <col min="10251" max="10496" width="10" style="81"/>
    <col min="10497" max="10497" width="18" style="81" customWidth="1"/>
    <col min="10498" max="10500" width="8.125" style="81" bestFit="1" customWidth="1"/>
    <col min="10501" max="10501" width="8.125" style="81" customWidth="1"/>
    <col min="10502" max="10502" width="8.125" style="81" bestFit="1" customWidth="1"/>
    <col min="10503" max="10503" width="9.125" style="81" bestFit="1" customWidth="1"/>
    <col min="10504" max="10504" width="11" style="81" bestFit="1" customWidth="1"/>
    <col min="10505" max="10505" width="10.125" style="81" bestFit="1" customWidth="1"/>
    <col min="10506" max="10506" width="11" style="81" bestFit="1" customWidth="1"/>
    <col min="10507" max="10752" width="10" style="81"/>
    <col min="10753" max="10753" width="18" style="81" customWidth="1"/>
    <col min="10754" max="10756" width="8.125" style="81" bestFit="1" customWidth="1"/>
    <col min="10757" max="10757" width="8.125" style="81" customWidth="1"/>
    <col min="10758" max="10758" width="8.125" style="81" bestFit="1" customWidth="1"/>
    <col min="10759" max="10759" width="9.125" style="81" bestFit="1" customWidth="1"/>
    <col min="10760" max="10760" width="11" style="81" bestFit="1" customWidth="1"/>
    <col min="10761" max="10761" width="10.125" style="81" bestFit="1" customWidth="1"/>
    <col min="10762" max="10762" width="11" style="81" bestFit="1" customWidth="1"/>
    <col min="10763" max="11008" width="10" style="81"/>
    <col min="11009" max="11009" width="18" style="81" customWidth="1"/>
    <col min="11010" max="11012" width="8.125" style="81" bestFit="1" customWidth="1"/>
    <col min="11013" max="11013" width="8.125" style="81" customWidth="1"/>
    <col min="11014" max="11014" width="8.125" style="81" bestFit="1" customWidth="1"/>
    <col min="11015" max="11015" width="9.125" style="81" bestFit="1" customWidth="1"/>
    <col min="11016" max="11016" width="11" style="81" bestFit="1" customWidth="1"/>
    <col min="11017" max="11017" width="10.125" style="81" bestFit="1" customWidth="1"/>
    <col min="11018" max="11018" width="11" style="81" bestFit="1" customWidth="1"/>
    <col min="11019" max="11264" width="11" style="81"/>
    <col min="11265" max="11265" width="18" style="81" customWidth="1"/>
    <col min="11266" max="11268" width="8.125" style="81" bestFit="1" customWidth="1"/>
    <col min="11269" max="11269" width="8.125" style="81" customWidth="1"/>
    <col min="11270" max="11270" width="8.125" style="81" bestFit="1" customWidth="1"/>
    <col min="11271" max="11271" width="9.125" style="81" bestFit="1" customWidth="1"/>
    <col min="11272" max="11272" width="11" style="81" bestFit="1" customWidth="1"/>
    <col min="11273" max="11273" width="10.125" style="81" bestFit="1" customWidth="1"/>
    <col min="11274" max="11274" width="11" style="81" bestFit="1" customWidth="1"/>
    <col min="11275" max="11520" width="10" style="81"/>
    <col min="11521" max="11521" width="18" style="81" customWidth="1"/>
    <col min="11522" max="11524" width="8.125" style="81" bestFit="1" customWidth="1"/>
    <col min="11525" max="11525" width="8.125" style="81" customWidth="1"/>
    <col min="11526" max="11526" width="8.125" style="81" bestFit="1" customWidth="1"/>
    <col min="11527" max="11527" width="9.125" style="81" bestFit="1" customWidth="1"/>
    <col min="11528" max="11528" width="11" style="81" bestFit="1" customWidth="1"/>
    <col min="11529" max="11529" width="10.125" style="81" bestFit="1" customWidth="1"/>
    <col min="11530" max="11530" width="11" style="81" bestFit="1" customWidth="1"/>
    <col min="11531" max="11776" width="10" style="81"/>
    <col min="11777" max="11777" width="18" style="81" customWidth="1"/>
    <col min="11778" max="11780" width="8.125" style="81" bestFit="1" customWidth="1"/>
    <col min="11781" max="11781" width="8.125" style="81" customWidth="1"/>
    <col min="11782" max="11782" width="8.125" style="81" bestFit="1" customWidth="1"/>
    <col min="11783" max="11783" width="9.125" style="81" bestFit="1" customWidth="1"/>
    <col min="11784" max="11784" width="11" style="81" bestFit="1" customWidth="1"/>
    <col min="11785" max="11785" width="10.125" style="81" bestFit="1" customWidth="1"/>
    <col min="11786" max="11786" width="11" style="81" bestFit="1" customWidth="1"/>
    <col min="11787" max="12032" width="10" style="81"/>
    <col min="12033" max="12033" width="18" style="81" customWidth="1"/>
    <col min="12034" max="12036" width="8.125" style="81" bestFit="1" customWidth="1"/>
    <col min="12037" max="12037" width="8.125" style="81" customWidth="1"/>
    <col min="12038" max="12038" width="8.125" style="81" bestFit="1" customWidth="1"/>
    <col min="12039" max="12039" width="9.125" style="81" bestFit="1" customWidth="1"/>
    <col min="12040" max="12040" width="11" style="81" bestFit="1" customWidth="1"/>
    <col min="12041" max="12041" width="10.125" style="81" bestFit="1" customWidth="1"/>
    <col min="12042" max="12042" width="11" style="81" bestFit="1" customWidth="1"/>
    <col min="12043" max="12288" width="11" style="81"/>
    <col min="12289" max="12289" width="18" style="81" customWidth="1"/>
    <col min="12290" max="12292" width="8.125" style="81" bestFit="1" customWidth="1"/>
    <col min="12293" max="12293" width="8.125" style="81" customWidth="1"/>
    <col min="12294" max="12294" width="8.125" style="81" bestFit="1" customWidth="1"/>
    <col min="12295" max="12295" width="9.125" style="81" bestFit="1" customWidth="1"/>
    <col min="12296" max="12296" width="11" style="81" bestFit="1" customWidth="1"/>
    <col min="12297" max="12297" width="10.125" style="81" bestFit="1" customWidth="1"/>
    <col min="12298" max="12298" width="11" style="81" bestFit="1" customWidth="1"/>
    <col min="12299" max="12544" width="10" style="81"/>
    <col min="12545" max="12545" width="18" style="81" customWidth="1"/>
    <col min="12546" max="12548" width="8.125" style="81" bestFit="1" customWidth="1"/>
    <col min="12549" max="12549" width="8.125" style="81" customWidth="1"/>
    <col min="12550" max="12550" width="8.125" style="81" bestFit="1" customWidth="1"/>
    <col min="12551" max="12551" width="9.125" style="81" bestFit="1" customWidth="1"/>
    <col min="12552" max="12552" width="11" style="81" bestFit="1" customWidth="1"/>
    <col min="12553" max="12553" width="10.125" style="81" bestFit="1" customWidth="1"/>
    <col min="12554" max="12554" width="11" style="81" bestFit="1" customWidth="1"/>
    <col min="12555" max="12800" width="10" style="81"/>
    <col min="12801" max="12801" width="18" style="81" customWidth="1"/>
    <col min="12802" max="12804" width="8.125" style="81" bestFit="1" customWidth="1"/>
    <col min="12805" max="12805" width="8.125" style="81" customWidth="1"/>
    <col min="12806" max="12806" width="8.125" style="81" bestFit="1" customWidth="1"/>
    <col min="12807" max="12807" width="9.125" style="81" bestFit="1" customWidth="1"/>
    <col min="12808" max="12808" width="11" style="81" bestFit="1" customWidth="1"/>
    <col min="12809" max="12809" width="10.125" style="81" bestFit="1" customWidth="1"/>
    <col min="12810" max="12810" width="11" style="81" bestFit="1" customWidth="1"/>
    <col min="12811" max="13056" width="10" style="81"/>
    <col min="13057" max="13057" width="18" style="81" customWidth="1"/>
    <col min="13058" max="13060" width="8.125" style="81" bestFit="1" customWidth="1"/>
    <col min="13061" max="13061" width="8.125" style="81" customWidth="1"/>
    <col min="13062" max="13062" width="8.125" style="81" bestFit="1" customWidth="1"/>
    <col min="13063" max="13063" width="9.125" style="81" bestFit="1" customWidth="1"/>
    <col min="13064" max="13064" width="11" style="81" bestFit="1" customWidth="1"/>
    <col min="13065" max="13065" width="10.125" style="81" bestFit="1" customWidth="1"/>
    <col min="13066" max="13066" width="11" style="81" bestFit="1" customWidth="1"/>
    <col min="13067" max="13312" width="11" style="81"/>
    <col min="13313" max="13313" width="18" style="81" customWidth="1"/>
    <col min="13314" max="13316" width="8.125" style="81" bestFit="1" customWidth="1"/>
    <col min="13317" max="13317" width="8.125" style="81" customWidth="1"/>
    <col min="13318" max="13318" width="8.125" style="81" bestFit="1" customWidth="1"/>
    <col min="13319" max="13319" width="9.125" style="81" bestFit="1" customWidth="1"/>
    <col min="13320" max="13320" width="11" style="81" bestFit="1" customWidth="1"/>
    <col min="13321" max="13321" width="10.125" style="81" bestFit="1" customWidth="1"/>
    <col min="13322" max="13322" width="11" style="81" bestFit="1" customWidth="1"/>
    <col min="13323" max="13568" width="10" style="81"/>
    <col min="13569" max="13569" width="18" style="81" customWidth="1"/>
    <col min="13570" max="13572" width="8.125" style="81" bestFit="1" customWidth="1"/>
    <col min="13573" max="13573" width="8.125" style="81" customWidth="1"/>
    <col min="13574" max="13574" width="8.125" style="81" bestFit="1" customWidth="1"/>
    <col min="13575" max="13575" width="9.125" style="81" bestFit="1" customWidth="1"/>
    <col min="13576" max="13576" width="11" style="81" bestFit="1" customWidth="1"/>
    <col min="13577" max="13577" width="10.125" style="81" bestFit="1" customWidth="1"/>
    <col min="13578" max="13578" width="11" style="81" bestFit="1" customWidth="1"/>
    <col min="13579" max="13824" width="10" style="81"/>
    <col min="13825" max="13825" width="18" style="81" customWidth="1"/>
    <col min="13826" max="13828" width="8.125" style="81" bestFit="1" customWidth="1"/>
    <col min="13829" max="13829" width="8.125" style="81" customWidth="1"/>
    <col min="13830" max="13830" width="8.125" style="81" bestFit="1" customWidth="1"/>
    <col min="13831" max="13831" width="9.125" style="81" bestFit="1" customWidth="1"/>
    <col min="13832" max="13832" width="11" style="81" bestFit="1" customWidth="1"/>
    <col min="13833" max="13833" width="10.125" style="81" bestFit="1" customWidth="1"/>
    <col min="13834" max="13834" width="11" style="81" bestFit="1" customWidth="1"/>
    <col min="13835" max="14080" width="10" style="81"/>
    <col min="14081" max="14081" width="18" style="81" customWidth="1"/>
    <col min="14082" max="14084" width="8.125" style="81" bestFit="1" customWidth="1"/>
    <col min="14085" max="14085" width="8.125" style="81" customWidth="1"/>
    <col min="14086" max="14086" width="8.125" style="81" bestFit="1" customWidth="1"/>
    <col min="14087" max="14087" width="9.125" style="81" bestFit="1" customWidth="1"/>
    <col min="14088" max="14088" width="11" style="81" bestFit="1" customWidth="1"/>
    <col min="14089" max="14089" width="10.125" style="81" bestFit="1" customWidth="1"/>
    <col min="14090" max="14090" width="11" style="81" bestFit="1" customWidth="1"/>
    <col min="14091" max="14336" width="11" style="81"/>
    <col min="14337" max="14337" width="18" style="81" customWidth="1"/>
    <col min="14338" max="14340" width="8.125" style="81" bestFit="1" customWidth="1"/>
    <col min="14341" max="14341" width="8.125" style="81" customWidth="1"/>
    <col min="14342" max="14342" width="8.125" style="81" bestFit="1" customWidth="1"/>
    <col min="14343" max="14343" width="9.125" style="81" bestFit="1" customWidth="1"/>
    <col min="14344" max="14344" width="11" style="81" bestFit="1" customWidth="1"/>
    <col min="14345" max="14345" width="10.125" style="81" bestFit="1" customWidth="1"/>
    <col min="14346" max="14346" width="11" style="81" bestFit="1" customWidth="1"/>
    <col min="14347" max="14592" width="10" style="81"/>
    <col min="14593" max="14593" width="18" style="81" customWidth="1"/>
    <col min="14594" max="14596" width="8.125" style="81" bestFit="1" customWidth="1"/>
    <col min="14597" max="14597" width="8.125" style="81" customWidth="1"/>
    <col min="14598" max="14598" width="8.125" style="81" bestFit="1" customWidth="1"/>
    <col min="14599" max="14599" width="9.125" style="81" bestFit="1" customWidth="1"/>
    <col min="14600" max="14600" width="11" style="81" bestFit="1" customWidth="1"/>
    <col min="14601" max="14601" width="10.125" style="81" bestFit="1" customWidth="1"/>
    <col min="14602" max="14602" width="11" style="81" bestFit="1" customWidth="1"/>
    <col min="14603" max="14848" width="10" style="81"/>
    <col min="14849" max="14849" width="18" style="81" customWidth="1"/>
    <col min="14850" max="14852" width="8.125" style="81" bestFit="1" customWidth="1"/>
    <col min="14853" max="14853" width="8.125" style="81" customWidth="1"/>
    <col min="14854" max="14854" width="8.125" style="81" bestFit="1" customWidth="1"/>
    <col min="14855" max="14855" width="9.125" style="81" bestFit="1" customWidth="1"/>
    <col min="14856" max="14856" width="11" style="81" bestFit="1" customWidth="1"/>
    <col min="14857" max="14857" width="10.125" style="81" bestFit="1" customWidth="1"/>
    <col min="14858" max="14858" width="11" style="81" bestFit="1" customWidth="1"/>
    <col min="14859" max="15104" width="10" style="81"/>
    <col min="15105" max="15105" width="18" style="81" customWidth="1"/>
    <col min="15106" max="15108" width="8.125" style="81" bestFit="1" customWidth="1"/>
    <col min="15109" max="15109" width="8.125" style="81" customWidth="1"/>
    <col min="15110" max="15110" width="8.125" style="81" bestFit="1" customWidth="1"/>
    <col min="15111" max="15111" width="9.125" style="81" bestFit="1" customWidth="1"/>
    <col min="15112" max="15112" width="11" style="81" bestFit="1" customWidth="1"/>
    <col min="15113" max="15113" width="10.125" style="81" bestFit="1" customWidth="1"/>
    <col min="15114" max="15114" width="11" style="81" bestFit="1" customWidth="1"/>
    <col min="15115" max="15360" width="11" style="81"/>
    <col min="15361" max="15361" width="18" style="81" customWidth="1"/>
    <col min="15362" max="15364" width="8.125" style="81" bestFit="1" customWidth="1"/>
    <col min="15365" max="15365" width="8.125" style="81" customWidth="1"/>
    <col min="15366" max="15366" width="8.125" style="81" bestFit="1" customWidth="1"/>
    <col min="15367" max="15367" width="9.125" style="81" bestFit="1" customWidth="1"/>
    <col min="15368" max="15368" width="11" style="81" bestFit="1" customWidth="1"/>
    <col min="15369" max="15369" width="10.125" style="81" bestFit="1" customWidth="1"/>
    <col min="15370" max="15370" width="11" style="81" bestFit="1" customWidth="1"/>
    <col min="15371" max="15616" width="10" style="81"/>
    <col min="15617" max="15617" width="18" style="81" customWidth="1"/>
    <col min="15618" max="15620" width="8.125" style="81" bestFit="1" customWidth="1"/>
    <col min="15621" max="15621" width="8.125" style="81" customWidth="1"/>
    <col min="15622" max="15622" width="8.125" style="81" bestFit="1" customWidth="1"/>
    <col min="15623" max="15623" width="9.125" style="81" bestFit="1" customWidth="1"/>
    <col min="15624" max="15624" width="11" style="81" bestFit="1" customWidth="1"/>
    <col min="15625" max="15625" width="10.125" style="81" bestFit="1" customWidth="1"/>
    <col min="15626" max="15626" width="11" style="81" bestFit="1" customWidth="1"/>
    <col min="15627" max="15872" width="10" style="81"/>
    <col min="15873" max="15873" width="18" style="81" customWidth="1"/>
    <col min="15874" max="15876" width="8.125" style="81" bestFit="1" customWidth="1"/>
    <col min="15877" max="15877" width="8.125" style="81" customWidth="1"/>
    <col min="15878" max="15878" width="8.125" style="81" bestFit="1" customWidth="1"/>
    <col min="15879" max="15879" width="9.125" style="81" bestFit="1" customWidth="1"/>
    <col min="15880" max="15880" width="11" style="81" bestFit="1" customWidth="1"/>
    <col min="15881" max="15881" width="10.125" style="81" bestFit="1" customWidth="1"/>
    <col min="15882" max="15882" width="11" style="81" bestFit="1" customWidth="1"/>
    <col min="15883" max="16128" width="10" style="81"/>
    <col min="16129" max="16129" width="18" style="81" customWidth="1"/>
    <col min="16130" max="16132" width="8.125" style="81" bestFit="1" customWidth="1"/>
    <col min="16133" max="16133" width="8.125" style="81" customWidth="1"/>
    <col min="16134" max="16134" width="8.125" style="81" bestFit="1" customWidth="1"/>
    <col min="16135" max="16135" width="9.125" style="81" bestFit="1" customWidth="1"/>
    <col min="16136" max="16136" width="11" style="81" bestFit="1" customWidth="1"/>
    <col min="16137" max="16137" width="10.125" style="81" bestFit="1" customWidth="1"/>
    <col min="16138" max="16138" width="11" style="81" bestFit="1" customWidth="1"/>
    <col min="16139" max="16384" width="11" style="81"/>
  </cols>
  <sheetData>
    <row r="1" spans="1:14" x14ac:dyDescent="0.2">
      <c r="A1" s="138" t="s">
        <v>25</v>
      </c>
      <c r="B1" s="84"/>
      <c r="C1" s="84"/>
      <c r="D1" s="84"/>
      <c r="E1" s="84"/>
      <c r="F1" s="84"/>
      <c r="G1" s="84"/>
      <c r="H1" s="84"/>
    </row>
    <row r="2" spans="1:14" ht="15.75" x14ac:dyDescent="0.25">
      <c r="A2" s="139"/>
      <c r="B2" s="140"/>
      <c r="C2" s="84"/>
      <c r="D2" s="84"/>
      <c r="E2" s="84"/>
      <c r="F2" s="84"/>
      <c r="G2" s="84"/>
      <c r="H2" s="336" t="s">
        <v>151</v>
      </c>
    </row>
    <row r="3" spans="1:14" x14ac:dyDescent="0.2">
      <c r="A3" s="70"/>
      <c r="B3" s="776">
        <f>INDICE!A3</f>
        <v>45139</v>
      </c>
      <c r="C3" s="777"/>
      <c r="D3" s="778" t="s">
        <v>115</v>
      </c>
      <c r="E3" s="778"/>
      <c r="F3" s="778" t="s">
        <v>116</v>
      </c>
      <c r="G3" s="778"/>
      <c r="H3" s="778"/>
    </row>
    <row r="4" spans="1:14" x14ac:dyDescent="0.2">
      <c r="A4" s="66"/>
      <c r="B4" s="82" t="s">
        <v>47</v>
      </c>
      <c r="C4" s="82" t="s">
        <v>425</v>
      </c>
      <c r="D4" s="82" t="s">
        <v>47</v>
      </c>
      <c r="E4" s="82" t="s">
        <v>421</v>
      </c>
      <c r="F4" s="82" t="s">
        <v>47</v>
      </c>
      <c r="G4" s="83" t="s">
        <v>421</v>
      </c>
      <c r="H4" s="83" t="s">
        <v>106</v>
      </c>
    </row>
    <row r="5" spans="1:14" x14ac:dyDescent="0.2">
      <c r="A5" s="84" t="s">
        <v>183</v>
      </c>
      <c r="B5" s="338">
        <v>565.30310999999949</v>
      </c>
      <c r="C5" s="334">
        <v>5.6546099714152716</v>
      </c>
      <c r="D5" s="333">
        <v>3823.1969099999974</v>
      </c>
      <c r="E5" s="335">
        <v>6.4367821295103447</v>
      </c>
      <c r="F5" s="333">
        <v>5673.3412899999985</v>
      </c>
      <c r="G5" s="335">
        <v>6.2462747803287293</v>
      </c>
      <c r="H5" s="340">
        <v>94.583107021199552</v>
      </c>
    </row>
    <row r="6" spans="1:14" x14ac:dyDescent="0.2">
      <c r="A6" s="84" t="s">
        <v>184</v>
      </c>
      <c r="B6" s="324">
        <v>32.006419999999984</v>
      </c>
      <c r="C6" s="317">
        <v>7.3112589176208802</v>
      </c>
      <c r="D6" s="316">
        <v>213.74995000000001</v>
      </c>
      <c r="E6" s="317">
        <v>5.8223704632392241</v>
      </c>
      <c r="F6" s="316">
        <v>320.24086999999997</v>
      </c>
      <c r="G6" s="317">
        <v>-1.8095309989019597</v>
      </c>
      <c r="H6" s="322">
        <v>5.338895534658036</v>
      </c>
    </row>
    <row r="7" spans="1:14" x14ac:dyDescent="0.2">
      <c r="A7" s="84" t="s">
        <v>188</v>
      </c>
      <c r="B7" s="339">
        <v>0</v>
      </c>
      <c r="C7" s="331">
        <v>0</v>
      </c>
      <c r="D7" s="330">
        <v>4.2800000000000005E-2</v>
      </c>
      <c r="E7" s="586">
        <v>0</v>
      </c>
      <c r="F7" s="330">
        <v>5.0680000000000003E-2</v>
      </c>
      <c r="G7" s="586">
        <v>0</v>
      </c>
      <c r="H7" s="339">
        <v>8.4491159949843153E-4</v>
      </c>
    </row>
    <row r="8" spans="1:14" x14ac:dyDescent="0.2">
      <c r="A8" s="84" t="s">
        <v>145</v>
      </c>
      <c r="B8" s="339">
        <v>0</v>
      </c>
      <c r="C8" s="331">
        <v>0</v>
      </c>
      <c r="D8" s="330">
        <v>4.1840000000000002E-2</v>
      </c>
      <c r="E8" s="586">
        <v>254.57627118644069</v>
      </c>
      <c r="F8" s="330">
        <v>4.1840000000000002E-2</v>
      </c>
      <c r="G8" s="331">
        <v>20.889916209188108</v>
      </c>
      <c r="H8" s="339">
        <v>6.9753554307447471E-4</v>
      </c>
    </row>
    <row r="9" spans="1:14" x14ac:dyDescent="0.2">
      <c r="A9" s="337" t="s">
        <v>146</v>
      </c>
      <c r="B9" s="325">
        <v>597.30952999999954</v>
      </c>
      <c r="C9" s="326">
        <v>5.7420823050804124</v>
      </c>
      <c r="D9" s="325">
        <v>4037.0314999999973</v>
      </c>
      <c r="E9" s="326">
        <v>6.4059711370532844</v>
      </c>
      <c r="F9" s="325">
        <v>5993.6746799999983</v>
      </c>
      <c r="G9" s="326">
        <v>5.7835540984502636</v>
      </c>
      <c r="H9" s="326">
        <v>99.923545003000157</v>
      </c>
    </row>
    <row r="10" spans="1:14" x14ac:dyDescent="0.2">
      <c r="A10" s="84" t="s">
        <v>147</v>
      </c>
      <c r="B10" s="339">
        <v>0.50443999999999989</v>
      </c>
      <c r="C10" s="331">
        <v>27.758079221963268</v>
      </c>
      <c r="D10" s="330">
        <v>3.3016999999999999</v>
      </c>
      <c r="E10" s="331">
        <v>3.9908787114290143</v>
      </c>
      <c r="F10" s="330">
        <v>4.5859699999999997</v>
      </c>
      <c r="G10" s="331">
        <v>1.5559015082899121</v>
      </c>
      <c r="H10" s="322">
        <v>7.6454996999838626E-2</v>
      </c>
    </row>
    <row r="11" spans="1:14" x14ac:dyDescent="0.2">
      <c r="A11" s="60" t="s">
        <v>148</v>
      </c>
      <c r="B11" s="327">
        <v>597.81396999999947</v>
      </c>
      <c r="C11" s="328">
        <v>5.7574604678368457</v>
      </c>
      <c r="D11" s="327">
        <v>4040.3331999999973</v>
      </c>
      <c r="E11" s="328">
        <v>6.4039517633658116</v>
      </c>
      <c r="F11" s="327">
        <v>5998.2606499999983</v>
      </c>
      <c r="G11" s="328">
        <v>5.7801873991118757</v>
      </c>
      <c r="H11" s="328">
        <v>100</v>
      </c>
    </row>
    <row r="12" spans="1:14" x14ac:dyDescent="0.2">
      <c r="A12" s="364" t="s">
        <v>149</v>
      </c>
      <c r="B12" s="329"/>
      <c r="C12" s="329"/>
      <c r="D12" s="329"/>
      <c r="E12" s="329"/>
      <c r="F12" s="329"/>
      <c r="G12" s="329"/>
      <c r="H12" s="329"/>
    </row>
    <row r="13" spans="1:14" x14ac:dyDescent="0.2">
      <c r="A13" s="590" t="s">
        <v>188</v>
      </c>
      <c r="B13" s="591">
        <v>14.736720000000002</v>
      </c>
      <c r="C13" s="592">
        <v>2.0844691084184359</v>
      </c>
      <c r="D13" s="593">
        <v>104.93069000000001</v>
      </c>
      <c r="E13" s="592">
        <v>-11.67291228983412</v>
      </c>
      <c r="F13" s="593">
        <v>145.57336000000004</v>
      </c>
      <c r="G13" s="592">
        <v>-16.995290901497984</v>
      </c>
      <c r="H13" s="594">
        <v>2.4269262123512436</v>
      </c>
    </row>
    <row r="14" spans="1:14" x14ac:dyDescent="0.2">
      <c r="A14" s="595" t="s">
        <v>150</v>
      </c>
      <c r="B14" s="596">
        <v>2.4651013090242797</v>
      </c>
      <c r="C14" s="597"/>
      <c r="D14" s="598">
        <v>2.5970801121056075</v>
      </c>
      <c r="E14" s="597"/>
      <c r="F14" s="598">
        <v>2.4269262123512436</v>
      </c>
      <c r="G14" s="597"/>
      <c r="H14" s="599"/>
    </row>
    <row r="15" spans="1:14" x14ac:dyDescent="0.2">
      <c r="A15" s="84"/>
      <c r="B15" s="84"/>
      <c r="C15" s="84"/>
      <c r="D15" s="84"/>
      <c r="E15" s="84"/>
      <c r="F15" s="84"/>
      <c r="G15" s="84"/>
      <c r="H15" s="79" t="s">
        <v>220</v>
      </c>
    </row>
    <row r="16" spans="1:14" x14ac:dyDescent="0.2">
      <c r="A16" s="80" t="s">
        <v>479</v>
      </c>
      <c r="B16" s="84"/>
      <c r="C16" s="84"/>
      <c r="D16" s="84"/>
      <c r="E16" s="84"/>
      <c r="F16" s="85"/>
      <c r="G16" s="84"/>
      <c r="H16" s="84"/>
      <c r="I16" s="88"/>
      <c r="J16" s="88"/>
      <c r="K16" s="88"/>
      <c r="L16" s="88"/>
      <c r="M16" s="88"/>
      <c r="N16" s="88"/>
    </row>
    <row r="17" spans="1:14" x14ac:dyDescent="0.2">
      <c r="A17" s="80" t="s">
        <v>426</v>
      </c>
      <c r="B17" s="84"/>
      <c r="C17" s="84"/>
      <c r="D17" s="84"/>
      <c r="E17" s="84"/>
      <c r="F17" s="84"/>
      <c r="G17" s="84"/>
      <c r="H17" s="84"/>
      <c r="I17" s="88"/>
      <c r="J17" s="88"/>
      <c r="K17" s="88"/>
      <c r="L17" s="88"/>
      <c r="M17" s="88"/>
      <c r="N17" s="88"/>
    </row>
    <row r="18" spans="1:14" x14ac:dyDescent="0.2">
      <c r="A18" s="133" t="s">
        <v>532</v>
      </c>
      <c r="B18" s="84"/>
      <c r="C18" s="84"/>
      <c r="D18" s="84"/>
      <c r="E18" s="84"/>
      <c r="F18" s="84"/>
      <c r="G18" s="84"/>
      <c r="H18" s="84"/>
    </row>
  </sheetData>
  <mergeCells count="3">
    <mergeCell ref="B3:C3"/>
    <mergeCell ref="D3:E3"/>
    <mergeCell ref="F3:H3"/>
  </mergeCells>
  <conditionalFormatting sqref="B10 D10 F10:G10">
    <cfRule type="cellIs" dxfId="192" priority="24" operator="between">
      <formula>0</formula>
      <formula>0.5</formula>
    </cfRule>
  </conditionalFormatting>
  <conditionalFormatting sqref="B7:D8">
    <cfRule type="cellIs" dxfId="191" priority="10" operator="equal">
      <formula>0</formula>
    </cfRule>
    <cfRule type="cellIs" dxfId="190" priority="11" operator="between">
      <formula>0</formula>
      <formula>0.5</formula>
    </cfRule>
  </conditionalFormatting>
  <conditionalFormatting sqref="F7">
    <cfRule type="cellIs" dxfId="189" priority="7" operator="equal">
      <formula>0</formula>
    </cfRule>
    <cfRule type="cellIs" dxfId="188" priority="8" operator="between">
      <formula>0</formula>
      <formula>0.5</formula>
    </cfRule>
  </conditionalFormatting>
  <conditionalFormatting sqref="F8:G8">
    <cfRule type="cellIs" dxfId="187" priority="23" operator="between">
      <formula>0</formula>
      <formula>0.5</formula>
    </cfRule>
  </conditionalFormatting>
  <conditionalFormatting sqref="H7:H8">
    <cfRule type="cellIs" dxfId="186" priority="22"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L47"/>
  <sheetViews>
    <sheetView zoomScaleNormal="100" zoomScaleSheetLayoutView="100" workbookViewId="0"/>
  </sheetViews>
  <sheetFormatPr baseColWidth="10" defaultRowHeight="12.75" x14ac:dyDescent="0.2"/>
  <cols>
    <col min="1" max="1" width="16.5" style="3" customWidth="1"/>
    <col min="2" max="2" width="10.625" style="3" customWidth="1"/>
    <col min="3" max="3" width="6.625" style="3" customWidth="1"/>
    <col min="4" max="4" width="8.625" style="3" customWidth="1"/>
    <col min="5" max="5" width="0.5" style="3" customWidth="1"/>
    <col min="6" max="6" width="6.5" style="3" customWidth="1"/>
    <col min="7" max="7" width="8.625" style="3" customWidth="1"/>
    <col min="8" max="8" width="11.625" style="3" customWidth="1"/>
    <col min="9" max="9" width="8.5" style="3" customWidth="1"/>
    <col min="10" max="10" width="11" style="3"/>
    <col min="11" max="11" width="10.125" style="3" customWidth="1"/>
    <col min="12" max="12" width="11.625" style="3" customWidth="1"/>
    <col min="13" max="15" width="11" style="3"/>
    <col min="16" max="248" width="10" style="3"/>
    <col min="249" max="249" width="14.5" style="3" customWidth="1"/>
    <col min="250" max="250" width="9.625" style="3" customWidth="1"/>
    <col min="251" max="251" width="6.125" style="3" bestFit="1" customWidth="1"/>
    <col min="252" max="252" width="7.625" style="3" bestFit="1" customWidth="1"/>
    <col min="253" max="253" width="5.625" style="3" customWidth="1"/>
    <col min="254" max="254" width="6.625" style="3" bestFit="1" customWidth="1"/>
    <col min="255" max="255" width="7.625" style="3" bestFit="1" customWidth="1"/>
    <col min="256" max="256" width="11.125" style="3" bestFit="1" customWidth="1"/>
    <col min="257" max="257" width="5.625" style="3" customWidth="1"/>
    <col min="258" max="258" width="7.625" style="3" bestFit="1" customWidth="1"/>
    <col min="259" max="259" width="10.5" style="3" bestFit="1" customWidth="1"/>
    <col min="260" max="260" width="6.5" style="3" customWidth="1"/>
    <col min="261" max="262" width="8" style="3" bestFit="1" customWidth="1"/>
    <col min="263" max="263" width="8.125" style="3" customWidth="1"/>
    <col min="264" max="264" width="10.62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625" style="3" bestFit="1" customWidth="1"/>
    <col min="509" max="509" width="5.625" style="3" customWidth="1"/>
    <col min="510" max="510" width="6.625" style="3" bestFit="1" customWidth="1"/>
    <col min="511" max="511" width="7.625" style="3" bestFit="1" customWidth="1"/>
    <col min="512" max="512" width="11.125" style="3" bestFit="1" customWidth="1"/>
    <col min="513" max="513" width="5.625" style="3" customWidth="1"/>
    <col min="514" max="514" width="7.625" style="3" bestFit="1" customWidth="1"/>
    <col min="515" max="515" width="10.5" style="3" bestFit="1" customWidth="1"/>
    <col min="516" max="516" width="6.5" style="3" customWidth="1"/>
    <col min="517" max="518" width="8" style="3" bestFit="1" customWidth="1"/>
    <col min="519" max="519" width="8.125" style="3" customWidth="1"/>
    <col min="520" max="520" width="10.62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625" style="3" bestFit="1" customWidth="1"/>
    <col min="765" max="765" width="5.625" style="3" customWidth="1"/>
    <col min="766" max="766" width="6.625" style="3" bestFit="1" customWidth="1"/>
    <col min="767" max="767" width="7.625" style="3" bestFit="1" customWidth="1"/>
    <col min="768" max="768" width="11.125" style="3" bestFit="1" customWidth="1"/>
    <col min="769" max="769" width="5.625" style="3" customWidth="1"/>
    <col min="770" max="770" width="7.625" style="3" bestFit="1" customWidth="1"/>
    <col min="771" max="771" width="10.5" style="3" bestFit="1" customWidth="1"/>
    <col min="772" max="772" width="6.5" style="3" customWidth="1"/>
    <col min="773" max="774" width="8" style="3" bestFit="1" customWidth="1"/>
    <col min="775" max="775" width="8.125" style="3" customWidth="1"/>
    <col min="776" max="776" width="10.62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625" style="3" bestFit="1" customWidth="1"/>
    <col min="1021" max="1021" width="5.625" style="3" customWidth="1"/>
    <col min="1022" max="1022" width="6.625" style="3" bestFit="1" customWidth="1"/>
    <col min="1023" max="1023" width="7.625" style="3" bestFit="1" customWidth="1"/>
    <col min="1024" max="1024" width="11.125" style="3" bestFit="1" customWidth="1"/>
    <col min="1025" max="1025" width="5.625" style="3" customWidth="1"/>
    <col min="1026" max="1026" width="7.625" style="3" bestFit="1" customWidth="1"/>
    <col min="1027" max="1027" width="10.5" style="3" bestFit="1" customWidth="1"/>
    <col min="1028" max="1028" width="6.5" style="3" customWidth="1"/>
    <col min="1029" max="1030" width="8" style="3" bestFit="1" customWidth="1"/>
    <col min="1031" max="1031" width="8.125" style="3" customWidth="1"/>
    <col min="1032" max="1032" width="10.62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625" style="3" bestFit="1" customWidth="1"/>
    <col min="1277" max="1277" width="5.625" style="3" customWidth="1"/>
    <col min="1278" max="1278" width="6.625" style="3" bestFit="1" customWidth="1"/>
    <col min="1279" max="1279" width="7.625" style="3" bestFit="1" customWidth="1"/>
    <col min="1280" max="1280" width="11.125" style="3" bestFit="1" customWidth="1"/>
    <col min="1281" max="1281" width="5.625" style="3" customWidth="1"/>
    <col min="1282" max="1282" width="7.625" style="3" bestFit="1" customWidth="1"/>
    <col min="1283" max="1283" width="10.5" style="3" bestFit="1" customWidth="1"/>
    <col min="1284" max="1284" width="6.5" style="3" customWidth="1"/>
    <col min="1285" max="1286" width="8" style="3" bestFit="1" customWidth="1"/>
    <col min="1287" max="1287" width="8.125" style="3" customWidth="1"/>
    <col min="1288" max="1288" width="10.62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625" style="3" bestFit="1" customWidth="1"/>
    <col min="1533" max="1533" width="5.625" style="3" customWidth="1"/>
    <col min="1534" max="1534" width="6.625" style="3" bestFit="1" customWidth="1"/>
    <col min="1535" max="1535" width="7.625" style="3" bestFit="1" customWidth="1"/>
    <col min="1536" max="1536" width="11.125" style="3" bestFit="1" customWidth="1"/>
    <col min="1537" max="1537" width="5.625" style="3" customWidth="1"/>
    <col min="1538" max="1538" width="7.625" style="3" bestFit="1" customWidth="1"/>
    <col min="1539" max="1539" width="10.5" style="3" bestFit="1" customWidth="1"/>
    <col min="1540" max="1540" width="6.5" style="3" customWidth="1"/>
    <col min="1541" max="1542" width="8" style="3" bestFit="1" customWidth="1"/>
    <col min="1543" max="1543" width="8.125" style="3" customWidth="1"/>
    <col min="1544" max="1544" width="10.62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625" style="3" bestFit="1" customWidth="1"/>
    <col min="1789" max="1789" width="5.625" style="3" customWidth="1"/>
    <col min="1790" max="1790" width="6.625" style="3" bestFit="1" customWidth="1"/>
    <col min="1791" max="1791" width="7.625" style="3" bestFit="1" customWidth="1"/>
    <col min="1792" max="1792" width="11.125" style="3" bestFit="1" customWidth="1"/>
    <col min="1793" max="1793" width="5.625" style="3" customWidth="1"/>
    <col min="1794" max="1794" width="7.625" style="3" bestFit="1" customWidth="1"/>
    <col min="1795" max="1795" width="10.5" style="3" bestFit="1" customWidth="1"/>
    <col min="1796" max="1796" width="6.5" style="3" customWidth="1"/>
    <col min="1797" max="1798" width="8" style="3" bestFit="1" customWidth="1"/>
    <col min="1799" max="1799" width="8.125" style="3" customWidth="1"/>
    <col min="1800" max="1800" width="10.62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625" style="3" bestFit="1" customWidth="1"/>
    <col min="2045" max="2045" width="5.625" style="3" customWidth="1"/>
    <col min="2046" max="2046" width="6.625" style="3" bestFit="1" customWidth="1"/>
    <col min="2047" max="2047" width="7.625" style="3" bestFit="1" customWidth="1"/>
    <col min="2048" max="2048" width="11.125" style="3" bestFit="1" customWidth="1"/>
    <col min="2049" max="2049" width="5.625" style="3" customWidth="1"/>
    <col min="2050" max="2050" width="7.625" style="3" bestFit="1" customWidth="1"/>
    <col min="2051" max="2051" width="10.5" style="3" bestFit="1" customWidth="1"/>
    <col min="2052" max="2052" width="6.5" style="3" customWidth="1"/>
    <col min="2053" max="2054" width="8" style="3" bestFit="1" customWidth="1"/>
    <col min="2055" max="2055" width="8.125" style="3" customWidth="1"/>
    <col min="2056" max="2056" width="10.62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625" style="3" bestFit="1" customWidth="1"/>
    <col min="2301" max="2301" width="5.625" style="3" customWidth="1"/>
    <col min="2302" max="2302" width="6.625" style="3" bestFit="1" customWidth="1"/>
    <col min="2303" max="2303" width="7.625" style="3" bestFit="1" customWidth="1"/>
    <col min="2304" max="2304" width="11.125" style="3" bestFit="1" customWidth="1"/>
    <col min="2305" max="2305" width="5.625" style="3" customWidth="1"/>
    <col min="2306" max="2306" width="7.625" style="3" bestFit="1" customWidth="1"/>
    <col min="2307" max="2307" width="10.5" style="3" bestFit="1" customWidth="1"/>
    <col min="2308" max="2308" width="6.5" style="3" customWidth="1"/>
    <col min="2309" max="2310" width="8" style="3" bestFit="1" customWidth="1"/>
    <col min="2311" max="2311" width="8.125" style="3" customWidth="1"/>
    <col min="2312" max="2312" width="10.62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625" style="3" bestFit="1" customWidth="1"/>
    <col min="2557" max="2557" width="5.625" style="3" customWidth="1"/>
    <col min="2558" max="2558" width="6.625" style="3" bestFit="1" customWidth="1"/>
    <col min="2559" max="2559" width="7.625" style="3" bestFit="1" customWidth="1"/>
    <col min="2560" max="2560" width="11.125" style="3" bestFit="1" customWidth="1"/>
    <col min="2561" max="2561" width="5.625" style="3" customWidth="1"/>
    <col min="2562" max="2562" width="7.625" style="3" bestFit="1" customWidth="1"/>
    <col min="2563" max="2563" width="10.5" style="3" bestFit="1" customWidth="1"/>
    <col min="2564" max="2564" width="6.5" style="3" customWidth="1"/>
    <col min="2565" max="2566" width="8" style="3" bestFit="1" customWidth="1"/>
    <col min="2567" max="2567" width="8.125" style="3" customWidth="1"/>
    <col min="2568" max="2568" width="10.62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625" style="3" bestFit="1" customWidth="1"/>
    <col min="2813" max="2813" width="5.625" style="3" customWidth="1"/>
    <col min="2814" max="2814" width="6.625" style="3" bestFit="1" customWidth="1"/>
    <col min="2815" max="2815" width="7.625" style="3" bestFit="1" customWidth="1"/>
    <col min="2816" max="2816" width="11.125" style="3" bestFit="1" customWidth="1"/>
    <col min="2817" max="2817" width="5.625" style="3" customWidth="1"/>
    <col min="2818" max="2818" width="7.625" style="3" bestFit="1" customWidth="1"/>
    <col min="2819" max="2819" width="10.5" style="3" bestFit="1" customWidth="1"/>
    <col min="2820" max="2820" width="6.5" style="3" customWidth="1"/>
    <col min="2821" max="2822" width="8" style="3" bestFit="1" customWidth="1"/>
    <col min="2823" max="2823" width="8.125" style="3" customWidth="1"/>
    <col min="2824" max="2824" width="10.62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625" style="3" bestFit="1" customWidth="1"/>
    <col min="3069" max="3069" width="5.625" style="3" customWidth="1"/>
    <col min="3070" max="3070" width="6.625" style="3" bestFit="1" customWidth="1"/>
    <col min="3071" max="3071" width="7.625" style="3" bestFit="1" customWidth="1"/>
    <col min="3072" max="3072" width="11.125" style="3" bestFit="1" customWidth="1"/>
    <col min="3073" max="3073" width="5.625" style="3" customWidth="1"/>
    <col min="3074" max="3074" width="7.625" style="3" bestFit="1" customWidth="1"/>
    <col min="3075" max="3075" width="10.5" style="3" bestFit="1" customWidth="1"/>
    <col min="3076" max="3076" width="6.5" style="3" customWidth="1"/>
    <col min="3077" max="3078" width="8" style="3" bestFit="1" customWidth="1"/>
    <col min="3079" max="3079" width="8.125" style="3" customWidth="1"/>
    <col min="3080" max="3080" width="10.62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625" style="3" bestFit="1" customWidth="1"/>
    <col min="3325" max="3325" width="5.625" style="3" customWidth="1"/>
    <col min="3326" max="3326" width="6.625" style="3" bestFit="1" customWidth="1"/>
    <col min="3327" max="3327" width="7.625" style="3" bestFit="1" customWidth="1"/>
    <col min="3328" max="3328" width="11.125" style="3" bestFit="1" customWidth="1"/>
    <col min="3329" max="3329" width="5.625" style="3" customWidth="1"/>
    <col min="3330" max="3330" width="7.625" style="3" bestFit="1" customWidth="1"/>
    <col min="3331" max="3331" width="10.5" style="3" bestFit="1" customWidth="1"/>
    <col min="3332" max="3332" width="6.5" style="3" customWidth="1"/>
    <col min="3333" max="3334" width="8" style="3" bestFit="1" customWidth="1"/>
    <col min="3335" max="3335" width="8.125" style="3" customWidth="1"/>
    <col min="3336" max="3336" width="10.62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625" style="3" bestFit="1" customWidth="1"/>
    <col min="3581" max="3581" width="5.625" style="3" customWidth="1"/>
    <col min="3582" max="3582" width="6.625" style="3" bestFit="1" customWidth="1"/>
    <col min="3583" max="3583" width="7.625" style="3" bestFit="1" customWidth="1"/>
    <col min="3584" max="3584" width="11.125" style="3" bestFit="1" customWidth="1"/>
    <col min="3585" max="3585" width="5.625" style="3" customWidth="1"/>
    <col min="3586" max="3586" width="7.625" style="3" bestFit="1" customWidth="1"/>
    <col min="3587" max="3587" width="10.5" style="3" bestFit="1" customWidth="1"/>
    <col min="3588" max="3588" width="6.5" style="3" customWidth="1"/>
    <col min="3589" max="3590" width="8" style="3" bestFit="1" customWidth="1"/>
    <col min="3591" max="3591" width="8.125" style="3" customWidth="1"/>
    <col min="3592" max="3592" width="10.62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625" style="3" bestFit="1" customWidth="1"/>
    <col min="3837" max="3837" width="5.625" style="3" customWidth="1"/>
    <col min="3838" max="3838" width="6.625" style="3" bestFit="1" customWidth="1"/>
    <col min="3839" max="3839" width="7.625" style="3" bestFit="1" customWidth="1"/>
    <col min="3840" max="3840" width="11.125" style="3" bestFit="1" customWidth="1"/>
    <col min="3841" max="3841" width="5.625" style="3" customWidth="1"/>
    <col min="3842" max="3842" width="7.625" style="3" bestFit="1" customWidth="1"/>
    <col min="3843" max="3843" width="10.5" style="3" bestFit="1" customWidth="1"/>
    <col min="3844" max="3844" width="6.5" style="3" customWidth="1"/>
    <col min="3845" max="3846" width="8" style="3" bestFit="1" customWidth="1"/>
    <col min="3847" max="3847" width="8.125" style="3" customWidth="1"/>
    <col min="3848" max="3848" width="10.62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625" style="3" bestFit="1" customWidth="1"/>
    <col min="4093" max="4093" width="5.625" style="3" customWidth="1"/>
    <col min="4094" max="4094" width="6.625" style="3" bestFit="1" customWidth="1"/>
    <col min="4095" max="4095" width="7.625" style="3" bestFit="1" customWidth="1"/>
    <col min="4096" max="4096" width="11.125" style="3" bestFit="1" customWidth="1"/>
    <col min="4097" max="4097" width="5.625" style="3" customWidth="1"/>
    <col min="4098" max="4098" width="7.625" style="3" bestFit="1" customWidth="1"/>
    <col min="4099" max="4099" width="10.5" style="3" bestFit="1" customWidth="1"/>
    <col min="4100" max="4100" width="6.5" style="3" customWidth="1"/>
    <col min="4101" max="4102" width="8" style="3" bestFit="1" customWidth="1"/>
    <col min="4103" max="4103" width="8.125" style="3" customWidth="1"/>
    <col min="4104" max="4104" width="10.62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625" style="3" bestFit="1" customWidth="1"/>
    <col min="4349" max="4349" width="5.625" style="3" customWidth="1"/>
    <col min="4350" max="4350" width="6.625" style="3" bestFit="1" customWidth="1"/>
    <col min="4351" max="4351" width="7.625" style="3" bestFit="1" customWidth="1"/>
    <col min="4352" max="4352" width="11.125" style="3" bestFit="1" customWidth="1"/>
    <col min="4353" max="4353" width="5.625" style="3" customWidth="1"/>
    <col min="4354" max="4354" width="7.625" style="3" bestFit="1" customWidth="1"/>
    <col min="4355" max="4355" width="10.5" style="3" bestFit="1" customWidth="1"/>
    <col min="4356" max="4356" width="6.5" style="3" customWidth="1"/>
    <col min="4357" max="4358" width="8" style="3" bestFit="1" customWidth="1"/>
    <col min="4359" max="4359" width="8.125" style="3" customWidth="1"/>
    <col min="4360" max="4360" width="10.62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625" style="3" bestFit="1" customWidth="1"/>
    <col min="4605" max="4605" width="5.625" style="3" customWidth="1"/>
    <col min="4606" max="4606" width="6.625" style="3" bestFit="1" customWidth="1"/>
    <col min="4607" max="4607" width="7.625" style="3" bestFit="1" customWidth="1"/>
    <col min="4608" max="4608" width="11.125" style="3" bestFit="1" customWidth="1"/>
    <col min="4609" max="4609" width="5.625" style="3" customWidth="1"/>
    <col min="4610" max="4610" width="7.625" style="3" bestFit="1" customWidth="1"/>
    <col min="4611" max="4611" width="10.5" style="3" bestFit="1" customWidth="1"/>
    <col min="4612" max="4612" width="6.5" style="3" customWidth="1"/>
    <col min="4613" max="4614" width="8" style="3" bestFit="1" customWidth="1"/>
    <col min="4615" max="4615" width="8.125" style="3" customWidth="1"/>
    <col min="4616" max="4616" width="10.62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625" style="3" bestFit="1" customWidth="1"/>
    <col min="4861" max="4861" width="5.625" style="3" customWidth="1"/>
    <col min="4862" max="4862" width="6.625" style="3" bestFit="1" customWidth="1"/>
    <col min="4863" max="4863" width="7.625" style="3" bestFit="1" customWidth="1"/>
    <col min="4864" max="4864" width="11.125" style="3" bestFit="1" customWidth="1"/>
    <col min="4865" max="4865" width="5.625" style="3" customWidth="1"/>
    <col min="4866" max="4866" width="7.625" style="3" bestFit="1" customWidth="1"/>
    <col min="4867" max="4867" width="10.5" style="3" bestFit="1" customWidth="1"/>
    <col min="4868" max="4868" width="6.5" style="3" customWidth="1"/>
    <col min="4869" max="4870" width="8" style="3" bestFit="1" customWidth="1"/>
    <col min="4871" max="4871" width="8.125" style="3" customWidth="1"/>
    <col min="4872" max="4872" width="10.62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625" style="3" bestFit="1" customWidth="1"/>
    <col min="5117" max="5117" width="5.625" style="3" customWidth="1"/>
    <col min="5118" max="5118" width="6.625" style="3" bestFit="1" customWidth="1"/>
    <col min="5119" max="5119" width="7.625" style="3" bestFit="1" customWidth="1"/>
    <col min="5120" max="5120" width="11.125" style="3" bestFit="1" customWidth="1"/>
    <col min="5121" max="5121" width="5.625" style="3" customWidth="1"/>
    <col min="5122" max="5122" width="7.625" style="3" bestFit="1" customWidth="1"/>
    <col min="5123" max="5123" width="10.5" style="3" bestFit="1" customWidth="1"/>
    <col min="5124" max="5124" width="6.5" style="3" customWidth="1"/>
    <col min="5125" max="5126" width="8" style="3" bestFit="1" customWidth="1"/>
    <col min="5127" max="5127" width="8.125" style="3" customWidth="1"/>
    <col min="5128" max="5128" width="10.62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625" style="3" bestFit="1" customWidth="1"/>
    <col min="5373" max="5373" width="5.625" style="3" customWidth="1"/>
    <col min="5374" max="5374" width="6.625" style="3" bestFit="1" customWidth="1"/>
    <col min="5375" max="5375" width="7.625" style="3" bestFit="1" customWidth="1"/>
    <col min="5376" max="5376" width="11.125" style="3" bestFit="1" customWidth="1"/>
    <col min="5377" max="5377" width="5.625" style="3" customWidth="1"/>
    <col min="5378" max="5378" width="7.625" style="3" bestFit="1" customWidth="1"/>
    <col min="5379" max="5379" width="10.5" style="3" bestFit="1" customWidth="1"/>
    <col min="5380" max="5380" width="6.5" style="3" customWidth="1"/>
    <col min="5381" max="5382" width="8" style="3" bestFit="1" customWidth="1"/>
    <col min="5383" max="5383" width="8.125" style="3" customWidth="1"/>
    <col min="5384" max="5384" width="10.62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625" style="3" bestFit="1" customWidth="1"/>
    <col min="5629" max="5629" width="5.625" style="3" customWidth="1"/>
    <col min="5630" max="5630" width="6.625" style="3" bestFit="1" customWidth="1"/>
    <col min="5631" max="5631" width="7.625" style="3" bestFit="1" customWidth="1"/>
    <col min="5632" max="5632" width="11.125" style="3" bestFit="1" customWidth="1"/>
    <col min="5633" max="5633" width="5.625" style="3" customWidth="1"/>
    <col min="5634" max="5634" width="7.625" style="3" bestFit="1" customWidth="1"/>
    <col min="5635" max="5635" width="10.5" style="3" bestFit="1" customWidth="1"/>
    <col min="5636" max="5636" width="6.5" style="3" customWidth="1"/>
    <col min="5637" max="5638" width="8" style="3" bestFit="1" customWidth="1"/>
    <col min="5639" max="5639" width="8.125" style="3" customWidth="1"/>
    <col min="5640" max="5640" width="10.62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625" style="3" bestFit="1" customWidth="1"/>
    <col min="5885" max="5885" width="5.625" style="3" customWidth="1"/>
    <col min="5886" max="5886" width="6.625" style="3" bestFit="1" customWidth="1"/>
    <col min="5887" max="5887" width="7.625" style="3" bestFit="1" customWidth="1"/>
    <col min="5888" max="5888" width="11.125" style="3" bestFit="1" customWidth="1"/>
    <col min="5889" max="5889" width="5.625" style="3" customWidth="1"/>
    <col min="5890" max="5890" width="7.625" style="3" bestFit="1" customWidth="1"/>
    <col min="5891" max="5891" width="10.5" style="3" bestFit="1" customWidth="1"/>
    <col min="5892" max="5892" width="6.5" style="3" customWidth="1"/>
    <col min="5893" max="5894" width="8" style="3" bestFit="1" customWidth="1"/>
    <col min="5895" max="5895" width="8.125" style="3" customWidth="1"/>
    <col min="5896" max="5896" width="10.62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625" style="3" bestFit="1" customWidth="1"/>
    <col min="6141" max="6141" width="5.625" style="3" customWidth="1"/>
    <col min="6142" max="6142" width="6.625" style="3" bestFit="1" customWidth="1"/>
    <col min="6143" max="6143" width="7.625" style="3" bestFit="1" customWidth="1"/>
    <col min="6144" max="6144" width="11.125" style="3" bestFit="1" customWidth="1"/>
    <col min="6145" max="6145" width="5.625" style="3" customWidth="1"/>
    <col min="6146" max="6146" width="7.625" style="3" bestFit="1" customWidth="1"/>
    <col min="6147" max="6147" width="10.5" style="3" bestFit="1" customWidth="1"/>
    <col min="6148" max="6148" width="6.5" style="3" customWidth="1"/>
    <col min="6149" max="6150" width="8" style="3" bestFit="1" customWidth="1"/>
    <col min="6151" max="6151" width="8.125" style="3" customWidth="1"/>
    <col min="6152" max="6152" width="10.62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625" style="3" bestFit="1" customWidth="1"/>
    <col min="6397" max="6397" width="5.625" style="3" customWidth="1"/>
    <col min="6398" max="6398" width="6.625" style="3" bestFit="1" customWidth="1"/>
    <col min="6399" max="6399" width="7.625" style="3" bestFit="1" customWidth="1"/>
    <col min="6400" max="6400" width="11.125" style="3" bestFit="1" customWidth="1"/>
    <col min="6401" max="6401" width="5.625" style="3" customWidth="1"/>
    <col min="6402" max="6402" width="7.625" style="3" bestFit="1" customWidth="1"/>
    <col min="6403" max="6403" width="10.5" style="3" bestFit="1" customWidth="1"/>
    <col min="6404" max="6404" width="6.5" style="3" customWidth="1"/>
    <col min="6405" max="6406" width="8" style="3" bestFit="1" customWidth="1"/>
    <col min="6407" max="6407" width="8.125" style="3" customWidth="1"/>
    <col min="6408" max="6408" width="10.62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625" style="3" bestFit="1" customWidth="1"/>
    <col min="6653" max="6653" width="5.625" style="3" customWidth="1"/>
    <col min="6654" max="6654" width="6.625" style="3" bestFit="1" customWidth="1"/>
    <col min="6655" max="6655" width="7.625" style="3" bestFit="1" customWidth="1"/>
    <col min="6656" max="6656" width="11.125" style="3" bestFit="1" customWidth="1"/>
    <col min="6657" max="6657" width="5.625" style="3" customWidth="1"/>
    <col min="6658" max="6658" width="7.625" style="3" bestFit="1" customWidth="1"/>
    <col min="6659" max="6659" width="10.5" style="3" bestFit="1" customWidth="1"/>
    <col min="6660" max="6660" width="6.5" style="3" customWidth="1"/>
    <col min="6661" max="6662" width="8" style="3" bestFit="1" customWidth="1"/>
    <col min="6663" max="6663" width="8.125" style="3" customWidth="1"/>
    <col min="6664" max="6664" width="10.62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625" style="3" bestFit="1" customWidth="1"/>
    <col min="6909" max="6909" width="5.625" style="3" customWidth="1"/>
    <col min="6910" max="6910" width="6.625" style="3" bestFit="1" customWidth="1"/>
    <col min="6911" max="6911" width="7.625" style="3" bestFit="1" customWidth="1"/>
    <col min="6912" max="6912" width="11.125" style="3" bestFit="1" customWidth="1"/>
    <col min="6913" max="6913" width="5.625" style="3" customWidth="1"/>
    <col min="6914" max="6914" width="7.625" style="3" bestFit="1" customWidth="1"/>
    <col min="6915" max="6915" width="10.5" style="3" bestFit="1" customWidth="1"/>
    <col min="6916" max="6916" width="6.5" style="3" customWidth="1"/>
    <col min="6917" max="6918" width="8" style="3" bestFit="1" customWidth="1"/>
    <col min="6919" max="6919" width="8.125" style="3" customWidth="1"/>
    <col min="6920" max="6920" width="10.62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625" style="3" bestFit="1" customWidth="1"/>
    <col min="7165" max="7165" width="5.625" style="3" customWidth="1"/>
    <col min="7166" max="7166" width="6.625" style="3" bestFit="1" customWidth="1"/>
    <col min="7167" max="7167" width="7.625" style="3" bestFit="1" customWidth="1"/>
    <col min="7168" max="7168" width="11.125" style="3" bestFit="1" customWidth="1"/>
    <col min="7169" max="7169" width="5.625" style="3" customWidth="1"/>
    <col min="7170" max="7170" width="7.625" style="3" bestFit="1" customWidth="1"/>
    <col min="7171" max="7171" width="10.5" style="3" bestFit="1" customWidth="1"/>
    <col min="7172" max="7172" width="6.5" style="3" customWidth="1"/>
    <col min="7173" max="7174" width="8" style="3" bestFit="1" customWidth="1"/>
    <col min="7175" max="7175" width="8.125" style="3" customWidth="1"/>
    <col min="7176" max="7176" width="10.62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625" style="3" bestFit="1" customWidth="1"/>
    <col min="7421" max="7421" width="5.625" style="3" customWidth="1"/>
    <col min="7422" max="7422" width="6.625" style="3" bestFit="1" customWidth="1"/>
    <col min="7423" max="7423" width="7.625" style="3" bestFit="1" customWidth="1"/>
    <col min="7424" max="7424" width="11.125" style="3" bestFit="1" customWidth="1"/>
    <col min="7425" max="7425" width="5.625" style="3" customWidth="1"/>
    <col min="7426" max="7426" width="7.625" style="3" bestFit="1" customWidth="1"/>
    <col min="7427" max="7427" width="10.5" style="3" bestFit="1" customWidth="1"/>
    <col min="7428" max="7428" width="6.5" style="3" customWidth="1"/>
    <col min="7429" max="7430" width="8" style="3" bestFit="1" customWidth="1"/>
    <col min="7431" max="7431" width="8.125" style="3" customWidth="1"/>
    <col min="7432" max="7432" width="10.62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625" style="3" bestFit="1" customWidth="1"/>
    <col min="7677" max="7677" width="5.625" style="3" customWidth="1"/>
    <col min="7678" max="7678" width="6.625" style="3" bestFit="1" customWidth="1"/>
    <col min="7679" max="7679" width="7.625" style="3" bestFit="1" customWidth="1"/>
    <col min="7680" max="7680" width="11.125" style="3" bestFit="1" customWidth="1"/>
    <col min="7681" max="7681" width="5.625" style="3" customWidth="1"/>
    <col min="7682" max="7682" width="7.625" style="3" bestFit="1" customWidth="1"/>
    <col min="7683" max="7683" width="10.5" style="3" bestFit="1" customWidth="1"/>
    <col min="7684" max="7684" width="6.5" style="3" customWidth="1"/>
    <col min="7685" max="7686" width="8" style="3" bestFit="1" customWidth="1"/>
    <col min="7687" max="7687" width="8.125" style="3" customWidth="1"/>
    <col min="7688" max="7688" width="10.62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625" style="3" bestFit="1" customWidth="1"/>
    <col min="7933" max="7933" width="5.625" style="3" customWidth="1"/>
    <col min="7934" max="7934" width="6.625" style="3" bestFit="1" customWidth="1"/>
    <col min="7935" max="7935" width="7.625" style="3" bestFit="1" customWidth="1"/>
    <col min="7936" max="7936" width="11.125" style="3" bestFit="1" customWidth="1"/>
    <col min="7937" max="7937" width="5.625" style="3" customWidth="1"/>
    <col min="7938" max="7938" width="7.625" style="3" bestFit="1" customWidth="1"/>
    <col min="7939" max="7939" width="10.5" style="3" bestFit="1" customWidth="1"/>
    <col min="7940" max="7940" width="6.5" style="3" customWidth="1"/>
    <col min="7941" max="7942" width="8" style="3" bestFit="1" customWidth="1"/>
    <col min="7943" max="7943" width="8.125" style="3" customWidth="1"/>
    <col min="7944" max="7944" width="10.62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625" style="3" bestFit="1" customWidth="1"/>
    <col min="8189" max="8189" width="5.625" style="3" customWidth="1"/>
    <col min="8190" max="8190" width="6.625" style="3" bestFit="1" customWidth="1"/>
    <col min="8191" max="8191" width="7.625" style="3" bestFit="1" customWidth="1"/>
    <col min="8192" max="8192" width="11.125" style="3" bestFit="1" customWidth="1"/>
    <col min="8193" max="8193" width="5.625" style="3" customWidth="1"/>
    <col min="8194" max="8194" width="7.625" style="3" bestFit="1" customWidth="1"/>
    <col min="8195" max="8195" width="10.5" style="3" bestFit="1" customWidth="1"/>
    <col min="8196" max="8196" width="6.5" style="3" customWidth="1"/>
    <col min="8197" max="8198" width="8" style="3" bestFit="1" customWidth="1"/>
    <col min="8199" max="8199" width="8.125" style="3" customWidth="1"/>
    <col min="8200" max="8200" width="10.62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625" style="3" bestFit="1" customWidth="1"/>
    <col min="8445" max="8445" width="5.625" style="3" customWidth="1"/>
    <col min="8446" max="8446" width="6.625" style="3" bestFit="1" customWidth="1"/>
    <col min="8447" max="8447" width="7.625" style="3" bestFit="1" customWidth="1"/>
    <col min="8448" max="8448" width="11.125" style="3" bestFit="1" customWidth="1"/>
    <col min="8449" max="8449" width="5.625" style="3" customWidth="1"/>
    <col min="8450" max="8450" width="7.625" style="3" bestFit="1" customWidth="1"/>
    <col min="8451" max="8451" width="10.5" style="3" bestFit="1" customWidth="1"/>
    <col min="8452" max="8452" width="6.5" style="3" customWidth="1"/>
    <col min="8453" max="8454" width="8" style="3" bestFit="1" customWidth="1"/>
    <col min="8455" max="8455" width="8.125" style="3" customWidth="1"/>
    <col min="8456" max="8456" width="10.62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625" style="3" bestFit="1" customWidth="1"/>
    <col min="8701" max="8701" width="5.625" style="3" customWidth="1"/>
    <col min="8702" max="8702" width="6.625" style="3" bestFit="1" customWidth="1"/>
    <col min="8703" max="8703" width="7.625" style="3" bestFit="1" customWidth="1"/>
    <col min="8704" max="8704" width="11.125" style="3" bestFit="1" customWidth="1"/>
    <col min="8705" max="8705" width="5.625" style="3" customWidth="1"/>
    <col min="8706" max="8706" width="7.625" style="3" bestFit="1" customWidth="1"/>
    <col min="8707" max="8707" width="10.5" style="3" bestFit="1" customWidth="1"/>
    <col min="8708" max="8708" width="6.5" style="3" customWidth="1"/>
    <col min="8709" max="8710" width="8" style="3" bestFit="1" customWidth="1"/>
    <col min="8711" max="8711" width="8.125" style="3" customWidth="1"/>
    <col min="8712" max="8712" width="10.62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625" style="3" bestFit="1" customWidth="1"/>
    <col min="8957" max="8957" width="5.625" style="3" customWidth="1"/>
    <col min="8958" max="8958" width="6.625" style="3" bestFit="1" customWidth="1"/>
    <col min="8959" max="8959" width="7.625" style="3" bestFit="1" customWidth="1"/>
    <col min="8960" max="8960" width="11.125" style="3" bestFit="1" customWidth="1"/>
    <col min="8961" max="8961" width="5.625" style="3" customWidth="1"/>
    <col min="8962" max="8962" width="7.625" style="3" bestFit="1" customWidth="1"/>
    <col min="8963" max="8963" width="10.5" style="3" bestFit="1" customWidth="1"/>
    <col min="8964" max="8964" width="6.5" style="3" customWidth="1"/>
    <col min="8965" max="8966" width="8" style="3" bestFit="1" customWidth="1"/>
    <col min="8967" max="8967" width="8.125" style="3" customWidth="1"/>
    <col min="8968" max="8968" width="10.62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625" style="3" bestFit="1" customWidth="1"/>
    <col min="9213" max="9213" width="5.625" style="3" customWidth="1"/>
    <col min="9214" max="9214" width="6.625" style="3" bestFit="1" customWidth="1"/>
    <col min="9215" max="9215" width="7.625" style="3" bestFit="1" customWidth="1"/>
    <col min="9216" max="9216" width="11.125" style="3" bestFit="1" customWidth="1"/>
    <col min="9217" max="9217" width="5.625" style="3" customWidth="1"/>
    <col min="9218" max="9218" width="7.625" style="3" bestFit="1" customWidth="1"/>
    <col min="9219" max="9219" width="10.5" style="3" bestFit="1" customWidth="1"/>
    <col min="9220" max="9220" width="6.5" style="3" customWidth="1"/>
    <col min="9221" max="9222" width="8" style="3" bestFit="1" customWidth="1"/>
    <col min="9223" max="9223" width="8.125" style="3" customWidth="1"/>
    <col min="9224" max="9224" width="10.62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625" style="3" bestFit="1" customWidth="1"/>
    <col min="9469" max="9469" width="5.625" style="3" customWidth="1"/>
    <col min="9470" max="9470" width="6.625" style="3" bestFit="1" customWidth="1"/>
    <col min="9471" max="9471" width="7.625" style="3" bestFit="1" customWidth="1"/>
    <col min="9472" max="9472" width="11.125" style="3" bestFit="1" customWidth="1"/>
    <col min="9473" max="9473" width="5.625" style="3" customWidth="1"/>
    <col min="9474" max="9474" width="7.625" style="3" bestFit="1" customWidth="1"/>
    <col min="9475" max="9475" width="10.5" style="3" bestFit="1" customWidth="1"/>
    <col min="9476" max="9476" width="6.5" style="3" customWidth="1"/>
    <col min="9477" max="9478" width="8" style="3" bestFit="1" customWidth="1"/>
    <col min="9479" max="9479" width="8.125" style="3" customWidth="1"/>
    <col min="9480" max="9480" width="10.62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625" style="3" bestFit="1" customWidth="1"/>
    <col min="9725" max="9725" width="5.625" style="3" customWidth="1"/>
    <col min="9726" max="9726" width="6.625" style="3" bestFit="1" customWidth="1"/>
    <col min="9727" max="9727" width="7.625" style="3" bestFit="1" customWidth="1"/>
    <col min="9728" max="9728" width="11.125" style="3" bestFit="1" customWidth="1"/>
    <col min="9729" max="9729" width="5.625" style="3" customWidth="1"/>
    <col min="9730" max="9730" width="7.625" style="3" bestFit="1" customWidth="1"/>
    <col min="9731" max="9731" width="10.5" style="3" bestFit="1" customWidth="1"/>
    <col min="9732" max="9732" width="6.5" style="3" customWidth="1"/>
    <col min="9733" max="9734" width="8" style="3" bestFit="1" customWidth="1"/>
    <col min="9735" max="9735" width="8.125" style="3" customWidth="1"/>
    <col min="9736" max="9736" width="10.62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625" style="3" bestFit="1" customWidth="1"/>
    <col min="9981" max="9981" width="5.625" style="3" customWidth="1"/>
    <col min="9982" max="9982" width="6.625" style="3" bestFit="1" customWidth="1"/>
    <col min="9983" max="9983" width="7.625" style="3" bestFit="1" customWidth="1"/>
    <col min="9984" max="9984" width="11.125" style="3" bestFit="1" customWidth="1"/>
    <col min="9985" max="9985" width="5.625" style="3" customWidth="1"/>
    <col min="9986" max="9986" width="7.625" style="3" bestFit="1" customWidth="1"/>
    <col min="9987" max="9987" width="10.5" style="3" bestFit="1" customWidth="1"/>
    <col min="9988" max="9988" width="6.5" style="3" customWidth="1"/>
    <col min="9989" max="9990" width="8" style="3" bestFit="1" customWidth="1"/>
    <col min="9991" max="9991" width="8.125" style="3" customWidth="1"/>
    <col min="9992" max="9992" width="10.62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625" style="3" bestFit="1" customWidth="1"/>
    <col min="10237" max="10237" width="5.625" style="3" customWidth="1"/>
    <col min="10238" max="10238" width="6.625" style="3" bestFit="1" customWidth="1"/>
    <col min="10239" max="10239" width="7.625" style="3" bestFit="1" customWidth="1"/>
    <col min="10240" max="10240" width="11.125" style="3" bestFit="1" customWidth="1"/>
    <col min="10241" max="10241" width="5.625" style="3" customWidth="1"/>
    <col min="10242" max="10242" width="7.625" style="3" bestFit="1" customWidth="1"/>
    <col min="10243" max="10243" width="10.5" style="3" bestFit="1" customWidth="1"/>
    <col min="10244" max="10244" width="6.5" style="3" customWidth="1"/>
    <col min="10245" max="10246" width="8" style="3" bestFit="1" customWidth="1"/>
    <col min="10247" max="10247" width="8.125" style="3" customWidth="1"/>
    <col min="10248" max="10248" width="10.62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625" style="3" bestFit="1" customWidth="1"/>
    <col min="10493" max="10493" width="5.625" style="3" customWidth="1"/>
    <col min="10494" max="10494" width="6.625" style="3" bestFit="1" customWidth="1"/>
    <col min="10495" max="10495" width="7.625" style="3" bestFit="1" customWidth="1"/>
    <col min="10496" max="10496" width="11.125" style="3" bestFit="1" customWidth="1"/>
    <col min="10497" max="10497" width="5.625" style="3" customWidth="1"/>
    <col min="10498" max="10498" width="7.625" style="3" bestFit="1" customWidth="1"/>
    <col min="10499" max="10499" width="10.5" style="3" bestFit="1" customWidth="1"/>
    <col min="10500" max="10500" width="6.5" style="3" customWidth="1"/>
    <col min="10501" max="10502" width="8" style="3" bestFit="1" customWidth="1"/>
    <col min="10503" max="10503" width="8.125" style="3" customWidth="1"/>
    <col min="10504" max="10504" width="10.62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625" style="3" bestFit="1" customWidth="1"/>
    <col min="10749" max="10749" width="5.625" style="3" customWidth="1"/>
    <col min="10750" max="10750" width="6.625" style="3" bestFit="1" customWidth="1"/>
    <col min="10751" max="10751" width="7.625" style="3" bestFit="1" customWidth="1"/>
    <col min="10752" max="10752" width="11.125" style="3" bestFit="1" customWidth="1"/>
    <col min="10753" max="10753" width="5.625" style="3" customWidth="1"/>
    <col min="10754" max="10754" width="7.625" style="3" bestFit="1" customWidth="1"/>
    <col min="10755" max="10755" width="10.5" style="3" bestFit="1" customWidth="1"/>
    <col min="10756" max="10756" width="6.5" style="3" customWidth="1"/>
    <col min="10757" max="10758" width="8" style="3" bestFit="1" customWidth="1"/>
    <col min="10759" max="10759" width="8.125" style="3" customWidth="1"/>
    <col min="10760" max="10760" width="10.62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625" style="3" bestFit="1" customWidth="1"/>
    <col min="11005" max="11005" width="5.625" style="3" customWidth="1"/>
    <col min="11006" max="11006" width="6.625" style="3" bestFit="1" customWidth="1"/>
    <col min="11007" max="11007" width="7.625" style="3" bestFit="1" customWidth="1"/>
    <col min="11008" max="11008" width="11.125" style="3" bestFit="1" customWidth="1"/>
    <col min="11009" max="11009" width="5.625" style="3" customWidth="1"/>
    <col min="11010" max="11010" width="7.625" style="3" bestFit="1" customWidth="1"/>
    <col min="11011" max="11011" width="10.5" style="3" bestFit="1" customWidth="1"/>
    <col min="11012" max="11012" width="6.5" style="3" customWidth="1"/>
    <col min="11013" max="11014" width="8" style="3" bestFit="1" customWidth="1"/>
    <col min="11015" max="11015" width="8.125" style="3" customWidth="1"/>
    <col min="11016" max="11016" width="10.62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625" style="3" bestFit="1" customWidth="1"/>
    <col min="11261" max="11261" width="5.625" style="3" customWidth="1"/>
    <col min="11262" max="11262" width="6.625" style="3" bestFit="1" customWidth="1"/>
    <col min="11263" max="11263" width="7.625" style="3" bestFit="1" customWidth="1"/>
    <col min="11264" max="11264" width="11.125" style="3" bestFit="1" customWidth="1"/>
    <col min="11265" max="11265" width="5.625" style="3" customWidth="1"/>
    <col min="11266" max="11266" width="7.625" style="3" bestFit="1" customWidth="1"/>
    <col min="11267" max="11267" width="10.5" style="3" bestFit="1" customWidth="1"/>
    <col min="11268" max="11268" width="6.5" style="3" customWidth="1"/>
    <col min="11269" max="11270" width="8" style="3" bestFit="1" customWidth="1"/>
    <col min="11271" max="11271" width="8.125" style="3" customWidth="1"/>
    <col min="11272" max="11272" width="10.62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625" style="3" bestFit="1" customWidth="1"/>
    <col min="11517" max="11517" width="5.625" style="3" customWidth="1"/>
    <col min="11518" max="11518" width="6.625" style="3" bestFit="1" customWidth="1"/>
    <col min="11519" max="11519" width="7.625" style="3" bestFit="1" customWidth="1"/>
    <col min="11520" max="11520" width="11.125" style="3" bestFit="1" customWidth="1"/>
    <col min="11521" max="11521" width="5.625" style="3" customWidth="1"/>
    <col min="11522" max="11522" width="7.625" style="3" bestFit="1" customWidth="1"/>
    <col min="11523" max="11523" width="10.5" style="3" bestFit="1" customWidth="1"/>
    <col min="11524" max="11524" width="6.5" style="3" customWidth="1"/>
    <col min="11525" max="11526" width="8" style="3" bestFit="1" customWidth="1"/>
    <col min="11527" max="11527" width="8.125" style="3" customWidth="1"/>
    <col min="11528" max="11528" width="10.62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625" style="3" bestFit="1" customWidth="1"/>
    <col min="11773" max="11773" width="5.625" style="3" customWidth="1"/>
    <col min="11774" max="11774" width="6.625" style="3" bestFit="1" customWidth="1"/>
    <col min="11775" max="11775" width="7.625" style="3" bestFit="1" customWidth="1"/>
    <col min="11776" max="11776" width="11.125" style="3" bestFit="1" customWidth="1"/>
    <col min="11777" max="11777" width="5.625" style="3" customWidth="1"/>
    <col min="11778" max="11778" width="7.625" style="3" bestFit="1" customWidth="1"/>
    <col min="11779" max="11779" width="10.5" style="3" bestFit="1" customWidth="1"/>
    <col min="11780" max="11780" width="6.5" style="3" customWidth="1"/>
    <col min="11781" max="11782" width="8" style="3" bestFit="1" customWidth="1"/>
    <col min="11783" max="11783" width="8.125" style="3" customWidth="1"/>
    <col min="11784" max="11784" width="10.62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625" style="3" bestFit="1" customWidth="1"/>
    <col min="12029" max="12029" width="5.625" style="3" customWidth="1"/>
    <col min="12030" max="12030" width="6.625" style="3" bestFit="1" customWidth="1"/>
    <col min="12031" max="12031" width="7.625" style="3" bestFit="1" customWidth="1"/>
    <col min="12032" max="12032" width="11.125" style="3" bestFit="1" customWidth="1"/>
    <col min="12033" max="12033" width="5.625" style="3" customWidth="1"/>
    <col min="12034" max="12034" width="7.625" style="3" bestFit="1" customWidth="1"/>
    <col min="12035" max="12035" width="10.5" style="3" bestFit="1" customWidth="1"/>
    <col min="12036" max="12036" width="6.5" style="3" customWidth="1"/>
    <col min="12037" max="12038" width="8" style="3" bestFit="1" customWidth="1"/>
    <col min="12039" max="12039" width="8.125" style="3" customWidth="1"/>
    <col min="12040" max="12040" width="10.62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625" style="3" bestFit="1" customWidth="1"/>
    <col min="12285" max="12285" width="5.625" style="3" customWidth="1"/>
    <col min="12286" max="12286" width="6.625" style="3" bestFit="1" customWidth="1"/>
    <col min="12287" max="12287" width="7.625" style="3" bestFit="1" customWidth="1"/>
    <col min="12288" max="12288" width="11.125" style="3" bestFit="1" customWidth="1"/>
    <col min="12289" max="12289" width="5.625" style="3" customWidth="1"/>
    <col min="12290" max="12290" width="7.625" style="3" bestFit="1" customWidth="1"/>
    <col min="12291" max="12291" width="10.5" style="3" bestFit="1" customWidth="1"/>
    <col min="12292" max="12292" width="6.5" style="3" customWidth="1"/>
    <col min="12293" max="12294" width="8" style="3" bestFit="1" customWidth="1"/>
    <col min="12295" max="12295" width="8.125" style="3" customWidth="1"/>
    <col min="12296" max="12296" width="10.62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625" style="3" bestFit="1" customWidth="1"/>
    <col min="12541" max="12541" width="5.625" style="3" customWidth="1"/>
    <col min="12542" max="12542" width="6.625" style="3" bestFit="1" customWidth="1"/>
    <col min="12543" max="12543" width="7.625" style="3" bestFit="1" customWidth="1"/>
    <col min="12544" max="12544" width="11.125" style="3" bestFit="1" customWidth="1"/>
    <col min="12545" max="12545" width="5.625" style="3" customWidth="1"/>
    <col min="12546" max="12546" width="7.625" style="3" bestFit="1" customWidth="1"/>
    <col min="12547" max="12547" width="10.5" style="3" bestFit="1" customWidth="1"/>
    <col min="12548" max="12548" width="6.5" style="3" customWidth="1"/>
    <col min="12549" max="12550" width="8" style="3" bestFit="1" customWidth="1"/>
    <col min="12551" max="12551" width="8.125" style="3" customWidth="1"/>
    <col min="12552" max="12552" width="10.62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625" style="3" bestFit="1" customWidth="1"/>
    <col min="12797" max="12797" width="5.625" style="3" customWidth="1"/>
    <col min="12798" max="12798" width="6.625" style="3" bestFit="1" customWidth="1"/>
    <col min="12799" max="12799" width="7.625" style="3" bestFit="1" customWidth="1"/>
    <col min="12800" max="12800" width="11.125" style="3" bestFit="1" customWidth="1"/>
    <col min="12801" max="12801" width="5.625" style="3" customWidth="1"/>
    <col min="12802" max="12802" width="7.625" style="3" bestFit="1" customWidth="1"/>
    <col min="12803" max="12803" width="10.5" style="3" bestFit="1" customWidth="1"/>
    <col min="12804" max="12804" width="6.5" style="3" customWidth="1"/>
    <col min="12805" max="12806" width="8" style="3" bestFit="1" customWidth="1"/>
    <col min="12807" max="12807" width="8.125" style="3" customWidth="1"/>
    <col min="12808" max="12808" width="10.62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625" style="3" bestFit="1" customWidth="1"/>
    <col min="13053" max="13053" width="5.625" style="3" customWidth="1"/>
    <col min="13054" max="13054" width="6.625" style="3" bestFit="1" customWidth="1"/>
    <col min="13055" max="13055" width="7.625" style="3" bestFit="1" customWidth="1"/>
    <col min="13056" max="13056" width="11.125" style="3" bestFit="1" customWidth="1"/>
    <col min="13057" max="13057" width="5.625" style="3" customWidth="1"/>
    <col min="13058" max="13058" width="7.625" style="3" bestFit="1" customWidth="1"/>
    <col min="13059" max="13059" width="10.5" style="3" bestFit="1" customWidth="1"/>
    <col min="13060" max="13060" width="6.5" style="3" customWidth="1"/>
    <col min="13061" max="13062" width="8" style="3" bestFit="1" customWidth="1"/>
    <col min="13063" max="13063" width="8.125" style="3" customWidth="1"/>
    <col min="13064" max="13064" width="10.62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625" style="3" bestFit="1" customWidth="1"/>
    <col min="13309" max="13309" width="5.625" style="3" customWidth="1"/>
    <col min="13310" max="13310" width="6.625" style="3" bestFit="1" customWidth="1"/>
    <col min="13311" max="13311" width="7.625" style="3" bestFit="1" customWidth="1"/>
    <col min="13312" max="13312" width="11.125" style="3" bestFit="1" customWidth="1"/>
    <col min="13313" max="13313" width="5.625" style="3" customWidth="1"/>
    <col min="13314" max="13314" width="7.625" style="3" bestFit="1" customWidth="1"/>
    <col min="13315" max="13315" width="10.5" style="3" bestFit="1" customWidth="1"/>
    <col min="13316" max="13316" width="6.5" style="3" customWidth="1"/>
    <col min="13317" max="13318" width="8" style="3" bestFit="1" customWidth="1"/>
    <col min="13319" max="13319" width="8.125" style="3" customWidth="1"/>
    <col min="13320" max="13320" width="10.62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625" style="3" bestFit="1" customWidth="1"/>
    <col min="13565" max="13565" width="5.625" style="3" customWidth="1"/>
    <col min="13566" max="13566" width="6.625" style="3" bestFit="1" customWidth="1"/>
    <col min="13567" max="13567" width="7.625" style="3" bestFit="1" customWidth="1"/>
    <col min="13568" max="13568" width="11.125" style="3" bestFit="1" customWidth="1"/>
    <col min="13569" max="13569" width="5.625" style="3" customWidth="1"/>
    <col min="13570" max="13570" width="7.625" style="3" bestFit="1" customWidth="1"/>
    <col min="13571" max="13571" width="10.5" style="3" bestFit="1" customWidth="1"/>
    <col min="13572" max="13572" width="6.5" style="3" customWidth="1"/>
    <col min="13573" max="13574" width="8" style="3" bestFit="1" customWidth="1"/>
    <col min="13575" max="13575" width="8.125" style="3" customWidth="1"/>
    <col min="13576" max="13576" width="10.62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625" style="3" bestFit="1" customWidth="1"/>
    <col min="13821" max="13821" width="5.625" style="3" customWidth="1"/>
    <col min="13822" max="13822" width="6.625" style="3" bestFit="1" customWidth="1"/>
    <col min="13823" max="13823" width="7.625" style="3" bestFit="1" customWidth="1"/>
    <col min="13824" max="13824" width="11.125" style="3" bestFit="1" customWidth="1"/>
    <col min="13825" max="13825" width="5.625" style="3" customWidth="1"/>
    <col min="13826" max="13826" width="7.625" style="3" bestFit="1" customWidth="1"/>
    <col min="13827" max="13827" width="10.5" style="3" bestFit="1" customWidth="1"/>
    <col min="13828" max="13828" width="6.5" style="3" customWidth="1"/>
    <col min="13829" max="13830" width="8" style="3" bestFit="1" customWidth="1"/>
    <col min="13831" max="13831" width="8.125" style="3" customWidth="1"/>
    <col min="13832" max="13832" width="10.62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625" style="3" bestFit="1" customWidth="1"/>
    <col min="14077" max="14077" width="5.625" style="3" customWidth="1"/>
    <col min="14078" max="14078" width="6.625" style="3" bestFit="1" customWidth="1"/>
    <col min="14079" max="14079" width="7.625" style="3" bestFit="1" customWidth="1"/>
    <col min="14080" max="14080" width="11.125" style="3" bestFit="1" customWidth="1"/>
    <col min="14081" max="14081" width="5.625" style="3" customWidth="1"/>
    <col min="14082" max="14082" width="7.625" style="3" bestFit="1" customWidth="1"/>
    <col min="14083" max="14083" width="10.5" style="3" bestFit="1" customWidth="1"/>
    <col min="14084" max="14084" width="6.5" style="3" customWidth="1"/>
    <col min="14085" max="14086" width="8" style="3" bestFit="1" customWidth="1"/>
    <col min="14087" max="14087" width="8.125" style="3" customWidth="1"/>
    <col min="14088" max="14088" width="10.62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625" style="3" bestFit="1" customWidth="1"/>
    <col min="14333" max="14333" width="5.625" style="3" customWidth="1"/>
    <col min="14334" max="14334" width="6.625" style="3" bestFit="1" customWidth="1"/>
    <col min="14335" max="14335" width="7.625" style="3" bestFit="1" customWidth="1"/>
    <col min="14336" max="14336" width="11.125" style="3" bestFit="1" customWidth="1"/>
    <col min="14337" max="14337" width="5.625" style="3" customWidth="1"/>
    <col min="14338" max="14338" width="7.625" style="3" bestFit="1" customWidth="1"/>
    <col min="14339" max="14339" width="10.5" style="3" bestFit="1" customWidth="1"/>
    <col min="14340" max="14340" width="6.5" style="3" customWidth="1"/>
    <col min="14341" max="14342" width="8" style="3" bestFit="1" customWidth="1"/>
    <col min="14343" max="14343" width="8.125" style="3" customWidth="1"/>
    <col min="14344" max="14344" width="10.62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625" style="3" bestFit="1" customWidth="1"/>
    <col min="14589" max="14589" width="5.625" style="3" customWidth="1"/>
    <col min="14590" max="14590" width="6.625" style="3" bestFit="1" customWidth="1"/>
    <col min="14591" max="14591" width="7.625" style="3" bestFit="1" customWidth="1"/>
    <col min="14592" max="14592" width="11.125" style="3" bestFit="1" customWidth="1"/>
    <col min="14593" max="14593" width="5.625" style="3" customWidth="1"/>
    <col min="14594" max="14594" width="7.625" style="3" bestFit="1" customWidth="1"/>
    <col min="14595" max="14595" width="10.5" style="3" bestFit="1" customWidth="1"/>
    <col min="14596" max="14596" width="6.5" style="3" customWidth="1"/>
    <col min="14597" max="14598" width="8" style="3" bestFit="1" customWidth="1"/>
    <col min="14599" max="14599" width="8.125" style="3" customWidth="1"/>
    <col min="14600" max="14600" width="10.62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625" style="3" bestFit="1" customWidth="1"/>
    <col min="14845" max="14845" width="5.625" style="3" customWidth="1"/>
    <col min="14846" max="14846" width="6.625" style="3" bestFit="1" customWidth="1"/>
    <col min="14847" max="14847" width="7.625" style="3" bestFit="1" customWidth="1"/>
    <col min="14848" max="14848" width="11.125" style="3" bestFit="1" customWidth="1"/>
    <col min="14849" max="14849" width="5.625" style="3" customWidth="1"/>
    <col min="14850" max="14850" width="7.625" style="3" bestFit="1" customWidth="1"/>
    <col min="14851" max="14851" width="10.5" style="3" bestFit="1" customWidth="1"/>
    <col min="14852" max="14852" width="6.5" style="3" customWidth="1"/>
    <col min="14853" max="14854" width="8" style="3" bestFit="1" customWidth="1"/>
    <col min="14855" max="14855" width="8.125" style="3" customWidth="1"/>
    <col min="14856" max="14856" width="10.62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625" style="3" bestFit="1" customWidth="1"/>
    <col min="15101" max="15101" width="5.625" style="3" customWidth="1"/>
    <col min="15102" max="15102" width="6.625" style="3" bestFit="1" customWidth="1"/>
    <col min="15103" max="15103" width="7.625" style="3" bestFit="1" customWidth="1"/>
    <col min="15104" max="15104" width="11.125" style="3" bestFit="1" customWidth="1"/>
    <col min="15105" max="15105" width="5.625" style="3" customWidth="1"/>
    <col min="15106" max="15106" width="7.625" style="3" bestFit="1" customWidth="1"/>
    <col min="15107" max="15107" width="10.5" style="3" bestFit="1" customWidth="1"/>
    <col min="15108" max="15108" width="6.5" style="3" customWidth="1"/>
    <col min="15109" max="15110" width="8" style="3" bestFit="1" customWidth="1"/>
    <col min="15111" max="15111" width="8.125" style="3" customWidth="1"/>
    <col min="15112" max="15112" width="10.62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625" style="3" bestFit="1" customWidth="1"/>
    <col min="15357" max="15357" width="5.625" style="3" customWidth="1"/>
    <col min="15358" max="15358" width="6.625" style="3" bestFit="1" customWidth="1"/>
    <col min="15359" max="15359" width="7.625" style="3" bestFit="1" customWidth="1"/>
    <col min="15360" max="15360" width="11.125" style="3" bestFit="1" customWidth="1"/>
    <col min="15361" max="15361" width="5.625" style="3" customWidth="1"/>
    <col min="15362" max="15362" width="7.625" style="3" bestFit="1" customWidth="1"/>
    <col min="15363" max="15363" width="10.5" style="3" bestFit="1" customWidth="1"/>
    <col min="15364" max="15364" width="6.5" style="3" customWidth="1"/>
    <col min="15365" max="15366" width="8" style="3" bestFit="1" customWidth="1"/>
    <col min="15367" max="15367" width="8.125" style="3" customWidth="1"/>
    <col min="15368" max="15368" width="10.62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625" style="3" bestFit="1" customWidth="1"/>
    <col min="15613" max="15613" width="5.625" style="3" customWidth="1"/>
    <col min="15614" max="15614" width="6.625" style="3" bestFit="1" customWidth="1"/>
    <col min="15615" max="15615" width="7.625" style="3" bestFit="1" customWidth="1"/>
    <col min="15616" max="15616" width="11.125" style="3" bestFit="1" customWidth="1"/>
    <col min="15617" max="15617" width="5.625" style="3" customWidth="1"/>
    <col min="15618" max="15618" width="7.625" style="3" bestFit="1" customWidth="1"/>
    <col min="15619" max="15619" width="10.5" style="3" bestFit="1" customWidth="1"/>
    <col min="15620" max="15620" width="6.5" style="3" customWidth="1"/>
    <col min="15621" max="15622" width="8" style="3" bestFit="1" customWidth="1"/>
    <col min="15623" max="15623" width="8.125" style="3" customWidth="1"/>
    <col min="15624" max="15624" width="10.62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625" style="3" bestFit="1" customWidth="1"/>
    <col min="15869" max="15869" width="5.625" style="3" customWidth="1"/>
    <col min="15870" max="15870" width="6.625" style="3" bestFit="1" customWidth="1"/>
    <col min="15871" max="15871" width="7.625" style="3" bestFit="1" customWidth="1"/>
    <col min="15872" max="15872" width="11.125" style="3" bestFit="1" customWidth="1"/>
    <col min="15873" max="15873" width="5.625" style="3" customWidth="1"/>
    <col min="15874" max="15874" width="7.625" style="3" bestFit="1" customWidth="1"/>
    <col min="15875" max="15875" width="10.5" style="3" bestFit="1" customWidth="1"/>
    <col min="15876" max="15876" width="6.5" style="3" customWidth="1"/>
    <col min="15877" max="15878" width="8" style="3" bestFit="1" customWidth="1"/>
    <col min="15879" max="15879" width="8.125" style="3" customWidth="1"/>
    <col min="15880" max="15880" width="10.62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625" style="3" bestFit="1" customWidth="1"/>
    <col min="16125" max="16125" width="5.625" style="3" customWidth="1"/>
    <col min="16126" max="16126" width="6.625" style="3" bestFit="1" customWidth="1"/>
    <col min="16127" max="16127" width="7.625" style="3" bestFit="1" customWidth="1"/>
    <col min="16128" max="16128" width="11.125" style="3" bestFit="1" customWidth="1"/>
    <col min="16129" max="16129" width="5.625" style="3" customWidth="1"/>
    <col min="16130" max="16130" width="7.625" style="3" bestFit="1" customWidth="1"/>
    <col min="16131" max="16131" width="10.5" style="3" bestFit="1" customWidth="1"/>
    <col min="16132" max="16132" width="6.5" style="3" customWidth="1"/>
    <col min="16133" max="16134" width="8" style="3" bestFit="1" customWidth="1"/>
    <col min="16135" max="16135" width="8.125" style="3" customWidth="1"/>
    <col min="16136" max="16136" width="10.62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2" x14ac:dyDescent="0.2">
      <c r="A1" s="6" t="s">
        <v>599</v>
      </c>
    </row>
    <row r="2" spans="1:12" ht="15.75" x14ac:dyDescent="0.25">
      <c r="A2" s="2"/>
      <c r="B2" s="89"/>
      <c r="H2" s="79" t="s">
        <v>151</v>
      </c>
    </row>
    <row r="3" spans="1:12" ht="14.1" customHeight="1" x14ac:dyDescent="0.2">
      <c r="A3" s="90"/>
      <c r="B3" s="779">
        <f>INDICE!A3</f>
        <v>45139</v>
      </c>
      <c r="C3" s="779"/>
      <c r="D3" s="779"/>
      <c r="E3" s="91"/>
      <c r="F3" s="780" t="s">
        <v>116</v>
      </c>
      <c r="G3" s="780"/>
      <c r="H3" s="780"/>
    </row>
    <row r="4" spans="1:12" x14ac:dyDescent="0.2">
      <c r="A4" s="92"/>
      <c r="B4" s="93" t="s">
        <v>143</v>
      </c>
      <c r="C4" s="490" t="s">
        <v>144</v>
      </c>
      <c r="D4" s="93" t="s">
        <v>152</v>
      </c>
      <c r="E4" s="93"/>
      <c r="F4" s="93" t="s">
        <v>143</v>
      </c>
      <c r="G4" s="490" t="s">
        <v>144</v>
      </c>
      <c r="H4" s="93" t="s">
        <v>152</v>
      </c>
    </row>
    <row r="5" spans="1:12" x14ac:dyDescent="0.2">
      <c r="A5" s="90" t="s">
        <v>153</v>
      </c>
      <c r="B5" s="94">
        <v>87.189039999999935</v>
      </c>
      <c r="C5" s="96">
        <v>3.6031900000000001</v>
      </c>
      <c r="D5" s="341">
        <v>90.792229999999932</v>
      </c>
      <c r="E5" s="94"/>
      <c r="F5" s="94">
        <v>861.7397400000001</v>
      </c>
      <c r="G5" s="96">
        <v>34.124640000000035</v>
      </c>
      <c r="H5" s="341">
        <v>895.8643800000001</v>
      </c>
    </row>
    <row r="6" spans="1:12" x14ac:dyDescent="0.2">
      <c r="A6" s="92" t="s">
        <v>154</v>
      </c>
      <c r="B6" s="95">
        <v>17.249009999999998</v>
      </c>
      <c r="C6" s="96">
        <v>0.74330999999999992</v>
      </c>
      <c r="D6" s="342">
        <v>17.992319999999999</v>
      </c>
      <c r="E6" s="95"/>
      <c r="F6" s="95">
        <v>160.72977999999986</v>
      </c>
      <c r="G6" s="96">
        <v>6.4906600000000028</v>
      </c>
      <c r="H6" s="342">
        <v>167.22043999999985</v>
      </c>
    </row>
    <row r="7" spans="1:12" x14ac:dyDescent="0.2">
      <c r="A7" s="92" t="s">
        <v>155</v>
      </c>
      <c r="B7" s="95">
        <v>11.370049999999997</v>
      </c>
      <c r="C7" s="96">
        <v>0.7216300000000001</v>
      </c>
      <c r="D7" s="342">
        <v>12.091679999999997</v>
      </c>
      <c r="E7" s="95"/>
      <c r="F7" s="95">
        <v>102.13554999999987</v>
      </c>
      <c r="G7" s="96">
        <v>6.0708900000000012</v>
      </c>
      <c r="H7" s="342">
        <v>108.20643999999987</v>
      </c>
    </row>
    <row r="8" spans="1:12" x14ac:dyDescent="0.2">
      <c r="A8" s="92" t="s">
        <v>156</v>
      </c>
      <c r="B8" s="95">
        <v>31.279240000000001</v>
      </c>
      <c r="C8" s="96">
        <v>1.2280099999999998</v>
      </c>
      <c r="D8" s="342">
        <v>32.507249999999999</v>
      </c>
      <c r="E8" s="95"/>
      <c r="F8" s="95">
        <v>250.12642</v>
      </c>
      <c r="G8" s="96">
        <v>10.61523</v>
      </c>
      <c r="H8" s="342">
        <v>260.74164999999999</v>
      </c>
    </row>
    <row r="9" spans="1:12" x14ac:dyDescent="0.2">
      <c r="A9" s="92" t="s">
        <v>157</v>
      </c>
      <c r="B9" s="95">
        <v>36.774839999999998</v>
      </c>
      <c r="C9" s="96">
        <v>8.1025200000000002</v>
      </c>
      <c r="D9" s="342">
        <v>44.877359999999996</v>
      </c>
      <c r="E9" s="95"/>
      <c r="F9" s="95">
        <v>423.72683999999992</v>
      </c>
      <c r="G9" s="96">
        <v>97.154179999999954</v>
      </c>
      <c r="H9" s="342">
        <v>520.88101999999992</v>
      </c>
    </row>
    <row r="10" spans="1:12" x14ac:dyDescent="0.2">
      <c r="A10" s="92" t="s">
        <v>158</v>
      </c>
      <c r="B10" s="95">
        <v>9.2400599999999997</v>
      </c>
      <c r="C10" s="96">
        <v>0.42011000000000009</v>
      </c>
      <c r="D10" s="342">
        <v>9.660169999999999</v>
      </c>
      <c r="E10" s="95"/>
      <c r="F10" s="95">
        <v>75.131229999999974</v>
      </c>
      <c r="G10" s="96">
        <v>3.1811500000000015</v>
      </c>
      <c r="H10" s="342">
        <v>78.312379999999976</v>
      </c>
    </row>
    <row r="11" spans="1:12" x14ac:dyDescent="0.2">
      <c r="A11" s="92" t="s">
        <v>159</v>
      </c>
      <c r="B11" s="95">
        <v>38.091700000000003</v>
      </c>
      <c r="C11" s="96">
        <v>2.3756399999999998</v>
      </c>
      <c r="D11" s="342">
        <v>40.46734</v>
      </c>
      <c r="E11" s="95"/>
      <c r="F11" s="95">
        <v>304.50951999999995</v>
      </c>
      <c r="G11" s="96">
        <v>15.229570000000036</v>
      </c>
      <c r="H11" s="342">
        <v>319.73908999999998</v>
      </c>
    </row>
    <row r="12" spans="1:12" x14ac:dyDescent="0.2">
      <c r="A12" s="92" t="s">
        <v>512</v>
      </c>
      <c r="B12" s="95">
        <v>24.216440000000002</v>
      </c>
      <c r="C12" s="96">
        <v>0.82806999999999997</v>
      </c>
      <c r="D12" s="342">
        <v>25.044510000000002</v>
      </c>
      <c r="E12" s="95"/>
      <c r="F12" s="95">
        <v>235.7659699999999</v>
      </c>
      <c r="G12" s="96">
        <v>8.3418100000000024</v>
      </c>
      <c r="H12" s="342">
        <v>244.10777999999991</v>
      </c>
      <c r="J12" s="96"/>
    </row>
    <row r="13" spans="1:12" x14ac:dyDescent="0.2">
      <c r="A13" s="92" t="s">
        <v>160</v>
      </c>
      <c r="B13" s="95">
        <v>96.925139999999971</v>
      </c>
      <c r="C13" s="96">
        <v>4.8114899999999992</v>
      </c>
      <c r="D13" s="342">
        <v>101.73662999999996</v>
      </c>
      <c r="E13" s="95"/>
      <c r="F13" s="95">
        <v>1004.7230800000002</v>
      </c>
      <c r="G13" s="96">
        <v>47.668670000000006</v>
      </c>
      <c r="H13" s="342">
        <v>1052.3917500000002</v>
      </c>
      <c r="J13" s="96"/>
      <c r="L13" s="696"/>
    </row>
    <row r="14" spans="1:12" x14ac:dyDescent="0.2">
      <c r="A14" s="92" t="s">
        <v>161</v>
      </c>
      <c r="B14" s="95">
        <v>0.53552</v>
      </c>
      <c r="C14" s="96">
        <v>4.2409999999999996E-2</v>
      </c>
      <c r="D14" s="343">
        <v>0.57792999999999994</v>
      </c>
      <c r="E14" s="96"/>
      <c r="F14" s="95">
        <v>5.8226499999999994</v>
      </c>
      <c r="G14" s="96">
        <v>0.57796999999999987</v>
      </c>
      <c r="H14" s="343">
        <v>6.4006199999999991</v>
      </c>
      <c r="J14" s="96"/>
      <c r="K14" s="715"/>
    </row>
    <row r="15" spans="1:12" x14ac:dyDescent="0.2">
      <c r="A15" s="92" t="s">
        <v>162</v>
      </c>
      <c r="B15" s="95">
        <v>67.493180000000009</v>
      </c>
      <c r="C15" s="96">
        <v>2.6369300000000004</v>
      </c>
      <c r="D15" s="342">
        <v>70.130110000000016</v>
      </c>
      <c r="E15" s="95"/>
      <c r="F15" s="95">
        <v>653.66840999999988</v>
      </c>
      <c r="G15" s="96">
        <v>25.659120000000001</v>
      </c>
      <c r="H15" s="342">
        <v>679.32752999999991</v>
      </c>
      <c r="J15" s="96"/>
    </row>
    <row r="16" spans="1:12" x14ac:dyDescent="0.2">
      <c r="A16" s="92" t="s">
        <v>163</v>
      </c>
      <c r="B16" s="95">
        <v>11.789110000000001</v>
      </c>
      <c r="C16" s="96">
        <v>0.36265000000000003</v>
      </c>
      <c r="D16" s="342">
        <v>12.151760000000001</v>
      </c>
      <c r="E16" s="95"/>
      <c r="F16" s="95">
        <v>106.08434</v>
      </c>
      <c r="G16" s="96">
        <v>3.1790599999999998</v>
      </c>
      <c r="H16" s="342">
        <v>109.26339999999999</v>
      </c>
      <c r="J16" s="96"/>
    </row>
    <row r="17" spans="1:11" x14ac:dyDescent="0.2">
      <c r="A17" s="92" t="s">
        <v>164</v>
      </c>
      <c r="B17" s="95">
        <v>31.12679</v>
      </c>
      <c r="C17" s="96">
        <v>1.6946500000000002</v>
      </c>
      <c r="D17" s="342">
        <v>32.821440000000003</v>
      </c>
      <c r="E17" s="95"/>
      <c r="F17" s="95">
        <v>276.52254999999974</v>
      </c>
      <c r="G17" s="96">
        <v>13.462920000000013</v>
      </c>
      <c r="H17" s="342">
        <v>289.98546999999974</v>
      </c>
      <c r="J17" s="96"/>
    </row>
    <row r="18" spans="1:11" x14ac:dyDescent="0.2">
      <c r="A18" s="92" t="s">
        <v>165</v>
      </c>
      <c r="B18" s="95">
        <v>3.3267799999999994</v>
      </c>
      <c r="C18" s="96">
        <v>0.16986000000000001</v>
      </c>
      <c r="D18" s="342">
        <v>3.4966399999999993</v>
      </c>
      <c r="E18" s="95"/>
      <c r="F18" s="95">
        <v>28.828550000000003</v>
      </c>
      <c r="G18" s="96">
        <v>1.2228099999999997</v>
      </c>
      <c r="H18" s="342">
        <v>30.051360000000003</v>
      </c>
      <c r="J18" s="96"/>
    </row>
    <row r="19" spans="1:11" x14ac:dyDescent="0.2">
      <c r="A19" s="92" t="s">
        <v>166</v>
      </c>
      <c r="B19" s="95">
        <v>53.216170000000005</v>
      </c>
      <c r="C19" s="96">
        <v>2.01762</v>
      </c>
      <c r="D19" s="342">
        <v>55.233790000000006</v>
      </c>
      <c r="E19" s="95"/>
      <c r="F19" s="95">
        <v>729.68845999999985</v>
      </c>
      <c r="G19" s="96">
        <v>27.482099999999996</v>
      </c>
      <c r="H19" s="342">
        <v>757.1705599999998</v>
      </c>
      <c r="J19" s="96"/>
    </row>
    <row r="20" spans="1:11" x14ac:dyDescent="0.2">
      <c r="A20" s="92" t="s">
        <v>167</v>
      </c>
      <c r="B20" s="96">
        <v>0.63466000000000011</v>
      </c>
      <c r="C20" s="96">
        <v>0</v>
      </c>
      <c r="D20" s="343">
        <v>0.63466000000000011</v>
      </c>
      <c r="E20" s="96"/>
      <c r="F20" s="95">
        <v>6.6656100000000009</v>
      </c>
      <c r="G20" s="96">
        <v>0</v>
      </c>
      <c r="H20" s="343">
        <v>6.6656100000000009</v>
      </c>
      <c r="J20" s="96"/>
    </row>
    <row r="21" spans="1:11" x14ac:dyDescent="0.2">
      <c r="A21" s="92" t="s">
        <v>168</v>
      </c>
      <c r="B21" s="95">
        <v>15.644550000000002</v>
      </c>
      <c r="C21" s="96">
        <v>0.60932000000000008</v>
      </c>
      <c r="D21" s="342">
        <v>16.253870000000003</v>
      </c>
      <c r="E21" s="95"/>
      <c r="F21" s="95">
        <v>154.90706999999995</v>
      </c>
      <c r="G21" s="96">
        <v>6.4465800000000018</v>
      </c>
      <c r="H21" s="342">
        <v>161.35364999999996</v>
      </c>
      <c r="J21" s="96"/>
      <c r="K21" s="96"/>
    </row>
    <row r="22" spans="1:11" x14ac:dyDescent="0.2">
      <c r="A22" s="92" t="s">
        <v>169</v>
      </c>
      <c r="B22" s="95">
        <v>7.7214700000000001</v>
      </c>
      <c r="C22" s="96">
        <v>0.28350999999999998</v>
      </c>
      <c r="D22" s="342">
        <v>8.0049799999999998</v>
      </c>
      <c r="E22" s="95"/>
      <c r="F22" s="95">
        <v>77.477370000000022</v>
      </c>
      <c r="G22" s="96">
        <v>2.6064000000000007</v>
      </c>
      <c r="H22" s="342">
        <v>80.083770000000015</v>
      </c>
      <c r="J22" s="96"/>
    </row>
    <row r="23" spans="1:11" x14ac:dyDescent="0.2">
      <c r="A23" s="97" t="s">
        <v>170</v>
      </c>
      <c r="B23" s="98">
        <v>21.479359999999996</v>
      </c>
      <c r="C23" s="96">
        <v>1.3554999999999999</v>
      </c>
      <c r="D23" s="344">
        <v>22.834859999999995</v>
      </c>
      <c r="E23" s="98"/>
      <c r="F23" s="98">
        <v>215.08815000000016</v>
      </c>
      <c r="G23" s="96">
        <v>10.727110000000003</v>
      </c>
      <c r="H23" s="344">
        <v>225.81526000000017</v>
      </c>
      <c r="J23" s="96"/>
    </row>
    <row r="24" spans="1:11" x14ac:dyDescent="0.2">
      <c r="A24" s="99" t="s">
        <v>430</v>
      </c>
      <c r="B24" s="100">
        <v>565.30310999999995</v>
      </c>
      <c r="C24" s="100">
        <v>32.006419999999999</v>
      </c>
      <c r="D24" s="100">
        <v>597.30953</v>
      </c>
      <c r="E24" s="100"/>
      <c r="F24" s="100">
        <v>5673.3412899999985</v>
      </c>
      <c r="G24" s="100">
        <v>320.24087000000065</v>
      </c>
      <c r="H24" s="100">
        <v>5993.582159999999</v>
      </c>
      <c r="J24" s="96"/>
    </row>
    <row r="25" spans="1:11" x14ac:dyDescent="0.2">
      <c r="H25" s="79" t="s">
        <v>220</v>
      </c>
      <c r="J25" s="96"/>
    </row>
    <row r="26" spans="1:11" x14ac:dyDescent="0.2">
      <c r="A26" s="345" t="s">
        <v>561</v>
      </c>
      <c r="G26" s="58"/>
      <c r="H26" s="58"/>
      <c r="J26" s="96"/>
    </row>
    <row r="27" spans="1:11" x14ac:dyDescent="0.2">
      <c r="A27" s="101" t="s">
        <v>221</v>
      </c>
      <c r="B27" s="103"/>
      <c r="G27" s="58"/>
      <c r="H27" s="58"/>
      <c r="J27" s="96"/>
    </row>
    <row r="28" spans="1:11" ht="18" x14ac:dyDescent="0.25">
      <c r="A28" s="102"/>
      <c r="B28" s="103"/>
      <c r="E28" s="104"/>
      <c r="G28" s="58"/>
      <c r="H28" s="58"/>
      <c r="J28" s="96"/>
    </row>
    <row r="29" spans="1:11" x14ac:dyDescent="0.2">
      <c r="A29" s="102"/>
      <c r="B29" s="103"/>
      <c r="G29" s="58"/>
      <c r="H29" s="58"/>
      <c r="J29" s="96"/>
    </row>
    <row r="30" spans="1:11" x14ac:dyDescent="0.2">
      <c r="A30" s="102"/>
      <c r="B30" s="103"/>
      <c r="G30" s="58"/>
      <c r="H30" s="58"/>
      <c r="J30" s="96"/>
    </row>
    <row r="31" spans="1:11" x14ac:dyDescent="0.2">
      <c r="A31" s="102"/>
      <c r="B31" s="103"/>
      <c r="G31" s="58"/>
      <c r="H31" s="58"/>
    </row>
    <row r="32" spans="1:11" x14ac:dyDescent="0.2">
      <c r="A32" s="102"/>
      <c r="B32" s="103"/>
      <c r="C32" s="496"/>
      <c r="G32" s="58"/>
      <c r="H32" s="58"/>
    </row>
    <row r="33" spans="1:8" x14ac:dyDescent="0.2">
      <c r="A33" s="102"/>
      <c r="B33" s="103"/>
      <c r="G33" s="58"/>
      <c r="H33" s="58"/>
    </row>
    <row r="34" spans="1:8" x14ac:dyDescent="0.2">
      <c r="A34" s="102"/>
      <c r="B34" s="103"/>
      <c r="G34" s="58"/>
      <c r="H34" s="58"/>
    </row>
    <row r="35" spans="1:8" x14ac:dyDescent="0.2">
      <c r="A35" s="102"/>
      <c r="B35" s="103"/>
      <c r="G35" s="58"/>
      <c r="H35" s="58"/>
    </row>
    <row r="36" spans="1:8" x14ac:dyDescent="0.2">
      <c r="A36" s="102"/>
      <c r="B36" s="103"/>
      <c r="G36" s="58"/>
      <c r="H36" s="58"/>
    </row>
    <row r="37" spans="1:8" x14ac:dyDescent="0.2">
      <c r="A37" s="102"/>
      <c r="B37" s="103"/>
      <c r="G37" s="58"/>
      <c r="H37" s="58"/>
    </row>
    <row r="38" spans="1:8" x14ac:dyDescent="0.2">
      <c r="A38" s="102"/>
      <c r="B38" s="103"/>
      <c r="G38" s="58"/>
      <c r="H38" s="58"/>
    </row>
    <row r="39" spans="1:8" x14ac:dyDescent="0.2">
      <c r="A39" s="102"/>
      <c r="B39" s="103"/>
      <c r="G39" s="58"/>
      <c r="H39" s="58"/>
    </row>
    <row r="40" spans="1:8" x14ac:dyDescent="0.2">
      <c r="A40" s="102"/>
      <c r="B40" s="103"/>
      <c r="G40" s="58"/>
      <c r="H40" s="58"/>
    </row>
    <row r="41" spans="1:8" x14ac:dyDescent="0.2">
      <c r="A41" s="102"/>
      <c r="B41" s="103"/>
      <c r="G41" s="58"/>
      <c r="H41" s="58"/>
    </row>
    <row r="42" spans="1:8" x14ac:dyDescent="0.2">
      <c r="A42" s="102"/>
      <c r="B42" s="103"/>
      <c r="G42" s="58"/>
      <c r="H42" s="58"/>
    </row>
    <row r="43" spans="1:8" x14ac:dyDescent="0.2">
      <c r="A43" s="102"/>
      <c r="B43" s="103"/>
      <c r="G43" s="58"/>
      <c r="H43" s="58"/>
    </row>
    <row r="44" spans="1:8" x14ac:dyDescent="0.2">
      <c r="A44" s="102"/>
      <c r="B44" s="103"/>
      <c r="G44" s="58"/>
      <c r="H44" s="58"/>
    </row>
    <row r="45" spans="1:8" x14ac:dyDescent="0.2">
      <c r="A45" s="102"/>
      <c r="B45" s="103"/>
      <c r="G45" s="58"/>
      <c r="H45" s="58"/>
    </row>
    <row r="46" spans="1:8" x14ac:dyDescent="0.2">
      <c r="G46" s="58"/>
      <c r="H46" s="58"/>
    </row>
    <row r="47" spans="1:8" x14ac:dyDescent="0.2">
      <c r="G47" s="58"/>
      <c r="H47" s="58"/>
    </row>
  </sheetData>
  <mergeCells count="2">
    <mergeCell ref="B3:D3"/>
    <mergeCell ref="F3:H3"/>
  </mergeCells>
  <conditionalFormatting sqref="B5:H24">
    <cfRule type="cellIs" dxfId="185" priority="13" operator="between">
      <formula>0</formula>
      <formula>0.5</formula>
    </cfRule>
    <cfRule type="cellIs" dxfId="184" priority="14" operator="between">
      <formula>0</formula>
      <formula>0.49</formula>
    </cfRule>
  </conditionalFormatting>
  <conditionalFormatting sqref="C5:C23">
    <cfRule type="cellIs" dxfId="183" priority="12" stopIfTrue="1" operator="equal">
      <formula>0</formula>
    </cfRule>
  </conditionalFormatting>
  <conditionalFormatting sqref="G5:G23">
    <cfRule type="cellIs" dxfId="182" priority="10" stopIfTrue="1" operator="equal">
      <formula>0</formula>
    </cfRule>
  </conditionalFormatting>
  <conditionalFormatting sqref="J12:J30">
    <cfRule type="cellIs" dxfId="181" priority="6" stopIfTrue="1" operator="equal">
      <formula>0</formula>
    </cfRule>
    <cfRule type="cellIs" dxfId="180" priority="8" operator="between">
      <formula>0</formula>
      <formula>0.5</formula>
    </cfRule>
    <cfRule type="cellIs" dxfId="179" priority="9"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56</vt:i4>
      </vt:variant>
      <vt:variant>
        <vt:lpstr>Rangos con nombre</vt:lpstr>
      </vt:variant>
      <vt:variant>
        <vt:i4>4</vt:i4>
      </vt:variant>
    </vt:vector>
  </HeadingPairs>
  <TitlesOfParts>
    <vt:vector size="60" baseType="lpstr">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GN por tramos presión</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Cores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CORES</cp:lastModifiedBy>
  <cp:lastPrinted>2019-09-24T11:28:59Z</cp:lastPrinted>
  <dcterms:created xsi:type="dcterms:W3CDTF">2014-01-27T14:19:56Z</dcterms:created>
  <dcterms:modified xsi:type="dcterms:W3CDTF">2023-10-19T14:41:52Z</dcterms:modified>
</cp:coreProperties>
</file>