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U:\INFORMES CORES WEB\BEH\BEH 2014\2023\09. SEPTIEMBRE\"/>
    </mc:Choice>
  </mc:AlternateContent>
  <xr:revisionPtr revIDLastSave="0" documentId="13_ncr:1_{DE145425-0C3B-43DE-B9AB-669390F84B54}"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<sst xmlns="http://schemas.openxmlformats.org/spreadsheetml/2006/main" count="1847" uniqueCount="698">
  <si>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</si>
  <si>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</si>
  <si>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</si>
  <si>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</si>
  <si>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</si>
  <si>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</si>
  <si>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</si>
  <si>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</si>
  <si>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</si>
  <si>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</si>
  <si>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</si>
  <si>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</si>
  <si>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</si>
  <si>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</si>
  <si>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</si>
  <si>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</si>
  <si>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</si>
  <si>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</si>
  <si>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</si>
  <si>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</si>
  <si>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</si>
  <si>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</si>
  <si>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</si>
  <si>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</si>
  <si>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</si>
  <si>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</si>
  <si>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</si>
  <si>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</si>
  <si>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</si>
  <si>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</si>
  <si>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</si>
  <si>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</si>
  <si>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</si>
  <si>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</si>
  <si>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</si>
  <si>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</si>
  <si>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</si>
  <si>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</si>
  <si>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</si>
  <si>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</si>
  <si>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</si>
  <si>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</si>
  <si>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</si>
  <si>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</si>
  <si>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</si>
  <si>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</si>
  <si>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</si>
  <si>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</si>
  <si>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</si>
  <si>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</si>
  <si>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</si>
  <si>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</si>
  <si>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</si>
  <si>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</si>
  <si>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</si>
  <si>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</si>
  <si>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</si>
  <si>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</si>
  <si>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</si>
  <si>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</si>
  <si>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</si>
  <si>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</si>
  <si>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</si>
  <si>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</si>
  <si>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</si>
  <si>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</si>
  <si>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</si>
  <si>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</si>
  <si>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</si>
  <si>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</si>
  <si>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</si>
  <si>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</si>
  <si>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</si>
  <si>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</si>
  <si>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</si>
  <si>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</si>
  <si>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</si>
  <si>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</si>
  <si>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</si>
  <si>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</si>
  <si>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</si>
  <si>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</si>
  <si>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</si>
  <si>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</si>
  <si>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</si>
  <si>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</si>
  <si>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</si>
  <si>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</si>
  <si>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</si>
  <si>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</si>
  <si>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</si>
  <si>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</si>
  <si>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</si>
  <si>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</si>
  <si>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</si>
  <si>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</si>
  <si>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</si>
  <si>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</si>
  <si>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</si>
  <si>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</si>
  <si>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</si>
  <si>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</si>
  <si>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</si>
  <si>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</si>
  <si>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</si>
  <si>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</si>
  <si>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</si>
  <si>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</si>
  <si>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</si>
  <si>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</si>
  <si>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</si>
  <si>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</si>
  <si>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</si>
  <si>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</si>
  <si>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</si>
  <si>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</si>
  <si>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</si>
  <si>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</si>
  <si>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</si>
  <si>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</si>
  <si>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</si>
  <si>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</si>
  <si>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</si>
  <si>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</si>
  <si>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</si>
  <si>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</si>
  <si>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</si>
  <si>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</si>
  <si>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</si>
  <si>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</si>
  <si>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</si>
  <si>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</si>
  <si>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</si>
  <si>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</si>
  <si>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</si>
  <si>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</si>
  <si>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</si>
  <si>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</si>
  <si>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</si>
  <si>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</si>
  <si>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</si>
  <si>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</si>
  <si>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</si>
  <si>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</si>
  <si>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</si>
  <si>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</si>
  <si>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</si>
  <si>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</si>
  <si>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</si>
  <si>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</si>
  <si>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</si>
  <si>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</si>
  <si>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</si>
  <si>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</si>
  <si>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</si>
  <si>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</si>
  <si>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</si>
  <si>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</si>
  <si>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</si>
  <si>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</si>
  <si>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</si>
  <si>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</si>
  <si>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</si>
  <si>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</si>
  <si>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</si>
  <si>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</si>
  <si>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</si>
  <si>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</si>
  <si>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</si>
  <si>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</si>
  <si>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</si>
  <si>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</si>
  <si>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</si>
  <si>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</si>
  <si>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</si>
  <si>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</si>
  <si>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</si>
  <si>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</si>
  <si>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</si>
  <si>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</si>
  <si>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</si>
  <si>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</si>
  <si>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</si>
  <si>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</si>
  <si>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</si>
  <si>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</si>
  <si>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</si>
  <si>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</si>
  <si>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</si>
  <si>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</si>
  <si>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</si>
  <si>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</si>
  <si>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</si>
  <si>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</si>
  <si>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</si>
  <si>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</si>
  <si>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</si>
  <si>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</si>
  <si>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</si>
  <si>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</si>
  <si>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</si>
  <si>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</si>
  <si>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</si>
  <si>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</si>
  <si>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</si>
  <si>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</si>
  <si>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</si>
  <si>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</si>
  <si>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</si>
  <si>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</si>
  <si>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</si>
  <si>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</si>
  <si>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</si>
  <si>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</si>
  <si>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</si>
  <si>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</si>
  <si>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</si>
  <si>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</si>
  <si>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</si>
  <si>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</si>
  <si>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</si>
  <si>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</si>
  <si>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</si>
  <si>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</si>
  <si>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</si>
  <si>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</si>
  <si>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</si>
  <si>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</si>
  <si>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</si>
  <si>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</si>
  <si>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</si>
  <si>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</si>
  <si>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</si>
  <si>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</si>
  <si>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</si>
  <si>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</si>
  <si>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</si>
  <si>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</si>
  <si>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</si>
  <si>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</si>
  <si>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</si>
  <si>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</si>
  <si>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</si>
  <si>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</si>
  <si>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</si>
  <si>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</si>
  <si>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</si>
  <si>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</si>
  <si>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</si>
  <si>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</si>
  <si>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</si>
  <si>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</si>
  <si>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</si>
  <si>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</si>
  <si>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</si>
  <si>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</si>
  <si>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</si>
  <si>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</si>
  <si>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</si>
  <si>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</si>
  <si>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</si>
  <si>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</si>
  <si>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</si>
  <si>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</si>
  <si>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</si>
  <si>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</si>
  <si>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</si>
  <si>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</si>
  <si>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</si>
  <si>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</si>
  <si>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</si>
  <si>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</si>
  <si>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</si>
  <si>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</si>
  <si>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</si>
  <si>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</si>
  <si>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</si>
  <si>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</si>
  <si>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</si>
  <si>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</si>
  <si>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</si>
  <si>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</si>
  <si>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</si>
  <si>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</si>
  <si>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</si>
  <si>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</si>
  <si>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</si>
  <si>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</si>
  <si>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</si>
  <si>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</si>
  <si>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</si>
  <si>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</si>
  <si>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</si>
  <si>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</si>
  <si>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</si>
  <si>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</si>
  <si>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</si>
  <si>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</si>
  <si>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</si>
  <si>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</si>
  <si>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</si>
  <si>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</si>
  <si>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</si>
  <si>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</si>
  <si>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</si>
  <si>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</si>
  <si>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</si>
  <si>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</si>
  <si>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</si>
  <si>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</si>
  <si>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</si>
  <si>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</si>
  <si>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</si>
  <si>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</si>
  <si>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</si>
  <si>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</si>
  <si>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</si>
  <si>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</si>
  <si>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</si>
  <si>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</si>
  <si>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</si>
  <si>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</si>
  <si>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</si>
  <si>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</si>
  <si>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</si>
  <si>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</si>
  <si>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</si>
  <si>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</si>
  <si>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</si>
  <si>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</si>
  <si>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</si>
  <si>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</si>
  <si>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</si>
  <si>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</si>
  <si>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</si>
  <si>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</si>
  <si>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</si>
  <si>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</si>
  <si>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</si>
  <si>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</si>
  <si>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</si>
  <si>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</si>
  <si>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</si>
  <si>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</si>
  <si>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</si>
  <si>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</si>
  <si>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</si>
  <si>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</si>
  <si>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</si>
  <si>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</si>
  <si>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</si>
  <si>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</si>
  <si>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</si>
  <si>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</si>
  <si>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</si>
  <si>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</si>
  <si>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</si>
  <si>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</si>
  <si>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</si>
  <si>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</si>
  <si>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</si>
  <si>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</si>
  <si>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</si>
  <si>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</si>
  <si>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</si>
  <si>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</si>
  <si>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</si>
  <si>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</si>
  <si>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</si>
  <si>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</si>
  <si>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</si>
  <si>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</si>
  <si>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</si>
  <si>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</si>
  <si>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</si>
  <si>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</si>
  <si>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</si>
  <si>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</si>
  <si>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</si>
  <si>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</si>
  <si>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</si>
  <si>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</si>
  <si>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</si>
  <si>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</si>
  <si>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</si>
  <si>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</si>
  <si>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</si>
  <si>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</si>
  <si>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</si>
  <si>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</si>
  <si>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</si>
  <si>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</si>
  <si>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</si>
  <si>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</si>
  <si>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</si>
  <si>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</si>
  <si>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</si>
  <si>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</si>
  <si>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</si>
  <si>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</si>
  <si>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</si>
  <si>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</si>
  <si>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</si>
  <si>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</si>
  <si>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</si>
  <si>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</si>
  <si>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</si>
  <si>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</si>
  <si>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</si>
  <si>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</si>
  <si>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</si>
  <si>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</si>
  <si>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</si>
  <si>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</si>
  <si>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</si>
  <si>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</si>
  <si>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</si>
  <si>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</si>
  <si>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</si>
  <si>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</si>
  <si>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</si>
  <si>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</si>
  <si>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</si>
  <si>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</si>
  <si>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</si>
  <si>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</si>
  <si>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</si>
  <si>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</si>
  <si>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</si>
  <si>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</si>
  <si>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</si>
  <si>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</si>
  <si>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</si>
  <si>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</si>
  <si>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</si>
  <si>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</si>
  <si>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</si>
  <si>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</si>
  <si>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</si>
  <si>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</si>
  <si>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</si>
  <si>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</si>
  <si>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</si>
  <si>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</si>
  <si>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</si>
  <si>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</si>
  <si>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</si>
  <si>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</si>
  <si>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</si>
  <si>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</si>
  <si>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</si>
  <si>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</si>
  <si>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</si>
  <si>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</si>
  <si>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</si>
  <si>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</si>
  <si>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</si>
  <si>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</si>
  <si>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</si>
  <si>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</si>
  <si>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</si>
  <si>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</si>
  <si>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</si>
  <si>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</si>
  <si>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</si>
  <si>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</si>
  <si>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</si>
  <si>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</si>
  <si>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</si>
  <si>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</si>
  <si>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</si>
  <si>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</si>
  <si>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</si>
  <si>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</si>
  <si>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</si>
  <si>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</si>
  <si>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</si>
  <si>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</si>
  <si>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</si>
  <si>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</si>
  <si>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</si>
  <si>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</si>
  <si>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</si>
  <si>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</si>
  <si>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</si>
  <si>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</si>
  <si>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</si>
  <si>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</si>
  <si>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</si>
  <si>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</si>
  <si>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</si>
  <si>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</si>
  <si>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</si>
  <si>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</si>
  <si>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</si>
  <si>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</si>
  <si>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</si>
  <si>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</si>
  <si>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</si>
  <si>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</si>
  <si>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</si>
  <si>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</si>
  <si>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</si>
  <si>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</si>
  <si>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</si>
  <si>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</si>
  <si>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</si>
  <si>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</si>
  <si>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</si>
  <si>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</si>
  <si>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</si>
  <si>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</si>
  <si>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</si>
  <si>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</si>
  <si>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</si>
  <si>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</si>
  <si>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</si>
  <si>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</si>
  <si>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</si>
  <si>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</si>
  <si>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</si>
  <si>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</si>
  <si>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</si>
  <si>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</si>
  <si>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</si>
  <si>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</si>
  <si>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</si>
  <si>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</si>
  <si>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</si>
  <si>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</si>
  <si>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</si>
  <si>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</si>
  <si>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</si>
  <si>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</si>
  <si>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</si>
  <si>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</si>
  <si>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</si>
  <si>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</si>
  <si>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</si>
  <si>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</si>
  <si>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</si>
  <si>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</si>
  <si>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</si>
  <si>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</si>
  <si>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</si>
  <si>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</si>
  <si>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</si>
  <si>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</si>
  <si>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</si>
  <si>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</si>
  <si>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</si>
  <si>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</si>
  <si>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</si>
  <si>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</si>
  <si>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</si>
  <si>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</si>
  <si>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</si>
  <si>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</si>
  <si>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</si>
  <si>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</si>
  <si>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</si>
  <si>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</si>
  <si>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</si>
  <si>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</si>
  <si>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</si>
  <si>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</si>
  <si>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</si>
  <si>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</si>
  <si>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</si>
  <si>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</si>
  <si>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</si>
  <si>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</si>
  <si>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</si>
  <si>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</si>
  <si>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</si>
  <si>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</si>
  <si>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</si>
  <si>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</si>
  <si>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</si>
  <si>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</si>
  <si>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</si>
  <si>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</si>
  <si>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</si>
  <si>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</si>
  <si>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</si>
  <si>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</si>
  <si>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</si>
  <si>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América Central y del Sur</t>
  </si>
  <si>
    <t>21 Mayo</t>
  </si>
  <si>
    <t>16 Julio</t>
  </si>
  <si>
    <t>Gibraltar</t>
  </si>
  <si>
    <t>17 Septiembre</t>
  </si>
  <si>
    <t>Trinidad y Tobago</t>
  </si>
  <si>
    <t>19 Noviembre</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</si>
  <si>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</si>
  <si>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</si>
  <si>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</si>
  <si>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</si>
  <si>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</si>
  <si>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</si>
  <si>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</si>
  <si>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</si>
  <si>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</si>
  <si>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</si>
  <si>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</si>
  <si>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</si>
  <si>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</si>
  <si>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</si>
  <si>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</si>
  <si>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</si>
  <si>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</si>
  <si>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</si>
  <si>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</si>
  <si>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</si>
  <si>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</si>
  <si>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</si>
  <si>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</si>
  <si>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</si>
  <si>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</si>
  <si>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</si>
  <si>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</si>
  <si>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</si>
  <si>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</si>
  <si>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</si>
  <si>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</si>
  <si>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</si>
  <si>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</si>
  <si>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</si>
  <si>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</si>
  <si>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</si>
  <si>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</si>
  <si>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</si>
  <si>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</si>
  <si>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</si>
  <si>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</si>
  <si>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</si>
  <si>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</si>
  <si>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</si>
  <si>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</si>
  <si>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</si>
  <si>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</si>
  <si>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</si>
  <si>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</si>
  <si>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</si>
  <si>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</si>
  <si>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</si>
  <si>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</si>
  <si>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</si>
  <si>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</si>
  <si>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</si>
  <si>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</si>
  <si>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</si>
  <si>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</si>
  <si>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</si>
  <si>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</si>
  <si>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</si>
  <si>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</si>
  <si>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</si>
  <si>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</si>
  <si>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</si>
  <si>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</si>
  <si>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</si>
  <si>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</si>
  <si>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</si>
  <si>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</si>
  <si>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</si>
  <si>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</si>
  <si>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</si>
  <si>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</si>
  <si>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</si>
  <si>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</si>
  <si>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</si>
  <si>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</si>
  <si>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</si>
  <si>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Año 2022*</t>
  </si>
  <si>
    <t>Año 2021</t>
  </si>
  <si>
    <t>Tv (%)
2022/2021</t>
  </si>
  <si>
    <t>16 Mayo</t>
  </si>
  <si>
    <t>18 Julio</t>
  </si>
  <si>
    <t>Musel</t>
  </si>
  <si>
    <t>Otras salidas***</t>
  </si>
  <si>
    <t>ago-23</t>
  </si>
  <si>
    <t>Plantas de regasificación**</t>
  </si>
  <si>
    <t>Portugal GN</t>
  </si>
  <si>
    <t>Andorra</t>
  </si>
  <si>
    <t>Marruecos GN</t>
  </si>
  <si>
    <t>Chile</t>
  </si>
  <si>
    <t>Puerto Rico</t>
  </si>
  <si>
    <t>America Central y Sur</t>
  </si>
  <si>
    <t>Otras salidas del sistema**</t>
  </si>
  <si>
    <t xml:space="preserve">** Otras Salidas: Se incluyen puestas en frío y suministro directo a buques consumidores.                                                                                                                                                                                    </t>
  </si>
  <si>
    <t>sep-23</t>
  </si>
  <si>
    <t xml:space="preserve">Nota: Las exportaciones corresponden a GNL salvo en los casos en los que está especificado                   </t>
  </si>
  <si>
    <t>19 Sep</t>
  </si>
  <si>
    <t>sep-22</t>
  </si>
  <si>
    <t>3º 2023</t>
  </si>
  <si>
    <t>BOLETÍN ESTADÍSTICO HIDROCARBUROS SEPTIEMBRE 2023</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</si>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</sst>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4" fontId="24" fillId="8" borderId="0" xfId="0" applyNumberFormat="1" applyFont="1"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73" fontId="13" fillId="5" borderId="0" xfId="0" applyNumberFormat="1" applyFont="1" applyFill="1"/>
    <xf numFmtId="173" fontId="31" fillId="5" borderId="0" xfId="0" applyNumberFormat="1" applyFont="1" applyFill="1"/>
    <xf numFmtId="173"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5" fontId="17" fillId="6" borderId="12"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8" fillId="2" borderId="0" xfId="1" quotePrefix="1" applyFont="1" applyFill="1" applyAlignment="1">
      <alignment horizontal="center" vertical="center"/>
    </xf>
    <xf numFmtId="0" fontId="8" fillId="2" borderId="8" xfId="1" quotePrefix="1" applyFont="1" applyFill="1" applyBorder="1" applyAlignment="1">
      <alignment horizontal="center" vertical="center"/>
    </xf>
    <xf numFmtId="0" fontId="4" fillId="2" borderId="1" xfId="1" quotePrefix="1" applyFill="1" applyBorder="1" applyAlignment="1">
      <alignment horizontal="center" vertical="center"/>
    </xf>
    <xf numFmtId="0" fontId="8" fillId="2" borderId="4" xfId="1" quotePrefix="1" applyFont="1" applyFill="1" applyBorder="1" applyAlignment="1">
      <alignment horizontal="center" vertical="center"/>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3" fontId="18" fillId="2" borderId="0" xfId="1" quotePrefix="1" applyNumberFormat="1" applyFont="1" applyFill="1" applyAlignment="1">
      <alignment horizontal="right"/>
    </xf>
    <xf numFmtId="177" fontId="13" fillId="6" borderId="0" xfId="0" applyNumberFormat="1" applyFont="1" applyFill="1" applyAlignment="1">
      <alignment horizontal="right"/>
    </xf>
    <xf numFmtId="168" fontId="4" fillId="6" borderId="0" xfId="1" quotePrefix="1" applyNumberFormat="1" applyFill="1" applyAlignment="1">
      <alignment horizontal="right"/>
    </xf>
    <xf numFmtId="173" fontId="13" fillId="6" borderId="1" xfId="0" applyNumberFormat="1" applyFont="1" applyFill="1" applyBorder="1" applyAlignment="1">
      <alignment horizontal="right" vertical="center"/>
    </xf>
    <xf numFmtId="0" fontId="31"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4" fontId="16" fillId="2" borderId="0" xfId="0" applyNumberFormat="1" applyFont="1" applyFill="1"/>
    <xf numFmtId="168" fontId="16" fillId="2" borderId="3" xfId="0" applyNumberFormat="1" applyFont="1" applyFill="1" applyBorder="1"/>
    <xf numFmtId="177" fontId="31" fillId="6" borderId="0" xfId="0" applyNumberFormat="1" applyFont="1" applyFill="1" applyAlignment="1">
      <alignment horizontal="right"/>
    </xf>
    <xf numFmtId="0" fontId="8" fillId="9" borderId="12" xfId="0" applyFont="1" applyFill="1" applyBorder="1" applyAlignment="1"/>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195">
    <dxf>
      <numFmt numFmtId="187" formatCode="\^"/>
    </dxf>
    <dxf>
      <numFmt numFmtId="188" formatCode="\^;\^;\^"/>
    </dxf>
    <dxf>
      <numFmt numFmtId="189" formatCode="&quot;-&quot;"/>
    </dxf>
    <dxf>
      <numFmt numFmtId="189" formatCode="&quot;-&quot;"/>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90" formatCode="&quot;^&quot;"/>
    </dxf>
    <dxf>
      <numFmt numFmtId="187" formatCode="\^"/>
    </dxf>
    <dxf>
      <numFmt numFmtId="187" formatCode="\^"/>
    </dxf>
    <dxf>
      <numFmt numFmtId="187"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87" formatCode="\^"/>
    </dxf>
    <dxf>
      <numFmt numFmtId="187" formatCode="\^"/>
    </dxf>
    <dxf>
      <numFmt numFmtId="188"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8" formatCode="\^;\^;\^"/>
    </dxf>
    <dxf>
      <numFmt numFmtId="189" formatCode="&quot;-&quot;"/>
    </dxf>
    <dxf>
      <numFmt numFmtId="187" formatCode="\^"/>
    </dxf>
    <dxf>
      <numFmt numFmtId="183" formatCode="\^;&quot;^&quot;"/>
    </dxf>
    <dxf>
      <numFmt numFmtId="188" formatCode="\^;\^;\^"/>
    </dxf>
    <dxf>
      <numFmt numFmtId="189" formatCode="&quot;-&quot;"/>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9" formatCode="&quot;-&quot;"/>
    </dxf>
    <dxf>
      <numFmt numFmtId="187" formatCode="\^"/>
    </dxf>
    <dxf>
      <numFmt numFmtId="187" formatCode="\^"/>
    </dxf>
    <dxf>
      <numFmt numFmtId="183" formatCode="\^;&quot;^&quot;"/>
    </dxf>
    <dxf>
      <numFmt numFmtId="187" formatCode="\^"/>
    </dxf>
    <dxf>
      <numFmt numFmtId="187" formatCode="\^"/>
    </dxf>
    <dxf>
      <numFmt numFmtId="183" formatCode="\^;&quot;^&quot;"/>
    </dxf>
    <dxf>
      <numFmt numFmtId="187" formatCode="\^"/>
    </dxf>
    <dxf>
      <numFmt numFmtId="187" formatCode="\^"/>
    </dxf>
    <dxf>
      <numFmt numFmtId="189" formatCode="&quot;-&quot;"/>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696</v>
      </c>
    </row>
    <row r="3" spans="1:9" ht="15" customHeight="1" x14ac:dyDescent="0.2">
      <c r="A3" s="501">
        <v>45170</v>
      </c>
    </row>
    <row r="4" spans="1:9" ht="15" customHeight="1" x14ac:dyDescent="0.25">
      <c r="A4" s="767" t="s">
        <v>19</v>
      </c>
      <c r="B4" s="767"/>
      <c r="C4" s="767"/>
      <c r="D4" s="767"/>
      <c r="E4" s="767"/>
      <c r="F4" s="767"/>
      <c r="G4" s="767"/>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0" t="s">
        <v>496</v>
      </c>
      <c r="D17" s="210"/>
      <c r="E17" s="210"/>
      <c r="F17" s="210"/>
      <c r="G17" s="210"/>
      <c r="H17" s="210"/>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0" t="s">
        <v>506</v>
      </c>
      <c r="D25" s="210"/>
      <c r="E25" s="210"/>
      <c r="F25" s="210"/>
      <c r="G25" s="8"/>
      <c r="H25" s="8"/>
    </row>
    <row r="26" spans="2:9" ht="15" customHeight="1" x14ac:dyDescent="0.2">
      <c r="C26" s="210" t="s">
        <v>33</v>
      </c>
      <c r="D26" s="210"/>
      <c r="E26" s="210"/>
      <c r="F26" s="210"/>
      <c r="G26" s="8"/>
      <c r="H26" s="8"/>
    </row>
    <row r="27" spans="2:9" ht="15" customHeight="1" x14ac:dyDescent="0.2">
      <c r="C27" s="210" t="s">
        <v>436</v>
      </c>
      <c r="D27" s="210"/>
      <c r="E27" s="210"/>
      <c r="F27" s="210"/>
      <c r="G27" s="210"/>
      <c r="H27" s="210"/>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0" t="s">
        <v>34</v>
      </c>
      <c r="D37" s="210"/>
      <c r="E37" s="210"/>
      <c r="F37" s="210"/>
      <c r="G37" s="210"/>
      <c r="H37" s="8"/>
      <c r="I37" s="8"/>
    </row>
    <row r="38" spans="1:9" ht="15" customHeight="1" x14ac:dyDescent="0.2">
      <c r="A38" s="6"/>
      <c r="C38" s="210" t="s">
        <v>499</v>
      </c>
      <c r="D38" s="210"/>
      <c r="E38" s="210"/>
      <c r="F38" s="210"/>
      <c r="G38" s="210"/>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0" t="s">
        <v>22</v>
      </c>
      <c r="D56" s="210"/>
      <c r="E56" s="210"/>
      <c r="F56" s="210"/>
      <c r="G56" s="210"/>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33" t="s">
        <v>629</v>
      </c>
      <c r="D63" s="733"/>
      <c r="E63" s="733"/>
      <c r="F63" s="733"/>
      <c r="G63" s="733"/>
    </row>
    <row r="64" spans="1:8" ht="15" customHeight="1" x14ac:dyDescent="0.2">
      <c r="B64" s="6"/>
      <c r="C64" s="8" t="s">
        <v>364</v>
      </c>
      <c r="D64" s="8"/>
      <c r="E64" s="8"/>
      <c r="F64" s="8"/>
      <c r="G64" s="8"/>
    </row>
    <row r="65" spans="2:9" ht="15" customHeight="1" x14ac:dyDescent="0.2">
      <c r="B65" s="6"/>
      <c r="C65" s="8" t="s">
        <v>634</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0" t="s">
        <v>501</v>
      </c>
      <c r="D71" s="210"/>
      <c r="E71" s="210"/>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0" t="s">
        <v>348</v>
      </c>
      <c r="D79" s="210"/>
      <c r="E79" s="210"/>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0" t="s">
        <v>363</v>
      </c>
      <c r="D84" s="210"/>
      <c r="E84" s="210"/>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0" t="s">
        <v>503</v>
      </c>
      <c r="D91" s="210"/>
      <c r="E91" s="210"/>
      <c r="F91" s="210"/>
      <c r="G91" s="10"/>
      <c r="H91" s="10"/>
      <c r="I91" s="10"/>
    </row>
    <row r="92" spans="1:10" ht="15" customHeight="1" x14ac:dyDescent="0.2">
      <c r="C92" s="210" t="s">
        <v>40</v>
      </c>
      <c r="D92" s="210"/>
      <c r="E92" s="210"/>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8" t="s">
        <v>508</v>
      </c>
      <c r="B98" s="769"/>
      <c r="C98" s="769"/>
      <c r="D98" s="769"/>
      <c r="E98" s="769"/>
      <c r="F98" s="769"/>
      <c r="G98" s="769"/>
      <c r="H98" s="769"/>
      <c r="I98" s="769"/>
      <c r="J98" s="769"/>
      <c r="K98" s="769"/>
    </row>
    <row r="99" spans="1:11" ht="15" customHeight="1" x14ac:dyDescent="0.2">
      <c r="A99" s="769"/>
      <c r="B99" s="769"/>
      <c r="C99" s="769"/>
      <c r="D99" s="769"/>
      <c r="E99" s="769"/>
      <c r="F99" s="769"/>
      <c r="G99" s="769"/>
      <c r="H99" s="769"/>
      <c r="I99" s="769"/>
      <c r="J99" s="769"/>
      <c r="K99" s="769"/>
    </row>
    <row r="100" spans="1:11" ht="15" customHeight="1" x14ac:dyDescent="0.2">
      <c r="A100" s="769"/>
      <c r="B100" s="769"/>
      <c r="C100" s="769"/>
      <c r="D100" s="769"/>
      <c r="E100" s="769"/>
      <c r="F100" s="769"/>
      <c r="G100" s="769"/>
      <c r="H100" s="769"/>
      <c r="I100" s="769"/>
      <c r="J100" s="769"/>
      <c r="K100" s="769"/>
    </row>
    <row r="101" spans="1:11" ht="15" customHeight="1" x14ac:dyDescent="0.2">
      <c r="A101" s="769"/>
      <c r="B101" s="769"/>
      <c r="C101" s="769"/>
      <c r="D101" s="769"/>
      <c r="E101" s="769"/>
      <c r="F101" s="769"/>
      <c r="G101" s="769"/>
      <c r="H101" s="769"/>
      <c r="I101" s="769"/>
      <c r="J101" s="769"/>
      <c r="K101" s="769"/>
    </row>
    <row r="102" spans="1:11" ht="15" customHeight="1" x14ac:dyDescent="0.2">
      <c r="A102" s="769"/>
      <c r="B102" s="769"/>
      <c r="C102" s="769"/>
      <c r="D102" s="769"/>
      <c r="E102" s="769"/>
      <c r="F102" s="769"/>
      <c r="G102" s="769"/>
      <c r="H102" s="769"/>
      <c r="I102" s="769"/>
      <c r="J102" s="769"/>
      <c r="K102" s="76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6" t="s">
        <v>27</v>
      </c>
      <c r="B1" s="357"/>
      <c r="C1" s="357"/>
      <c r="D1" s="357"/>
      <c r="E1" s="357"/>
      <c r="F1" s="357"/>
      <c r="G1" s="357"/>
      <c r="H1" s="357"/>
    </row>
    <row r="2" spans="1:8" ht="15.75" x14ac:dyDescent="0.25">
      <c r="A2" s="358"/>
      <c r="B2" s="359"/>
      <c r="C2" s="332"/>
      <c r="D2" s="332"/>
      <c r="E2" s="332"/>
      <c r="F2" s="332"/>
      <c r="G2" s="347"/>
      <c r="H2" s="347" t="s">
        <v>151</v>
      </c>
    </row>
    <row r="3" spans="1:8" x14ac:dyDescent="0.2">
      <c r="A3" s="348"/>
      <c r="B3" s="785">
        <f>INDICE!A3</f>
        <v>45170</v>
      </c>
      <c r="C3" s="786"/>
      <c r="D3" s="786" t="s">
        <v>115</v>
      </c>
      <c r="E3" s="786"/>
      <c r="F3" s="786" t="s">
        <v>116</v>
      </c>
      <c r="G3" s="787"/>
      <c r="H3" s="786"/>
    </row>
    <row r="4" spans="1:8" x14ac:dyDescent="0.2">
      <c r="A4" s="349"/>
      <c r="B4" s="350" t="s">
        <v>47</v>
      </c>
      <c r="C4" s="350" t="s">
        <v>421</v>
      </c>
      <c r="D4" s="350" t="s">
        <v>47</v>
      </c>
      <c r="E4" s="350" t="s">
        <v>421</v>
      </c>
      <c r="F4" s="350" t="s">
        <v>47</v>
      </c>
      <c r="G4" s="351" t="s">
        <v>421</v>
      </c>
      <c r="H4" s="351" t="s">
        <v>106</v>
      </c>
    </row>
    <row r="5" spans="1:8" x14ac:dyDescent="0.2">
      <c r="A5" s="352" t="s">
        <v>171</v>
      </c>
      <c r="B5" s="324">
        <v>1774.8503199999998</v>
      </c>
      <c r="C5" s="317">
        <v>-3.3872741632691659</v>
      </c>
      <c r="D5" s="316">
        <v>16142.677849999996</v>
      </c>
      <c r="E5" s="317">
        <v>-2.8009553791604733</v>
      </c>
      <c r="F5" s="316">
        <v>21691.176939999998</v>
      </c>
      <c r="G5" s="331">
        <v>-2.5158498930978666</v>
      </c>
      <c r="H5" s="322">
        <v>70.805155939061976</v>
      </c>
    </row>
    <row r="6" spans="1:8" x14ac:dyDescent="0.2">
      <c r="A6" s="352" t="s">
        <v>172</v>
      </c>
      <c r="B6" s="583">
        <v>0.38874000000000003</v>
      </c>
      <c r="C6" s="331">
        <v>637.50711439954466</v>
      </c>
      <c r="D6" s="353">
        <v>2.7559200000000001</v>
      </c>
      <c r="E6" s="317">
        <v>-37.342100237361194</v>
      </c>
      <c r="F6" s="316">
        <v>14.95689</v>
      </c>
      <c r="G6" s="317">
        <v>-24.379642568957276</v>
      </c>
      <c r="H6" s="583">
        <v>4.8822843119244633E-2</v>
      </c>
    </row>
    <row r="7" spans="1:8" x14ac:dyDescent="0.2">
      <c r="A7" s="352" t="s">
        <v>173</v>
      </c>
      <c r="B7" s="339">
        <v>0</v>
      </c>
      <c r="C7" s="331">
        <v>0</v>
      </c>
      <c r="D7" s="330">
        <v>2.1999999999999999E-2</v>
      </c>
      <c r="E7" s="331">
        <v>-62.692894692216385</v>
      </c>
      <c r="F7" s="330">
        <v>3.4000000000000002E-2</v>
      </c>
      <c r="G7" s="317">
        <v>-54.6485260770975</v>
      </c>
      <c r="H7" s="583">
        <v>1.1098407931423697E-4</v>
      </c>
    </row>
    <row r="8" spans="1:8" x14ac:dyDescent="0.2">
      <c r="A8" s="363" t="s">
        <v>174</v>
      </c>
      <c r="B8" s="325">
        <v>1775.2390599999999</v>
      </c>
      <c r="C8" s="326">
        <v>-3.3690963413569275</v>
      </c>
      <c r="D8" s="325">
        <v>16145.455769999995</v>
      </c>
      <c r="E8" s="372">
        <v>-2.8103132698884394</v>
      </c>
      <c r="F8" s="325">
        <v>21706.167829999999</v>
      </c>
      <c r="G8" s="326">
        <v>-2.5354428114128265</v>
      </c>
      <c r="H8" s="326">
        <v>70.854089766260543</v>
      </c>
    </row>
    <row r="9" spans="1:8" x14ac:dyDescent="0.2">
      <c r="A9" s="352" t="s">
        <v>175</v>
      </c>
      <c r="B9" s="324">
        <v>283.42680999999988</v>
      </c>
      <c r="C9" s="317">
        <v>-27.42266302595408</v>
      </c>
      <c r="D9" s="316">
        <v>2646.1372600000004</v>
      </c>
      <c r="E9" s="317">
        <v>-18.180781903789278</v>
      </c>
      <c r="F9" s="316">
        <v>4023.4611400000008</v>
      </c>
      <c r="G9" s="317">
        <v>-12.117884554762663</v>
      </c>
      <c r="H9" s="322">
        <v>13.133533243515011</v>
      </c>
    </row>
    <row r="10" spans="1:8" x14ac:dyDescent="0.2">
      <c r="A10" s="352" t="s">
        <v>176</v>
      </c>
      <c r="B10" s="324">
        <v>60.519240000000025</v>
      </c>
      <c r="C10" s="317">
        <v>59.341793228520721</v>
      </c>
      <c r="D10" s="316">
        <v>757.86323999999991</v>
      </c>
      <c r="E10" s="331">
        <v>22.433434313909689</v>
      </c>
      <c r="F10" s="316">
        <v>891.55236000000025</v>
      </c>
      <c r="G10" s="331">
        <v>-11.166387869391093</v>
      </c>
      <c r="H10" s="322">
        <v>2.9102387598539758</v>
      </c>
    </row>
    <row r="11" spans="1:8" x14ac:dyDescent="0.2">
      <c r="A11" s="352" t="s">
        <v>177</v>
      </c>
      <c r="B11" s="324">
        <v>337.5800900000001</v>
      </c>
      <c r="C11" s="317">
        <v>-15.247323323240975</v>
      </c>
      <c r="D11" s="316">
        <v>2964.1760600000007</v>
      </c>
      <c r="E11" s="317">
        <v>-6.0888017674533135</v>
      </c>
      <c r="F11" s="316">
        <v>4013.8432699999994</v>
      </c>
      <c r="G11" s="317">
        <v>-4.1271335982255684</v>
      </c>
      <c r="H11" s="322">
        <v>13.102138230370475</v>
      </c>
    </row>
    <row r="12" spans="1:8" s="3" customFormat="1" x14ac:dyDescent="0.2">
      <c r="A12" s="354" t="s">
        <v>148</v>
      </c>
      <c r="B12" s="327">
        <v>2456.7652000000003</v>
      </c>
      <c r="C12" s="328">
        <v>-7.7771319641408612</v>
      </c>
      <c r="D12" s="327">
        <v>22513.632329999997</v>
      </c>
      <c r="E12" s="328">
        <v>-4.6912981293002654</v>
      </c>
      <c r="F12" s="327">
        <v>30635.024599999997</v>
      </c>
      <c r="G12" s="328">
        <v>-4.3830721758411562</v>
      </c>
      <c r="H12" s="328">
        <v>100</v>
      </c>
    </row>
    <row r="13" spans="1:8" x14ac:dyDescent="0.2">
      <c r="A13" s="364" t="s">
        <v>149</v>
      </c>
      <c r="B13" s="329"/>
      <c r="C13" s="329"/>
      <c r="D13" s="329"/>
      <c r="E13" s="329"/>
      <c r="F13" s="329"/>
      <c r="G13" s="329"/>
      <c r="H13" s="329"/>
    </row>
    <row r="14" spans="1:8" s="105" customFormat="1" x14ac:dyDescent="0.2">
      <c r="A14" s="600" t="s">
        <v>178</v>
      </c>
      <c r="B14" s="591">
        <v>101.10062000000008</v>
      </c>
      <c r="C14" s="592">
        <v>-4.9419806453281456</v>
      </c>
      <c r="D14" s="593">
        <v>935.23872999999992</v>
      </c>
      <c r="E14" s="592">
        <v>-10.635095483334903</v>
      </c>
      <c r="F14" s="316">
        <v>1289.0022799999997</v>
      </c>
      <c r="G14" s="592">
        <v>-4.934737591540137</v>
      </c>
      <c r="H14" s="594">
        <v>4.2076097435221245</v>
      </c>
    </row>
    <row r="15" spans="1:8" s="105" customFormat="1" x14ac:dyDescent="0.2">
      <c r="A15" s="601" t="s">
        <v>562</v>
      </c>
      <c r="B15" s="596">
        <v>5.6950425595074554</v>
      </c>
      <c r="C15" s="597"/>
      <c r="D15" s="598">
        <v>5.7925817847630832</v>
      </c>
      <c r="E15" s="597"/>
      <c r="F15" s="598">
        <v>5.9384147865035635</v>
      </c>
      <c r="G15" s="597"/>
      <c r="H15" s="599"/>
    </row>
    <row r="16" spans="1:8" s="105" customFormat="1" x14ac:dyDescent="0.2">
      <c r="A16" s="602" t="s">
        <v>427</v>
      </c>
      <c r="B16" s="603">
        <v>231.68488000000005</v>
      </c>
      <c r="C16" s="604">
        <v>-19.329594582996069</v>
      </c>
      <c r="D16" s="605">
        <v>2027.6292699999997</v>
      </c>
      <c r="E16" s="604">
        <v>-9.8526348826151597</v>
      </c>
      <c r="F16" s="605">
        <v>2741.9755999999998</v>
      </c>
      <c r="G16" s="604">
        <v>-9.2002349436680557</v>
      </c>
      <c r="H16" s="606">
        <v>8.9504599255324244</v>
      </c>
    </row>
    <row r="17" spans="1:22" x14ac:dyDescent="0.2">
      <c r="A17" s="360"/>
      <c r="B17" s="357"/>
      <c r="C17" s="357"/>
      <c r="D17" s="357"/>
      <c r="E17" s="357"/>
      <c r="F17" s="357"/>
      <c r="G17" s="357"/>
      <c r="H17" s="361" t="s">
        <v>220</v>
      </c>
    </row>
    <row r="18" spans="1:22" x14ac:dyDescent="0.2">
      <c r="A18" s="355" t="s">
        <v>479</v>
      </c>
      <c r="B18" s="332"/>
      <c r="C18" s="332"/>
      <c r="D18" s="332"/>
      <c r="E18" s="332"/>
      <c r="F18" s="316"/>
      <c r="G18" s="332"/>
      <c r="H18" s="332"/>
      <c r="I18" s="88"/>
      <c r="J18" s="88"/>
      <c r="K18" s="88"/>
      <c r="L18" s="88"/>
      <c r="M18" s="88"/>
      <c r="N18" s="88"/>
    </row>
    <row r="19" spans="1:22" x14ac:dyDescent="0.2">
      <c r="A19" s="788" t="s">
        <v>428</v>
      </c>
      <c r="B19" s="789"/>
      <c r="C19" s="789"/>
      <c r="D19" s="789"/>
      <c r="E19" s="789"/>
      <c r="F19" s="789"/>
      <c r="G19" s="789"/>
      <c r="H19" s="332"/>
      <c r="I19" s="88"/>
      <c r="J19" s="88"/>
      <c r="K19" s="88"/>
      <c r="L19" s="88"/>
      <c r="M19" s="88"/>
      <c r="N19" s="88"/>
    </row>
    <row r="20" spans="1:22" ht="14.25" x14ac:dyDescent="0.2">
      <c r="A20" s="133" t="s">
        <v>532</v>
      </c>
      <c r="B20" s="362"/>
      <c r="C20" s="362"/>
      <c r="D20" s="362"/>
      <c r="E20" s="362"/>
      <c r="F20" s="362"/>
      <c r="G20" s="362"/>
      <c r="H20" s="362"/>
      <c r="I20" s="88"/>
      <c r="J20" s="88"/>
      <c r="K20" s="88"/>
      <c r="L20" s="88"/>
      <c r="M20" s="88"/>
      <c r="N20" s="88"/>
    </row>
    <row r="21" spans="1:22" x14ac:dyDescent="0.2">
      <c r="A21" s="138"/>
      <c r="B21" s="84"/>
      <c r="C21" s="84"/>
      <c r="D21" s="84"/>
      <c r="E21" s="84"/>
      <c r="F21" s="84"/>
      <c r="G21" s="84"/>
      <c r="H21" s="84"/>
    </row>
    <row r="23" spans="1:22" x14ac:dyDescent="0.2">
      <c r="D23" s="626"/>
      <c r="E23" s="626"/>
      <c r="F23" s="626"/>
      <c r="G23" s="626"/>
      <c r="H23" s="626"/>
      <c r="I23" s="626"/>
      <c r="J23" s="626"/>
      <c r="K23" s="626"/>
      <c r="L23" s="626"/>
      <c r="M23" s="626"/>
      <c r="N23" s="626"/>
      <c r="O23" s="626"/>
      <c r="P23" s="626"/>
      <c r="Q23" s="626"/>
      <c r="R23" s="626"/>
      <c r="S23" s="626"/>
      <c r="T23" s="626"/>
      <c r="U23" s="626"/>
      <c r="V23" s="626"/>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70" priority="35" operator="between">
      <formula>0</formula>
      <formula>0.5</formula>
    </cfRule>
    <cfRule type="cellIs" dxfId="169" priority="36" operator="between">
      <formula>0</formula>
      <formula>0.49</formula>
    </cfRule>
  </conditionalFormatting>
  <conditionalFormatting sqref="B7:F7">
    <cfRule type="cellIs" dxfId="168" priority="1" operator="equal">
      <formula>0</formula>
    </cfRule>
    <cfRule type="cellIs" dxfId="167" priority="2" operator="between">
      <formula>0</formula>
      <formula>0.5</formula>
    </cfRule>
  </conditionalFormatting>
  <conditionalFormatting sqref="D6">
    <cfRule type="cellIs" dxfId="166" priority="33" operator="between">
      <formula>0</formula>
      <formula>0.5</formula>
    </cfRule>
    <cfRule type="cellIs" dxfId="165" priority="34" operator="between">
      <formula>0</formula>
      <formula>0.49</formula>
    </cfRule>
  </conditionalFormatting>
  <conditionalFormatting sqref="E8">
    <cfRule type="cellIs" dxfId="164" priority="15" operator="between">
      <formula>-0.04999999</formula>
      <formula>-0.00000001</formula>
    </cfRule>
  </conditionalFormatting>
  <conditionalFormatting sqref="E10">
    <cfRule type="cellIs" dxfId="163" priority="5" operator="equal">
      <formula>0</formula>
    </cfRule>
    <cfRule type="cellIs" dxfId="162" priority="6" operator="between">
      <formula>-0.5</formula>
      <formula>0.5</formula>
    </cfRule>
  </conditionalFormatting>
  <conditionalFormatting sqref="G10">
    <cfRule type="cellIs" dxfId="161" priority="3" operator="equal">
      <formula>0</formula>
    </cfRule>
    <cfRule type="cellIs" dxfId="160" priority="4" operator="between">
      <formula>-0.5</formula>
      <formula>0.5</formula>
    </cfRule>
  </conditionalFormatting>
  <conditionalFormatting sqref="H6:H7">
    <cfRule type="cellIs" dxfId="159" priority="11" operator="between">
      <formula>0</formula>
      <formula>0.5</formula>
    </cfRule>
    <cfRule type="cellIs" dxfId="158"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83">
        <f>INDICE!A3</f>
        <v>45170</v>
      </c>
      <c r="C3" s="783"/>
      <c r="D3" s="783">
        <f>INDICE!C3</f>
        <v>0</v>
      </c>
      <c r="E3" s="783"/>
      <c r="F3" s="91"/>
      <c r="G3" s="784" t="s">
        <v>116</v>
      </c>
      <c r="H3" s="784"/>
      <c r="I3" s="784"/>
      <c r="J3" s="784"/>
    </row>
    <row r="4" spans="1:10" x14ac:dyDescent="0.2">
      <c r="A4" s="92"/>
      <c r="B4" s="93" t="s">
        <v>179</v>
      </c>
      <c r="C4" s="93" t="s">
        <v>180</v>
      </c>
      <c r="D4" s="93" t="s">
        <v>181</v>
      </c>
      <c r="E4" s="93" t="s">
        <v>182</v>
      </c>
      <c r="F4" s="93"/>
      <c r="G4" s="93" t="s">
        <v>179</v>
      </c>
      <c r="H4" s="93" t="s">
        <v>180</v>
      </c>
      <c r="I4" s="93" t="s">
        <v>181</v>
      </c>
      <c r="J4" s="93" t="s">
        <v>182</v>
      </c>
    </row>
    <row r="5" spans="1:10" x14ac:dyDescent="0.2">
      <c r="A5" s="365" t="s">
        <v>153</v>
      </c>
      <c r="B5" s="94">
        <v>297.86717999999996</v>
      </c>
      <c r="C5" s="94">
        <v>51.229010000000017</v>
      </c>
      <c r="D5" s="94">
        <v>3.0423900000000001</v>
      </c>
      <c r="E5" s="341">
        <v>352.13857999999999</v>
      </c>
      <c r="F5" s="94"/>
      <c r="G5" s="94">
        <v>3480.7401499999942</v>
      </c>
      <c r="H5" s="94">
        <v>653.09229000000073</v>
      </c>
      <c r="I5" s="94">
        <v>42.76979</v>
      </c>
      <c r="J5" s="341">
        <v>4176.602229999995</v>
      </c>
    </row>
    <row r="6" spans="1:10" x14ac:dyDescent="0.2">
      <c r="A6" s="366" t="s">
        <v>154</v>
      </c>
      <c r="B6" s="96">
        <v>65.441610000000011</v>
      </c>
      <c r="C6" s="96">
        <v>19.965509999999998</v>
      </c>
      <c r="D6" s="96">
        <v>2.9047100000000001</v>
      </c>
      <c r="E6" s="343">
        <v>88.31183</v>
      </c>
      <c r="F6" s="96"/>
      <c r="G6" s="96">
        <v>801.0307600000009</v>
      </c>
      <c r="H6" s="96">
        <v>272.14121</v>
      </c>
      <c r="I6" s="96">
        <v>54.448450000000008</v>
      </c>
      <c r="J6" s="343">
        <v>1127.6204200000009</v>
      </c>
    </row>
    <row r="7" spans="1:10" x14ac:dyDescent="0.2">
      <c r="A7" s="366" t="s">
        <v>155</v>
      </c>
      <c r="B7" s="96">
        <v>31.678270000000005</v>
      </c>
      <c r="C7" s="96">
        <v>4.8596400000000006</v>
      </c>
      <c r="D7" s="96">
        <v>1.71112</v>
      </c>
      <c r="E7" s="343">
        <v>38.249030000000005</v>
      </c>
      <c r="F7" s="96"/>
      <c r="G7" s="96">
        <v>401.31806999999981</v>
      </c>
      <c r="H7" s="96">
        <v>81.930260000000033</v>
      </c>
      <c r="I7" s="96">
        <v>25.657970000000002</v>
      </c>
      <c r="J7" s="343">
        <v>508.90629999999982</v>
      </c>
    </row>
    <row r="8" spans="1:10" x14ac:dyDescent="0.2">
      <c r="A8" s="366" t="s">
        <v>156</v>
      </c>
      <c r="B8" s="96">
        <v>32.686470000000007</v>
      </c>
      <c r="C8" s="96">
        <v>4.2094499999999995</v>
      </c>
      <c r="D8" s="96">
        <v>11.956689999999998</v>
      </c>
      <c r="E8" s="343">
        <v>48.852609999999999</v>
      </c>
      <c r="F8" s="96"/>
      <c r="G8" s="96">
        <v>361.43832000000003</v>
      </c>
      <c r="H8" s="96">
        <v>57.66611000000001</v>
      </c>
      <c r="I8" s="96">
        <v>164.03846999999999</v>
      </c>
      <c r="J8" s="343">
        <v>583.14290000000005</v>
      </c>
    </row>
    <row r="9" spans="1:10" x14ac:dyDescent="0.2">
      <c r="A9" s="366" t="s">
        <v>157</v>
      </c>
      <c r="B9" s="96">
        <v>52.979570000000002</v>
      </c>
      <c r="C9" s="96">
        <v>0</v>
      </c>
      <c r="D9" s="96">
        <v>1.9202600000000001</v>
      </c>
      <c r="E9" s="343">
        <v>54.899830000000001</v>
      </c>
      <c r="F9" s="96"/>
      <c r="G9" s="96">
        <v>660.34641000000022</v>
      </c>
      <c r="H9" s="96">
        <v>0</v>
      </c>
      <c r="I9" s="96">
        <v>2.2405999999999997</v>
      </c>
      <c r="J9" s="343">
        <v>662.58701000000019</v>
      </c>
    </row>
    <row r="10" spans="1:10" x14ac:dyDescent="0.2">
      <c r="A10" s="366" t="s">
        <v>158</v>
      </c>
      <c r="B10" s="96">
        <v>24.320640000000004</v>
      </c>
      <c r="C10" s="96">
        <v>3.2881100000000001</v>
      </c>
      <c r="D10" s="96">
        <v>6.0520000000000004E-2</v>
      </c>
      <c r="E10" s="343">
        <v>27.669270000000004</v>
      </c>
      <c r="F10" s="96"/>
      <c r="G10" s="96">
        <v>296.14168999999998</v>
      </c>
      <c r="H10" s="96">
        <v>51.47084000000001</v>
      </c>
      <c r="I10" s="96">
        <v>1.7468500000000002</v>
      </c>
      <c r="J10" s="343">
        <v>349.35937999999999</v>
      </c>
    </row>
    <row r="11" spans="1:10" x14ac:dyDescent="0.2">
      <c r="A11" s="366" t="s">
        <v>159</v>
      </c>
      <c r="B11" s="96">
        <v>134.94925000000003</v>
      </c>
      <c r="C11" s="96">
        <v>45.543550000000003</v>
      </c>
      <c r="D11" s="96">
        <v>7.73691</v>
      </c>
      <c r="E11" s="343">
        <v>188.22971000000004</v>
      </c>
      <c r="F11" s="96"/>
      <c r="G11" s="96">
        <v>1659.3126900000013</v>
      </c>
      <c r="H11" s="96">
        <v>602.10940999999946</v>
      </c>
      <c r="I11" s="96">
        <v>112.40409000000002</v>
      </c>
      <c r="J11" s="343">
        <v>2373.8261900000007</v>
      </c>
    </row>
    <row r="12" spans="1:10" x14ac:dyDescent="0.2">
      <c r="A12" s="366" t="s">
        <v>512</v>
      </c>
      <c r="B12" s="96">
        <v>100.27915000000003</v>
      </c>
      <c r="C12" s="96">
        <v>33.674969999999995</v>
      </c>
      <c r="D12" s="96">
        <v>5.231209999999999</v>
      </c>
      <c r="E12" s="343">
        <v>139.18533000000002</v>
      </c>
      <c r="F12" s="96"/>
      <c r="G12" s="96">
        <v>1246.1591600000002</v>
      </c>
      <c r="H12" s="96">
        <v>485.40634999999963</v>
      </c>
      <c r="I12" s="96">
        <v>76.127150000000029</v>
      </c>
      <c r="J12" s="343">
        <v>1807.6926599999999</v>
      </c>
    </row>
    <row r="13" spans="1:10" x14ac:dyDescent="0.2">
      <c r="A13" s="366" t="s">
        <v>160</v>
      </c>
      <c r="B13" s="96">
        <v>282.83013</v>
      </c>
      <c r="C13" s="96">
        <v>27.062340000000003</v>
      </c>
      <c r="D13" s="96">
        <v>4.3180500000000013</v>
      </c>
      <c r="E13" s="343">
        <v>314.21052000000003</v>
      </c>
      <c r="F13" s="96"/>
      <c r="G13" s="96">
        <v>3567.6468799999943</v>
      </c>
      <c r="H13" s="96">
        <v>477.38683000000009</v>
      </c>
      <c r="I13" s="96">
        <v>59.502920000000003</v>
      </c>
      <c r="J13" s="343">
        <v>4104.5366299999941</v>
      </c>
    </row>
    <row r="14" spans="1:10" x14ac:dyDescent="0.2">
      <c r="A14" s="366" t="s">
        <v>161</v>
      </c>
      <c r="B14" s="96">
        <v>1.0363600000000002</v>
      </c>
      <c r="C14" s="96">
        <v>0</v>
      </c>
      <c r="D14" s="96">
        <v>2.7390000000000001E-2</v>
      </c>
      <c r="E14" s="343">
        <v>1.0637500000000002</v>
      </c>
      <c r="F14" s="96"/>
      <c r="G14" s="96">
        <v>12.836639999999999</v>
      </c>
      <c r="H14" s="96">
        <v>0</v>
      </c>
      <c r="I14" s="96">
        <v>4.6562900000000003</v>
      </c>
      <c r="J14" s="343">
        <v>17.492930000000001</v>
      </c>
    </row>
    <row r="15" spans="1:10" x14ac:dyDescent="0.2">
      <c r="A15" s="366" t="s">
        <v>162</v>
      </c>
      <c r="B15" s="96">
        <v>158.36296999999999</v>
      </c>
      <c r="C15" s="96">
        <v>16.948670000000003</v>
      </c>
      <c r="D15" s="96">
        <v>1.8547899999999999</v>
      </c>
      <c r="E15" s="343">
        <v>177.16642999999999</v>
      </c>
      <c r="F15" s="96"/>
      <c r="G15" s="96">
        <v>1996.8451999999995</v>
      </c>
      <c r="H15" s="96">
        <v>234.50759999999985</v>
      </c>
      <c r="I15" s="96">
        <v>25.92793</v>
      </c>
      <c r="J15" s="343">
        <v>2257.280729999999</v>
      </c>
    </row>
    <row r="16" spans="1:10" x14ac:dyDescent="0.2">
      <c r="A16" s="366" t="s">
        <v>163</v>
      </c>
      <c r="B16" s="96">
        <v>57.687050000000006</v>
      </c>
      <c r="C16" s="96">
        <v>10.829330000000002</v>
      </c>
      <c r="D16" s="96">
        <v>0.46516999999999997</v>
      </c>
      <c r="E16" s="343">
        <v>68.981550000000013</v>
      </c>
      <c r="F16" s="96"/>
      <c r="G16" s="96">
        <v>666.81143999999995</v>
      </c>
      <c r="H16" s="96">
        <v>138.03604999999993</v>
      </c>
      <c r="I16" s="96">
        <v>11.046360000000004</v>
      </c>
      <c r="J16" s="343">
        <v>815.89384999999993</v>
      </c>
    </row>
    <row r="17" spans="1:10" x14ac:dyDescent="0.2">
      <c r="A17" s="366" t="s">
        <v>164</v>
      </c>
      <c r="B17" s="96">
        <v>113.44013000000001</v>
      </c>
      <c r="C17" s="96">
        <v>22.033039999999996</v>
      </c>
      <c r="D17" s="96">
        <v>9.2281700000000022</v>
      </c>
      <c r="E17" s="343">
        <v>144.70134000000002</v>
      </c>
      <c r="F17" s="96"/>
      <c r="G17" s="96">
        <v>1346.7246899999998</v>
      </c>
      <c r="H17" s="96">
        <v>302.50275000000022</v>
      </c>
      <c r="I17" s="96">
        <v>133.98527000000001</v>
      </c>
      <c r="J17" s="343">
        <v>1783.2127100000002</v>
      </c>
    </row>
    <row r="18" spans="1:10" x14ac:dyDescent="0.2">
      <c r="A18" s="366" t="s">
        <v>165</v>
      </c>
      <c r="B18" s="96">
        <v>12.212429999999999</v>
      </c>
      <c r="C18" s="96">
        <v>2.9513699999999998</v>
      </c>
      <c r="D18" s="96">
        <v>0.70316000000000012</v>
      </c>
      <c r="E18" s="343">
        <v>15.866959999999999</v>
      </c>
      <c r="F18" s="96"/>
      <c r="G18" s="96">
        <v>151.25586999999993</v>
      </c>
      <c r="H18" s="96">
        <v>47.546059999999983</v>
      </c>
      <c r="I18" s="96">
        <v>10.886939999999997</v>
      </c>
      <c r="J18" s="343">
        <v>209.68886999999992</v>
      </c>
    </row>
    <row r="19" spans="1:10" x14ac:dyDescent="0.2">
      <c r="A19" s="366" t="s">
        <v>166</v>
      </c>
      <c r="B19" s="96">
        <v>152.75106</v>
      </c>
      <c r="C19" s="96">
        <v>8.7910199999999996</v>
      </c>
      <c r="D19" s="96">
        <v>6.1534300000000002</v>
      </c>
      <c r="E19" s="343">
        <v>167.69551000000001</v>
      </c>
      <c r="F19" s="96"/>
      <c r="G19" s="96">
        <v>1836.7420900000013</v>
      </c>
      <c r="H19" s="96">
        <v>179.33458000000005</v>
      </c>
      <c r="I19" s="96">
        <v>103.0976</v>
      </c>
      <c r="J19" s="343">
        <v>2119.1742700000013</v>
      </c>
    </row>
    <row r="20" spans="1:10" x14ac:dyDescent="0.2">
      <c r="A20" s="366" t="s">
        <v>167</v>
      </c>
      <c r="B20" s="96">
        <v>1.06494</v>
      </c>
      <c r="C20" s="96">
        <v>0</v>
      </c>
      <c r="D20" s="96">
        <v>0</v>
      </c>
      <c r="E20" s="343">
        <v>1.06494</v>
      </c>
      <c r="F20" s="96"/>
      <c r="G20" s="96">
        <v>13.780489999999999</v>
      </c>
      <c r="H20" s="96">
        <v>0</v>
      </c>
      <c r="I20" s="96">
        <v>0</v>
      </c>
      <c r="J20" s="343">
        <v>13.780489999999999</v>
      </c>
    </row>
    <row r="21" spans="1:10" x14ac:dyDescent="0.2">
      <c r="A21" s="366" t="s">
        <v>168</v>
      </c>
      <c r="B21" s="96">
        <v>80.896989999999988</v>
      </c>
      <c r="C21" s="96">
        <v>11.439729999999999</v>
      </c>
      <c r="D21" s="96">
        <v>0.32508999999999999</v>
      </c>
      <c r="E21" s="343">
        <v>92.661809999999988</v>
      </c>
      <c r="F21" s="96"/>
      <c r="G21" s="96">
        <v>949.9946299999998</v>
      </c>
      <c r="H21" s="96">
        <v>149.15012999999996</v>
      </c>
      <c r="I21" s="96">
        <v>5.8734999999999999</v>
      </c>
      <c r="J21" s="343">
        <v>1105.0182599999996</v>
      </c>
    </row>
    <row r="22" spans="1:10" x14ac:dyDescent="0.2">
      <c r="A22" s="366" t="s">
        <v>169</v>
      </c>
      <c r="B22" s="96">
        <v>41.970559999999999</v>
      </c>
      <c r="C22" s="96">
        <v>6.8067399999999996</v>
      </c>
      <c r="D22" s="96">
        <v>0.46522000000000002</v>
      </c>
      <c r="E22" s="343">
        <v>49.242519999999999</v>
      </c>
      <c r="F22" s="96"/>
      <c r="G22" s="96">
        <v>585.79167000000018</v>
      </c>
      <c r="H22" s="96">
        <v>93.640360000000015</v>
      </c>
      <c r="I22" s="96">
        <v>6.9264099999999997</v>
      </c>
      <c r="J22" s="343">
        <v>686.3584400000002</v>
      </c>
    </row>
    <row r="23" spans="1:10" x14ac:dyDescent="0.2">
      <c r="A23" s="367" t="s">
        <v>170</v>
      </c>
      <c r="B23" s="96">
        <v>132.39555999999999</v>
      </c>
      <c r="C23" s="96">
        <v>13.794330000000002</v>
      </c>
      <c r="D23" s="96">
        <v>2.4149599999999998</v>
      </c>
      <c r="E23" s="343">
        <v>148.60485</v>
      </c>
      <c r="F23" s="96"/>
      <c r="G23" s="96">
        <v>1656.2600899999986</v>
      </c>
      <c r="H23" s="96">
        <v>197.54031000000003</v>
      </c>
      <c r="I23" s="96">
        <v>50.215769999999999</v>
      </c>
      <c r="J23" s="343">
        <v>1904.0161699999987</v>
      </c>
    </row>
    <row r="24" spans="1:10" x14ac:dyDescent="0.2">
      <c r="A24" s="368" t="s">
        <v>430</v>
      </c>
      <c r="B24" s="100">
        <v>1774.8503199999998</v>
      </c>
      <c r="C24" s="100">
        <v>283.42681000000022</v>
      </c>
      <c r="D24" s="100">
        <v>60.519239999999982</v>
      </c>
      <c r="E24" s="100">
        <v>2118.79637</v>
      </c>
      <c r="F24" s="100"/>
      <c r="G24" s="100">
        <v>21691.176939999998</v>
      </c>
      <c r="H24" s="100">
        <v>4023.4611399999981</v>
      </c>
      <c r="I24" s="100">
        <v>891.55236000000025</v>
      </c>
      <c r="J24" s="100">
        <v>26606.190439999998</v>
      </c>
    </row>
    <row r="25" spans="1:10" x14ac:dyDescent="0.2">
      <c r="J25" s="79" t="s">
        <v>220</v>
      </c>
    </row>
    <row r="26" spans="1:10" x14ac:dyDescent="0.2">
      <c r="A26" s="345" t="s">
        <v>550</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57" priority="1" stopIfTrue="1" operator="equal">
      <formula>0</formula>
    </cfRule>
  </conditionalFormatting>
  <conditionalFormatting sqref="B6:J23">
    <cfRule type="cellIs" dxfId="156" priority="2" operator="between">
      <formula>0</formula>
      <formula>0.5</formula>
    </cfRule>
    <cfRule type="cellIs" dxfId="155"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1" t="s">
        <v>28</v>
      </c>
      <c r="B1" s="791"/>
      <c r="C1" s="791"/>
      <c r="D1" s="106"/>
      <c r="E1" s="106"/>
      <c r="F1" s="106"/>
      <c r="G1" s="106"/>
      <c r="H1" s="107"/>
    </row>
    <row r="2" spans="1:65" ht="14.1" customHeight="1" x14ac:dyDescent="0.2">
      <c r="A2" s="792"/>
      <c r="B2" s="792"/>
      <c r="C2" s="792"/>
      <c r="D2" s="109"/>
      <c r="E2" s="109"/>
      <c r="F2" s="109"/>
      <c r="H2" s="79" t="s">
        <v>151</v>
      </c>
    </row>
    <row r="3" spans="1:65" s="81" customFormat="1" ht="12.75" x14ac:dyDescent="0.2">
      <c r="A3" s="70"/>
      <c r="B3" s="780">
        <f>INDICE!A3</f>
        <v>45170</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7">
        <v>494.0420799999996</v>
      </c>
      <c r="C5" s="111">
        <v>4.8511625507281106</v>
      </c>
      <c r="D5" s="110">
        <v>4317.2391999999973</v>
      </c>
      <c r="E5" s="111">
        <v>6.2529115640990955</v>
      </c>
      <c r="F5" s="110">
        <v>5696.1994099999984</v>
      </c>
      <c r="G5" s="111">
        <v>6.3747460746664641</v>
      </c>
      <c r="H5" s="374">
        <v>20.546380693346425</v>
      </c>
    </row>
    <row r="6" spans="1:65" ht="14.1" customHeight="1" x14ac:dyDescent="0.2">
      <c r="A6" s="107" t="s">
        <v>184</v>
      </c>
      <c r="B6" s="378">
        <v>26.749239999999997</v>
      </c>
      <c r="C6" s="113">
        <v>3.5379236321282952</v>
      </c>
      <c r="D6" s="112">
        <v>240.49919</v>
      </c>
      <c r="E6" s="113">
        <v>5.5633151803323804</v>
      </c>
      <c r="F6" s="112">
        <v>321.15489999999994</v>
      </c>
      <c r="G6" s="114">
        <v>0.64020483345764356</v>
      </c>
      <c r="H6" s="375">
        <v>1.1584164039884979</v>
      </c>
    </row>
    <row r="7" spans="1:65" ht="14.1" customHeight="1" x14ac:dyDescent="0.2">
      <c r="A7" s="107" t="s">
        <v>579</v>
      </c>
      <c r="B7" s="343">
        <v>0</v>
      </c>
      <c r="C7" s="113">
        <v>0</v>
      </c>
      <c r="D7" s="96">
        <v>8.4640000000000021E-2</v>
      </c>
      <c r="E7" s="113">
        <v>617.28813559322043</v>
      </c>
      <c r="F7" s="96">
        <v>9.2520000000000005E-2</v>
      </c>
      <c r="G7" s="113">
        <v>167.32158335741119</v>
      </c>
      <c r="H7" s="343">
        <v>3.3372271666107489E-4</v>
      </c>
    </row>
    <row r="8" spans="1:65" ht="14.1" customHeight="1" x14ac:dyDescent="0.2">
      <c r="A8" s="370" t="s">
        <v>185</v>
      </c>
      <c r="B8" s="371">
        <v>520.79131999999959</v>
      </c>
      <c r="C8" s="372">
        <v>4.7829000148845395</v>
      </c>
      <c r="D8" s="371">
        <v>4557.8230299999977</v>
      </c>
      <c r="E8" s="372">
        <v>6.2179788017223334</v>
      </c>
      <c r="F8" s="371">
        <v>6017.446829999998</v>
      </c>
      <c r="G8" s="373">
        <v>6.0532103169375429</v>
      </c>
      <c r="H8" s="373">
        <v>21.705130820051583</v>
      </c>
    </row>
    <row r="9" spans="1:65" ht="14.1" customHeight="1" x14ac:dyDescent="0.2">
      <c r="A9" s="107" t="s">
        <v>171</v>
      </c>
      <c r="B9" s="378">
        <v>1774.8503199999998</v>
      </c>
      <c r="C9" s="113">
        <v>-3.3872741632691659</v>
      </c>
      <c r="D9" s="112">
        <v>16142.677849999996</v>
      </c>
      <c r="E9" s="113">
        <v>-2.8009553791604733</v>
      </c>
      <c r="F9" s="112">
        <v>21691.176939999998</v>
      </c>
      <c r="G9" s="114">
        <v>-2.5158498930978666</v>
      </c>
      <c r="H9" s="375">
        <v>78.240796541211196</v>
      </c>
    </row>
    <row r="10" spans="1:65" ht="14.1" customHeight="1" x14ac:dyDescent="0.2">
      <c r="A10" s="107" t="s">
        <v>580</v>
      </c>
      <c r="B10" s="343">
        <v>0.38874000000000003</v>
      </c>
      <c r="C10" s="113">
        <v>585.48756833010054</v>
      </c>
      <c r="D10" s="96">
        <v>2.7779199999999999</v>
      </c>
      <c r="E10" s="113">
        <v>-37.677488541346499</v>
      </c>
      <c r="F10" s="112">
        <v>14.99089</v>
      </c>
      <c r="G10" s="114">
        <v>-24.493940482192684</v>
      </c>
      <c r="H10" s="476">
        <v>5.4072638737217259E-2</v>
      </c>
    </row>
    <row r="11" spans="1:65" ht="14.1" customHeight="1" x14ac:dyDescent="0.2">
      <c r="A11" s="370" t="s">
        <v>450</v>
      </c>
      <c r="B11" s="371">
        <v>1775.2390599999999</v>
      </c>
      <c r="C11" s="372">
        <v>-3.3690963413569275</v>
      </c>
      <c r="D11" s="371">
        <v>16145.455769999995</v>
      </c>
      <c r="E11" s="372">
        <v>-2.8103132698884394</v>
      </c>
      <c r="F11" s="371">
        <v>21706.167829999999</v>
      </c>
      <c r="G11" s="373">
        <v>-2.5354428114128265</v>
      </c>
      <c r="H11" s="373">
        <v>78.294869179948421</v>
      </c>
    </row>
    <row r="12" spans="1:65" ht="14.1" customHeight="1" x14ac:dyDescent="0.2">
      <c r="A12" s="106" t="s">
        <v>431</v>
      </c>
      <c r="B12" s="116">
        <v>2296.0303799999992</v>
      </c>
      <c r="C12" s="117">
        <v>-1.6332633686327005</v>
      </c>
      <c r="D12" s="116">
        <v>20703.278799999993</v>
      </c>
      <c r="E12" s="117">
        <v>-0.95699631884795866</v>
      </c>
      <c r="F12" s="116">
        <v>27723.614659999996</v>
      </c>
      <c r="G12" s="117">
        <v>-0.79158053863065525</v>
      </c>
      <c r="H12" s="117">
        <v>100</v>
      </c>
    </row>
    <row r="13" spans="1:65" ht="14.1" customHeight="1" x14ac:dyDescent="0.2">
      <c r="A13" s="118" t="s">
        <v>186</v>
      </c>
      <c r="B13" s="119">
        <v>4799.6927100000003</v>
      </c>
      <c r="C13" s="119"/>
      <c r="D13" s="119">
        <v>42231.378541099446</v>
      </c>
      <c r="E13" s="119"/>
      <c r="F13" s="119">
        <v>56665.204421099457</v>
      </c>
      <c r="G13" s="120"/>
      <c r="H13" s="121"/>
    </row>
    <row r="14" spans="1:65" ht="14.1" customHeight="1" x14ac:dyDescent="0.2">
      <c r="A14" s="122" t="s">
        <v>187</v>
      </c>
      <c r="B14" s="379">
        <v>47.837028716782143</v>
      </c>
      <c r="C14" s="123"/>
      <c r="D14" s="123">
        <v>49.023450134007888</v>
      </c>
      <c r="E14" s="123"/>
      <c r="F14" s="123">
        <v>48.925288355047428</v>
      </c>
      <c r="G14" s="124"/>
      <c r="H14" s="376"/>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27"/>
    </row>
    <row r="20" spans="1:12" ht="14.1" customHeight="1" x14ac:dyDescent="0.2">
      <c r="A20" s="101"/>
      <c r="L20" s="627"/>
    </row>
  </sheetData>
  <mergeCells count="4">
    <mergeCell ref="A1:C2"/>
    <mergeCell ref="B3:C3"/>
    <mergeCell ref="D3:E3"/>
    <mergeCell ref="F3:H3"/>
  </mergeCells>
  <conditionalFormatting sqref="B7">
    <cfRule type="cellIs" dxfId="154" priority="36" operator="between">
      <formula>0</formula>
      <formula>0.5</formula>
    </cfRule>
    <cfRule type="cellIs" dxfId="153" priority="37" operator="between">
      <formula>0</formula>
      <formula>0.49</formula>
    </cfRule>
  </conditionalFormatting>
  <conditionalFormatting sqref="B10">
    <cfRule type="cellIs" dxfId="152" priority="10" operator="equal">
      <formula>0</formula>
    </cfRule>
    <cfRule type="cellIs" dxfId="151" priority="11" operator="between">
      <formula>0</formula>
      <formula>0.5</formula>
    </cfRule>
    <cfRule type="cellIs" dxfId="150" priority="12" operator="between">
      <formula>0</formula>
      <formula>0.49</formula>
    </cfRule>
  </conditionalFormatting>
  <conditionalFormatting sqref="B7:C7 E7">
    <cfRule type="cellIs" dxfId="149" priority="27" operator="equal">
      <formula>0</formula>
    </cfRule>
  </conditionalFormatting>
  <conditionalFormatting sqref="D7">
    <cfRule type="cellIs" dxfId="148" priority="1" operator="between">
      <formula>0</formula>
      <formula>0.5</formula>
    </cfRule>
    <cfRule type="cellIs" dxfId="147" priority="2" operator="between">
      <formula>0</formula>
      <formula>0.49</formula>
    </cfRule>
  </conditionalFormatting>
  <conditionalFormatting sqref="D10">
    <cfRule type="cellIs" dxfId="146" priority="5" operator="equal">
      <formula>0</formula>
    </cfRule>
    <cfRule type="cellIs" dxfId="145" priority="6" operator="between">
      <formula>0</formula>
      <formula>0.5</formula>
    </cfRule>
    <cfRule type="cellIs" dxfId="144" priority="7" operator="between">
      <formula>0</formula>
      <formula>0.49</formula>
    </cfRule>
  </conditionalFormatting>
  <conditionalFormatting sqref="E11">
    <cfRule type="cellIs" dxfId="143" priority="13" operator="between">
      <formula>-0.04999999</formula>
      <formula>-0.00000001</formula>
    </cfRule>
  </conditionalFormatting>
  <conditionalFormatting sqref="F7">
    <cfRule type="cellIs" dxfId="142" priority="32" operator="between">
      <formula>0</formula>
      <formula>0.5</formula>
    </cfRule>
    <cfRule type="cellIs" dxfId="141" priority="33" operator="between">
      <formula>0</formula>
      <formula>0.49</formula>
    </cfRule>
  </conditionalFormatting>
  <conditionalFormatting sqref="H7">
    <cfRule type="cellIs" dxfId="140" priority="30" operator="between">
      <formula>0</formula>
      <formula>0.5</formula>
    </cfRule>
    <cfRule type="cellIs" dxfId="139" priority="3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3" t="s">
        <v>26</v>
      </c>
      <c r="B1" s="793"/>
      <c r="C1" s="793"/>
      <c r="D1" s="793"/>
      <c r="E1" s="793"/>
      <c r="F1" s="126"/>
      <c r="G1" s="126"/>
      <c r="H1" s="126"/>
      <c r="I1" s="126"/>
      <c r="J1" s="126"/>
      <c r="K1" s="126"/>
      <c r="L1" s="126"/>
      <c r="M1" s="126"/>
      <c r="N1" s="126"/>
    </row>
    <row r="2" spans="1:14" x14ac:dyDescent="0.2">
      <c r="A2" s="793"/>
      <c r="B2" s="794"/>
      <c r="C2" s="794"/>
      <c r="D2" s="794"/>
      <c r="E2" s="794"/>
      <c r="F2" s="126"/>
      <c r="G2" s="126"/>
      <c r="H2" s="126"/>
      <c r="I2" s="126"/>
      <c r="J2" s="126"/>
      <c r="K2" s="126"/>
      <c r="L2" s="126"/>
      <c r="M2" s="127" t="s">
        <v>151</v>
      </c>
      <c r="N2" s="126"/>
    </row>
    <row r="3" spans="1:14" x14ac:dyDescent="0.2">
      <c r="A3" s="520"/>
      <c r="B3" s="145">
        <v>2022</v>
      </c>
      <c r="C3" s="145" t="s">
        <v>509</v>
      </c>
      <c r="D3" s="145" t="s">
        <v>509</v>
      </c>
      <c r="E3" s="145">
        <v>2023</v>
      </c>
      <c r="F3" s="145" t="s">
        <v>509</v>
      </c>
      <c r="G3" s="145" t="s">
        <v>509</v>
      </c>
      <c r="H3" s="145" t="s">
        <v>509</v>
      </c>
      <c r="I3" s="145" t="s">
        <v>509</v>
      </c>
      <c r="J3" s="145" t="s">
        <v>509</v>
      </c>
      <c r="K3" s="145" t="s">
        <v>509</v>
      </c>
      <c r="L3" s="145" t="s">
        <v>509</v>
      </c>
      <c r="M3" s="145" t="s">
        <v>509</v>
      </c>
    </row>
    <row r="4" spans="1:14" x14ac:dyDescent="0.2">
      <c r="A4" s="128"/>
      <c r="B4" s="469">
        <v>44865</v>
      </c>
      <c r="C4" s="469">
        <v>44895</v>
      </c>
      <c r="D4" s="469">
        <v>44926</v>
      </c>
      <c r="E4" s="469">
        <v>44957</v>
      </c>
      <c r="F4" s="469">
        <v>44985</v>
      </c>
      <c r="G4" s="469">
        <v>45016</v>
      </c>
      <c r="H4" s="469">
        <v>45046</v>
      </c>
      <c r="I4" s="469">
        <v>45077</v>
      </c>
      <c r="J4" s="469">
        <v>45107</v>
      </c>
      <c r="K4" s="469">
        <v>45138</v>
      </c>
      <c r="L4" s="469">
        <v>45169</v>
      </c>
      <c r="M4" s="469">
        <v>45199</v>
      </c>
    </row>
    <row r="5" spans="1:14" x14ac:dyDescent="0.2">
      <c r="A5" s="129" t="s">
        <v>188</v>
      </c>
      <c r="B5" s="130">
        <v>9.9772100000000172</v>
      </c>
      <c r="C5" s="130">
        <v>8.5251900000000074</v>
      </c>
      <c r="D5" s="130">
        <v>11.253640000000015</v>
      </c>
      <c r="E5" s="130">
        <v>11.329740000000012</v>
      </c>
      <c r="F5" s="130">
        <v>12.202010000000017</v>
      </c>
      <c r="G5" s="130">
        <v>12.877600000000008</v>
      </c>
      <c r="H5" s="130">
        <v>12.819579999999998</v>
      </c>
      <c r="I5" s="130">
        <v>12.897449999999989</v>
      </c>
      <c r="J5" s="130">
        <v>13.05683</v>
      </c>
      <c r="K5" s="130">
        <v>13.905719999999992</v>
      </c>
      <c r="L5" s="130">
        <v>14.737120000000006</v>
      </c>
      <c r="M5" s="130">
        <v>23.164509999999979</v>
      </c>
    </row>
    <row r="6" spans="1:14" x14ac:dyDescent="0.2">
      <c r="A6" s="131" t="s">
        <v>433</v>
      </c>
      <c r="B6" s="132">
        <v>118.22994000000001</v>
      </c>
      <c r="C6" s="132">
        <v>117.19954999999993</v>
      </c>
      <c r="D6" s="132">
        <v>118.33405999999999</v>
      </c>
      <c r="E6" s="132">
        <v>97.553309999999939</v>
      </c>
      <c r="F6" s="132">
        <v>97.294339999999849</v>
      </c>
      <c r="G6" s="132">
        <v>104.47119999999994</v>
      </c>
      <c r="H6" s="132">
        <v>101.7856300000001</v>
      </c>
      <c r="I6" s="132">
        <v>106.12892999999993</v>
      </c>
      <c r="J6" s="132">
        <v>107.29387</v>
      </c>
      <c r="K6" s="132">
        <v>105.93264999999992</v>
      </c>
      <c r="L6" s="132">
        <v>113.67818000000003</v>
      </c>
      <c r="M6" s="132">
        <v>101.10062000000008</v>
      </c>
    </row>
    <row r="7" spans="1:14" ht="15.75" customHeight="1" x14ac:dyDescent="0.2">
      <c r="A7" s="129"/>
      <c r="B7" s="130"/>
      <c r="C7" s="130"/>
      <c r="D7" s="130"/>
      <c r="E7" s="130"/>
      <c r="F7" s="130"/>
      <c r="G7" s="130"/>
      <c r="H7" s="130"/>
      <c r="I7" s="130"/>
      <c r="J7" s="130"/>
      <c r="K7" s="130"/>
      <c r="L7" s="795" t="s">
        <v>220</v>
      </c>
      <c r="M7" s="795"/>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1"/>
      <c r="B2" s="441"/>
      <c r="C2" s="441"/>
      <c r="D2" s="441"/>
    </row>
    <row r="3" spans="1:4" x14ac:dyDescent="0.2">
      <c r="B3" s="633">
        <v>2021</v>
      </c>
      <c r="C3" s="633">
        <v>2022</v>
      </c>
      <c r="D3" s="633">
        <v>2023</v>
      </c>
    </row>
    <row r="4" spans="1:4" x14ac:dyDescent="0.2">
      <c r="A4" s="539" t="s">
        <v>126</v>
      </c>
      <c r="B4" s="560">
        <v>-19.398755384748185</v>
      </c>
      <c r="C4" s="560">
        <v>18.082838925124776</v>
      </c>
      <c r="D4" s="562">
        <v>1.3938079090138884</v>
      </c>
    </row>
    <row r="5" spans="1:4" x14ac:dyDescent="0.2">
      <c r="A5" s="541" t="s">
        <v>127</v>
      </c>
      <c r="B5" s="560">
        <v>-21.022324373178403</v>
      </c>
      <c r="C5" s="560">
        <v>21.817613368244334</v>
      </c>
      <c r="D5" s="560">
        <v>-0.27815826722424403</v>
      </c>
    </row>
    <row r="6" spans="1:4" x14ac:dyDescent="0.2">
      <c r="A6" s="541" t="s">
        <v>128</v>
      </c>
      <c r="B6" s="560">
        <v>-17.508284151934244</v>
      </c>
      <c r="C6" s="560">
        <v>18.661890491209626</v>
      </c>
      <c r="D6" s="562">
        <v>0.81995565164640616</v>
      </c>
    </row>
    <row r="7" spans="1:4" x14ac:dyDescent="0.2">
      <c r="A7" s="541" t="s">
        <v>129</v>
      </c>
      <c r="B7" s="560">
        <v>-9.0730100542419763</v>
      </c>
      <c r="C7" s="560">
        <v>14.544532718445671</v>
      </c>
      <c r="D7" s="560">
        <v>-0.76111415325591247</v>
      </c>
    </row>
    <row r="8" spans="1:4" x14ac:dyDescent="0.2">
      <c r="A8" s="541" t="s">
        <v>130</v>
      </c>
      <c r="B8" s="560">
        <v>-1.9127126095451301</v>
      </c>
      <c r="C8" s="560">
        <v>11.235394366922392</v>
      </c>
      <c r="D8" s="560">
        <v>-1.3238483726619328</v>
      </c>
    </row>
    <row r="9" spans="1:4" x14ac:dyDescent="0.2">
      <c r="A9" s="541" t="s">
        <v>131</v>
      </c>
      <c r="B9" s="560">
        <v>1.7398624790333894</v>
      </c>
      <c r="C9" s="560">
        <v>9.0733811807380729</v>
      </c>
      <c r="D9" s="562">
        <v>-1.1670574794123953</v>
      </c>
    </row>
    <row r="10" spans="1:4" x14ac:dyDescent="0.2">
      <c r="A10" s="541" t="s">
        <v>132</v>
      </c>
      <c r="B10" s="560">
        <v>3.3275216253737683</v>
      </c>
      <c r="C10" s="560">
        <v>8.0399539996306046</v>
      </c>
      <c r="D10" s="560">
        <v>-0.61581567513301705</v>
      </c>
    </row>
    <row r="11" spans="1:4" x14ac:dyDescent="0.2">
      <c r="A11" s="541" t="s">
        <v>133</v>
      </c>
      <c r="B11" s="560">
        <v>5.385188885392509</v>
      </c>
      <c r="C11" s="560">
        <v>7.2097761400134273</v>
      </c>
      <c r="D11" s="560">
        <v>-0.89887091012143139</v>
      </c>
    </row>
    <row r="12" spans="1:4" x14ac:dyDescent="0.2">
      <c r="A12" s="541" t="s">
        <v>134</v>
      </c>
      <c r="B12" s="560">
        <v>6.7155182132262947</v>
      </c>
      <c r="C12" s="560">
        <v>6.1139495533532768</v>
      </c>
      <c r="D12" s="560">
        <v>-0.79158053863065525</v>
      </c>
    </row>
    <row r="13" spans="1:4" x14ac:dyDescent="0.2">
      <c r="A13" s="541" t="s">
        <v>135</v>
      </c>
      <c r="B13" s="560">
        <v>8.6317844216770414</v>
      </c>
      <c r="C13" s="560">
        <v>5.0680489068885031</v>
      </c>
      <c r="D13" s="562" t="s">
        <v>509</v>
      </c>
    </row>
    <row r="14" spans="1:4" x14ac:dyDescent="0.2">
      <c r="A14" s="541" t="s">
        <v>136</v>
      </c>
      <c r="B14" s="560">
        <v>12.364214605431854</v>
      </c>
      <c r="C14" s="560">
        <v>2.9739650461124567</v>
      </c>
      <c r="D14" s="562" t="s">
        <v>509</v>
      </c>
    </row>
    <row r="15" spans="1:4" x14ac:dyDescent="0.2">
      <c r="A15" s="542" t="s">
        <v>137</v>
      </c>
      <c r="B15" s="447">
        <v>13.957884165616836</v>
      </c>
      <c r="C15" s="447">
        <v>3.0582898818588884</v>
      </c>
      <c r="D15" s="563"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1" t="s">
        <v>33</v>
      </c>
      <c r="B1" s="791"/>
      <c r="C1" s="791"/>
      <c r="D1" s="106"/>
      <c r="E1" s="106"/>
      <c r="F1" s="106"/>
      <c r="G1" s="106"/>
    </row>
    <row r="2" spans="1:13" ht="14.1" customHeight="1" x14ac:dyDescent="0.2">
      <c r="A2" s="792"/>
      <c r="B2" s="792"/>
      <c r="C2" s="792"/>
      <c r="D2" s="109"/>
      <c r="E2" s="109"/>
      <c r="F2" s="109"/>
      <c r="G2" s="79" t="s">
        <v>151</v>
      </c>
    </row>
    <row r="3" spans="1:13" ht="14.1" customHeight="1" x14ac:dyDescent="0.2">
      <c r="A3" s="134"/>
      <c r="B3" s="796">
        <f>INDICE!A3</f>
        <v>45170</v>
      </c>
      <c r="C3" s="797"/>
      <c r="D3" s="797" t="s">
        <v>115</v>
      </c>
      <c r="E3" s="797"/>
      <c r="F3" s="797" t="s">
        <v>116</v>
      </c>
      <c r="G3" s="797"/>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495.21248999999972</v>
      </c>
      <c r="C5" s="115">
        <v>25.578829999999993</v>
      </c>
      <c r="D5" s="112">
        <v>4321.2848299999941</v>
      </c>
      <c r="E5" s="112">
        <v>236.53820000000002</v>
      </c>
      <c r="F5" s="112">
        <v>5710.7520999999961</v>
      </c>
      <c r="G5" s="112">
        <v>306.69472999999994</v>
      </c>
      <c r="L5" s="137"/>
      <c r="M5" s="137"/>
    </row>
    <row r="6" spans="1:13" ht="14.1" customHeight="1" x14ac:dyDescent="0.2">
      <c r="A6" s="107" t="s">
        <v>192</v>
      </c>
      <c r="B6" s="112">
        <v>1296.4877399999984</v>
      </c>
      <c r="C6" s="112">
        <v>478.75132000000008</v>
      </c>
      <c r="D6" s="112">
        <v>12167.344949999997</v>
      </c>
      <c r="E6" s="112">
        <v>3978.1108199999985</v>
      </c>
      <c r="F6" s="112">
        <v>16440.122360000001</v>
      </c>
      <c r="G6" s="112">
        <v>5266.0454699999982</v>
      </c>
      <c r="L6" s="137"/>
      <c r="M6" s="137"/>
    </row>
    <row r="7" spans="1:13" ht="14.1" customHeight="1" x14ac:dyDescent="0.2">
      <c r="A7" s="118" t="s">
        <v>186</v>
      </c>
      <c r="B7" s="119">
        <v>1791.7002299999981</v>
      </c>
      <c r="C7" s="119">
        <v>504.33015000000006</v>
      </c>
      <c r="D7" s="119">
        <v>16488.629779999992</v>
      </c>
      <c r="E7" s="119">
        <v>4214.6490199999989</v>
      </c>
      <c r="F7" s="119">
        <v>22150.874459999999</v>
      </c>
      <c r="G7" s="119">
        <v>5572.7401999999984</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79"/>
      <c r="D14" s="479"/>
      <c r="F14" s="479"/>
    </row>
    <row r="15" spans="1:13" ht="14.1" customHeight="1" x14ac:dyDescent="0.2">
      <c r="B15" s="479"/>
      <c r="D15" s="479"/>
      <c r="F15" s="479"/>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83">
        <f>INDICE!A3</f>
        <v>45170</v>
      </c>
      <c r="C3" s="783"/>
      <c r="D3" s="783">
        <f>INDICE!C3</f>
        <v>0</v>
      </c>
      <c r="E3" s="783"/>
      <c r="F3" s="91"/>
      <c r="G3" s="784" t="s">
        <v>116</v>
      </c>
      <c r="H3" s="784"/>
      <c r="I3" s="784"/>
      <c r="J3" s="784"/>
    </row>
    <row r="4" spans="1:13" x14ac:dyDescent="0.2">
      <c r="A4" s="92"/>
      <c r="B4" s="607" t="s">
        <v>143</v>
      </c>
      <c r="C4" s="607" t="s">
        <v>144</v>
      </c>
      <c r="D4" s="607" t="s">
        <v>171</v>
      </c>
      <c r="E4" s="607" t="s">
        <v>182</v>
      </c>
      <c r="F4" s="607"/>
      <c r="G4" s="607" t="s">
        <v>143</v>
      </c>
      <c r="H4" s="607" t="s">
        <v>144</v>
      </c>
      <c r="I4" s="607" t="s">
        <v>171</v>
      </c>
      <c r="J4" s="607" t="s">
        <v>182</v>
      </c>
    </row>
    <row r="5" spans="1:13" x14ac:dyDescent="0.2">
      <c r="A5" s="365" t="s">
        <v>153</v>
      </c>
      <c r="B5" s="94">
        <f>'GNA CCAA'!B5</f>
        <v>74.690720000000027</v>
      </c>
      <c r="C5" s="94">
        <f>'GNA CCAA'!C5</f>
        <v>2.8953100000000003</v>
      </c>
      <c r="D5" s="94">
        <f>'GO CCAA'!B5</f>
        <v>297.86717999999996</v>
      </c>
      <c r="E5" s="341">
        <f>SUM(B5:D5)</f>
        <v>375.45321000000001</v>
      </c>
      <c r="F5" s="94"/>
      <c r="G5" s="94">
        <f>'GNA CCAA'!F5</f>
        <v>864.89919000000066</v>
      </c>
      <c r="H5" s="94">
        <f>'GNA CCAA'!G5</f>
        <v>34.394510000000032</v>
      </c>
      <c r="I5" s="94">
        <f>'GO CCAA'!G5</f>
        <v>3480.7401499999942</v>
      </c>
      <c r="J5" s="341">
        <f>SUM(G5:I5)</f>
        <v>4380.0338499999953</v>
      </c>
    </row>
    <row r="6" spans="1:13" x14ac:dyDescent="0.2">
      <c r="A6" s="366" t="s">
        <v>154</v>
      </c>
      <c r="B6" s="96">
        <f>'GNA CCAA'!B6</f>
        <v>13.92366</v>
      </c>
      <c r="C6" s="96">
        <f>'GNA CCAA'!C6</f>
        <v>0.54785000000000006</v>
      </c>
      <c r="D6" s="96">
        <f>'GO CCAA'!B6</f>
        <v>65.441610000000011</v>
      </c>
      <c r="E6" s="343">
        <f>SUM(B6:D6)</f>
        <v>79.913120000000006</v>
      </c>
      <c r="F6" s="96"/>
      <c r="G6" s="96">
        <f>'GNA CCAA'!F6</f>
        <v>160.91791999999992</v>
      </c>
      <c r="H6" s="96">
        <f>'GNA CCAA'!G6</f>
        <v>6.5006700000000013</v>
      </c>
      <c r="I6" s="96">
        <f>'GO CCAA'!G6</f>
        <v>801.0307600000009</v>
      </c>
      <c r="J6" s="343">
        <f t="shared" ref="J6:J24" si="0">SUM(G6:I6)</f>
        <v>968.44935000000078</v>
      </c>
    </row>
    <row r="7" spans="1:13" x14ac:dyDescent="0.2">
      <c r="A7" s="366" t="s">
        <v>155</v>
      </c>
      <c r="B7" s="96">
        <f>'GNA CCAA'!B7</f>
        <v>9.3275199999999998</v>
      </c>
      <c r="C7" s="96">
        <f>'GNA CCAA'!C7</f>
        <v>0.48713999999999991</v>
      </c>
      <c r="D7" s="96">
        <f>'GO CCAA'!B7</f>
        <v>31.678270000000005</v>
      </c>
      <c r="E7" s="343">
        <f t="shared" ref="E7:E24" si="1">SUM(B7:D7)</f>
        <v>41.492930000000001</v>
      </c>
      <c r="F7" s="96"/>
      <c r="G7" s="96">
        <f>'GNA CCAA'!F7</f>
        <v>102.98143999999991</v>
      </c>
      <c r="H7" s="96">
        <f>'GNA CCAA'!G7</f>
        <v>6.0410300000000019</v>
      </c>
      <c r="I7" s="96">
        <f>'GO CCAA'!G7</f>
        <v>401.31806999999981</v>
      </c>
      <c r="J7" s="343">
        <f t="shared" si="0"/>
        <v>510.34053999999969</v>
      </c>
    </row>
    <row r="8" spans="1:13" x14ac:dyDescent="0.2">
      <c r="A8" s="366" t="s">
        <v>156</v>
      </c>
      <c r="B8" s="96">
        <f>'GNA CCAA'!B8</f>
        <v>25.236169999999998</v>
      </c>
      <c r="C8" s="96">
        <f>'GNA CCAA'!C8</f>
        <v>0.93915000000000004</v>
      </c>
      <c r="D8" s="96">
        <f>'GO CCAA'!B8</f>
        <v>32.686470000000007</v>
      </c>
      <c r="E8" s="343">
        <f t="shared" si="1"/>
        <v>58.861790000000006</v>
      </c>
      <c r="F8" s="96"/>
      <c r="G8" s="96">
        <f>'GNA CCAA'!F8</f>
        <v>251.47891999999993</v>
      </c>
      <c r="H8" s="96">
        <f>'GNA CCAA'!G8</f>
        <v>10.635699999999998</v>
      </c>
      <c r="I8" s="96">
        <f>'GO CCAA'!G8</f>
        <v>361.43832000000003</v>
      </c>
      <c r="J8" s="343">
        <f t="shared" si="0"/>
        <v>623.55294000000004</v>
      </c>
    </row>
    <row r="9" spans="1:13" x14ac:dyDescent="0.2">
      <c r="A9" s="366" t="s">
        <v>157</v>
      </c>
      <c r="B9" s="96">
        <f>'GNA CCAA'!B9</f>
        <v>35.43242</v>
      </c>
      <c r="C9" s="96">
        <f>'GNA CCAA'!C9</f>
        <v>7.9467499999999998</v>
      </c>
      <c r="D9" s="96">
        <f>'GO CCAA'!B9</f>
        <v>52.979570000000002</v>
      </c>
      <c r="E9" s="343">
        <f t="shared" si="1"/>
        <v>96.358740000000012</v>
      </c>
      <c r="F9" s="96"/>
      <c r="G9" s="96">
        <f>'GNA CCAA'!F9</f>
        <v>424.9670999999999</v>
      </c>
      <c r="H9" s="96">
        <f>'GNA CCAA'!G9</f>
        <v>97.340539999999976</v>
      </c>
      <c r="I9" s="96">
        <f>'GO CCAA'!G9</f>
        <v>660.34641000000022</v>
      </c>
      <c r="J9" s="343">
        <f t="shared" si="0"/>
        <v>1182.6540500000001</v>
      </c>
    </row>
    <row r="10" spans="1:13" x14ac:dyDescent="0.2">
      <c r="A10" s="366" t="s">
        <v>158</v>
      </c>
      <c r="B10" s="96">
        <f>'GNA CCAA'!B10</f>
        <v>6.90097</v>
      </c>
      <c r="C10" s="96">
        <f>'GNA CCAA'!C10</f>
        <v>0.29902000000000006</v>
      </c>
      <c r="D10" s="96">
        <f>'GO CCAA'!B10</f>
        <v>24.320640000000004</v>
      </c>
      <c r="E10" s="343">
        <f t="shared" si="1"/>
        <v>31.520630000000004</v>
      </c>
      <c r="F10" s="96"/>
      <c r="G10" s="96">
        <f>'GNA CCAA'!F10</f>
        <v>75.801649999999967</v>
      </c>
      <c r="H10" s="96">
        <f>'GNA CCAA'!G10</f>
        <v>3.2269000000000014</v>
      </c>
      <c r="I10" s="96">
        <f>'GO CCAA'!G10</f>
        <v>296.14168999999998</v>
      </c>
      <c r="J10" s="343">
        <f t="shared" si="0"/>
        <v>375.17023999999992</v>
      </c>
    </row>
    <row r="11" spans="1:13" x14ac:dyDescent="0.2">
      <c r="A11" s="366" t="s">
        <v>159</v>
      </c>
      <c r="B11" s="96">
        <f>'GNA CCAA'!B11</f>
        <v>27.370859999999997</v>
      </c>
      <c r="C11" s="96">
        <f>'GNA CCAA'!C11</f>
        <v>1.27051</v>
      </c>
      <c r="D11" s="96">
        <f>'GO CCAA'!B11</f>
        <v>134.94925000000003</v>
      </c>
      <c r="E11" s="343">
        <f t="shared" si="1"/>
        <v>163.59062000000003</v>
      </c>
      <c r="F11" s="96"/>
      <c r="G11" s="96">
        <f>'GNA CCAA'!F11</f>
        <v>306.7406499999999</v>
      </c>
      <c r="H11" s="96">
        <f>'GNA CCAA'!G11</f>
        <v>15.251370000000041</v>
      </c>
      <c r="I11" s="96">
        <f>'GO CCAA'!G11</f>
        <v>1659.3126900000013</v>
      </c>
      <c r="J11" s="343">
        <f t="shared" si="0"/>
        <v>1981.3047100000013</v>
      </c>
    </row>
    <row r="12" spans="1:13" x14ac:dyDescent="0.2">
      <c r="A12" s="366" t="s">
        <v>512</v>
      </c>
      <c r="B12" s="96">
        <f>'GNA CCAA'!B12</f>
        <v>19.903359999999996</v>
      </c>
      <c r="C12" s="96">
        <f>'GNA CCAA'!C12</f>
        <v>0.68001999999999996</v>
      </c>
      <c r="D12" s="96">
        <f>'GO CCAA'!B12</f>
        <v>100.27915000000003</v>
      </c>
      <c r="E12" s="343">
        <f t="shared" si="1"/>
        <v>120.86253000000002</v>
      </c>
      <c r="F12" s="96"/>
      <c r="G12" s="96">
        <f>'GNA CCAA'!F12</f>
        <v>237.01823999999993</v>
      </c>
      <c r="H12" s="96">
        <f>'GNA CCAA'!G12</f>
        <v>8.3355300000000039</v>
      </c>
      <c r="I12" s="96">
        <f>'GO CCAA'!G12</f>
        <v>1246.1591600000002</v>
      </c>
      <c r="J12" s="343">
        <f t="shared" si="0"/>
        <v>1491.5129300000001</v>
      </c>
    </row>
    <row r="13" spans="1:13" x14ac:dyDescent="0.2">
      <c r="A13" s="366" t="s">
        <v>160</v>
      </c>
      <c r="B13" s="96">
        <f>'GNA CCAA'!B13</f>
        <v>87.108830000000012</v>
      </c>
      <c r="C13" s="96">
        <f>'GNA CCAA'!C13</f>
        <v>3.8879100000000002</v>
      </c>
      <c r="D13" s="96">
        <f>'GO CCAA'!B13</f>
        <v>282.83013</v>
      </c>
      <c r="E13" s="343">
        <f t="shared" si="1"/>
        <v>373.82686999999999</v>
      </c>
      <c r="F13" s="96"/>
      <c r="G13" s="96">
        <f>'GNA CCAA'!F13</f>
        <v>1008.8951300000002</v>
      </c>
      <c r="H13" s="96">
        <f>'GNA CCAA'!G13</f>
        <v>47.625799999999998</v>
      </c>
      <c r="I13" s="96">
        <f>'GO CCAA'!G13</f>
        <v>3567.6468799999943</v>
      </c>
      <c r="J13" s="343">
        <f t="shared" si="0"/>
        <v>4624.1678099999945</v>
      </c>
    </row>
    <row r="14" spans="1:13" x14ac:dyDescent="0.2">
      <c r="A14" s="366" t="s">
        <v>161</v>
      </c>
      <c r="B14" s="96">
        <f>'GNA CCAA'!B14</f>
        <v>0.49318999999999996</v>
      </c>
      <c r="C14" s="96">
        <f>'GNA CCAA'!C14</f>
        <v>6.2590000000000007E-2</v>
      </c>
      <c r="D14" s="96">
        <f>'GO CCAA'!B14</f>
        <v>1.0363600000000002</v>
      </c>
      <c r="E14" s="343">
        <f t="shared" si="1"/>
        <v>1.5921400000000001</v>
      </c>
      <c r="F14" s="96"/>
      <c r="G14" s="96">
        <f>'GNA CCAA'!F14</f>
        <v>5.8219599999999998</v>
      </c>
      <c r="H14" s="96">
        <f>'GNA CCAA'!G14</f>
        <v>0.59804000000000002</v>
      </c>
      <c r="I14" s="96">
        <f>'GO CCAA'!G14</f>
        <v>12.836639999999999</v>
      </c>
      <c r="J14" s="343">
        <f t="shared" si="0"/>
        <v>19.256639999999997</v>
      </c>
    </row>
    <row r="15" spans="1:13" x14ac:dyDescent="0.2">
      <c r="A15" s="366" t="s">
        <v>162</v>
      </c>
      <c r="B15" s="96">
        <f>'GNA CCAA'!B15</f>
        <v>55.788640000000022</v>
      </c>
      <c r="C15" s="96">
        <f>'GNA CCAA'!C15</f>
        <v>2.1502699999999999</v>
      </c>
      <c r="D15" s="96">
        <f>'GO CCAA'!B15</f>
        <v>158.36296999999999</v>
      </c>
      <c r="E15" s="343">
        <f t="shared" si="1"/>
        <v>216.30188000000001</v>
      </c>
      <c r="F15" s="96"/>
      <c r="G15" s="96">
        <f>'GNA CCAA'!F15</f>
        <v>655.10731000000021</v>
      </c>
      <c r="H15" s="96">
        <f>'GNA CCAA'!G15</f>
        <v>25.74305</v>
      </c>
      <c r="I15" s="96">
        <f>'GO CCAA'!G15</f>
        <v>1996.8451999999995</v>
      </c>
      <c r="J15" s="343">
        <f t="shared" si="0"/>
        <v>2677.6955599999997</v>
      </c>
      <c r="L15" s="92"/>
      <c r="M15" s="92"/>
    </row>
    <row r="16" spans="1:13" x14ac:dyDescent="0.2">
      <c r="A16" s="366" t="s">
        <v>163</v>
      </c>
      <c r="B16" s="96">
        <f>'GNA CCAA'!B16</f>
        <v>8.9764600000000012</v>
      </c>
      <c r="C16" s="96">
        <f>'GNA CCAA'!C16</f>
        <v>0.27356999999999998</v>
      </c>
      <c r="D16" s="96">
        <f>'GO CCAA'!B16</f>
        <v>57.687050000000006</v>
      </c>
      <c r="E16" s="343">
        <f t="shared" si="1"/>
        <v>66.937080000000009</v>
      </c>
      <c r="F16" s="96"/>
      <c r="G16" s="96">
        <f>'GNA CCAA'!F16</f>
        <v>106.34064999999994</v>
      </c>
      <c r="H16" s="96">
        <f>'GNA CCAA'!G16</f>
        <v>3.1861800000000011</v>
      </c>
      <c r="I16" s="96">
        <f>'GO CCAA'!G16</f>
        <v>666.81143999999995</v>
      </c>
      <c r="J16" s="343">
        <f t="shared" si="0"/>
        <v>776.33826999999985</v>
      </c>
    </row>
    <row r="17" spans="1:10" x14ac:dyDescent="0.2">
      <c r="A17" s="366" t="s">
        <v>164</v>
      </c>
      <c r="B17" s="96">
        <f>'GNA CCAA'!B17</f>
        <v>24.218119999999999</v>
      </c>
      <c r="C17" s="96">
        <f>'GNA CCAA'!C17</f>
        <v>1.1231099999999998</v>
      </c>
      <c r="D17" s="96">
        <f>'GO CCAA'!B17</f>
        <v>113.44013000000001</v>
      </c>
      <c r="E17" s="343">
        <f t="shared" si="1"/>
        <v>138.78136000000001</v>
      </c>
      <c r="F17" s="96"/>
      <c r="G17" s="96">
        <f>'GNA CCAA'!F17</f>
        <v>277.83758999999992</v>
      </c>
      <c r="H17" s="96">
        <f>'GNA CCAA'!G17</f>
        <v>13.45507000000001</v>
      </c>
      <c r="I17" s="96">
        <f>'GO CCAA'!G17</f>
        <v>1346.7246899999998</v>
      </c>
      <c r="J17" s="343">
        <f t="shared" si="0"/>
        <v>1638.0173499999996</v>
      </c>
    </row>
    <row r="18" spans="1:10" x14ac:dyDescent="0.2">
      <c r="A18" s="366" t="s">
        <v>165</v>
      </c>
      <c r="B18" s="96">
        <f>'GNA CCAA'!B18</f>
        <v>2.7390299999999996</v>
      </c>
      <c r="C18" s="96">
        <f>'GNA CCAA'!C18</f>
        <v>0.10430999999999999</v>
      </c>
      <c r="D18" s="96">
        <f>'GO CCAA'!B18</f>
        <v>12.212429999999999</v>
      </c>
      <c r="E18" s="343">
        <f t="shared" si="1"/>
        <v>15.055769999999999</v>
      </c>
      <c r="F18" s="96"/>
      <c r="G18" s="96">
        <f>'GNA CCAA'!F18</f>
        <v>29.393969999999996</v>
      </c>
      <c r="H18" s="96">
        <f>'GNA CCAA'!G18</f>
        <v>1.2256899999999997</v>
      </c>
      <c r="I18" s="96">
        <f>'GO CCAA'!G18</f>
        <v>151.25586999999993</v>
      </c>
      <c r="J18" s="343">
        <f t="shared" si="0"/>
        <v>181.87552999999991</v>
      </c>
    </row>
    <row r="19" spans="1:10" x14ac:dyDescent="0.2">
      <c r="A19" s="366" t="s">
        <v>166</v>
      </c>
      <c r="B19" s="96">
        <f>'GNA CCAA'!B19</f>
        <v>61.304790000000004</v>
      </c>
      <c r="C19" s="96">
        <f>'GNA CCAA'!C19</f>
        <v>2.3206600000000002</v>
      </c>
      <c r="D19" s="96">
        <f>'GO CCAA'!B19</f>
        <v>152.75106</v>
      </c>
      <c r="E19" s="343">
        <f t="shared" si="1"/>
        <v>216.37651</v>
      </c>
      <c r="F19" s="96"/>
      <c r="G19" s="96">
        <f>'GNA CCAA'!F19</f>
        <v>730.58566999999982</v>
      </c>
      <c r="H19" s="96">
        <f>'GNA CCAA'!G19</f>
        <v>27.598579999999998</v>
      </c>
      <c r="I19" s="96">
        <f>'GO CCAA'!G19</f>
        <v>1836.7420900000013</v>
      </c>
      <c r="J19" s="343">
        <f t="shared" si="0"/>
        <v>2594.9263400000009</v>
      </c>
    </row>
    <row r="20" spans="1:10" x14ac:dyDescent="0.2">
      <c r="A20" s="366" t="s">
        <v>167</v>
      </c>
      <c r="B20" s="96">
        <f>'GNA CCAA'!B20</f>
        <v>0.51527999999999996</v>
      </c>
      <c r="C20" s="489">
        <f>'GNA CCAA'!C20</f>
        <v>0</v>
      </c>
      <c r="D20" s="96">
        <f>'GO CCAA'!B20</f>
        <v>1.06494</v>
      </c>
      <c r="E20" s="343">
        <f t="shared" si="1"/>
        <v>1.58022</v>
      </c>
      <c r="F20" s="96"/>
      <c r="G20" s="96">
        <f>'GNA CCAA'!F20</f>
        <v>6.6159799999999995</v>
      </c>
      <c r="H20" s="489">
        <f>'GNA CCAA'!G20</f>
        <v>0</v>
      </c>
      <c r="I20" s="96">
        <f>'GO CCAA'!G20</f>
        <v>13.780489999999999</v>
      </c>
      <c r="J20" s="343">
        <f t="shared" si="0"/>
        <v>20.396469999999997</v>
      </c>
    </row>
    <row r="21" spans="1:10" x14ac:dyDescent="0.2">
      <c r="A21" s="366" t="s">
        <v>168</v>
      </c>
      <c r="B21" s="96">
        <f>'GNA CCAA'!B21</f>
        <v>13.259910000000001</v>
      </c>
      <c r="C21" s="96">
        <f>'GNA CCAA'!C21</f>
        <v>0.57616000000000001</v>
      </c>
      <c r="D21" s="96">
        <f>'GO CCAA'!B21</f>
        <v>80.896989999999988</v>
      </c>
      <c r="E21" s="343">
        <f t="shared" si="1"/>
        <v>94.733059999999995</v>
      </c>
      <c r="F21" s="96"/>
      <c r="G21" s="96">
        <f>'GNA CCAA'!F21</f>
        <v>155.35312999999994</v>
      </c>
      <c r="H21" s="96">
        <f>'GNA CCAA'!G21</f>
        <v>6.5059400000000025</v>
      </c>
      <c r="I21" s="96">
        <f>'GO CCAA'!G21</f>
        <v>949.9946299999998</v>
      </c>
      <c r="J21" s="343">
        <f t="shared" si="0"/>
        <v>1111.8536999999997</v>
      </c>
    </row>
    <row r="22" spans="1:10" x14ac:dyDescent="0.2">
      <c r="A22" s="366" t="s">
        <v>169</v>
      </c>
      <c r="B22" s="96">
        <f>'GNA CCAA'!B22</f>
        <v>7.1798400000000004</v>
      </c>
      <c r="C22" s="96">
        <f>'GNA CCAA'!C22</f>
        <v>0.23696999999999999</v>
      </c>
      <c r="D22" s="96">
        <f>'GO CCAA'!B22</f>
        <v>41.970559999999999</v>
      </c>
      <c r="E22" s="343">
        <f t="shared" si="1"/>
        <v>49.387369999999997</v>
      </c>
      <c r="F22" s="96"/>
      <c r="G22" s="96">
        <f>'GNA CCAA'!F22</f>
        <v>78.673650000000009</v>
      </c>
      <c r="H22" s="96">
        <f>'GNA CCAA'!G22</f>
        <v>2.6514299999999995</v>
      </c>
      <c r="I22" s="96">
        <f>'GO CCAA'!G22</f>
        <v>585.79167000000018</v>
      </c>
      <c r="J22" s="343">
        <f t="shared" si="0"/>
        <v>667.11675000000014</v>
      </c>
    </row>
    <row r="23" spans="1:10" x14ac:dyDescent="0.2">
      <c r="A23" s="367" t="s">
        <v>170</v>
      </c>
      <c r="B23" s="96">
        <f>'GNA CCAA'!B23</f>
        <v>19.672310000000003</v>
      </c>
      <c r="C23" s="96">
        <f>'GNA CCAA'!C23</f>
        <v>0.94794</v>
      </c>
      <c r="D23" s="96">
        <f>'GO CCAA'!B23</f>
        <v>132.39555999999999</v>
      </c>
      <c r="E23" s="343">
        <f t="shared" si="1"/>
        <v>153.01580999999999</v>
      </c>
      <c r="F23" s="96"/>
      <c r="G23" s="96">
        <f>'GNA CCAA'!F23</f>
        <v>216.76926000000017</v>
      </c>
      <c r="H23" s="96">
        <f>'GNA CCAA'!G23</f>
        <v>10.838870000000002</v>
      </c>
      <c r="I23" s="96">
        <f>'GO CCAA'!G23</f>
        <v>1656.2600899999986</v>
      </c>
      <c r="J23" s="343">
        <f t="shared" si="0"/>
        <v>1883.8682199999989</v>
      </c>
    </row>
    <row r="24" spans="1:10" x14ac:dyDescent="0.2">
      <c r="A24" s="368" t="s">
        <v>430</v>
      </c>
      <c r="B24" s="100">
        <f>'GNA CCAA'!B24</f>
        <v>494.04207999999977</v>
      </c>
      <c r="C24" s="100">
        <f>'GNA CCAA'!C24</f>
        <v>26.749240000000018</v>
      </c>
      <c r="D24" s="100">
        <f>'GO CCAA'!B24</f>
        <v>1774.8503199999998</v>
      </c>
      <c r="E24" s="100">
        <f t="shared" si="1"/>
        <v>2295.6416399999998</v>
      </c>
      <c r="F24" s="100"/>
      <c r="G24" s="100">
        <f>'GNA CCAA'!F24</f>
        <v>5696.1994099999938</v>
      </c>
      <c r="H24" s="369">
        <f>'GNA CCAA'!G24</f>
        <v>321.15490000000057</v>
      </c>
      <c r="I24" s="100">
        <f>'GO CCAA'!G24</f>
        <v>21691.176939999998</v>
      </c>
      <c r="J24" s="100">
        <f t="shared" si="0"/>
        <v>27708.531249999993</v>
      </c>
    </row>
    <row r="25" spans="1:10" x14ac:dyDescent="0.2">
      <c r="J25" s="79" t="s">
        <v>220</v>
      </c>
    </row>
    <row r="26" spans="1:10" x14ac:dyDescent="0.2">
      <c r="A26" s="345" t="s">
        <v>435</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38" priority="5" operator="between">
      <formula>0</formula>
      <formula>0.5</formula>
    </cfRule>
    <cfRule type="cellIs" dxfId="137" priority="6" operator="between">
      <formula>0</formula>
      <formula>0.49</formula>
    </cfRule>
  </conditionalFormatting>
  <conditionalFormatting sqref="E6:E23">
    <cfRule type="cellIs" dxfId="136" priority="3" operator="between">
      <formula>0</formula>
      <formula>0.5</formula>
    </cfRule>
    <cfRule type="cellIs" dxfId="135" priority="4" operator="between">
      <formula>0</formula>
      <formula>0.49</formula>
    </cfRule>
  </conditionalFormatting>
  <conditionalFormatting sqref="J6:J23">
    <cfRule type="cellIs" dxfId="134" priority="1" operator="between">
      <formula>0</formula>
      <formula>0.5</formula>
    </cfRule>
    <cfRule type="cellIs" dxfId="13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0">
        <f>INDICE!A3</f>
        <v>45170</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1">
        <v>613.39395999999999</v>
      </c>
      <c r="C5" s="86">
        <v>10.592039779198094</v>
      </c>
      <c r="D5" s="85">
        <v>4961.9317099999989</v>
      </c>
      <c r="E5" s="86">
        <v>12.441702893791838</v>
      </c>
      <c r="F5" s="85">
        <v>6419.9074600000013</v>
      </c>
      <c r="G5" s="86">
        <v>14.3217567868895</v>
      </c>
      <c r="H5" s="382">
        <v>99.997213433122738</v>
      </c>
    </row>
    <row r="6" spans="1:65" x14ac:dyDescent="0.2">
      <c r="A6" s="84" t="s">
        <v>141</v>
      </c>
      <c r="B6" s="343">
        <v>8.9400000000000018E-3</v>
      </c>
      <c r="C6" s="346">
        <v>-13.455953533397857</v>
      </c>
      <c r="D6" s="96">
        <v>0.13752</v>
      </c>
      <c r="E6" s="346">
        <v>38.838970217062105</v>
      </c>
      <c r="F6" s="96">
        <v>0.1789</v>
      </c>
      <c r="G6" s="346">
        <v>44.448930157448515</v>
      </c>
      <c r="H6" s="476">
        <v>2.7865668772717252E-3</v>
      </c>
    </row>
    <row r="7" spans="1:65" x14ac:dyDescent="0.2">
      <c r="A7" s="60" t="s">
        <v>114</v>
      </c>
      <c r="B7" s="61">
        <v>613.40289999999993</v>
      </c>
      <c r="C7" s="87">
        <v>10.591591905613528</v>
      </c>
      <c r="D7" s="61">
        <v>4962.0692299999982</v>
      </c>
      <c r="E7" s="87">
        <v>12.442295382849272</v>
      </c>
      <c r="F7" s="61">
        <v>6420.0863600000012</v>
      </c>
      <c r="G7" s="87">
        <v>14.322421210323185</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32" priority="7" operator="between">
      <formula>0</formula>
      <formula>0.5</formula>
    </cfRule>
    <cfRule type="cellIs" dxfId="131" priority="8" operator="between">
      <formula>0</formula>
      <formula>0.49</formula>
    </cfRule>
  </conditionalFormatting>
  <conditionalFormatting sqref="D6">
    <cfRule type="cellIs" dxfId="130" priority="5" operator="between">
      <formula>0</formula>
      <formula>0.5</formula>
    </cfRule>
    <cfRule type="cellIs" dxfId="129" priority="6" operator="between">
      <formula>0</formula>
      <formula>0.49</formula>
    </cfRule>
  </conditionalFormatting>
  <conditionalFormatting sqref="F6">
    <cfRule type="cellIs" dxfId="128" priority="3" operator="between">
      <formula>0</formula>
      <formula>0.5</formula>
    </cfRule>
    <cfRule type="cellIs" dxfId="127" priority="4" operator="between">
      <formula>0</formula>
      <formula>0.49</formula>
    </cfRule>
  </conditionalFormatting>
  <conditionalFormatting sqref="H6">
    <cfRule type="cellIs" dxfId="126" priority="1" operator="between">
      <formula>0</formula>
      <formula>0.5</formula>
    </cfRule>
    <cfRule type="cellIs" dxfId="12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0" t="s">
        <v>151</v>
      </c>
    </row>
    <row r="3" spans="1:65" s="81" customFormat="1" x14ac:dyDescent="0.2">
      <c r="A3" s="70"/>
      <c r="B3" s="780">
        <f>INDICE!A3</f>
        <v>45170</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1">
        <v>98.023459999999972</v>
      </c>
      <c r="C5" s="86">
        <v>-21.636243357163298</v>
      </c>
      <c r="D5" s="85">
        <v>845.81819999999993</v>
      </c>
      <c r="E5" s="73">
        <v>-19.578751573602617</v>
      </c>
      <c r="F5" s="85">
        <v>1215.21821</v>
      </c>
      <c r="G5" s="86">
        <v>-15.660289874127105</v>
      </c>
      <c r="H5" s="382">
        <v>16.944934780527142</v>
      </c>
    </row>
    <row r="6" spans="1:65" x14ac:dyDescent="0.2">
      <c r="A6" s="84" t="s">
        <v>195</v>
      </c>
      <c r="B6" s="381">
        <v>507.03308999999996</v>
      </c>
      <c r="C6" s="86">
        <v>-2.5086108408695051</v>
      </c>
      <c r="D6" s="85">
        <v>4471.3263199999992</v>
      </c>
      <c r="E6" s="86">
        <v>-3.7188064270299739</v>
      </c>
      <c r="F6" s="85">
        <v>5956.3538599999993</v>
      </c>
      <c r="G6" s="86">
        <v>1.0005369005896954</v>
      </c>
      <c r="H6" s="382">
        <v>83.055065219472851</v>
      </c>
    </row>
    <row r="7" spans="1:65" x14ac:dyDescent="0.2">
      <c r="A7" s="60" t="s">
        <v>438</v>
      </c>
      <c r="B7" s="61">
        <v>605.0565499999999</v>
      </c>
      <c r="C7" s="87">
        <v>-6.2171548534937431</v>
      </c>
      <c r="D7" s="61">
        <v>5317.1445199999998</v>
      </c>
      <c r="E7" s="87">
        <v>-6.6473787169136944</v>
      </c>
      <c r="F7" s="61">
        <v>7171.5720699999993</v>
      </c>
      <c r="G7" s="87">
        <v>-2.2708249107240994</v>
      </c>
      <c r="H7" s="87">
        <v>100</v>
      </c>
    </row>
    <row r="8" spans="1:65" x14ac:dyDescent="0.2">
      <c r="A8" s="66" t="s">
        <v>427</v>
      </c>
      <c r="B8" s="421">
        <v>474.57808999999997</v>
      </c>
      <c r="C8" s="608">
        <v>-4.4074105765172122</v>
      </c>
      <c r="D8" s="419">
        <v>4197.1154100000003</v>
      </c>
      <c r="E8" s="608">
        <v>-4.1003797525106309</v>
      </c>
      <c r="F8" s="419">
        <v>5601.22397</v>
      </c>
      <c r="G8" s="608">
        <v>1.504344782173562</v>
      </c>
      <c r="H8" s="721">
        <v>78.103153887708203</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2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2">
        <f>INDICE!A3</f>
        <v>45170</v>
      </c>
      <c r="C3" s="609" t="s">
        <v>116</v>
      </c>
    </row>
    <row r="4" spans="1:3" x14ac:dyDescent="0.2">
      <c r="A4" s="365" t="s">
        <v>153</v>
      </c>
      <c r="B4" s="341">
        <v>1.7451799999999997</v>
      </c>
      <c r="C4" s="94">
        <v>43.065010000000008</v>
      </c>
    </row>
    <row r="5" spans="1:3" x14ac:dyDescent="0.2">
      <c r="A5" s="366" t="s">
        <v>154</v>
      </c>
      <c r="B5" s="343">
        <v>0.18764</v>
      </c>
      <c r="C5" s="96">
        <v>4.8690200000000017</v>
      </c>
    </row>
    <row r="6" spans="1:3" x14ac:dyDescent="0.2">
      <c r="A6" s="366" t="s">
        <v>155</v>
      </c>
      <c r="B6" s="343">
        <v>0.59250000000000003</v>
      </c>
      <c r="C6" s="96">
        <v>46.008240000000001</v>
      </c>
    </row>
    <row r="7" spans="1:3" x14ac:dyDescent="0.2">
      <c r="A7" s="366" t="s">
        <v>156</v>
      </c>
      <c r="B7" s="343">
        <v>0</v>
      </c>
      <c r="C7" s="96">
        <v>0.69622000000000017</v>
      </c>
    </row>
    <row r="8" spans="1:3" x14ac:dyDescent="0.2">
      <c r="A8" s="366" t="s">
        <v>157</v>
      </c>
      <c r="B8" s="343">
        <v>72.079379999999986</v>
      </c>
      <c r="C8" s="96">
        <v>802.4532200000001</v>
      </c>
    </row>
    <row r="9" spans="1:3" x14ac:dyDescent="0.2">
      <c r="A9" s="366" t="s">
        <v>158</v>
      </c>
      <c r="B9" s="343">
        <v>0.628</v>
      </c>
      <c r="C9" s="96">
        <v>4.8779599999999999</v>
      </c>
    </row>
    <row r="10" spans="1:3" x14ac:dyDescent="0.2">
      <c r="A10" s="366" t="s">
        <v>159</v>
      </c>
      <c r="B10" s="343">
        <v>0.87381999999999993</v>
      </c>
      <c r="C10" s="96">
        <v>25.917250000000003</v>
      </c>
    </row>
    <row r="11" spans="1:3" x14ac:dyDescent="0.2">
      <c r="A11" s="366" t="s">
        <v>512</v>
      </c>
      <c r="B11" s="343">
        <v>0.23476</v>
      </c>
      <c r="C11" s="96">
        <v>13.40836</v>
      </c>
    </row>
    <row r="12" spans="1:3" x14ac:dyDescent="0.2">
      <c r="A12" s="366" t="s">
        <v>160</v>
      </c>
      <c r="B12" s="343">
        <v>0.40617999999999993</v>
      </c>
      <c r="C12" s="96">
        <v>11.666979999999997</v>
      </c>
    </row>
    <row r="13" spans="1:3" x14ac:dyDescent="0.2">
      <c r="A13" s="366" t="s">
        <v>161</v>
      </c>
      <c r="B13" s="343">
        <v>4.9039999999999999</v>
      </c>
      <c r="C13" s="96">
        <v>40.680119999999995</v>
      </c>
    </row>
    <row r="14" spans="1:3" x14ac:dyDescent="0.2">
      <c r="A14" s="366" t="s">
        <v>162</v>
      </c>
      <c r="B14" s="343">
        <v>0.26512000000000002</v>
      </c>
      <c r="C14" s="96">
        <v>5.2566899999999999</v>
      </c>
    </row>
    <row r="15" spans="1:3" x14ac:dyDescent="0.2">
      <c r="A15" s="366" t="s">
        <v>163</v>
      </c>
      <c r="B15" s="343">
        <v>0.22986000000000001</v>
      </c>
      <c r="C15" s="96">
        <v>3.4744799999999993</v>
      </c>
    </row>
    <row r="16" spans="1:3" x14ac:dyDescent="0.2">
      <c r="A16" s="366" t="s">
        <v>164</v>
      </c>
      <c r="B16" s="343">
        <v>8.5958400000000008</v>
      </c>
      <c r="C16" s="96">
        <v>151.34755999999996</v>
      </c>
    </row>
    <row r="17" spans="1:3" x14ac:dyDescent="0.2">
      <c r="A17" s="366" t="s">
        <v>165</v>
      </c>
      <c r="B17" s="343">
        <v>3.1120000000000002E-2</v>
      </c>
      <c r="C17" s="96">
        <v>0.84153999999999984</v>
      </c>
    </row>
    <row r="18" spans="1:3" x14ac:dyDescent="0.2">
      <c r="A18" s="366" t="s">
        <v>166</v>
      </c>
      <c r="B18" s="343">
        <v>0.42018</v>
      </c>
      <c r="C18" s="96">
        <v>3.9434100000000005</v>
      </c>
    </row>
    <row r="19" spans="1:3" x14ac:dyDescent="0.2">
      <c r="A19" s="366" t="s">
        <v>167</v>
      </c>
      <c r="B19" s="343">
        <v>5.7</v>
      </c>
      <c r="C19" s="96">
        <v>42.246159999999996</v>
      </c>
    </row>
    <row r="20" spans="1:3" x14ac:dyDescent="0.2">
      <c r="A20" s="366" t="s">
        <v>168</v>
      </c>
      <c r="B20" s="343">
        <v>0.43006</v>
      </c>
      <c r="C20" s="96">
        <v>5.1794299999999991</v>
      </c>
    </row>
    <row r="21" spans="1:3" x14ac:dyDescent="0.2">
      <c r="A21" s="366" t="s">
        <v>169</v>
      </c>
      <c r="B21" s="343">
        <v>0.29052</v>
      </c>
      <c r="C21" s="96">
        <v>2.8672000000000004</v>
      </c>
    </row>
    <row r="22" spans="1:3" x14ac:dyDescent="0.2">
      <c r="A22" s="367" t="s">
        <v>170</v>
      </c>
      <c r="B22" s="343">
        <v>0.40929999999999994</v>
      </c>
      <c r="C22" s="96">
        <v>6.4193600000000002</v>
      </c>
    </row>
    <row r="23" spans="1:3" x14ac:dyDescent="0.2">
      <c r="A23" s="368" t="s">
        <v>430</v>
      </c>
      <c r="B23" s="100">
        <v>98.023459999999972</v>
      </c>
      <c r="C23" s="100">
        <v>1215.2182099999995</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23" priority="1" stopIfTrue="1" operator="equal">
      <formula>0</formula>
    </cfRule>
  </conditionalFormatting>
  <conditionalFormatting sqref="B5:C22">
    <cfRule type="cellIs" dxfId="122" priority="2" operator="between">
      <formula>0</formula>
      <formula>0.5</formula>
    </cfRule>
    <cfRule type="cellIs" dxfId="121"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0" t="s">
        <v>0</v>
      </c>
      <c r="B1" s="770"/>
      <c r="C1" s="770"/>
      <c r="D1" s="770"/>
      <c r="E1" s="770"/>
      <c r="F1" s="770"/>
    </row>
    <row r="2" spans="1:6" ht="12.75" x14ac:dyDescent="0.2">
      <c r="A2" s="771"/>
      <c r="B2" s="771"/>
      <c r="C2" s="771"/>
      <c r="D2" s="771"/>
      <c r="E2" s="771"/>
      <c r="F2" s="771"/>
    </row>
    <row r="3" spans="1:6" ht="29.85" customHeight="1" x14ac:dyDescent="0.25">
      <c r="A3" s="20"/>
      <c r="B3" s="21" t="s">
        <v>42</v>
      </c>
      <c r="C3" s="21" t="s">
        <v>43</v>
      </c>
      <c r="D3" s="22" t="s">
        <v>44</v>
      </c>
      <c r="E3" s="22" t="s">
        <v>416</v>
      </c>
      <c r="F3" s="452" t="s">
        <v>417</v>
      </c>
    </row>
    <row r="4" spans="1:6" ht="12.75" x14ac:dyDescent="0.2">
      <c r="A4" s="23" t="s">
        <v>45</v>
      </c>
      <c r="B4" s="281"/>
      <c r="C4" s="281"/>
      <c r="D4" s="281"/>
      <c r="E4" s="281"/>
      <c r="F4" s="452"/>
    </row>
    <row r="5" spans="1:6" ht="12.75" x14ac:dyDescent="0.2">
      <c r="A5" s="24" t="s">
        <v>46</v>
      </c>
      <c r="B5" s="25" t="s">
        <v>534</v>
      </c>
      <c r="C5" s="26" t="s">
        <v>47</v>
      </c>
      <c r="D5" s="27">
        <v>4716.2205015789468</v>
      </c>
      <c r="E5" s="291">
        <v>4799.6927099999994</v>
      </c>
      <c r="F5" s="28" t="s">
        <v>691</v>
      </c>
    </row>
    <row r="6" spans="1:6" ht="12.75" x14ac:dyDescent="0.2">
      <c r="A6" s="19" t="s">
        <v>410</v>
      </c>
      <c r="B6" s="28" t="s">
        <v>534</v>
      </c>
      <c r="C6" s="29" t="s">
        <v>47</v>
      </c>
      <c r="D6" s="30">
        <v>186.09188</v>
      </c>
      <c r="E6" s="292">
        <v>169.81070999999997</v>
      </c>
      <c r="F6" s="28" t="s">
        <v>691</v>
      </c>
    </row>
    <row r="7" spans="1:6" ht="12.75" x14ac:dyDescent="0.2">
      <c r="A7" s="19" t="s">
        <v>48</v>
      </c>
      <c r="B7" s="28" t="s">
        <v>534</v>
      </c>
      <c r="C7" s="29" t="s">
        <v>47</v>
      </c>
      <c r="D7" s="30">
        <v>597.81417999999996</v>
      </c>
      <c r="E7" s="292">
        <v>521.25434999999959</v>
      </c>
      <c r="F7" s="28" t="s">
        <v>691</v>
      </c>
    </row>
    <row r="8" spans="1:6" ht="12.75" x14ac:dyDescent="0.2">
      <c r="A8" s="19" t="s">
        <v>49</v>
      </c>
      <c r="B8" s="28" t="s">
        <v>534</v>
      </c>
      <c r="C8" s="29" t="s">
        <v>47</v>
      </c>
      <c r="D8" s="30">
        <v>660.74306999999976</v>
      </c>
      <c r="E8" s="292">
        <v>613.40289999999993</v>
      </c>
      <c r="F8" s="28" t="s">
        <v>691</v>
      </c>
    </row>
    <row r="9" spans="1:6" ht="12.75" x14ac:dyDescent="0.2">
      <c r="A9" s="19" t="s">
        <v>567</v>
      </c>
      <c r="B9" s="28" t="s">
        <v>534</v>
      </c>
      <c r="C9" s="29" t="s">
        <v>47</v>
      </c>
      <c r="D9" s="30">
        <v>1778.6235199999996</v>
      </c>
      <c r="E9" s="292">
        <v>1775.2390599999999</v>
      </c>
      <c r="F9" s="28" t="s">
        <v>691</v>
      </c>
    </row>
    <row r="10" spans="1:6" ht="12.75" x14ac:dyDescent="0.2">
      <c r="A10" s="31" t="s">
        <v>50</v>
      </c>
      <c r="B10" s="32" t="s">
        <v>534</v>
      </c>
      <c r="C10" s="33" t="s">
        <v>510</v>
      </c>
      <c r="D10" s="34">
        <v>24977.300999999999</v>
      </c>
      <c r="E10" s="293">
        <v>26086.97</v>
      </c>
      <c r="F10" s="32" t="s">
        <v>691</v>
      </c>
    </row>
    <row r="11" spans="1:6" ht="12.75" x14ac:dyDescent="0.2">
      <c r="A11" s="35" t="s">
        <v>51</v>
      </c>
      <c r="B11" s="36"/>
      <c r="C11" s="37"/>
      <c r="D11" s="38"/>
      <c r="E11" s="38"/>
      <c r="F11" s="451"/>
    </row>
    <row r="12" spans="1:6" ht="12.75" x14ac:dyDescent="0.2">
      <c r="A12" s="19" t="s">
        <v>52</v>
      </c>
      <c r="B12" s="28" t="s">
        <v>534</v>
      </c>
      <c r="C12" s="29" t="s">
        <v>47</v>
      </c>
      <c r="D12" s="30">
        <v>5484.9890000000005</v>
      </c>
      <c r="E12" s="292">
        <v>5087.9751199999992</v>
      </c>
      <c r="F12" s="25" t="s">
        <v>691</v>
      </c>
    </row>
    <row r="13" spans="1:6" ht="12.75" x14ac:dyDescent="0.2">
      <c r="A13" s="19" t="s">
        <v>53</v>
      </c>
      <c r="B13" s="28" t="s">
        <v>534</v>
      </c>
      <c r="C13" s="29" t="s">
        <v>54</v>
      </c>
      <c r="D13" s="30">
        <v>33794.582179999998</v>
      </c>
      <c r="E13" s="292">
        <v>30783.901650000003</v>
      </c>
      <c r="F13" s="28" t="s">
        <v>691</v>
      </c>
    </row>
    <row r="14" spans="1:6" ht="12.75" x14ac:dyDescent="0.2">
      <c r="A14" s="19" t="s">
        <v>55</v>
      </c>
      <c r="B14" s="28" t="s">
        <v>534</v>
      </c>
      <c r="C14" s="29" t="s">
        <v>56</v>
      </c>
      <c r="D14" s="39">
        <v>76.36736661031253</v>
      </c>
      <c r="E14" s="294">
        <v>85.02715896874335</v>
      </c>
      <c r="F14" s="28" t="s">
        <v>691</v>
      </c>
    </row>
    <row r="15" spans="1:6" ht="12.75" x14ac:dyDescent="0.2">
      <c r="A15" s="19" t="s">
        <v>418</v>
      </c>
      <c r="B15" s="28" t="s">
        <v>534</v>
      </c>
      <c r="C15" s="29" t="s">
        <v>47</v>
      </c>
      <c r="D15" s="30">
        <v>342.65799999999967</v>
      </c>
      <c r="E15" s="292">
        <v>559.81599999999958</v>
      </c>
      <c r="F15" s="32" t="s">
        <v>691</v>
      </c>
    </row>
    <row r="16" spans="1:6" ht="12.75" x14ac:dyDescent="0.2">
      <c r="A16" s="23" t="s">
        <v>57</v>
      </c>
      <c r="B16" s="25"/>
      <c r="C16" s="26"/>
      <c r="D16" s="40"/>
      <c r="E16" s="40"/>
      <c r="F16" s="451"/>
    </row>
    <row r="17" spans="1:6" ht="12.75" x14ac:dyDescent="0.2">
      <c r="A17" s="24" t="s">
        <v>58</v>
      </c>
      <c r="B17" s="25" t="s">
        <v>534</v>
      </c>
      <c r="C17" s="26" t="s">
        <v>47</v>
      </c>
      <c r="D17" s="27">
        <v>5540.9070000000002</v>
      </c>
      <c r="E17" s="291">
        <v>5421.0659999999998</v>
      </c>
      <c r="F17" s="25" t="s">
        <v>691</v>
      </c>
    </row>
    <row r="18" spans="1:6" ht="12.75" x14ac:dyDescent="0.2">
      <c r="A18" s="19" t="s">
        <v>59</v>
      </c>
      <c r="B18" s="28" t="s">
        <v>534</v>
      </c>
      <c r="C18" s="29" t="s">
        <v>60</v>
      </c>
      <c r="D18" s="39">
        <v>82.373373044965788</v>
      </c>
      <c r="E18" s="294">
        <v>83.278160353535355</v>
      </c>
      <c r="F18" s="28" t="s">
        <v>691</v>
      </c>
    </row>
    <row r="19" spans="1:6" ht="12.75" x14ac:dyDescent="0.2">
      <c r="A19" s="31" t="s">
        <v>61</v>
      </c>
      <c r="B19" s="32" t="s">
        <v>534</v>
      </c>
      <c r="C19" s="41" t="s">
        <v>47</v>
      </c>
      <c r="D19" s="34">
        <v>15957.009</v>
      </c>
      <c r="E19" s="293">
        <v>15313.039000000001</v>
      </c>
      <c r="F19" s="32" t="s">
        <v>691</v>
      </c>
    </row>
    <row r="20" spans="1:6" ht="12.75" x14ac:dyDescent="0.2">
      <c r="A20" s="23" t="s">
        <v>66</v>
      </c>
      <c r="B20" s="25"/>
      <c r="C20" s="26"/>
      <c r="D20" s="27"/>
      <c r="E20" s="27"/>
      <c r="F20" s="451"/>
    </row>
    <row r="21" spans="1:6" ht="12.75" x14ac:dyDescent="0.2">
      <c r="A21" s="24" t="s">
        <v>67</v>
      </c>
      <c r="B21" s="25" t="s">
        <v>68</v>
      </c>
      <c r="C21" s="26" t="s">
        <v>69</v>
      </c>
      <c r="D21" s="43">
        <v>86.23347826086956</v>
      </c>
      <c r="E21" s="295">
        <v>93.773809523809518</v>
      </c>
      <c r="F21" s="28" t="s">
        <v>691</v>
      </c>
    </row>
    <row r="22" spans="1:6" ht="12.75" x14ac:dyDescent="0.2">
      <c r="A22" s="19" t="s">
        <v>70</v>
      </c>
      <c r="B22" s="28" t="s">
        <v>71</v>
      </c>
      <c r="C22" s="29" t="s">
        <v>72</v>
      </c>
      <c r="D22" s="44">
        <v>1.0908869565217392</v>
      </c>
      <c r="E22" s="296">
        <v>1.0683809523809522</v>
      </c>
      <c r="F22" s="28" t="s">
        <v>691</v>
      </c>
    </row>
    <row r="23" spans="1:6" ht="12.75" x14ac:dyDescent="0.2">
      <c r="A23" s="19" t="s">
        <v>73</v>
      </c>
      <c r="B23" s="28" t="s">
        <v>569</v>
      </c>
      <c r="C23" s="29" t="s">
        <v>74</v>
      </c>
      <c r="D23" s="42">
        <v>170.37031213871001</v>
      </c>
      <c r="E23" s="297">
        <v>174.72597420666671</v>
      </c>
      <c r="F23" s="28" t="s">
        <v>691</v>
      </c>
    </row>
    <row r="24" spans="1:6" ht="12.75" x14ac:dyDescent="0.2">
      <c r="A24" s="19" t="s">
        <v>75</v>
      </c>
      <c r="B24" s="28" t="s">
        <v>569</v>
      </c>
      <c r="C24" s="29" t="s">
        <v>74</v>
      </c>
      <c r="D24" s="42">
        <v>159.16409962258069</v>
      </c>
      <c r="E24" s="297">
        <v>166.14029754666666</v>
      </c>
      <c r="F24" s="28" t="s">
        <v>691</v>
      </c>
    </row>
    <row r="25" spans="1:6" ht="12.75" x14ac:dyDescent="0.2">
      <c r="A25" s="19" t="s">
        <v>76</v>
      </c>
      <c r="B25" s="28" t="s">
        <v>569</v>
      </c>
      <c r="C25" s="29" t="s">
        <v>77</v>
      </c>
      <c r="D25" s="42">
        <v>15.18</v>
      </c>
      <c r="E25" s="297">
        <v>14.43</v>
      </c>
      <c r="F25" s="28" t="s">
        <v>691</v>
      </c>
    </row>
    <row r="26" spans="1:6" ht="12.75" x14ac:dyDescent="0.2">
      <c r="A26" s="31" t="s">
        <v>644</v>
      </c>
      <c r="B26" s="32" t="s">
        <v>569</v>
      </c>
      <c r="C26" s="33" t="s">
        <v>78</v>
      </c>
      <c r="D26" s="44">
        <v>7.0454401499999992</v>
      </c>
      <c r="E26" s="296">
        <v>6.8701930500000001</v>
      </c>
      <c r="F26" s="32" t="s">
        <v>691</v>
      </c>
    </row>
    <row r="27" spans="1:6" ht="12.75" x14ac:dyDescent="0.2">
      <c r="A27" s="35" t="s">
        <v>79</v>
      </c>
      <c r="B27" s="36"/>
      <c r="C27" s="37"/>
      <c r="D27" s="38"/>
      <c r="E27" s="38"/>
      <c r="F27" s="451"/>
    </row>
    <row r="28" spans="1:6" ht="12.75" x14ac:dyDescent="0.2">
      <c r="A28" s="19" t="s">
        <v>80</v>
      </c>
      <c r="B28" s="28" t="s">
        <v>81</v>
      </c>
      <c r="C28" s="29" t="s">
        <v>419</v>
      </c>
      <c r="D28" s="45">
        <v>2</v>
      </c>
      <c r="E28" s="298">
        <v>1.8</v>
      </c>
      <c r="F28" s="28" t="s">
        <v>695</v>
      </c>
    </row>
    <row r="29" spans="1:6" x14ac:dyDescent="0.2">
      <c r="A29" s="19" t="s">
        <v>82</v>
      </c>
      <c r="B29" s="28" t="s">
        <v>81</v>
      </c>
      <c r="C29" s="29" t="s">
        <v>419</v>
      </c>
      <c r="D29" s="46">
        <v>-3.4</v>
      </c>
      <c r="E29" s="299">
        <v>-1.4</v>
      </c>
      <c r="F29" s="619">
        <v>45170</v>
      </c>
    </row>
    <row r="30" spans="1:6" ht="12.75" x14ac:dyDescent="0.2">
      <c r="A30" s="47" t="s">
        <v>83</v>
      </c>
      <c r="B30" s="28" t="s">
        <v>81</v>
      </c>
      <c r="C30" s="29" t="s">
        <v>419</v>
      </c>
      <c r="D30" s="46">
        <v>-0.8</v>
      </c>
      <c r="E30" s="299">
        <v>-2.4</v>
      </c>
      <c r="F30" s="619">
        <v>45170</v>
      </c>
    </row>
    <row r="31" spans="1:6" ht="12.75" x14ac:dyDescent="0.2">
      <c r="A31" s="47" t="s">
        <v>84</v>
      </c>
      <c r="B31" s="28" t="s">
        <v>81</v>
      </c>
      <c r="C31" s="29" t="s">
        <v>419</v>
      </c>
      <c r="D31" s="46">
        <v>-8</v>
      </c>
      <c r="E31" s="299">
        <v>-3.3</v>
      </c>
      <c r="F31" s="619">
        <v>45170</v>
      </c>
    </row>
    <row r="32" spans="1:6" ht="12.75" x14ac:dyDescent="0.2">
      <c r="A32" s="47" t="s">
        <v>85</v>
      </c>
      <c r="B32" s="28" t="s">
        <v>81</v>
      </c>
      <c r="C32" s="29" t="s">
        <v>419</v>
      </c>
      <c r="D32" s="46">
        <v>-0.3</v>
      </c>
      <c r="E32" s="299">
        <v>-1.8</v>
      </c>
      <c r="F32" s="619">
        <v>45170</v>
      </c>
    </row>
    <row r="33" spans="1:7" ht="12.75" x14ac:dyDescent="0.2">
      <c r="A33" s="47" t="s">
        <v>86</v>
      </c>
      <c r="B33" s="28" t="s">
        <v>81</v>
      </c>
      <c r="C33" s="29" t="s">
        <v>419</v>
      </c>
      <c r="D33" s="46">
        <v>-2.2999999999999998</v>
      </c>
      <c r="E33" s="299">
        <v>4.4000000000000004</v>
      </c>
      <c r="F33" s="619">
        <v>45170</v>
      </c>
    </row>
    <row r="34" spans="1:7" ht="12.75" x14ac:dyDescent="0.2">
      <c r="A34" s="47" t="s">
        <v>87</v>
      </c>
      <c r="B34" s="28" t="s">
        <v>81</v>
      </c>
      <c r="C34" s="29" t="s">
        <v>419</v>
      </c>
      <c r="D34" s="46">
        <v>-4.3</v>
      </c>
      <c r="E34" s="299">
        <v>0.7</v>
      </c>
      <c r="F34" s="619">
        <v>45170</v>
      </c>
    </row>
    <row r="35" spans="1:7" ht="12.75" x14ac:dyDescent="0.2">
      <c r="A35" s="47" t="s">
        <v>88</v>
      </c>
      <c r="B35" s="28" t="s">
        <v>81</v>
      </c>
      <c r="C35" s="29" t="s">
        <v>419</v>
      </c>
      <c r="D35" s="46">
        <v>-6.2</v>
      </c>
      <c r="E35" s="299">
        <v>-9.6</v>
      </c>
      <c r="F35" s="619">
        <v>45170</v>
      </c>
    </row>
    <row r="36" spans="1:7" x14ac:dyDescent="0.2">
      <c r="A36" s="19" t="s">
        <v>89</v>
      </c>
      <c r="B36" s="28" t="s">
        <v>90</v>
      </c>
      <c r="C36" s="29" t="s">
        <v>419</v>
      </c>
      <c r="D36" s="46">
        <v>-2.1</v>
      </c>
      <c r="E36" s="299">
        <v>-3.4</v>
      </c>
      <c r="F36" s="619">
        <v>45170</v>
      </c>
    </row>
    <row r="37" spans="1:7" ht="12.75" x14ac:dyDescent="0.2">
      <c r="A37" s="19" t="s">
        <v>645</v>
      </c>
      <c r="B37" s="28" t="s">
        <v>81</v>
      </c>
      <c r="C37" s="29" t="s">
        <v>419</v>
      </c>
      <c r="D37" s="46">
        <v>13.9</v>
      </c>
      <c r="E37" s="298">
        <v>13.6</v>
      </c>
      <c r="F37" s="619">
        <v>45170</v>
      </c>
      <c r="G37" s="619"/>
    </row>
    <row r="38" spans="1:7" ht="12.75" x14ac:dyDescent="0.2">
      <c r="A38" s="31" t="s">
        <v>91</v>
      </c>
      <c r="B38" s="32" t="s">
        <v>92</v>
      </c>
      <c r="C38" s="33" t="s">
        <v>419</v>
      </c>
      <c r="D38" s="48">
        <v>7.8</v>
      </c>
      <c r="E38" s="677">
        <v>2.2999999999999998</v>
      </c>
      <c r="F38" s="619">
        <v>45170</v>
      </c>
    </row>
    <row r="39" spans="1:7" ht="12.75" x14ac:dyDescent="0.2">
      <c r="A39" s="35" t="s">
        <v>62</v>
      </c>
      <c r="B39" s="36"/>
      <c r="C39" s="37"/>
      <c r="D39" s="38"/>
      <c r="E39" s="38"/>
      <c r="F39" s="451"/>
    </row>
    <row r="40" spans="1:7" ht="12.75" x14ac:dyDescent="0.2">
      <c r="A40" s="19" t="s">
        <v>63</v>
      </c>
      <c r="B40" s="28" t="s">
        <v>534</v>
      </c>
      <c r="C40" s="29" t="s">
        <v>47</v>
      </c>
      <c r="D40" s="42">
        <v>8.3000000000000004E-2</v>
      </c>
      <c r="E40" s="297">
        <v>0</v>
      </c>
      <c r="F40" s="28" t="s">
        <v>691</v>
      </c>
    </row>
    <row r="41" spans="1:7" ht="12.75" x14ac:dyDescent="0.2">
      <c r="A41" s="19" t="s">
        <v>50</v>
      </c>
      <c r="B41" s="28" t="s">
        <v>534</v>
      </c>
      <c r="C41" s="29" t="s">
        <v>54</v>
      </c>
      <c r="D41" s="39">
        <v>56.609814354429993</v>
      </c>
      <c r="E41" s="294">
        <v>25.684775426690003</v>
      </c>
      <c r="F41" s="28" t="s">
        <v>691</v>
      </c>
    </row>
    <row r="42" spans="1:7" ht="12.75" x14ac:dyDescent="0.2">
      <c r="A42" s="19" t="s">
        <v>64</v>
      </c>
      <c r="B42" s="28" t="s">
        <v>534</v>
      </c>
      <c r="C42" s="29" t="s">
        <v>60</v>
      </c>
      <c r="D42" s="690">
        <v>1.759883787711206E-3</v>
      </c>
      <c r="E42" s="685">
        <v>0</v>
      </c>
      <c r="F42" s="619">
        <v>45170</v>
      </c>
    </row>
    <row r="43" spans="1:7" ht="12.75" x14ac:dyDescent="0.2">
      <c r="A43" s="31" t="s">
        <v>65</v>
      </c>
      <c r="B43" s="32" t="s">
        <v>534</v>
      </c>
      <c r="C43" s="33" t="s">
        <v>60</v>
      </c>
      <c r="D43" s="690">
        <v>0.22664504205009978</v>
      </c>
      <c r="E43" s="685">
        <v>9.8458254932213288E-2</v>
      </c>
      <c r="F43" s="619">
        <v>45170</v>
      </c>
    </row>
    <row r="44" spans="1:7" x14ac:dyDescent="0.2">
      <c r="A44" s="35" t="s">
        <v>93</v>
      </c>
      <c r="B44" s="36"/>
      <c r="C44" s="37"/>
      <c r="D44" s="38"/>
      <c r="E44" s="38"/>
      <c r="F44" s="451"/>
    </row>
    <row r="45" spans="1:7" ht="12.75" x14ac:dyDescent="0.2">
      <c r="A45" s="49" t="s">
        <v>94</v>
      </c>
      <c r="B45" s="28" t="s">
        <v>81</v>
      </c>
      <c r="C45" s="29" t="s">
        <v>419</v>
      </c>
      <c r="D45" s="46">
        <v>22.5</v>
      </c>
      <c r="E45" s="299">
        <v>13.7</v>
      </c>
      <c r="F45" s="619">
        <v>45170</v>
      </c>
    </row>
    <row r="46" spans="1:7" ht="12.75" x14ac:dyDescent="0.2">
      <c r="A46" s="50" t="s">
        <v>95</v>
      </c>
      <c r="B46" s="28" t="s">
        <v>81</v>
      </c>
      <c r="C46" s="29" t="s">
        <v>419</v>
      </c>
      <c r="D46" s="46">
        <v>23.5</v>
      </c>
      <c r="E46" s="299">
        <v>17</v>
      </c>
      <c r="F46" s="619">
        <v>45170</v>
      </c>
    </row>
    <row r="47" spans="1:7" ht="12.75" x14ac:dyDescent="0.2">
      <c r="A47" s="50" t="s">
        <v>96</v>
      </c>
      <c r="B47" s="28" t="s">
        <v>81</v>
      </c>
      <c r="C47" s="29" t="s">
        <v>419</v>
      </c>
      <c r="D47" s="46">
        <v>22.1</v>
      </c>
      <c r="E47" s="299">
        <v>13.5</v>
      </c>
      <c r="F47" s="619">
        <v>45170</v>
      </c>
    </row>
    <row r="48" spans="1:7" ht="12.75" x14ac:dyDescent="0.2">
      <c r="A48" s="49" t="s">
        <v>97</v>
      </c>
      <c r="B48" s="28" t="s">
        <v>81</v>
      </c>
      <c r="C48" s="29" t="s">
        <v>419</v>
      </c>
      <c r="D48" s="46">
        <v>16.7</v>
      </c>
      <c r="E48" s="299">
        <v>16.100000000000001</v>
      </c>
      <c r="F48" s="619">
        <v>45170</v>
      </c>
    </row>
    <row r="49" spans="1:7" ht="12.75" x14ac:dyDescent="0.2">
      <c r="A49" s="301" t="s">
        <v>98</v>
      </c>
      <c r="B49" s="28" t="s">
        <v>81</v>
      </c>
      <c r="C49" s="29" t="s">
        <v>419</v>
      </c>
      <c r="D49" s="46">
        <v>33.299999999999997</v>
      </c>
      <c r="E49" s="299">
        <v>11.2</v>
      </c>
      <c r="F49" s="619">
        <v>45170</v>
      </c>
    </row>
    <row r="50" spans="1:7" ht="12.75" x14ac:dyDescent="0.2">
      <c r="A50" s="50" t="s">
        <v>99</v>
      </c>
      <c r="B50" s="28" t="s">
        <v>81</v>
      </c>
      <c r="C50" s="29" t="s">
        <v>419</v>
      </c>
      <c r="D50" s="46">
        <v>33.4</v>
      </c>
      <c r="E50" s="299">
        <v>4.8</v>
      </c>
      <c r="F50" s="619">
        <v>45170</v>
      </c>
    </row>
    <row r="51" spans="1:7" ht="12.75" x14ac:dyDescent="0.2">
      <c r="A51" s="50" t="s">
        <v>100</v>
      </c>
      <c r="B51" s="28" t="s">
        <v>81</v>
      </c>
      <c r="C51" s="29" t="s">
        <v>419</v>
      </c>
      <c r="D51" s="46">
        <v>48.9</v>
      </c>
      <c r="E51" s="299">
        <v>85.8</v>
      </c>
      <c r="F51" s="619">
        <v>45170</v>
      </c>
    </row>
    <row r="52" spans="1:7" ht="12.75" x14ac:dyDescent="0.2">
      <c r="A52" s="50" t="s">
        <v>101</v>
      </c>
      <c r="B52" s="28" t="s">
        <v>81</v>
      </c>
      <c r="C52" s="29" t="s">
        <v>419</v>
      </c>
      <c r="D52" s="45">
        <v>19.5</v>
      </c>
      <c r="E52" s="298">
        <v>21.1</v>
      </c>
      <c r="F52" s="619">
        <v>45170</v>
      </c>
    </row>
    <row r="53" spans="1:7" ht="12.75" x14ac:dyDescent="0.2">
      <c r="A53" s="49" t="s">
        <v>102</v>
      </c>
      <c r="B53" s="28" t="s">
        <v>81</v>
      </c>
      <c r="C53" s="29" t="s">
        <v>419</v>
      </c>
      <c r="D53" s="45">
        <v>4.8</v>
      </c>
      <c r="E53" s="298">
        <v>6.8</v>
      </c>
      <c r="F53" s="619">
        <v>45170</v>
      </c>
    </row>
    <row r="54" spans="1:7" ht="12.75" x14ac:dyDescent="0.2">
      <c r="A54" s="51" t="s">
        <v>103</v>
      </c>
      <c r="B54" s="32" t="s">
        <v>81</v>
      </c>
      <c r="C54" s="33" t="s">
        <v>419</v>
      </c>
      <c r="D54" s="48">
        <v>-5.4</v>
      </c>
      <c r="E54" s="300">
        <v>-0.1</v>
      </c>
      <c r="F54" s="620">
        <v>45170</v>
      </c>
    </row>
    <row r="55" spans="1:7" ht="12.75" x14ac:dyDescent="0.2">
      <c r="F55" s="55" t="s">
        <v>577</v>
      </c>
    </row>
    <row r="56" spans="1:7" ht="12.75" x14ac:dyDescent="0.2">
      <c r="A56" s="287" t="s">
        <v>549</v>
      </c>
      <c r="B56" s="289"/>
      <c r="C56" s="289"/>
      <c r="D56" s="290"/>
    </row>
    <row r="57" spans="1:7" ht="12.75" x14ac:dyDescent="0.2">
      <c r="A57" s="287" t="s">
        <v>548</v>
      </c>
    </row>
    <row r="58" spans="1:7" ht="12.75" x14ac:dyDescent="0.2">
      <c r="A58" s="287"/>
    </row>
    <row r="59" spans="1:7" ht="12.75" x14ac:dyDescent="0.2">
      <c r="A59" s="686"/>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0" t="s">
        <v>151</v>
      </c>
    </row>
    <row r="3" spans="1:65" s="81" customFormat="1" x14ac:dyDescent="0.2">
      <c r="A3" s="70"/>
      <c r="B3" s="780">
        <f>INDICE!A3</f>
        <v>45170</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605</v>
      </c>
      <c r="B5" s="381">
        <v>37.092631578947362</v>
      </c>
      <c r="C5" s="73">
        <v>12.340363287212911</v>
      </c>
      <c r="D5" s="85">
        <v>314.82613003095975</v>
      </c>
      <c r="E5" s="86">
        <v>-0.15964428190706595</v>
      </c>
      <c r="F5" s="85">
        <v>410.63294117647064</v>
      </c>
      <c r="G5" s="86">
        <v>-1.6511341531422332</v>
      </c>
      <c r="H5" s="382">
        <v>9.7216045323301437</v>
      </c>
    </row>
    <row r="6" spans="1:65" x14ac:dyDescent="0.2">
      <c r="A6" s="84" t="s">
        <v>196</v>
      </c>
      <c r="B6" s="381">
        <v>80.256</v>
      </c>
      <c r="C6" s="86">
        <v>-9.3470083925404666</v>
      </c>
      <c r="D6" s="85">
        <v>707.54399999999998</v>
      </c>
      <c r="E6" s="86">
        <v>17.873903590973836</v>
      </c>
      <c r="F6" s="85">
        <v>931.52200000000005</v>
      </c>
      <c r="G6" s="86">
        <v>11.626630621044029</v>
      </c>
      <c r="H6" s="382">
        <v>22.053487650600946</v>
      </c>
    </row>
    <row r="7" spans="1:65" x14ac:dyDescent="0.2">
      <c r="A7" s="84" t="s">
        <v>197</v>
      </c>
      <c r="B7" s="381">
        <v>102.667</v>
      </c>
      <c r="C7" s="86">
        <v>23.308911842421331</v>
      </c>
      <c r="D7" s="85">
        <v>848.63004000000001</v>
      </c>
      <c r="E7" s="86">
        <v>13.231292680388442</v>
      </c>
      <c r="F7" s="85">
        <v>1087.19904</v>
      </c>
      <c r="G7" s="86">
        <v>6.7056219739968643</v>
      </c>
      <c r="H7" s="382">
        <v>25.739092154973477</v>
      </c>
    </row>
    <row r="8" spans="1:65" x14ac:dyDescent="0.2">
      <c r="A8" s="84" t="s">
        <v>606</v>
      </c>
      <c r="B8" s="381">
        <v>213.38736842105263</v>
      </c>
      <c r="C8" s="86">
        <v>58.45566914723549</v>
      </c>
      <c r="D8" s="85">
        <v>1391.2953010684955</v>
      </c>
      <c r="E8" s="86">
        <v>-31.353737873364164</v>
      </c>
      <c r="F8" s="85">
        <v>1794.5674899229848</v>
      </c>
      <c r="G8" s="491">
        <v>-24.740274916097743</v>
      </c>
      <c r="H8" s="382">
        <v>42.485815662095455</v>
      </c>
      <c r="J8" s="85"/>
    </row>
    <row r="9" spans="1:65" x14ac:dyDescent="0.2">
      <c r="A9" s="60" t="s">
        <v>198</v>
      </c>
      <c r="B9" s="61">
        <v>433.40300000000002</v>
      </c>
      <c r="C9" s="632">
        <v>27.668229860137387</v>
      </c>
      <c r="D9" s="61">
        <v>3262.2954710994554</v>
      </c>
      <c r="E9" s="87">
        <v>-11.634277293733202</v>
      </c>
      <c r="F9" s="61">
        <v>4223.9214710994547</v>
      </c>
      <c r="G9" s="87">
        <v>-9.2683643986961624</v>
      </c>
      <c r="H9" s="87">
        <v>100</v>
      </c>
    </row>
    <row r="10" spans="1:65" x14ac:dyDescent="0.2">
      <c r="H10" s="79" t="s">
        <v>220</v>
      </c>
    </row>
    <row r="11" spans="1:65" x14ac:dyDescent="0.2">
      <c r="A11" s="80" t="s">
        <v>479</v>
      </c>
    </row>
    <row r="12" spans="1:65" x14ac:dyDescent="0.2">
      <c r="A12" s="80" t="s">
        <v>609</v>
      </c>
    </row>
    <row r="13" spans="1:65" x14ac:dyDescent="0.2">
      <c r="A13" s="80" t="s">
        <v>607</v>
      </c>
    </row>
    <row r="14" spans="1:65" x14ac:dyDescent="0.2">
      <c r="A14" s="133" t="s">
        <v>532</v>
      </c>
    </row>
  </sheetData>
  <mergeCells count="3">
    <mergeCell ref="B3:C3"/>
    <mergeCell ref="D3:E3"/>
    <mergeCell ref="F3:H3"/>
  </mergeCells>
  <conditionalFormatting sqref="C9">
    <cfRule type="cellIs" dxfId="120" priority="1" operator="between">
      <formula>0</formula>
      <formula>0.5</formula>
    </cfRule>
    <cfRule type="cellIs" dxfId="11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7" t="s">
        <v>243</v>
      </c>
      <c r="B1" s="277"/>
      <c r="C1" s="1"/>
      <c r="D1" s="1"/>
      <c r="E1" s="1"/>
      <c r="F1" s="1"/>
      <c r="G1" s="1"/>
      <c r="H1" s="1"/>
      <c r="I1" s="1"/>
    </row>
    <row r="2" spans="1:9" x14ac:dyDescent="0.2">
      <c r="A2" s="383"/>
      <c r="B2" s="383"/>
      <c r="C2" s="383"/>
      <c r="D2" s="383"/>
      <c r="E2" s="383"/>
      <c r="F2" s="1"/>
      <c r="G2" s="1"/>
      <c r="H2" s="384"/>
      <c r="I2" s="387" t="s">
        <v>151</v>
      </c>
    </row>
    <row r="3" spans="1:9" ht="14.85" customHeight="1" x14ac:dyDescent="0.2">
      <c r="A3" s="798" t="s">
        <v>451</v>
      </c>
      <c r="B3" s="798" t="s">
        <v>452</v>
      </c>
      <c r="C3" s="780">
        <f>INDICE!A3</f>
        <v>45170</v>
      </c>
      <c r="D3" s="781"/>
      <c r="E3" s="781" t="s">
        <v>115</v>
      </c>
      <c r="F3" s="781"/>
      <c r="G3" s="781" t="s">
        <v>116</v>
      </c>
      <c r="H3" s="781"/>
      <c r="I3" s="781"/>
    </row>
    <row r="4" spans="1:9" x14ac:dyDescent="0.2">
      <c r="A4" s="799"/>
      <c r="B4" s="799"/>
      <c r="C4" s="82" t="s">
        <v>47</v>
      </c>
      <c r="D4" s="82" t="s">
        <v>449</v>
      </c>
      <c r="E4" s="82" t="s">
        <v>47</v>
      </c>
      <c r="F4" s="82" t="s">
        <v>449</v>
      </c>
      <c r="G4" s="82" t="s">
        <v>47</v>
      </c>
      <c r="H4" s="83" t="s">
        <v>449</v>
      </c>
      <c r="I4" s="83" t="s">
        <v>106</v>
      </c>
    </row>
    <row r="5" spans="1:9" x14ac:dyDescent="0.2">
      <c r="A5" s="388"/>
      <c r="B5" s="392" t="s">
        <v>200</v>
      </c>
      <c r="C5" s="390">
        <v>146.91694000000001</v>
      </c>
      <c r="D5" s="142">
        <v>-3.968763706077628</v>
      </c>
      <c r="E5" s="141">
        <v>2230.8140900000003</v>
      </c>
      <c r="F5" s="521">
        <v>27.072740801009605</v>
      </c>
      <c r="G5" s="522">
        <v>3145.4801300000004</v>
      </c>
      <c r="H5" s="521">
        <v>46.848676359387909</v>
      </c>
      <c r="I5" s="393">
        <v>5.133445694863318</v>
      </c>
    </row>
    <row r="6" spans="1:9" x14ac:dyDescent="0.2">
      <c r="A6" s="11"/>
      <c r="B6" s="11" t="s">
        <v>231</v>
      </c>
      <c r="C6" s="390">
        <v>891.20986000000005</v>
      </c>
      <c r="D6" s="142">
        <v>276.82619785811858</v>
      </c>
      <c r="E6" s="144">
        <v>6273.5564400000003</v>
      </c>
      <c r="F6" s="142">
        <v>12.295359926051795</v>
      </c>
      <c r="G6" s="522">
        <v>7325.9808199999998</v>
      </c>
      <c r="H6" s="523">
        <v>7.0573225189313513</v>
      </c>
      <c r="I6" s="393">
        <v>11.956052223124434</v>
      </c>
    </row>
    <row r="7" spans="1:9" x14ac:dyDescent="0.2">
      <c r="A7" s="11"/>
      <c r="B7" s="255" t="s">
        <v>201</v>
      </c>
      <c r="C7" s="390">
        <v>644.18554999999992</v>
      </c>
      <c r="D7" s="142">
        <v>49.892402902411995</v>
      </c>
      <c r="E7" s="144">
        <v>5763.3655799999997</v>
      </c>
      <c r="F7" s="142">
        <v>40.049875393892307</v>
      </c>
      <c r="G7" s="522">
        <v>7773.0643499999987</v>
      </c>
      <c r="H7" s="524">
        <v>34.218355650508684</v>
      </c>
      <c r="I7" s="393">
        <v>12.685695688499873</v>
      </c>
    </row>
    <row r="8" spans="1:9" x14ac:dyDescent="0.2">
      <c r="A8" s="488" t="s">
        <v>303</v>
      </c>
      <c r="B8" s="230"/>
      <c r="C8" s="146">
        <v>1682.3123499999999</v>
      </c>
      <c r="D8" s="147">
        <v>105.34579799094601</v>
      </c>
      <c r="E8" s="146">
        <v>14267.736110000002</v>
      </c>
      <c r="F8" s="525">
        <v>24.528333645065796</v>
      </c>
      <c r="G8" s="526">
        <v>18244.525300000001</v>
      </c>
      <c r="H8" s="525">
        <v>23.470792132151967</v>
      </c>
      <c r="I8" s="527">
        <v>29.775193606487633</v>
      </c>
    </row>
    <row r="9" spans="1:9" x14ac:dyDescent="0.2">
      <c r="A9" s="388"/>
      <c r="B9" s="11" t="s">
        <v>202</v>
      </c>
      <c r="C9" s="390">
        <v>628.25392999999997</v>
      </c>
      <c r="D9" s="142">
        <v>22.590309125458209</v>
      </c>
      <c r="E9" s="144">
        <v>4417.9775099999997</v>
      </c>
      <c r="F9" s="521">
        <v>1.3822570430971646</v>
      </c>
      <c r="G9" s="522">
        <v>5461.48873</v>
      </c>
      <c r="H9" s="528">
        <v>16.405159763400899</v>
      </c>
      <c r="I9" s="393">
        <v>8.913188018950553</v>
      </c>
    </row>
    <row r="10" spans="1:9" x14ac:dyDescent="0.2">
      <c r="A10" s="388"/>
      <c r="B10" s="11" t="s">
        <v>203</v>
      </c>
      <c r="C10" s="390">
        <v>0</v>
      </c>
      <c r="D10" s="142">
        <v>-100</v>
      </c>
      <c r="E10" s="144">
        <v>1039.2259899999999</v>
      </c>
      <c r="F10" s="521">
        <v>25.159518392629693</v>
      </c>
      <c r="G10" s="144">
        <v>1183.04531</v>
      </c>
      <c r="H10" s="521">
        <v>42.480444735855102</v>
      </c>
      <c r="I10" s="473">
        <v>1.9307382664813522</v>
      </c>
    </row>
    <row r="11" spans="1:9" x14ac:dyDescent="0.2">
      <c r="A11" s="11"/>
      <c r="B11" s="11" t="s">
        <v>670</v>
      </c>
      <c r="C11" s="390">
        <v>0</v>
      </c>
      <c r="D11" s="142" t="s">
        <v>142</v>
      </c>
      <c r="E11" s="144">
        <v>148.184</v>
      </c>
      <c r="F11" s="529" t="s">
        <v>142</v>
      </c>
      <c r="G11" s="144">
        <v>148.184</v>
      </c>
      <c r="H11" s="529" t="s">
        <v>142</v>
      </c>
      <c r="I11" s="498">
        <v>0.24183733020358514</v>
      </c>
    </row>
    <row r="12" spans="1:9" x14ac:dyDescent="0.2">
      <c r="A12" s="638"/>
      <c r="B12" s="11" t="s">
        <v>592</v>
      </c>
      <c r="C12" s="390">
        <v>0</v>
      </c>
      <c r="D12" s="142">
        <v>-100</v>
      </c>
      <c r="E12" s="144">
        <v>151.78207</v>
      </c>
      <c r="F12" s="142">
        <v>-15.859661061748117</v>
      </c>
      <c r="G12" s="144">
        <v>304.08544999999998</v>
      </c>
      <c r="H12" s="523">
        <v>30.746550368186725</v>
      </c>
      <c r="I12" s="498">
        <v>0.49626959308532476</v>
      </c>
    </row>
    <row r="13" spans="1:9" x14ac:dyDescent="0.2">
      <c r="A13" s="11"/>
      <c r="B13" s="11" t="s">
        <v>204</v>
      </c>
      <c r="C13" s="390">
        <v>120.97541</v>
      </c>
      <c r="D13" s="142" t="s">
        <v>142</v>
      </c>
      <c r="E13" s="144">
        <v>934.03392000000008</v>
      </c>
      <c r="F13" s="142">
        <v>114.77013968335757</v>
      </c>
      <c r="G13" s="522">
        <v>1226.3964900000001</v>
      </c>
      <c r="H13" s="523">
        <v>181.99548198900465</v>
      </c>
      <c r="I13" s="393">
        <v>2.0014876971376654</v>
      </c>
    </row>
    <row r="14" spans="1:9" x14ac:dyDescent="0.2">
      <c r="A14" s="11"/>
      <c r="B14" s="255" t="s">
        <v>672</v>
      </c>
      <c r="C14" s="390">
        <v>0</v>
      </c>
      <c r="D14" s="142">
        <v>-100</v>
      </c>
      <c r="E14" s="144">
        <v>543.21356000000003</v>
      </c>
      <c r="F14" s="142">
        <v>91.216234078310592</v>
      </c>
      <c r="G14" s="522">
        <v>848.83694000000003</v>
      </c>
      <c r="H14" s="523">
        <v>98.492100928747334</v>
      </c>
      <c r="I14" s="393">
        <v>1.385307856096345</v>
      </c>
    </row>
    <row r="15" spans="1:9" x14ac:dyDescent="0.2">
      <c r="A15" s="488" t="s">
        <v>587</v>
      </c>
      <c r="B15" s="230"/>
      <c r="C15" s="146">
        <v>749.22933999999998</v>
      </c>
      <c r="D15" s="147">
        <v>-11.772166690047545</v>
      </c>
      <c r="E15" s="146">
        <v>7234.4170499999991</v>
      </c>
      <c r="F15" s="525">
        <v>18.841741163554055</v>
      </c>
      <c r="G15" s="526">
        <v>9172.0369200000005</v>
      </c>
      <c r="H15" s="525">
        <v>38.608360016241988</v>
      </c>
      <c r="I15" s="527">
        <v>14.968828761954825</v>
      </c>
    </row>
    <row r="16" spans="1:9" x14ac:dyDescent="0.2">
      <c r="A16" s="389"/>
      <c r="B16" s="391" t="s">
        <v>654</v>
      </c>
      <c r="C16" s="390">
        <v>19.03942</v>
      </c>
      <c r="D16" s="142">
        <v>-55.258391833279795</v>
      </c>
      <c r="E16" s="144">
        <v>311.50086000000005</v>
      </c>
      <c r="F16" s="529">
        <v>-20.781246829033375</v>
      </c>
      <c r="G16" s="144">
        <v>458.25996999999995</v>
      </c>
      <c r="H16" s="529">
        <v>-7.8337292692750626</v>
      </c>
      <c r="I16" s="473">
        <v>0.74788349406126842</v>
      </c>
    </row>
    <row r="17" spans="1:9" x14ac:dyDescent="0.2">
      <c r="A17" s="389"/>
      <c r="B17" s="391" t="s">
        <v>533</v>
      </c>
      <c r="C17" s="390">
        <v>0</v>
      </c>
      <c r="D17" s="142">
        <v>-100</v>
      </c>
      <c r="E17" s="144">
        <v>1241.3883000000001</v>
      </c>
      <c r="F17" s="529">
        <v>19.623666987930662</v>
      </c>
      <c r="G17" s="144">
        <v>2145.82098</v>
      </c>
      <c r="H17" s="529">
        <v>83.52690950898976</v>
      </c>
      <c r="I17" s="472">
        <v>3.5019949312884027</v>
      </c>
    </row>
    <row r="18" spans="1:9" x14ac:dyDescent="0.2">
      <c r="A18" s="389"/>
      <c r="B18" s="391" t="s">
        <v>206</v>
      </c>
      <c r="C18" s="390">
        <v>29.403590000000001</v>
      </c>
      <c r="D18" s="142">
        <v>-50.202012880184078</v>
      </c>
      <c r="E18" s="144">
        <v>242.10513</v>
      </c>
      <c r="F18" s="529">
        <v>-51.756125507137796</v>
      </c>
      <c r="G18" s="522">
        <v>356.84749999999997</v>
      </c>
      <c r="H18" s="529">
        <v>-47.413129299855996</v>
      </c>
      <c r="I18" s="393">
        <v>0.58237762976990648</v>
      </c>
    </row>
    <row r="19" spans="1:9" x14ac:dyDescent="0.2">
      <c r="A19" s="389"/>
      <c r="B19" s="391" t="s">
        <v>563</v>
      </c>
      <c r="C19" s="390">
        <v>69.822699999999998</v>
      </c>
      <c r="D19" s="73">
        <v>-28.742370870697403</v>
      </c>
      <c r="E19" s="144">
        <v>2593.7605899999999</v>
      </c>
      <c r="F19" s="73">
        <v>10.312665966721916</v>
      </c>
      <c r="G19" s="522">
        <v>3540.1019000000001</v>
      </c>
      <c r="H19" s="529">
        <v>2.4404297472252363</v>
      </c>
      <c r="I19" s="393">
        <v>5.7774711989461682</v>
      </c>
    </row>
    <row r="20" spans="1:9" x14ac:dyDescent="0.2">
      <c r="A20" s="389"/>
      <c r="B20" s="391" t="s">
        <v>207</v>
      </c>
      <c r="C20" s="390">
        <v>55.665990000000001</v>
      </c>
      <c r="D20" s="142">
        <v>-34.095010892214432</v>
      </c>
      <c r="E20" s="144">
        <v>1041.33602</v>
      </c>
      <c r="F20" s="73">
        <v>51.348114347371776</v>
      </c>
      <c r="G20" s="522">
        <v>1384.2955099999999</v>
      </c>
      <c r="H20" s="529">
        <v>-4.5605630860929969</v>
      </c>
      <c r="I20" s="393">
        <v>2.2591800083086584</v>
      </c>
    </row>
    <row r="21" spans="1:9" x14ac:dyDescent="0.2">
      <c r="A21" s="638"/>
      <c r="B21" s="391" t="s">
        <v>208</v>
      </c>
      <c r="C21" s="390">
        <v>31.86178</v>
      </c>
      <c r="D21" s="142" t="s">
        <v>142</v>
      </c>
      <c r="E21" s="144">
        <v>315.23540000000003</v>
      </c>
      <c r="F21" s="529">
        <v>-66.562057188605479</v>
      </c>
      <c r="G21" s="522">
        <v>476.82640000000004</v>
      </c>
      <c r="H21" s="529">
        <v>-56.567831375270053</v>
      </c>
      <c r="I21" s="393">
        <v>0.77818403840216743</v>
      </c>
    </row>
    <row r="22" spans="1:9" x14ac:dyDescent="0.2">
      <c r="A22" s="638"/>
      <c r="B22" s="391" t="s">
        <v>209</v>
      </c>
      <c r="C22" s="390">
        <v>0</v>
      </c>
      <c r="D22" s="142" t="s">
        <v>142</v>
      </c>
      <c r="E22" s="144">
        <v>0</v>
      </c>
      <c r="F22" s="529">
        <v>-100</v>
      </c>
      <c r="G22" s="144">
        <v>0</v>
      </c>
      <c r="H22" s="529">
        <v>-100</v>
      </c>
      <c r="I22" s="473">
        <v>0</v>
      </c>
    </row>
    <row r="23" spans="1:9" x14ac:dyDescent="0.2">
      <c r="A23" s="488" t="s">
        <v>442</v>
      </c>
      <c r="B23" s="146"/>
      <c r="C23" s="146">
        <v>205.79347999999999</v>
      </c>
      <c r="D23" s="147">
        <v>-66.662340841450714</v>
      </c>
      <c r="E23" s="146">
        <v>5745.3262999999997</v>
      </c>
      <c r="F23" s="525">
        <v>-13.125345781557082</v>
      </c>
      <c r="G23" s="526">
        <v>8362.1522600000008</v>
      </c>
      <c r="H23" s="525">
        <v>-12.366871856776802</v>
      </c>
      <c r="I23" s="527">
        <v>13.647091300776573</v>
      </c>
    </row>
    <row r="24" spans="1:9" x14ac:dyDescent="0.2">
      <c r="A24" s="638"/>
      <c r="B24" s="391" t="s">
        <v>210</v>
      </c>
      <c r="C24" s="390">
        <v>369.06319999999999</v>
      </c>
      <c r="D24" s="73">
        <v>-31.753932399144869</v>
      </c>
      <c r="E24" s="144">
        <v>3216.24242</v>
      </c>
      <c r="F24" s="73">
        <v>-18.828268472872121</v>
      </c>
      <c r="G24" s="522">
        <v>4027.1547599999999</v>
      </c>
      <c r="H24" s="529">
        <v>-17.137308086696361</v>
      </c>
      <c r="I24" s="393">
        <v>6.57234489199279</v>
      </c>
    </row>
    <row r="25" spans="1:9" x14ac:dyDescent="0.2">
      <c r="A25" s="638"/>
      <c r="B25" s="391" t="s">
        <v>240</v>
      </c>
      <c r="C25" s="390">
        <v>0</v>
      </c>
      <c r="D25" s="142" t="s">
        <v>142</v>
      </c>
      <c r="E25" s="144">
        <v>0</v>
      </c>
      <c r="F25" s="529">
        <v>-100</v>
      </c>
      <c r="G25" s="144">
        <v>0</v>
      </c>
      <c r="H25" s="529">
        <v>-100</v>
      </c>
      <c r="I25" s="473">
        <v>0</v>
      </c>
    </row>
    <row r="26" spans="1:9" x14ac:dyDescent="0.2">
      <c r="A26" s="638"/>
      <c r="B26" s="391" t="s">
        <v>211</v>
      </c>
      <c r="C26" s="390">
        <v>139.93030999999999</v>
      </c>
      <c r="D26" s="142">
        <v>-74.860351565517703</v>
      </c>
      <c r="E26" s="144">
        <v>2281.8577399999999</v>
      </c>
      <c r="F26" s="529">
        <v>-42.300117155259301</v>
      </c>
      <c r="G26" s="522">
        <v>3539.6405199999999</v>
      </c>
      <c r="H26" s="529">
        <v>-30.908384364039758</v>
      </c>
      <c r="I26" s="393">
        <v>5.776718223541204</v>
      </c>
    </row>
    <row r="27" spans="1:9" x14ac:dyDescent="0.2">
      <c r="A27" s="488" t="s">
        <v>340</v>
      </c>
      <c r="B27" s="146"/>
      <c r="C27" s="146">
        <v>508.99351000000001</v>
      </c>
      <c r="D27" s="147">
        <v>-53.618027686909564</v>
      </c>
      <c r="E27" s="146">
        <v>5498.10016</v>
      </c>
      <c r="F27" s="525">
        <v>-33.189760119591114</v>
      </c>
      <c r="G27" s="526">
        <v>7566.7952800000012</v>
      </c>
      <c r="H27" s="525">
        <v>-26.504591252831261</v>
      </c>
      <c r="I27" s="527">
        <v>12.349063115533996</v>
      </c>
    </row>
    <row r="28" spans="1:9" x14ac:dyDescent="0.2">
      <c r="A28" s="389"/>
      <c r="B28" s="391" t="s">
        <v>212</v>
      </c>
      <c r="C28" s="390">
        <v>399.95799</v>
      </c>
      <c r="D28" s="142">
        <v>217.194442455162</v>
      </c>
      <c r="E28" s="144">
        <v>2693.5936099999999</v>
      </c>
      <c r="F28" s="142">
        <v>96.847068268524424</v>
      </c>
      <c r="G28" s="144">
        <v>3640.8624899999995</v>
      </c>
      <c r="H28" s="142">
        <v>141.62994639860023</v>
      </c>
      <c r="I28" s="393">
        <v>5.9419131904927456</v>
      </c>
    </row>
    <row r="29" spans="1:9" x14ac:dyDescent="0.2">
      <c r="A29" s="389"/>
      <c r="B29" s="391" t="s">
        <v>213</v>
      </c>
      <c r="C29" s="390">
        <v>19.556750000000001</v>
      </c>
      <c r="D29" s="142">
        <v>-93.631743751925484</v>
      </c>
      <c r="E29" s="144">
        <v>1747.04863</v>
      </c>
      <c r="F29" s="142">
        <v>-32.29614154786119</v>
      </c>
      <c r="G29" s="144">
        <v>2338.2074200000002</v>
      </c>
      <c r="H29" s="142">
        <v>-31.694848032050306</v>
      </c>
      <c r="I29" s="498">
        <v>3.8159709544553588</v>
      </c>
    </row>
    <row r="30" spans="1:9" x14ac:dyDescent="0.2">
      <c r="A30" s="389"/>
      <c r="B30" s="391" t="s">
        <v>214</v>
      </c>
      <c r="C30" s="390">
        <v>0</v>
      </c>
      <c r="D30" s="142" t="s">
        <v>142</v>
      </c>
      <c r="E30" s="144">
        <v>0</v>
      </c>
      <c r="F30" s="142">
        <v>-100</v>
      </c>
      <c r="G30" s="144">
        <v>0</v>
      </c>
      <c r="H30" s="142">
        <v>-100</v>
      </c>
      <c r="I30" s="473">
        <v>0</v>
      </c>
    </row>
    <row r="31" spans="1:9" x14ac:dyDescent="0.2">
      <c r="A31" s="389"/>
      <c r="B31" s="391" t="s">
        <v>215</v>
      </c>
      <c r="C31" s="390">
        <v>0</v>
      </c>
      <c r="D31" s="142" t="s">
        <v>142</v>
      </c>
      <c r="E31" s="144">
        <v>65.257360000000006</v>
      </c>
      <c r="F31" s="142" t="s">
        <v>142</v>
      </c>
      <c r="G31" s="144">
        <v>65.257360000000006</v>
      </c>
      <c r="H31" s="142" t="s">
        <v>142</v>
      </c>
      <c r="I31" s="473">
        <v>0.10650047048624837</v>
      </c>
    </row>
    <row r="32" spans="1:9" x14ac:dyDescent="0.2">
      <c r="A32" s="389"/>
      <c r="B32" s="391" t="s">
        <v>622</v>
      </c>
      <c r="C32" s="390">
        <v>0</v>
      </c>
      <c r="D32" s="142" t="s">
        <v>142</v>
      </c>
      <c r="E32" s="144">
        <v>0</v>
      </c>
      <c r="F32" s="142">
        <v>-100</v>
      </c>
      <c r="G32" s="144">
        <v>0</v>
      </c>
      <c r="H32" s="142">
        <v>-100</v>
      </c>
      <c r="I32" s="473">
        <v>0</v>
      </c>
    </row>
    <row r="33" spans="1:9" x14ac:dyDescent="0.2">
      <c r="A33" s="389"/>
      <c r="B33" s="391" t="s">
        <v>658</v>
      </c>
      <c r="C33" s="390">
        <v>131.27976000000001</v>
      </c>
      <c r="D33" s="142" t="s">
        <v>142</v>
      </c>
      <c r="E33" s="144">
        <v>131.27976000000001</v>
      </c>
      <c r="F33" s="73">
        <v>1.1487040452698349</v>
      </c>
      <c r="G33" s="144">
        <v>131.27976000000001</v>
      </c>
      <c r="H33" s="529">
        <v>-48.783438637371674</v>
      </c>
      <c r="I33" s="473">
        <v>0.21424949163315479</v>
      </c>
    </row>
    <row r="34" spans="1:9" x14ac:dyDescent="0.2">
      <c r="A34" s="638"/>
      <c r="B34" s="391" t="s">
        <v>546</v>
      </c>
      <c r="C34" s="390">
        <v>132.69589999999999</v>
      </c>
      <c r="D34" s="142">
        <v>-4.7901095177172355</v>
      </c>
      <c r="E34" s="144">
        <v>782.41886</v>
      </c>
      <c r="F34" s="73">
        <v>-28.65173095719657</v>
      </c>
      <c r="G34" s="144">
        <v>924.14927000000012</v>
      </c>
      <c r="H34" s="529">
        <v>-32.172151304068194</v>
      </c>
      <c r="I34" s="473">
        <v>1.5082181083409287</v>
      </c>
    </row>
    <row r="35" spans="1:9" x14ac:dyDescent="0.2">
      <c r="A35" s="638"/>
      <c r="B35" s="391" t="s">
        <v>216</v>
      </c>
      <c r="C35" s="390">
        <v>452.21030999999994</v>
      </c>
      <c r="D35" s="142">
        <v>-10.7267780117763</v>
      </c>
      <c r="E35" s="144">
        <v>3192.9253199999998</v>
      </c>
      <c r="F35" s="73">
        <v>-14.448111269808123</v>
      </c>
      <c r="G35" s="144">
        <v>4458.1941800000004</v>
      </c>
      <c r="H35" s="529">
        <v>-12.504368654215606</v>
      </c>
      <c r="I35" s="473">
        <v>7.2758042570072439</v>
      </c>
    </row>
    <row r="36" spans="1:9" x14ac:dyDescent="0.2">
      <c r="A36" s="638"/>
      <c r="B36" s="391" t="s">
        <v>217</v>
      </c>
      <c r="C36" s="390">
        <v>805.94573000000003</v>
      </c>
      <c r="D36" s="142">
        <v>101.80124243820362</v>
      </c>
      <c r="E36" s="144">
        <v>4983.3641000000007</v>
      </c>
      <c r="F36" s="529">
        <v>-26.260328803647226</v>
      </c>
      <c r="G36" s="522">
        <v>6348.0572200000015</v>
      </c>
      <c r="H36" s="529">
        <v>-33.565066367811504</v>
      </c>
      <c r="I36" s="393">
        <v>10.360074030019389</v>
      </c>
    </row>
    <row r="37" spans="1:9" x14ac:dyDescent="0.2">
      <c r="A37" s="638"/>
      <c r="B37" s="391" t="s">
        <v>218</v>
      </c>
      <c r="C37" s="390">
        <v>0</v>
      </c>
      <c r="D37" s="142">
        <v>-100</v>
      </c>
      <c r="E37" s="144">
        <v>22.728280000000002</v>
      </c>
      <c r="F37" s="529">
        <v>-65.822089082526574</v>
      </c>
      <c r="G37" s="144">
        <v>22.728280000000002</v>
      </c>
      <c r="H37" s="529">
        <v>-78.100865047568945</v>
      </c>
      <c r="I37" s="473">
        <v>3.7092712811906417E-2</v>
      </c>
    </row>
    <row r="38" spans="1:9" x14ac:dyDescent="0.2">
      <c r="A38" s="488" t="s">
        <v>443</v>
      </c>
      <c r="B38" s="146"/>
      <c r="C38" s="146">
        <v>1941.64644</v>
      </c>
      <c r="D38" s="147">
        <v>29.326751929607433</v>
      </c>
      <c r="E38" s="146">
        <v>13618.615920000002</v>
      </c>
      <c r="F38" s="525">
        <v>-16.439160542527162</v>
      </c>
      <c r="G38" s="526">
        <v>17928.735980000001</v>
      </c>
      <c r="H38" s="525">
        <v>-19.679750092636755</v>
      </c>
      <c r="I38" s="527">
        <v>29.259823215246971</v>
      </c>
    </row>
    <row r="39" spans="1:9" x14ac:dyDescent="0.2">
      <c r="A39" s="150" t="s">
        <v>186</v>
      </c>
      <c r="B39" s="150"/>
      <c r="C39" s="150">
        <v>5087.9751199999992</v>
      </c>
      <c r="D39" s="672">
        <v>4.1656985791370973</v>
      </c>
      <c r="E39" s="150">
        <v>46364.195540000001</v>
      </c>
      <c r="F39" s="665">
        <v>-4.7679253362781964</v>
      </c>
      <c r="G39" s="150">
        <v>61274.245740000006</v>
      </c>
      <c r="H39" s="734">
        <v>-3.5856204859190934</v>
      </c>
      <c r="I39" s="666">
        <v>100</v>
      </c>
    </row>
    <row r="40" spans="1:9" x14ac:dyDescent="0.2">
      <c r="A40" s="151" t="s">
        <v>526</v>
      </c>
      <c r="B40" s="474"/>
      <c r="C40" s="152">
        <v>2440.3355999999999</v>
      </c>
      <c r="D40" s="530">
        <v>-5.2620365198709704</v>
      </c>
      <c r="E40" s="152">
        <v>19831.484600000003</v>
      </c>
      <c r="F40" s="530">
        <v>-18.535592655346363</v>
      </c>
      <c r="G40" s="152">
        <v>26502.662349999999</v>
      </c>
      <c r="H40" s="530">
        <v>-17.386874381758773</v>
      </c>
      <c r="I40" s="531">
        <v>43.252531352987319</v>
      </c>
    </row>
    <row r="41" spans="1:9" x14ac:dyDescent="0.2">
      <c r="A41" s="151" t="s">
        <v>527</v>
      </c>
      <c r="B41" s="474"/>
      <c r="C41" s="152">
        <v>2647.6395199999993</v>
      </c>
      <c r="D41" s="530">
        <v>14.684833230833549</v>
      </c>
      <c r="E41" s="152">
        <v>26532.710939999997</v>
      </c>
      <c r="F41" s="530">
        <v>9.0008729773847111</v>
      </c>
      <c r="G41" s="152">
        <v>34771.58339</v>
      </c>
      <c r="H41" s="530">
        <v>10.482200875733923</v>
      </c>
      <c r="I41" s="531">
        <v>56.747468647012667</v>
      </c>
    </row>
    <row r="42" spans="1:9" x14ac:dyDescent="0.2">
      <c r="A42" s="153" t="s">
        <v>528</v>
      </c>
      <c r="B42" s="475"/>
      <c r="C42" s="154">
        <v>1799.2437099999997</v>
      </c>
      <c r="D42" s="532">
        <v>70.519552645353414</v>
      </c>
      <c r="E42" s="154">
        <v>16905.638650000001</v>
      </c>
      <c r="F42" s="532">
        <v>17.234458172512753</v>
      </c>
      <c r="G42" s="154">
        <v>21645.54002</v>
      </c>
      <c r="H42" s="532">
        <v>14.930407076510347</v>
      </c>
      <c r="I42" s="533">
        <v>35.325673549449718</v>
      </c>
    </row>
    <row r="43" spans="1:9" s="1" customFormat="1" x14ac:dyDescent="0.2">
      <c r="A43" s="153" t="s">
        <v>529</v>
      </c>
      <c r="B43" s="475"/>
      <c r="C43" s="154">
        <v>3288.7314099999994</v>
      </c>
      <c r="D43" s="532">
        <v>-14.117710248822243</v>
      </c>
      <c r="E43" s="154">
        <v>29458.55689</v>
      </c>
      <c r="F43" s="532">
        <v>-14.027559314505893</v>
      </c>
      <c r="G43" s="154">
        <v>39628.705719999998</v>
      </c>
      <c r="H43" s="532">
        <v>-11.383656499521376</v>
      </c>
      <c r="I43" s="533">
        <v>64.674326450550282</v>
      </c>
    </row>
    <row r="44" spans="1:9" s="1" customFormat="1" x14ac:dyDescent="0.2">
      <c r="A44" s="705" t="s">
        <v>671</v>
      </c>
      <c r="B44" s="706"/>
      <c r="C44" s="722">
        <v>29.403590000000001</v>
      </c>
      <c r="D44" s="712">
        <v>-50.202012880184078</v>
      </c>
      <c r="E44" s="481">
        <v>242.10513</v>
      </c>
      <c r="F44" s="707">
        <v>-51.756125507137796</v>
      </c>
      <c r="G44" s="481">
        <v>356.84749999999997</v>
      </c>
      <c r="H44" s="707">
        <v>-47.413129299855996</v>
      </c>
      <c r="I44" s="708">
        <v>0.58237762976990648</v>
      </c>
    </row>
    <row r="45" spans="1:9" s="1" customFormat="1" x14ac:dyDescent="0.2">
      <c r="A45" s="80" t="s">
        <v>479</v>
      </c>
      <c r="I45" s="79" t="s">
        <v>220</v>
      </c>
    </row>
    <row r="46" spans="1:9" s="1" customFormat="1" x14ac:dyDescent="0.2">
      <c r="A46" s="430" t="s">
        <v>531</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D19">
    <cfRule type="cellIs" dxfId="118" priority="18" stopIfTrue="1" operator="equal">
      <formula>0</formula>
    </cfRule>
    <cfRule type="cellIs" dxfId="117" priority="19" operator="between">
      <formula>0</formula>
      <formula>0.5</formula>
    </cfRule>
    <cfRule type="cellIs" dxfId="116" priority="20" operator="between">
      <formula>0</formula>
      <formula>0.49</formula>
    </cfRule>
  </conditionalFormatting>
  <conditionalFormatting sqref="F18:F35">
    <cfRule type="cellIs" dxfId="115" priority="28" stopIfTrue="1" operator="equal">
      <formula>0</formula>
    </cfRule>
    <cfRule type="cellIs" dxfId="114" priority="29" operator="between">
      <formula>0</formula>
      <formula>0.5</formula>
    </cfRule>
    <cfRule type="cellIs" dxfId="113" priority="30" operator="between">
      <formula>0</formula>
      <formula>0.49</formula>
    </cfRule>
  </conditionalFormatting>
  <conditionalFormatting sqref="F23:F24">
    <cfRule type="cellIs" dxfId="112" priority="14" operator="between">
      <formula>0</formula>
      <formula>0.5</formula>
    </cfRule>
    <cfRule type="cellIs" dxfId="111" priority="15" operator="between">
      <formula>0</formula>
      <formula>0.49</formula>
    </cfRule>
  </conditionalFormatting>
  <conditionalFormatting sqref="I38:I41">
    <cfRule type="cellIs" dxfId="110" priority="24" operator="between">
      <formula>0</formula>
      <formula>0.5</formula>
    </cfRule>
    <cfRule type="cellIs" dxfId="109" priority="25"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0">
        <f>INDICE!A3</f>
        <v>45170</v>
      </c>
      <c r="C3" s="781"/>
      <c r="D3" s="781" t="s">
        <v>115</v>
      </c>
      <c r="E3" s="781"/>
      <c r="F3" s="781" t="s">
        <v>116</v>
      </c>
      <c r="G3" s="781"/>
      <c r="H3" s="1"/>
    </row>
    <row r="4" spans="1:8" x14ac:dyDescent="0.2">
      <c r="A4" s="66"/>
      <c r="B4" s="610" t="s">
        <v>56</v>
      </c>
      <c r="C4" s="610" t="s">
        <v>449</v>
      </c>
      <c r="D4" s="610" t="s">
        <v>56</v>
      </c>
      <c r="E4" s="610" t="s">
        <v>449</v>
      </c>
      <c r="F4" s="610" t="s">
        <v>56</v>
      </c>
      <c r="G4" s="611" t="s">
        <v>449</v>
      </c>
      <c r="H4" s="1"/>
    </row>
    <row r="5" spans="1:8" x14ac:dyDescent="0.2">
      <c r="A5" s="157" t="s">
        <v>8</v>
      </c>
      <c r="B5" s="394">
        <v>85.02715896874335</v>
      </c>
      <c r="C5" s="477">
        <v>-11.859369373204135</v>
      </c>
      <c r="D5" s="394">
        <v>74.274137597803715</v>
      </c>
      <c r="E5" s="477">
        <v>-24.854275765200438</v>
      </c>
      <c r="F5" s="394">
        <v>77.606243110164669</v>
      </c>
      <c r="G5" s="477">
        <v>-15.087595491965327</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80">
        <f>INDICE!A3</f>
        <v>45170</v>
      </c>
      <c r="C3" s="781"/>
      <c r="D3" s="781" t="s">
        <v>115</v>
      </c>
      <c r="E3" s="781"/>
      <c r="F3" s="781" t="s">
        <v>116</v>
      </c>
      <c r="G3" s="781"/>
      <c r="H3" s="781"/>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58">
        <v>84.448999999999998</v>
      </c>
      <c r="C6" s="396">
        <v>-6.7366840053451806</v>
      </c>
      <c r="D6" s="235">
        <v>830.9129999999999</v>
      </c>
      <c r="E6" s="396">
        <v>28.652782272236699</v>
      </c>
      <c r="F6" s="235">
        <v>1214.1079999999999</v>
      </c>
      <c r="G6" s="396">
        <v>31.900733428864115</v>
      </c>
      <c r="H6" s="396">
        <v>6.6444078736562746</v>
      </c>
    </row>
    <row r="7" spans="1:8" x14ac:dyDescent="0.2">
      <c r="A7" s="1" t="s">
        <v>48</v>
      </c>
      <c r="B7" s="458">
        <v>35.618000000000009</v>
      </c>
      <c r="C7" s="399">
        <v>63.617988883274435</v>
      </c>
      <c r="D7" s="458">
        <v>433.83599999999996</v>
      </c>
      <c r="E7" s="399">
        <v>-28.575850169902285</v>
      </c>
      <c r="F7" s="235">
        <v>622.97800000000007</v>
      </c>
      <c r="G7" s="396">
        <v>-7.2880422650494801</v>
      </c>
      <c r="H7" s="396">
        <v>3.4093506741695463</v>
      </c>
    </row>
    <row r="8" spans="1:8" x14ac:dyDescent="0.2">
      <c r="A8" s="1" t="s">
        <v>49</v>
      </c>
      <c r="B8" s="458">
        <v>103.64500000000001</v>
      </c>
      <c r="C8" s="399">
        <v>-17.605393072636346</v>
      </c>
      <c r="D8" s="235">
        <v>1181.1109999999999</v>
      </c>
      <c r="E8" s="396">
        <v>14.898984003206362</v>
      </c>
      <c r="F8" s="235">
        <v>1696.5259999999998</v>
      </c>
      <c r="G8" s="396">
        <v>30.296432321007387</v>
      </c>
      <c r="H8" s="396">
        <v>9.284520579934064</v>
      </c>
    </row>
    <row r="9" spans="1:8" x14ac:dyDescent="0.2">
      <c r="A9" s="1" t="s">
        <v>122</v>
      </c>
      <c r="B9" s="458">
        <v>524.98900000000003</v>
      </c>
      <c r="C9" s="396">
        <v>-6.3726766561683066</v>
      </c>
      <c r="D9" s="235">
        <v>5271.2999999999993</v>
      </c>
      <c r="E9" s="396">
        <v>10.336550235542886</v>
      </c>
      <c r="F9" s="235">
        <v>7259.1920000000009</v>
      </c>
      <c r="G9" s="396">
        <v>7.3654380879134189</v>
      </c>
      <c r="H9" s="396">
        <v>39.727135049915368</v>
      </c>
    </row>
    <row r="10" spans="1:8" x14ac:dyDescent="0.2">
      <c r="A10" s="1" t="s">
        <v>123</v>
      </c>
      <c r="B10" s="458">
        <v>296.24299999999994</v>
      </c>
      <c r="C10" s="396">
        <v>-36.632377823268079</v>
      </c>
      <c r="D10" s="235">
        <v>3902.3030000000003</v>
      </c>
      <c r="E10" s="396">
        <v>-16.111256814625001</v>
      </c>
      <c r="F10" s="235">
        <v>5448.6479999999992</v>
      </c>
      <c r="G10" s="396">
        <v>-5.3254857356132685</v>
      </c>
      <c r="H10" s="396">
        <v>29.818632009657719</v>
      </c>
    </row>
    <row r="11" spans="1:8" x14ac:dyDescent="0.2">
      <c r="A11" s="1" t="s">
        <v>225</v>
      </c>
      <c r="B11" s="458">
        <v>78.915999999999997</v>
      </c>
      <c r="C11" s="396">
        <v>-30.694582275813008</v>
      </c>
      <c r="D11" s="235">
        <v>1488.2869999999998</v>
      </c>
      <c r="E11" s="396">
        <v>-17.093264346839856</v>
      </c>
      <c r="F11" s="235">
        <v>2031.1770000000001</v>
      </c>
      <c r="G11" s="396">
        <v>-7.7644989201530885</v>
      </c>
      <c r="H11" s="396">
        <v>11.115953812667023</v>
      </c>
    </row>
    <row r="12" spans="1:8" x14ac:dyDescent="0.2">
      <c r="A12" s="168" t="s">
        <v>226</v>
      </c>
      <c r="B12" s="459">
        <v>1123.8599999999999</v>
      </c>
      <c r="C12" s="170">
        <v>-18.572493636777953</v>
      </c>
      <c r="D12" s="169">
        <v>13107.75</v>
      </c>
      <c r="E12" s="170">
        <v>-2.9457360208429262</v>
      </c>
      <c r="F12" s="169">
        <v>18272.629000000001</v>
      </c>
      <c r="G12" s="170">
        <v>3.7452847966098783</v>
      </c>
      <c r="H12" s="170">
        <v>100</v>
      </c>
    </row>
    <row r="13" spans="1:8" x14ac:dyDescent="0.2">
      <c r="A13" s="145" t="s">
        <v>227</v>
      </c>
      <c r="B13" s="460"/>
      <c r="C13" s="172"/>
      <c r="D13" s="171"/>
      <c r="E13" s="172"/>
      <c r="F13" s="171"/>
      <c r="G13" s="172"/>
      <c r="H13" s="172"/>
    </row>
    <row r="14" spans="1:8" x14ac:dyDescent="0.2">
      <c r="A14" s="1" t="s">
        <v>410</v>
      </c>
      <c r="B14" s="458">
        <v>42.003000000000007</v>
      </c>
      <c r="C14" s="713">
        <v>-14.211311043483585</v>
      </c>
      <c r="D14" s="235">
        <v>353.10099999999994</v>
      </c>
      <c r="E14" s="396">
        <v>-14.985277157805276</v>
      </c>
      <c r="F14" s="235">
        <v>465.52899999999994</v>
      </c>
      <c r="G14" s="396">
        <v>-11.977665842276835</v>
      </c>
      <c r="H14" s="396">
        <v>2.3557956984888775</v>
      </c>
    </row>
    <row r="15" spans="1:8" x14ac:dyDescent="0.2">
      <c r="A15" s="1" t="s">
        <v>48</v>
      </c>
      <c r="B15" s="458">
        <v>303.18099999999998</v>
      </c>
      <c r="C15" s="396">
        <v>4.9657593529937056</v>
      </c>
      <c r="D15" s="235">
        <v>3172.9259999999999</v>
      </c>
      <c r="E15" s="396">
        <v>-3.4155411154075721</v>
      </c>
      <c r="F15" s="235">
        <v>4115.2169999999996</v>
      </c>
      <c r="G15" s="396">
        <v>-9.7504902603654369</v>
      </c>
      <c r="H15" s="396">
        <v>20.824933585122096</v>
      </c>
    </row>
    <row r="16" spans="1:8" x14ac:dyDescent="0.2">
      <c r="A16" s="1" t="s">
        <v>49</v>
      </c>
      <c r="B16" s="458">
        <v>49.704000000000001</v>
      </c>
      <c r="C16" s="470">
        <v>107.04823794051488</v>
      </c>
      <c r="D16" s="235">
        <v>433.529</v>
      </c>
      <c r="E16" s="396">
        <v>57.864475040146246</v>
      </c>
      <c r="F16" s="235">
        <v>558.91899999999998</v>
      </c>
      <c r="G16" s="396">
        <v>43.590171767982206</v>
      </c>
      <c r="H16" s="396">
        <v>2.8283930238582453</v>
      </c>
    </row>
    <row r="17" spans="1:8" x14ac:dyDescent="0.2">
      <c r="A17" s="1" t="s">
        <v>122</v>
      </c>
      <c r="B17" s="458">
        <v>717.75700000000006</v>
      </c>
      <c r="C17" s="396">
        <v>28.829071380750591</v>
      </c>
      <c r="D17" s="235">
        <v>5413.8559999999998</v>
      </c>
      <c r="E17" s="396">
        <v>0.63903957985521453</v>
      </c>
      <c r="F17" s="235">
        <v>7282.9239999999991</v>
      </c>
      <c r="G17" s="396">
        <v>-6.6124415632442934</v>
      </c>
      <c r="H17" s="396">
        <v>36.855020915176951</v>
      </c>
    </row>
    <row r="18" spans="1:8" x14ac:dyDescent="0.2">
      <c r="A18" s="1" t="s">
        <v>123</v>
      </c>
      <c r="B18" s="458">
        <v>185.69200000000001</v>
      </c>
      <c r="C18" s="396">
        <v>286.84221490771216</v>
      </c>
      <c r="D18" s="235">
        <v>1559.682</v>
      </c>
      <c r="E18" s="396">
        <v>-6.8182890858981953</v>
      </c>
      <c r="F18" s="235">
        <v>1920.6290000000001</v>
      </c>
      <c r="G18" s="396">
        <v>-12.350394157146246</v>
      </c>
      <c r="H18" s="396">
        <v>9.7192860951584006</v>
      </c>
    </row>
    <row r="19" spans="1:8" x14ac:dyDescent="0.2">
      <c r="A19" s="1" t="s">
        <v>225</v>
      </c>
      <c r="B19" s="458">
        <v>385.339</v>
      </c>
      <c r="C19" s="396">
        <v>-2.4636015713591459</v>
      </c>
      <c r="D19" s="235">
        <v>4028.3370000000004</v>
      </c>
      <c r="E19" s="396">
        <v>-9.3439485959276904</v>
      </c>
      <c r="F19" s="235">
        <v>5417.7910000000002</v>
      </c>
      <c r="G19" s="396">
        <v>-7.9552466513988991</v>
      </c>
      <c r="H19" s="396">
        <v>27.416570682195427</v>
      </c>
    </row>
    <row r="20" spans="1:8" x14ac:dyDescent="0.2">
      <c r="A20" s="173" t="s">
        <v>228</v>
      </c>
      <c r="B20" s="461">
        <v>1683.6759999999995</v>
      </c>
      <c r="C20" s="175">
        <v>23.616281135785282</v>
      </c>
      <c r="D20" s="174">
        <v>14961.430999999999</v>
      </c>
      <c r="E20" s="175">
        <v>-3.2994422540243735</v>
      </c>
      <c r="F20" s="174">
        <v>19761.008999999998</v>
      </c>
      <c r="G20" s="175">
        <v>-7.4592424670705784</v>
      </c>
      <c r="H20" s="175">
        <v>100</v>
      </c>
    </row>
    <row r="21" spans="1:8" x14ac:dyDescent="0.2">
      <c r="A21" s="145" t="s">
        <v>454</v>
      </c>
      <c r="B21" s="462"/>
      <c r="C21" s="398"/>
      <c r="D21" s="397"/>
      <c r="E21" s="398"/>
      <c r="F21" s="397"/>
      <c r="G21" s="398"/>
      <c r="H21" s="398"/>
    </row>
    <row r="22" spans="1:8" x14ac:dyDescent="0.2">
      <c r="A22" s="1" t="s">
        <v>410</v>
      </c>
      <c r="B22" s="458">
        <v>-42.445999999999991</v>
      </c>
      <c r="C22" s="396">
        <v>2.0630951235933197</v>
      </c>
      <c r="D22" s="235">
        <v>-477.81199999999995</v>
      </c>
      <c r="E22" s="396">
        <v>107.27932117510268</v>
      </c>
      <c r="F22" s="235">
        <v>-748.57899999999995</v>
      </c>
      <c r="G22" s="396">
        <v>91.161531684520909</v>
      </c>
      <c r="H22" s="399" t="s">
        <v>455</v>
      </c>
    </row>
    <row r="23" spans="1:8" x14ac:dyDescent="0.2">
      <c r="A23" s="1" t="s">
        <v>48</v>
      </c>
      <c r="B23" s="458">
        <v>267.56299999999999</v>
      </c>
      <c r="C23" s="396">
        <v>0.18497092511671939</v>
      </c>
      <c r="D23" s="235">
        <v>2739.09</v>
      </c>
      <c r="E23" s="396">
        <v>2.2917605741893463</v>
      </c>
      <c r="F23" s="235">
        <v>3492.2389999999996</v>
      </c>
      <c r="G23" s="396">
        <v>-10.176080899782725</v>
      </c>
      <c r="H23" s="399" t="s">
        <v>455</v>
      </c>
    </row>
    <row r="24" spans="1:8" x14ac:dyDescent="0.2">
      <c r="A24" s="1" t="s">
        <v>49</v>
      </c>
      <c r="B24" s="458">
        <v>-53.94100000000001</v>
      </c>
      <c r="C24" s="399">
        <v>-47.004961438325871</v>
      </c>
      <c r="D24" s="235">
        <v>-747.58199999999988</v>
      </c>
      <c r="E24" s="396">
        <v>-0.76367087683434898</v>
      </c>
      <c r="F24" s="235">
        <v>-1137.607</v>
      </c>
      <c r="G24" s="396">
        <v>24.627603924167815</v>
      </c>
      <c r="H24" s="399" t="s">
        <v>455</v>
      </c>
    </row>
    <row r="25" spans="1:8" x14ac:dyDescent="0.2">
      <c r="A25" s="1" t="s">
        <v>122</v>
      </c>
      <c r="B25" s="458">
        <v>192.76800000000003</v>
      </c>
      <c r="C25" s="396">
        <v>-5480.0725648896323</v>
      </c>
      <c r="D25" s="235">
        <v>142.55600000000049</v>
      </c>
      <c r="E25" s="396">
        <v>-76.319798008322152</v>
      </c>
      <c r="F25" s="235">
        <v>23.731999999998152</v>
      </c>
      <c r="G25" s="396">
        <v>-97.712362227950393</v>
      </c>
      <c r="H25" s="399" t="s">
        <v>455</v>
      </c>
    </row>
    <row r="26" spans="1:8" x14ac:dyDescent="0.2">
      <c r="A26" s="1" t="s">
        <v>123</v>
      </c>
      <c r="B26" s="458">
        <v>-110.55099999999993</v>
      </c>
      <c r="C26" s="396">
        <v>-73.646772205760726</v>
      </c>
      <c r="D26" s="235">
        <v>-2342.6210000000001</v>
      </c>
      <c r="E26" s="396">
        <v>-21.334520726149815</v>
      </c>
      <c r="F26" s="235">
        <v>-3528.0189999999993</v>
      </c>
      <c r="G26" s="396">
        <v>-1.0062070008550088</v>
      </c>
      <c r="H26" s="399" t="s">
        <v>455</v>
      </c>
    </row>
    <row r="27" spans="1:8" x14ac:dyDescent="0.2">
      <c r="A27" s="1" t="s">
        <v>225</v>
      </c>
      <c r="B27" s="458">
        <v>306.423</v>
      </c>
      <c r="C27" s="396">
        <v>8.9678348535765569</v>
      </c>
      <c r="D27" s="235">
        <v>2540.0500000000006</v>
      </c>
      <c r="E27" s="396">
        <v>-4.0913304422850407</v>
      </c>
      <c r="F27" s="235">
        <v>3386.614</v>
      </c>
      <c r="G27" s="396">
        <v>-8.0692726899602416</v>
      </c>
      <c r="H27" s="399" t="s">
        <v>455</v>
      </c>
    </row>
    <row r="28" spans="1:8" x14ac:dyDescent="0.2">
      <c r="A28" s="173" t="s">
        <v>229</v>
      </c>
      <c r="B28" s="461">
        <v>559.81599999999958</v>
      </c>
      <c r="C28" s="175">
        <v>-3179.4653171240602</v>
      </c>
      <c r="D28" s="174">
        <v>1853.6809999999987</v>
      </c>
      <c r="E28" s="175">
        <v>-5.7288480208552475</v>
      </c>
      <c r="F28" s="174">
        <v>1488.3799999999974</v>
      </c>
      <c r="G28" s="175">
        <v>-60.213009216302936</v>
      </c>
      <c r="H28" s="395" t="s">
        <v>455</v>
      </c>
    </row>
    <row r="29" spans="1:8" x14ac:dyDescent="0.2">
      <c r="A29" s="80" t="s">
        <v>125</v>
      </c>
      <c r="B29" s="166"/>
      <c r="C29" s="166"/>
      <c r="D29" s="166"/>
      <c r="E29" s="166"/>
      <c r="F29" s="166"/>
      <c r="G29" s="166"/>
      <c r="H29" s="161" t="s">
        <v>220</v>
      </c>
    </row>
    <row r="30" spans="1:8" x14ac:dyDescent="0.2">
      <c r="A30" s="430"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3"/>
      <c r="B2" s="383"/>
      <c r="C2" s="383"/>
      <c r="D2" s="383"/>
      <c r="E2" s="383"/>
      <c r="F2" s="1"/>
      <c r="G2" s="1"/>
      <c r="H2" s="385" t="s">
        <v>151</v>
      </c>
    </row>
    <row r="3" spans="1:8" ht="14.85" customHeight="1" x14ac:dyDescent="0.2">
      <c r="A3" s="800" t="s">
        <v>451</v>
      </c>
      <c r="B3" s="798" t="s">
        <v>452</v>
      </c>
      <c r="C3" s="783">
        <f>INDICE!A3</f>
        <v>45170</v>
      </c>
      <c r="D3" s="782">
        <v>41671</v>
      </c>
      <c r="E3" s="782">
        <v>41671</v>
      </c>
      <c r="F3" s="781" t="s">
        <v>116</v>
      </c>
      <c r="G3" s="781"/>
      <c r="H3" s="781"/>
    </row>
    <row r="4" spans="1:8" x14ac:dyDescent="0.2">
      <c r="A4" s="801"/>
      <c r="B4" s="799"/>
      <c r="C4" s="82" t="s">
        <v>460</v>
      </c>
      <c r="D4" s="82" t="s">
        <v>461</v>
      </c>
      <c r="E4" s="82" t="s">
        <v>230</v>
      </c>
      <c r="F4" s="82" t="s">
        <v>460</v>
      </c>
      <c r="G4" s="82" t="s">
        <v>461</v>
      </c>
      <c r="H4" s="82" t="s">
        <v>230</v>
      </c>
    </row>
    <row r="5" spans="1:8" x14ac:dyDescent="0.2">
      <c r="A5" s="400"/>
      <c r="B5" s="534" t="s">
        <v>200</v>
      </c>
      <c r="C5" s="141">
        <v>0</v>
      </c>
      <c r="D5" s="141">
        <v>10</v>
      </c>
      <c r="E5" s="177">
        <v>10</v>
      </c>
      <c r="F5" s="143">
        <v>0</v>
      </c>
      <c r="G5" s="141">
        <v>214.84399999999999</v>
      </c>
      <c r="H5" s="176">
        <v>214.84399999999999</v>
      </c>
    </row>
    <row r="6" spans="1:8" x14ac:dyDescent="0.2">
      <c r="A6" s="400"/>
      <c r="B6" s="534" t="s">
        <v>231</v>
      </c>
      <c r="C6" s="141">
        <v>47.948</v>
      </c>
      <c r="D6" s="144">
        <v>281.13900000000001</v>
      </c>
      <c r="E6" s="177">
        <v>233.191</v>
      </c>
      <c r="F6" s="143">
        <v>1733.1569999999999</v>
      </c>
      <c r="G6" s="141">
        <v>2966.62</v>
      </c>
      <c r="H6" s="177">
        <v>1233.463</v>
      </c>
    </row>
    <row r="7" spans="1:8" x14ac:dyDescent="0.2">
      <c r="A7" s="400"/>
      <c r="B7" s="654" t="s">
        <v>201</v>
      </c>
      <c r="C7" s="141">
        <v>0</v>
      </c>
      <c r="D7" s="96">
        <v>4.2000000000000003E-2</v>
      </c>
      <c r="E7" s="697">
        <v>4.2000000000000003E-2</v>
      </c>
      <c r="F7" s="143">
        <v>0</v>
      </c>
      <c r="G7" s="141">
        <v>4.7369999999999974</v>
      </c>
      <c r="H7" s="177">
        <v>4.7369999999999974</v>
      </c>
    </row>
    <row r="8" spans="1:8" x14ac:dyDescent="0.2">
      <c r="A8" s="488" t="s">
        <v>303</v>
      </c>
      <c r="B8" s="653"/>
      <c r="C8" s="146">
        <v>47.948</v>
      </c>
      <c r="D8" s="178">
        <v>291.18099999999998</v>
      </c>
      <c r="E8" s="146">
        <v>243.23299999999998</v>
      </c>
      <c r="F8" s="146">
        <v>1733.1569999999999</v>
      </c>
      <c r="G8" s="178">
        <v>3186.201</v>
      </c>
      <c r="H8" s="146">
        <v>1453.0440000000001</v>
      </c>
    </row>
    <row r="9" spans="1:8" x14ac:dyDescent="0.2">
      <c r="A9" s="400"/>
      <c r="B9" s="535" t="s">
        <v>566</v>
      </c>
      <c r="C9" s="144">
        <v>29.5</v>
      </c>
      <c r="D9" s="144">
        <v>0</v>
      </c>
      <c r="E9" s="179">
        <v>-29.5</v>
      </c>
      <c r="F9" s="144">
        <v>209.65600000000001</v>
      </c>
      <c r="G9" s="96">
        <v>34.369</v>
      </c>
      <c r="H9" s="179">
        <v>-175.28700000000001</v>
      </c>
    </row>
    <row r="10" spans="1:8" x14ac:dyDescent="0.2">
      <c r="A10" s="400"/>
      <c r="B10" s="535" t="s">
        <v>202</v>
      </c>
      <c r="C10" s="144">
        <v>0</v>
      </c>
      <c r="D10" s="141">
        <v>36.683</v>
      </c>
      <c r="E10" s="179">
        <v>36.683</v>
      </c>
      <c r="F10" s="144">
        <v>65.548000000000002</v>
      </c>
      <c r="G10" s="141">
        <v>353.71899999999994</v>
      </c>
      <c r="H10" s="179">
        <v>288.17099999999994</v>
      </c>
    </row>
    <row r="11" spans="1:8" x14ac:dyDescent="0.2">
      <c r="A11" s="400"/>
      <c r="B11" s="654" t="s">
        <v>232</v>
      </c>
      <c r="C11" s="144">
        <v>0</v>
      </c>
      <c r="D11" s="141">
        <v>0</v>
      </c>
      <c r="E11" s="179">
        <v>0</v>
      </c>
      <c r="F11" s="144">
        <v>0</v>
      </c>
      <c r="G11" s="141">
        <v>432.55799999999988</v>
      </c>
      <c r="H11" s="177">
        <v>432.55799999999988</v>
      </c>
    </row>
    <row r="12" spans="1:8" x14ac:dyDescent="0.2">
      <c r="A12" s="638" t="s">
        <v>458</v>
      </c>
      <c r="C12" s="146">
        <v>29.5</v>
      </c>
      <c r="D12" s="146">
        <v>36.683</v>
      </c>
      <c r="E12" s="146">
        <v>7.1829999999999998</v>
      </c>
      <c r="F12" s="146">
        <v>275.20400000000001</v>
      </c>
      <c r="G12" s="146">
        <v>820.64599999999984</v>
      </c>
      <c r="H12" s="178">
        <v>545.44199999999978</v>
      </c>
    </row>
    <row r="13" spans="1:8" x14ac:dyDescent="0.2">
      <c r="A13" s="656"/>
      <c r="B13" s="655" t="s">
        <v>233</v>
      </c>
      <c r="C13" s="144">
        <v>28.920999999999999</v>
      </c>
      <c r="D13" s="141">
        <v>50.457000000000001</v>
      </c>
      <c r="E13" s="179">
        <v>21.536000000000001</v>
      </c>
      <c r="F13" s="144">
        <v>830.35000000000014</v>
      </c>
      <c r="G13" s="141">
        <v>517.65100000000007</v>
      </c>
      <c r="H13" s="179">
        <v>-312.69900000000007</v>
      </c>
    </row>
    <row r="14" spans="1:8" x14ac:dyDescent="0.2">
      <c r="A14" s="400"/>
      <c r="B14" s="535" t="s">
        <v>234</v>
      </c>
      <c r="C14" s="144">
        <v>58.651000000000003</v>
      </c>
      <c r="D14" s="141">
        <v>242.73699999999999</v>
      </c>
      <c r="E14" s="179">
        <v>184.08599999999998</v>
      </c>
      <c r="F14" s="144">
        <v>604.88300000000004</v>
      </c>
      <c r="G14" s="141">
        <v>2819.4649999999997</v>
      </c>
      <c r="H14" s="179">
        <v>2214.5819999999994</v>
      </c>
    </row>
    <row r="15" spans="1:8" x14ac:dyDescent="0.2">
      <c r="A15" s="400"/>
      <c r="B15" s="535" t="s">
        <v>590</v>
      </c>
      <c r="C15" s="96">
        <v>122.30800000000001</v>
      </c>
      <c r="D15" s="144">
        <v>82.438999999999993</v>
      </c>
      <c r="E15" s="177">
        <v>-39.869000000000014</v>
      </c>
      <c r="F15" s="144">
        <v>1249.1030000000001</v>
      </c>
      <c r="G15" s="144">
        <v>715.24699999999984</v>
      </c>
      <c r="H15" s="177">
        <v>-533.85600000000022</v>
      </c>
    </row>
    <row r="16" spans="1:8" x14ac:dyDescent="0.2">
      <c r="A16" s="400"/>
      <c r="B16" s="535" t="s">
        <v>235</v>
      </c>
      <c r="C16" s="144">
        <v>33.987000000000002</v>
      </c>
      <c r="D16" s="141">
        <v>42.220999999999997</v>
      </c>
      <c r="E16" s="177">
        <v>8.2339999999999947</v>
      </c>
      <c r="F16" s="144">
        <v>488.02400000000006</v>
      </c>
      <c r="G16" s="141">
        <v>261.29399999999998</v>
      </c>
      <c r="H16" s="177">
        <v>-226.73000000000008</v>
      </c>
    </row>
    <row r="17" spans="1:8" x14ac:dyDescent="0.2">
      <c r="A17" s="400"/>
      <c r="B17" s="535" t="s">
        <v>206</v>
      </c>
      <c r="C17" s="144">
        <v>191.22200000000001</v>
      </c>
      <c r="D17" s="96">
        <v>95.203999999999994</v>
      </c>
      <c r="E17" s="697">
        <v>-96.018000000000015</v>
      </c>
      <c r="F17" s="144">
        <v>3075.2359999999999</v>
      </c>
      <c r="G17" s="141">
        <v>1276.5440000000001</v>
      </c>
      <c r="H17" s="177">
        <v>-1798.6919999999998</v>
      </c>
    </row>
    <row r="18" spans="1:8" x14ac:dyDescent="0.2">
      <c r="A18" s="400"/>
      <c r="B18" s="535" t="s">
        <v>545</v>
      </c>
      <c r="C18" s="144">
        <v>107.22199999999999</v>
      </c>
      <c r="D18" s="141">
        <v>54.423999999999999</v>
      </c>
      <c r="E18" s="693">
        <v>-52.797999999999995</v>
      </c>
      <c r="F18" s="144">
        <v>2230.2249999999999</v>
      </c>
      <c r="G18" s="141">
        <v>1148.9529999999997</v>
      </c>
      <c r="H18" s="177">
        <v>-1081.2720000000002</v>
      </c>
    </row>
    <row r="19" spans="1:8" x14ac:dyDescent="0.2">
      <c r="A19" s="400"/>
      <c r="B19" s="535" t="s">
        <v>236</v>
      </c>
      <c r="C19" s="144">
        <v>4.6520000000000001</v>
      </c>
      <c r="D19" s="141">
        <v>166.97399999999999</v>
      </c>
      <c r="E19" s="177">
        <v>162.322</v>
      </c>
      <c r="F19" s="144">
        <v>480.42900000000003</v>
      </c>
      <c r="G19" s="141">
        <v>2028.9850000000001</v>
      </c>
      <c r="H19" s="177">
        <v>1548.556</v>
      </c>
    </row>
    <row r="20" spans="1:8" x14ac:dyDescent="0.2">
      <c r="A20" s="400"/>
      <c r="B20" s="535" t="s">
        <v>208</v>
      </c>
      <c r="C20" s="96">
        <v>4.0000000000000001E-3</v>
      </c>
      <c r="D20" s="141">
        <v>64.944000000000003</v>
      </c>
      <c r="E20" s="177">
        <v>64.94</v>
      </c>
      <c r="F20" s="144">
        <v>415.97200000000004</v>
      </c>
      <c r="G20" s="141">
        <v>344.44100000000003</v>
      </c>
      <c r="H20" s="177">
        <v>-71.531000000000006</v>
      </c>
    </row>
    <row r="21" spans="1:8" x14ac:dyDescent="0.2">
      <c r="A21" s="400"/>
      <c r="B21" s="535" t="s">
        <v>209</v>
      </c>
      <c r="C21" s="144">
        <v>0</v>
      </c>
      <c r="D21" s="144">
        <v>0</v>
      </c>
      <c r="E21" s="177">
        <v>0</v>
      </c>
      <c r="F21" s="144">
        <v>335.101</v>
      </c>
      <c r="G21" s="144">
        <v>0</v>
      </c>
      <c r="H21" s="177">
        <v>-335.101</v>
      </c>
    </row>
    <row r="22" spans="1:8" x14ac:dyDescent="0.2">
      <c r="A22" s="400"/>
      <c r="B22" s="535" t="s">
        <v>237</v>
      </c>
      <c r="C22" s="144">
        <v>38.97</v>
      </c>
      <c r="D22" s="96">
        <v>0.20599999999999999</v>
      </c>
      <c r="E22" s="697">
        <v>-38.763999999999996</v>
      </c>
      <c r="F22" s="144">
        <v>711.21199999999999</v>
      </c>
      <c r="G22" s="96">
        <v>30.54</v>
      </c>
      <c r="H22" s="177">
        <v>-680.67200000000003</v>
      </c>
    </row>
    <row r="23" spans="1:8" x14ac:dyDescent="0.2">
      <c r="A23" s="400"/>
      <c r="B23" s="535" t="s">
        <v>238</v>
      </c>
      <c r="C23" s="96">
        <v>19.997</v>
      </c>
      <c r="D23" s="96">
        <v>47.465000000000003</v>
      </c>
      <c r="E23" s="697">
        <v>27.468000000000004</v>
      </c>
      <c r="F23" s="144">
        <v>625.16599999999994</v>
      </c>
      <c r="G23" s="141">
        <v>475.13800000000003</v>
      </c>
      <c r="H23" s="177">
        <v>-150.02799999999991</v>
      </c>
    </row>
    <row r="24" spans="1:8" x14ac:dyDescent="0.2">
      <c r="A24" s="400"/>
      <c r="B24" s="657" t="s">
        <v>239</v>
      </c>
      <c r="C24" s="144">
        <v>105.00900000000013</v>
      </c>
      <c r="D24" s="141">
        <v>111.12000000000012</v>
      </c>
      <c r="E24" s="177">
        <v>6.11099999999999</v>
      </c>
      <c r="F24" s="144">
        <v>1344.2499999999982</v>
      </c>
      <c r="G24" s="141">
        <v>1542.7419999999984</v>
      </c>
      <c r="H24" s="177">
        <v>198.49200000000019</v>
      </c>
    </row>
    <row r="25" spans="1:8" x14ac:dyDescent="0.2">
      <c r="A25" s="638" t="s">
        <v>442</v>
      </c>
      <c r="C25" s="146">
        <v>710.94300000000021</v>
      </c>
      <c r="D25" s="146">
        <v>958.19100000000003</v>
      </c>
      <c r="E25" s="178">
        <v>247.24799999999982</v>
      </c>
      <c r="F25" s="146">
        <v>12389.950999999997</v>
      </c>
      <c r="G25" s="146">
        <v>11161</v>
      </c>
      <c r="H25" s="178">
        <v>-1228.9509999999973</v>
      </c>
    </row>
    <row r="26" spans="1:8" x14ac:dyDescent="0.2">
      <c r="A26" s="656"/>
      <c r="B26" s="655" t="s">
        <v>210</v>
      </c>
      <c r="C26" s="144">
        <v>37.627000000000002</v>
      </c>
      <c r="D26" s="141">
        <v>55.347999999999999</v>
      </c>
      <c r="E26" s="179">
        <v>17.720999999999997</v>
      </c>
      <c r="F26" s="144">
        <v>403.19499999999999</v>
      </c>
      <c r="G26" s="141">
        <v>55.347999999999999</v>
      </c>
      <c r="H26" s="179">
        <v>-347.84699999999998</v>
      </c>
    </row>
    <row r="27" spans="1:8" x14ac:dyDescent="0.2">
      <c r="A27" s="401"/>
      <c r="B27" s="535" t="s">
        <v>651</v>
      </c>
      <c r="C27" s="144">
        <v>0</v>
      </c>
      <c r="D27" s="144">
        <v>31.033999999999999</v>
      </c>
      <c r="E27" s="177">
        <v>31.033999999999999</v>
      </c>
      <c r="F27" s="144">
        <v>0</v>
      </c>
      <c r="G27" s="144">
        <v>125.512</v>
      </c>
      <c r="H27" s="177">
        <v>125.512</v>
      </c>
    </row>
    <row r="28" spans="1:8" x14ac:dyDescent="0.2">
      <c r="A28" s="401"/>
      <c r="B28" s="535" t="s">
        <v>240</v>
      </c>
      <c r="C28" s="144">
        <v>27.754000000000001</v>
      </c>
      <c r="D28" s="144">
        <v>0</v>
      </c>
      <c r="E28" s="177">
        <v>-27.754000000000001</v>
      </c>
      <c r="F28" s="144">
        <v>222.20099999999999</v>
      </c>
      <c r="G28" s="96">
        <v>9.6529999999999987</v>
      </c>
      <c r="H28" s="177">
        <v>-212.548</v>
      </c>
    </row>
    <row r="29" spans="1:8" x14ac:dyDescent="0.2">
      <c r="A29" s="401"/>
      <c r="B29" s="535" t="s">
        <v>537</v>
      </c>
      <c r="C29" s="144">
        <v>0</v>
      </c>
      <c r="D29" s="141">
        <v>0</v>
      </c>
      <c r="E29" s="179">
        <v>0</v>
      </c>
      <c r="F29" s="144">
        <v>0</v>
      </c>
      <c r="G29" s="144">
        <v>164.197</v>
      </c>
      <c r="H29" s="177">
        <v>164.197</v>
      </c>
    </row>
    <row r="30" spans="1:8" x14ac:dyDescent="0.2">
      <c r="A30" s="401"/>
      <c r="B30" s="657" t="s">
        <v>521</v>
      </c>
      <c r="C30" s="144">
        <v>46.570999999999998</v>
      </c>
      <c r="D30" s="141">
        <v>0</v>
      </c>
      <c r="E30" s="177">
        <v>-46.570999999999998</v>
      </c>
      <c r="F30" s="144">
        <v>387.18400000000008</v>
      </c>
      <c r="G30" s="141">
        <v>68.245999999999981</v>
      </c>
      <c r="H30" s="177">
        <v>-318.9380000000001</v>
      </c>
    </row>
    <row r="31" spans="1:8" x14ac:dyDescent="0.2">
      <c r="A31" s="638" t="s">
        <v>340</v>
      </c>
      <c r="C31" s="146">
        <v>111.952</v>
      </c>
      <c r="D31" s="146">
        <v>86.382000000000005</v>
      </c>
      <c r="E31" s="178">
        <v>-25.569999999999993</v>
      </c>
      <c r="F31" s="146">
        <v>1012.58</v>
      </c>
      <c r="G31" s="146">
        <v>422.95600000000002</v>
      </c>
      <c r="H31" s="178">
        <v>-589.62400000000002</v>
      </c>
    </row>
    <row r="32" spans="1:8" x14ac:dyDescent="0.2">
      <c r="A32" s="656"/>
      <c r="B32" s="655" t="s">
        <v>213</v>
      </c>
      <c r="C32" s="144">
        <v>39.283000000000001</v>
      </c>
      <c r="D32" s="141">
        <v>0</v>
      </c>
      <c r="E32" s="179">
        <v>-39.283000000000001</v>
      </c>
      <c r="F32" s="144">
        <v>508.82600000000002</v>
      </c>
      <c r="G32" s="141">
        <v>0</v>
      </c>
      <c r="H32" s="179">
        <v>-508.82600000000002</v>
      </c>
    </row>
    <row r="33" spans="1:8" x14ac:dyDescent="0.2">
      <c r="A33" s="401"/>
      <c r="B33" s="535" t="s">
        <v>216</v>
      </c>
      <c r="C33" s="144">
        <v>27.709</v>
      </c>
      <c r="D33" s="141">
        <v>0</v>
      </c>
      <c r="E33" s="177">
        <v>-27.709</v>
      </c>
      <c r="F33" s="144">
        <v>271.988</v>
      </c>
      <c r="G33" s="144">
        <v>51.606999999999999</v>
      </c>
      <c r="H33" s="177">
        <v>-220.381</v>
      </c>
    </row>
    <row r="34" spans="1:8" x14ac:dyDescent="0.2">
      <c r="A34" s="401"/>
      <c r="B34" s="535" t="s">
        <v>241</v>
      </c>
      <c r="C34" s="96">
        <v>0.80100000000000005</v>
      </c>
      <c r="D34" s="144">
        <v>238.804</v>
      </c>
      <c r="E34" s="177">
        <v>238.00300000000001</v>
      </c>
      <c r="F34" s="144">
        <v>85.045999999999992</v>
      </c>
      <c r="G34" s="144">
        <v>2660.6209999999996</v>
      </c>
      <c r="H34" s="177">
        <v>2575.5749999999998</v>
      </c>
    </row>
    <row r="35" spans="1:8" x14ac:dyDescent="0.2">
      <c r="A35" s="401"/>
      <c r="B35" s="535" t="s">
        <v>218</v>
      </c>
      <c r="C35" s="144">
        <v>0</v>
      </c>
      <c r="D35" s="96">
        <v>50.323999999999998</v>
      </c>
      <c r="E35" s="697">
        <v>50.323999999999998</v>
      </c>
      <c r="F35" s="144">
        <v>0</v>
      </c>
      <c r="G35" s="144">
        <v>478.87799999999999</v>
      </c>
      <c r="H35" s="177">
        <v>478.87799999999999</v>
      </c>
    </row>
    <row r="36" spans="1:8" x14ac:dyDescent="0.2">
      <c r="A36" s="401"/>
      <c r="B36" s="657" t="s">
        <v>219</v>
      </c>
      <c r="C36" s="144">
        <v>5.027000000000001</v>
      </c>
      <c r="D36" s="144">
        <v>22.005000000000052</v>
      </c>
      <c r="E36" s="177">
        <v>16.978000000000051</v>
      </c>
      <c r="F36" s="144">
        <v>27.018000000000029</v>
      </c>
      <c r="G36" s="144">
        <v>619.41400000000021</v>
      </c>
      <c r="H36" s="177">
        <v>592.39600000000019</v>
      </c>
    </row>
    <row r="37" spans="1:8" x14ac:dyDescent="0.2">
      <c r="A37" s="638" t="s">
        <v>443</v>
      </c>
      <c r="C37" s="146">
        <v>72.820000000000007</v>
      </c>
      <c r="D37" s="146">
        <v>311.13300000000004</v>
      </c>
      <c r="E37" s="178">
        <v>238.31300000000005</v>
      </c>
      <c r="F37" s="146">
        <v>892.87800000000016</v>
      </c>
      <c r="G37" s="146">
        <v>3810.52</v>
      </c>
      <c r="H37" s="178">
        <v>2917.6419999999998</v>
      </c>
    </row>
    <row r="38" spans="1:8" x14ac:dyDescent="0.2">
      <c r="A38" s="656"/>
      <c r="B38" s="655" t="s">
        <v>538</v>
      </c>
      <c r="C38" s="144">
        <v>33.999000000000002</v>
      </c>
      <c r="D38" s="141">
        <v>0</v>
      </c>
      <c r="E38" s="179">
        <v>-33.999000000000002</v>
      </c>
      <c r="F38" s="144">
        <v>341.04900000000004</v>
      </c>
      <c r="G38" s="141">
        <v>11.617000000000001</v>
      </c>
      <c r="H38" s="179">
        <v>-329.43200000000002</v>
      </c>
    </row>
    <row r="39" spans="1:8" x14ac:dyDescent="0.2">
      <c r="A39" s="401"/>
      <c r="B39" s="535" t="s">
        <v>624</v>
      </c>
      <c r="C39" s="144">
        <v>33.32</v>
      </c>
      <c r="D39" s="144">
        <v>0</v>
      </c>
      <c r="E39" s="177">
        <v>-33.32</v>
      </c>
      <c r="F39" s="406">
        <v>767.423</v>
      </c>
      <c r="G39" s="144">
        <v>65.504999999999995</v>
      </c>
      <c r="H39" s="177">
        <v>-701.91800000000001</v>
      </c>
    </row>
    <row r="40" spans="1:8" x14ac:dyDescent="0.2">
      <c r="A40" s="401"/>
      <c r="B40" s="535" t="s">
        <v>618</v>
      </c>
      <c r="C40" s="144">
        <v>0</v>
      </c>
      <c r="D40" s="144">
        <v>0</v>
      </c>
      <c r="E40" s="179">
        <v>0</v>
      </c>
      <c r="F40" s="144">
        <v>0</v>
      </c>
      <c r="G40" s="144">
        <v>53.383000000000003</v>
      </c>
      <c r="H40" s="177">
        <v>53.383000000000003</v>
      </c>
    </row>
    <row r="41" spans="1:8" x14ac:dyDescent="0.2">
      <c r="A41" s="401"/>
      <c r="B41" s="535" t="s">
        <v>576</v>
      </c>
      <c r="C41" s="144">
        <v>14.26</v>
      </c>
      <c r="D41" s="141">
        <v>0</v>
      </c>
      <c r="E41" s="177">
        <v>-14.26</v>
      </c>
      <c r="F41" s="406">
        <v>218.202</v>
      </c>
      <c r="G41" s="144">
        <v>86.054000000000002</v>
      </c>
      <c r="H41" s="177">
        <v>-132.148</v>
      </c>
    </row>
    <row r="42" spans="1:8" x14ac:dyDescent="0.2">
      <c r="A42" s="401"/>
      <c r="B42" s="535" t="s">
        <v>620</v>
      </c>
      <c r="C42" s="144">
        <v>19.53</v>
      </c>
      <c r="D42" s="144">
        <v>0</v>
      </c>
      <c r="E42" s="177">
        <v>-19.53</v>
      </c>
      <c r="F42" s="144">
        <v>297.56100000000004</v>
      </c>
      <c r="G42" s="144">
        <v>142.429</v>
      </c>
      <c r="H42" s="177">
        <v>-155.13200000000003</v>
      </c>
    </row>
    <row r="43" spans="1:8" x14ac:dyDescent="0.2">
      <c r="A43" s="401"/>
      <c r="B43" s="657" t="s">
        <v>242</v>
      </c>
      <c r="C43" s="144">
        <v>49.587999999999994</v>
      </c>
      <c r="D43" s="96">
        <v>0.106</v>
      </c>
      <c r="E43" s="697">
        <v>-49.481999999999992</v>
      </c>
      <c r="F43" s="406">
        <v>344.6239999999998</v>
      </c>
      <c r="G43" s="144">
        <v>0.69800000000003593</v>
      </c>
      <c r="H43" s="179">
        <v>-343.92599999999976</v>
      </c>
    </row>
    <row r="44" spans="1:8" x14ac:dyDescent="0.2">
      <c r="A44" s="488" t="s">
        <v>459</v>
      </c>
      <c r="B44" s="478"/>
      <c r="C44" s="146">
        <v>150.697</v>
      </c>
      <c r="D44" s="740">
        <v>0.106</v>
      </c>
      <c r="E44" s="178">
        <v>-150.59100000000001</v>
      </c>
      <c r="F44" s="146">
        <v>1968.8589999999999</v>
      </c>
      <c r="G44" s="146">
        <v>359.68600000000004</v>
      </c>
      <c r="H44" s="178">
        <v>-1609.1729999999998</v>
      </c>
    </row>
    <row r="45" spans="1:8" x14ac:dyDescent="0.2">
      <c r="A45" s="150" t="s">
        <v>114</v>
      </c>
      <c r="B45" s="150"/>
      <c r="C45" s="150">
        <v>1123.8599999999999</v>
      </c>
      <c r="D45" s="180">
        <v>1683.6759999999999</v>
      </c>
      <c r="E45" s="150">
        <v>559.81600000000003</v>
      </c>
      <c r="F45" s="150">
        <v>18272.628999999997</v>
      </c>
      <c r="G45" s="180">
        <v>19761.009000000005</v>
      </c>
      <c r="H45" s="150">
        <v>1488.3800000000083</v>
      </c>
    </row>
    <row r="46" spans="1:8" x14ac:dyDescent="0.2">
      <c r="A46" s="227" t="s">
        <v>444</v>
      </c>
      <c r="B46" s="152"/>
      <c r="C46" s="152">
        <v>171.31700000000001</v>
      </c>
      <c r="D46" s="715">
        <v>55.347999999999999</v>
      </c>
      <c r="E46" s="152">
        <v>-115.96900000000001</v>
      </c>
      <c r="F46" s="152">
        <v>1615.4760000000001</v>
      </c>
      <c r="G46" s="152">
        <v>192.77700000000002</v>
      </c>
      <c r="H46" s="152">
        <v>-1422.6990000000001</v>
      </c>
    </row>
    <row r="47" spans="1:8" x14ac:dyDescent="0.2">
      <c r="A47" s="227" t="s">
        <v>445</v>
      </c>
      <c r="B47" s="152"/>
      <c r="C47" s="152">
        <v>952.54299999999989</v>
      </c>
      <c r="D47" s="709">
        <v>1628.328</v>
      </c>
      <c r="E47" s="152">
        <v>675.78500000000008</v>
      </c>
      <c r="F47" s="152">
        <v>16657.152999999998</v>
      </c>
      <c r="G47" s="152">
        <v>19568.232000000007</v>
      </c>
      <c r="H47" s="152">
        <v>2911.0790000000088</v>
      </c>
    </row>
    <row r="48" spans="1:8" x14ac:dyDescent="0.2">
      <c r="A48" s="482" t="s">
        <v>446</v>
      </c>
      <c r="B48" s="154"/>
      <c r="C48" s="154">
        <v>618.96300000000008</v>
      </c>
      <c r="D48" s="154">
        <v>1080.6789999999996</v>
      </c>
      <c r="E48" s="154">
        <v>461.71599999999955</v>
      </c>
      <c r="F48" s="154">
        <v>11839.423999999997</v>
      </c>
      <c r="G48" s="154">
        <v>12597.310000000001</v>
      </c>
      <c r="H48" s="154">
        <v>757.88600000000406</v>
      </c>
    </row>
    <row r="49" spans="1:147" x14ac:dyDescent="0.2">
      <c r="A49" s="482" t="s">
        <v>447</v>
      </c>
      <c r="B49" s="154"/>
      <c r="C49" s="154">
        <v>504.89699999999982</v>
      </c>
      <c r="D49" s="154">
        <v>602.9970000000003</v>
      </c>
      <c r="E49" s="154">
        <v>98.100000000000477</v>
      </c>
      <c r="F49" s="154">
        <v>6433.2049999999999</v>
      </c>
      <c r="G49" s="154">
        <v>7163.6990000000042</v>
      </c>
      <c r="H49" s="154">
        <v>730.49400000000423</v>
      </c>
    </row>
    <row r="50" spans="1:147" x14ac:dyDescent="0.2">
      <c r="A50" s="483" t="s">
        <v>448</v>
      </c>
      <c r="B50" s="480"/>
      <c r="C50" s="480">
        <v>528.49400000000003</v>
      </c>
      <c r="D50" s="468">
        <v>720.27300000000002</v>
      </c>
      <c r="E50" s="481">
        <v>191.779</v>
      </c>
      <c r="F50" s="481">
        <v>8871.3009999999995</v>
      </c>
      <c r="G50" s="481">
        <v>9215.9419999999991</v>
      </c>
      <c r="H50" s="481">
        <v>344.64099999999962</v>
      </c>
    </row>
    <row r="51" spans="1:147" x14ac:dyDescent="0.2">
      <c r="B51" s="84"/>
      <c r="C51" s="84"/>
      <c r="D51" s="84"/>
      <c r="E51" s="84"/>
      <c r="F51" s="84"/>
      <c r="G51" s="84"/>
      <c r="H51" s="161" t="s">
        <v>220</v>
      </c>
    </row>
    <row r="52" spans="1:147" x14ac:dyDescent="0.2">
      <c r="A52" s="430" t="s">
        <v>531</v>
      </c>
      <c r="B52" s="84"/>
      <c r="C52" s="84"/>
      <c r="D52" s="84"/>
      <c r="E52" s="84"/>
      <c r="F52" s="84"/>
      <c r="G52" s="84"/>
      <c r="H52" s="84"/>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6"/>
      <c r="CP52" s="386"/>
      <c r="CQ52" s="386"/>
      <c r="CR52" s="38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6"/>
      <c r="DZ52" s="386"/>
      <c r="EA52" s="386"/>
      <c r="EB52" s="386"/>
      <c r="EC52" s="386"/>
      <c r="ED52" s="386"/>
      <c r="EE52" s="386"/>
      <c r="EF52" s="386"/>
      <c r="EG52" s="386"/>
      <c r="EH52" s="386"/>
      <c r="EI52" s="386"/>
      <c r="EJ52" s="386"/>
      <c r="EK52" s="386"/>
      <c r="EL52" s="386"/>
      <c r="EM52" s="386"/>
      <c r="EN52" s="386"/>
      <c r="EO52" s="386"/>
      <c r="EP52" s="386"/>
      <c r="EQ52" s="386"/>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08" priority="45" operator="between">
      <formula>0</formula>
      <formula>0.5</formula>
    </cfRule>
    <cfRule type="cellIs" dxfId="107" priority="46" operator="between">
      <formula>0</formula>
      <formula>0.49</formula>
    </cfRule>
  </conditionalFormatting>
  <conditionalFormatting sqref="C20">
    <cfRule type="cellIs" dxfId="106" priority="3" operator="between">
      <formula>0</formula>
      <formula>0.5</formula>
    </cfRule>
    <cfRule type="cellIs" dxfId="105" priority="4" operator="between">
      <formula>0</formula>
      <formula>0.49</formula>
    </cfRule>
  </conditionalFormatting>
  <conditionalFormatting sqref="C23">
    <cfRule type="cellIs" dxfId="104" priority="105" operator="between">
      <formula>0</formula>
      <formula>0.5</formula>
    </cfRule>
    <cfRule type="cellIs" dxfId="103" priority="106" operator="between">
      <formula>0</formula>
      <formula>0.49</formula>
    </cfRule>
  </conditionalFormatting>
  <conditionalFormatting sqref="C34">
    <cfRule type="cellIs" dxfId="102" priority="11" operator="between">
      <formula>0</formula>
      <formula>0.5</formula>
    </cfRule>
    <cfRule type="cellIs" dxfId="101" priority="12" operator="between">
      <formula>0</formula>
      <formula>0.49</formula>
    </cfRule>
  </conditionalFormatting>
  <conditionalFormatting sqref="D43:D44">
    <cfRule type="cellIs" dxfId="100" priority="1" operator="between">
      <formula>0</formula>
      <formula>0.5</formula>
    </cfRule>
    <cfRule type="cellIs" dxfId="99" priority="2" operator="between">
      <formula>0</formula>
      <formula>0.49</formula>
    </cfRule>
  </conditionalFormatting>
  <conditionalFormatting sqref="D7:E7">
    <cfRule type="cellIs" dxfId="98" priority="9" operator="between">
      <formula>0</formula>
      <formula>0.5</formula>
    </cfRule>
    <cfRule type="cellIs" dxfId="97" priority="10" operator="between">
      <formula>0</formula>
      <formula>0.49</formula>
    </cfRule>
  </conditionalFormatting>
  <conditionalFormatting sqref="D17:E17">
    <cfRule type="cellIs" dxfId="96" priority="73" operator="between">
      <formula>0</formula>
      <formula>0.5</formula>
    </cfRule>
    <cfRule type="cellIs" dxfId="95" priority="74" operator="between">
      <formula>0</formula>
      <formula>0.49</formula>
    </cfRule>
  </conditionalFormatting>
  <conditionalFormatting sqref="D22:E23">
    <cfRule type="cellIs" dxfId="94" priority="13" operator="between">
      <formula>0</formula>
      <formula>0.5</formula>
    </cfRule>
    <cfRule type="cellIs" dxfId="93" priority="14" operator="between">
      <formula>0</formula>
      <formula>0.49</formula>
    </cfRule>
  </conditionalFormatting>
  <conditionalFormatting sqref="D35:E35">
    <cfRule type="cellIs" dxfId="92" priority="49" operator="between">
      <formula>0</formula>
      <formula>0.5</formula>
    </cfRule>
    <cfRule type="cellIs" dxfId="91" priority="50" operator="between">
      <formula>0</formula>
      <formula>0.49</formula>
    </cfRule>
  </conditionalFormatting>
  <conditionalFormatting sqref="E18">
    <cfRule type="cellIs" dxfId="90" priority="81" operator="between">
      <formula>0</formula>
      <formula>0.5</formula>
    </cfRule>
    <cfRule type="cellIs" dxfId="89" priority="82" operator="between">
      <formula>0</formula>
      <formula>0.49</formula>
    </cfRule>
  </conditionalFormatting>
  <conditionalFormatting sqref="E43">
    <cfRule type="cellIs" dxfId="88" priority="65" operator="between">
      <formula>0</formula>
      <formula>0.5</formula>
    </cfRule>
    <cfRule type="cellIs" dxfId="87" priority="66" operator="between">
      <formula>0</formula>
      <formula>0.49</formula>
    </cfRule>
  </conditionalFormatting>
  <conditionalFormatting sqref="G9">
    <cfRule type="cellIs" dxfId="86" priority="93" operator="between">
      <formula>0</formula>
      <formula>0.5</formula>
    </cfRule>
    <cfRule type="cellIs" dxfId="85" priority="94" operator="between">
      <formula>0</formula>
      <formula>0.49</formula>
    </cfRule>
  </conditionalFormatting>
  <conditionalFormatting sqref="G22">
    <cfRule type="cellIs" dxfId="84" priority="63" operator="between">
      <formula>0</formula>
      <formula>0.5</formula>
    </cfRule>
    <cfRule type="cellIs" dxfId="83" priority="64" operator="between">
      <formula>0</formula>
      <formula>0.49</formula>
    </cfRule>
  </conditionalFormatting>
  <conditionalFormatting sqref="G28">
    <cfRule type="cellIs" dxfId="82" priority="101" operator="between">
      <formula>0</formula>
      <formula>0.5</formula>
    </cfRule>
    <cfRule type="cellIs" dxfId="81" priority="10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0">
        <f>INDICE!A3</f>
        <v>45170</v>
      </c>
      <c r="C3" s="781"/>
      <c r="D3" s="781" t="s">
        <v>115</v>
      </c>
      <c r="E3" s="781"/>
      <c r="F3" s="781" t="s">
        <v>116</v>
      </c>
      <c r="G3" s="781"/>
      <c r="H3" s="781"/>
    </row>
    <row r="4" spans="1:8" x14ac:dyDescent="0.2">
      <c r="A4" s="66"/>
      <c r="B4" s="82" t="s">
        <v>47</v>
      </c>
      <c r="C4" s="82" t="s">
        <v>449</v>
      </c>
      <c r="D4" s="82" t="s">
        <v>47</v>
      </c>
      <c r="E4" s="82" t="s">
        <v>449</v>
      </c>
      <c r="F4" s="82" t="s">
        <v>47</v>
      </c>
      <c r="G4" s="83" t="s">
        <v>449</v>
      </c>
      <c r="H4" s="83" t="s">
        <v>121</v>
      </c>
    </row>
    <row r="5" spans="1:8" x14ac:dyDescent="0.2">
      <c r="A5" s="1" t="s">
        <v>584</v>
      </c>
      <c r="B5" s="585">
        <v>0</v>
      </c>
      <c r="C5" s="187" t="s">
        <v>142</v>
      </c>
      <c r="D5" s="669">
        <v>0</v>
      </c>
      <c r="E5" s="669">
        <v>0</v>
      </c>
      <c r="F5" s="669">
        <v>0</v>
      </c>
      <c r="G5" s="669">
        <v>0</v>
      </c>
      <c r="H5" s="585">
        <v>0</v>
      </c>
    </row>
    <row r="6" spans="1:8" x14ac:dyDescent="0.2">
      <c r="A6" s="1" t="s">
        <v>244</v>
      </c>
      <c r="B6" s="585">
        <v>0</v>
      </c>
      <c r="C6" s="73" t="s">
        <v>142</v>
      </c>
      <c r="D6" s="669">
        <v>0</v>
      </c>
      <c r="E6" s="669">
        <v>0</v>
      </c>
      <c r="F6" s="669">
        <v>0</v>
      </c>
      <c r="G6" s="669">
        <v>0</v>
      </c>
      <c r="H6" s="585">
        <v>0</v>
      </c>
    </row>
    <row r="7" spans="1:8" x14ac:dyDescent="0.2">
      <c r="A7" s="1" t="s">
        <v>245</v>
      </c>
      <c r="B7" s="585">
        <v>0</v>
      </c>
      <c r="C7" s="73" t="s">
        <v>142</v>
      </c>
      <c r="D7" s="669">
        <v>0</v>
      </c>
      <c r="E7" s="669">
        <v>0</v>
      </c>
      <c r="F7" s="669">
        <v>0</v>
      </c>
      <c r="G7" s="669">
        <v>0</v>
      </c>
      <c r="H7" s="585">
        <v>0</v>
      </c>
    </row>
    <row r="8" spans="1:8" x14ac:dyDescent="0.2">
      <c r="A8" t="s">
        <v>604</v>
      </c>
      <c r="B8" s="585">
        <v>0</v>
      </c>
      <c r="C8" s="73">
        <v>-100</v>
      </c>
      <c r="D8" s="95">
        <v>0.41</v>
      </c>
      <c r="E8" s="187">
        <v>-34.017831278766614</v>
      </c>
      <c r="F8" s="95">
        <v>1.6003800000000001</v>
      </c>
      <c r="G8" s="187">
        <v>86.224952873001484</v>
      </c>
      <c r="H8" s="476">
        <v>100</v>
      </c>
    </row>
    <row r="9" spans="1:8" x14ac:dyDescent="0.2">
      <c r="A9" s="189" t="s">
        <v>246</v>
      </c>
      <c r="B9" s="718">
        <v>0</v>
      </c>
      <c r="C9" s="737">
        <v>-100</v>
      </c>
      <c r="D9" s="718">
        <v>0.41</v>
      </c>
      <c r="E9" s="189">
        <v>-34.017831278766614</v>
      </c>
      <c r="F9" s="188">
        <v>1.6003800000000001</v>
      </c>
      <c r="G9" s="189">
        <v>86.224952873001484</v>
      </c>
      <c r="H9" s="189">
        <v>100</v>
      </c>
    </row>
    <row r="10" spans="1:8" x14ac:dyDescent="0.2">
      <c r="A10" s="559" t="s">
        <v>247</v>
      </c>
      <c r="B10" s="687">
        <f>B9/'Consumo PP'!B11*100</f>
        <v>0</v>
      </c>
      <c r="C10" s="624"/>
      <c r="D10" s="687">
        <f>D9/'Consumo PP'!D11*100</f>
        <v>9.7084209458374478E-4</v>
      </c>
      <c r="E10" s="624"/>
      <c r="F10" s="687">
        <f>F9/'Consumo PP'!F11*100</f>
        <v>2.8242728784793618E-3</v>
      </c>
      <c r="G10" s="559"/>
      <c r="H10" s="623"/>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6"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80" priority="9" operator="between">
      <formula>0.00001</formula>
      <formula>0.499</formula>
    </cfRule>
  </conditionalFormatting>
  <conditionalFormatting sqref="G5:H7">
    <cfRule type="cellIs" dxfId="79"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2"/>
      <c r="C1" s="1"/>
      <c r="D1" s="1"/>
      <c r="E1" s="1"/>
      <c r="F1" s="1"/>
      <c r="G1" s="1"/>
    </row>
    <row r="2" spans="1:7" x14ac:dyDescent="0.2">
      <c r="A2" s="1"/>
      <c r="B2" s="1"/>
      <c r="C2" s="1"/>
      <c r="D2" s="1"/>
      <c r="E2" s="1"/>
      <c r="F2" s="1"/>
      <c r="G2" s="55" t="s">
        <v>151</v>
      </c>
    </row>
    <row r="3" spans="1:7" x14ac:dyDescent="0.2">
      <c r="A3" s="56"/>
      <c r="B3" s="783">
        <f>INDICE!A3</f>
        <v>45170</v>
      </c>
      <c r="C3" s="783"/>
      <c r="D3" s="782" t="s">
        <v>115</v>
      </c>
      <c r="E3" s="782"/>
      <c r="F3" s="782" t="s">
        <v>116</v>
      </c>
      <c r="G3" s="782"/>
    </row>
    <row r="4" spans="1:7" x14ac:dyDescent="0.2">
      <c r="A4" s="66"/>
      <c r="B4" s="612" t="s">
        <v>47</v>
      </c>
      <c r="C4" s="197" t="s">
        <v>449</v>
      </c>
      <c r="D4" s="612" t="s">
        <v>47</v>
      </c>
      <c r="E4" s="197" t="s">
        <v>449</v>
      </c>
      <c r="F4" s="612" t="s">
        <v>47</v>
      </c>
      <c r="G4" s="197" t="s">
        <v>449</v>
      </c>
    </row>
    <row r="5" spans="1:7" ht="15" x14ac:dyDescent="0.25">
      <c r="A5" s="417" t="s">
        <v>114</v>
      </c>
      <c r="B5" s="420">
        <v>5421.0659999999998</v>
      </c>
      <c r="C5" s="418">
        <v>2.5608688791998584</v>
      </c>
      <c r="D5" s="419">
        <v>46642.311999999991</v>
      </c>
      <c r="E5" s="418">
        <v>-3.8112213084374749</v>
      </c>
      <c r="F5" s="421">
        <v>61944.152999999991</v>
      </c>
      <c r="G5" s="418">
        <v>-3.9306256882520021</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80">
        <f>INDICE!A3</f>
        <v>45170</v>
      </c>
      <c r="C3" s="781"/>
      <c r="D3" s="781" t="s">
        <v>115</v>
      </c>
      <c r="E3" s="781"/>
      <c r="F3" s="781" t="s">
        <v>116</v>
      </c>
      <c r="G3" s="781"/>
      <c r="H3" s="781"/>
    </row>
    <row r="4" spans="1:8" x14ac:dyDescent="0.2">
      <c r="A4" s="66"/>
      <c r="B4" s="63" t="s">
        <v>47</v>
      </c>
      <c r="C4" s="63" t="s">
        <v>421</v>
      </c>
      <c r="D4" s="63" t="s">
        <v>47</v>
      </c>
      <c r="E4" s="63" t="s">
        <v>421</v>
      </c>
      <c r="F4" s="63" t="s">
        <v>47</v>
      </c>
      <c r="G4" s="64" t="s">
        <v>421</v>
      </c>
      <c r="H4" s="64" t="s">
        <v>121</v>
      </c>
    </row>
    <row r="5" spans="1:8" x14ac:dyDescent="0.2">
      <c r="A5" s="3" t="s">
        <v>513</v>
      </c>
      <c r="B5" s="302">
        <v>73.355999999999995</v>
      </c>
      <c r="C5" s="72">
        <v>-18.103871745634805</v>
      </c>
      <c r="D5" s="71">
        <v>789.41300000000001</v>
      </c>
      <c r="E5" s="72">
        <v>-9.9240517306301061</v>
      </c>
      <c r="F5" s="71">
        <v>1048.3400000000001</v>
      </c>
      <c r="G5" s="72">
        <v>-19.47744909253327</v>
      </c>
      <c r="H5" s="305">
        <v>1.7219082811922841</v>
      </c>
    </row>
    <row r="6" spans="1:8" x14ac:dyDescent="0.2">
      <c r="A6" s="3" t="s">
        <v>48</v>
      </c>
      <c r="B6" s="303">
        <v>847.72</v>
      </c>
      <c r="C6" s="59">
        <v>2.4211018496256389</v>
      </c>
      <c r="D6" s="58">
        <v>7392.3029999999999</v>
      </c>
      <c r="E6" s="59">
        <v>-2.9013342244187621</v>
      </c>
      <c r="F6" s="58">
        <v>9657.7289999999975</v>
      </c>
      <c r="G6" s="59">
        <v>-5.8836822985218165</v>
      </c>
      <c r="H6" s="306">
        <v>15.862910451390647</v>
      </c>
    </row>
    <row r="7" spans="1:8" x14ac:dyDescent="0.2">
      <c r="A7" s="3" t="s">
        <v>49</v>
      </c>
      <c r="B7" s="303">
        <v>909.58600000000001</v>
      </c>
      <c r="C7" s="59">
        <v>14.548053370945697</v>
      </c>
      <c r="D7" s="58">
        <v>7144.52</v>
      </c>
      <c r="E7" s="73">
        <v>-3.5770786035241504</v>
      </c>
      <c r="F7" s="58">
        <v>9316.1509999999998</v>
      </c>
      <c r="G7" s="59">
        <v>-5.1112200496864579</v>
      </c>
      <c r="H7" s="306">
        <v>15.30186538311786</v>
      </c>
    </row>
    <row r="8" spans="1:8" x14ac:dyDescent="0.2">
      <c r="A8" s="3" t="s">
        <v>122</v>
      </c>
      <c r="B8" s="303">
        <v>2153.9679999999998</v>
      </c>
      <c r="C8" s="73">
        <v>2.6186730646278513</v>
      </c>
      <c r="D8" s="58">
        <v>19485.757999999998</v>
      </c>
      <c r="E8" s="59">
        <v>-0.90264843325986421</v>
      </c>
      <c r="F8" s="58">
        <v>25977.008000000002</v>
      </c>
      <c r="G8" s="59">
        <v>-0.14700223342069071</v>
      </c>
      <c r="H8" s="306">
        <v>42.667479248906091</v>
      </c>
    </row>
    <row r="9" spans="1:8" x14ac:dyDescent="0.2">
      <c r="A9" s="3" t="s">
        <v>123</v>
      </c>
      <c r="B9" s="303">
        <v>396.02199999999999</v>
      </c>
      <c r="C9" s="59">
        <v>33.95277412284409</v>
      </c>
      <c r="D9" s="58">
        <v>2723.3940000000002</v>
      </c>
      <c r="E9" s="59">
        <v>-1.2869264152112729</v>
      </c>
      <c r="F9" s="58">
        <v>3607.3940000000002</v>
      </c>
      <c r="G9" s="73">
        <v>-4.2563197993928359</v>
      </c>
      <c r="H9" s="306">
        <v>5.9251784746583729</v>
      </c>
    </row>
    <row r="10" spans="1:8" x14ac:dyDescent="0.2">
      <c r="A10" s="66" t="s">
        <v>596</v>
      </c>
      <c r="B10" s="304">
        <v>953.06499999999994</v>
      </c>
      <c r="C10" s="75">
        <v>-6.2628474086838182</v>
      </c>
      <c r="D10" s="74">
        <v>8369.7390000000014</v>
      </c>
      <c r="E10" s="75">
        <v>-5.2030750499057961</v>
      </c>
      <c r="F10" s="74">
        <v>11275.831</v>
      </c>
      <c r="G10" s="75">
        <v>-4.4046740677005412</v>
      </c>
      <c r="H10" s="307">
        <v>18.520658160734754</v>
      </c>
    </row>
    <row r="11" spans="1:8" x14ac:dyDescent="0.2">
      <c r="A11" s="76" t="s">
        <v>114</v>
      </c>
      <c r="B11" s="77">
        <v>5333.7169999999996</v>
      </c>
      <c r="C11" s="78">
        <v>4.119151893384446</v>
      </c>
      <c r="D11" s="77">
        <v>45905.127</v>
      </c>
      <c r="E11" s="78">
        <v>-2.6410883247655943</v>
      </c>
      <c r="F11" s="77">
        <v>60882.452999999994</v>
      </c>
      <c r="G11" s="78">
        <v>-3.2994262812039792</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78" priority="3" operator="between">
      <formula>-0.5</formula>
      <formula>0.5</formula>
    </cfRule>
    <cfRule type="cellIs" dxfId="77" priority="4" operator="between">
      <formula>0</formula>
      <formula>0.49</formula>
    </cfRule>
  </conditionalFormatting>
  <conditionalFormatting sqref="E7">
    <cfRule type="cellIs" dxfId="76" priority="1" operator="between">
      <formula>0</formula>
      <formula>0.5</formula>
    </cfRule>
    <cfRule type="cellIs" dxfId="75"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802">
        <f>INDICE!A3</f>
        <v>45170</v>
      </c>
      <c r="B3" s="802">
        <v>41671</v>
      </c>
      <c r="C3" s="803">
        <v>41671</v>
      </c>
      <c r="D3" s="802">
        <v>41671</v>
      </c>
      <c r="E3" s="802">
        <v>41671</v>
      </c>
      <c r="F3" s="15"/>
    </row>
    <row r="4" spans="1:7" x14ac:dyDescent="0.2">
      <c r="A4" s="18" t="s">
        <v>30</v>
      </c>
      <c r="B4" s="827">
        <v>0</v>
      </c>
      <c r="C4" s="423"/>
      <c r="D4" s="15" t="s">
        <v>251</v>
      </c>
      <c r="E4" s="234">
        <v>5333.7169999999996</v>
      </c>
    </row>
    <row r="5" spans="1:7" x14ac:dyDescent="0.2">
      <c r="A5" s="18" t="s">
        <v>252</v>
      </c>
      <c r="B5" s="235">
        <v>5087.9759999999997</v>
      </c>
      <c r="C5" s="234"/>
      <c r="D5" s="18" t="s">
        <v>253</v>
      </c>
      <c r="E5" s="235">
        <v>-335.59899999999999</v>
      </c>
    </row>
    <row r="6" spans="1:7" x14ac:dyDescent="0.2">
      <c r="A6" s="18" t="s">
        <v>473</v>
      </c>
      <c r="B6" s="235">
        <v>-163.60900000000001</v>
      </c>
      <c r="C6" s="234"/>
      <c r="D6" s="18" t="s">
        <v>254</v>
      </c>
      <c r="E6" s="235">
        <v>134.28871000000072</v>
      </c>
    </row>
    <row r="7" spans="1:7" x14ac:dyDescent="0.2">
      <c r="A7" s="18" t="s">
        <v>474</v>
      </c>
      <c r="B7" s="235">
        <v>79.831000000000188</v>
      </c>
      <c r="C7" s="234"/>
      <c r="D7" s="18" t="s">
        <v>475</v>
      </c>
      <c r="E7" s="235">
        <v>1123.8599999999999</v>
      </c>
    </row>
    <row r="8" spans="1:7" x14ac:dyDescent="0.2">
      <c r="A8" s="18" t="s">
        <v>476</v>
      </c>
      <c r="B8" s="235">
        <v>416.86799999999999</v>
      </c>
      <c r="C8" s="234"/>
      <c r="D8" s="18" t="s">
        <v>477</v>
      </c>
      <c r="E8" s="235">
        <v>-1683.6759999999999</v>
      </c>
    </row>
    <row r="9" spans="1:7" x14ac:dyDescent="0.2">
      <c r="A9" s="173" t="s">
        <v>58</v>
      </c>
      <c r="B9" s="174">
        <v>5421.0659999999998</v>
      </c>
      <c r="C9" s="234"/>
      <c r="D9" s="18" t="s">
        <v>256</v>
      </c>
      <c r="E9" s="235">
        <v>227.102</v>
      </c>
    </row>
    <row r="10" spans="1:7" x14ac:dyDescent="0.2">
      <c r="A10" s="18" t="s">
        <v>255</v>
      </c>
      <c r="B10" s="235">
        <v>-87.34900000000016</v>
      </c>
      <c r="C10" s="234"/>
      <c r="D10" s="173" t="s">
        <v>478</v>
      </c>
      <c r="E10" s="174">
        <v>4799.6927100000003</v>
      </c>
      <c r="G10" s="495"/>
    </row>
    <row r="11" spans="1:7" x14ac:dyDescent="0.2">
      <c r="A11" s="173" t="s">
        <v>251</v>
      </c>
      <c r="B11" s="174">
        <v>5333.7169999999996</v>
      </c>
      <c r="C11" s="424"/>
      <c r="D11" s="209"/>
      <c r="E11" s="416"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0" t="s">
        <v>480</v>
      </c>
      <c r="B1" s="770"/>
      <c r="C1" s="770"/>
      <c r="D1" s="770"/>
      <c r="E1" s="192"/>
      <c r="F1" s="192"/>
      <c r="G1" s="6"/>
      <c r="H1" s="6"/>
      <c r="I1" s="6"/>
      <c r="J1" s="6"/>
    </row>
    <row r="2" spans="1:10" ht="14.25" customHeight="1" x14ac:dyDescent="0.2">
      <c r="A2" s="770"/>
      <c r="B2" s="770"/>
      <c r="C2" s="770"/>
      <c r="D2" s="770"/>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51">
        <v>2019</v>
      </c>
      <c r="B5" s="195" t="s">
        <v>588</v>
      </c>
      <c r="C5" s="700">
        <v>13.17</v>
      </c>
      <c r="D5" s="196">
        <v>-4.9783549783549752</v>
      </c>
    </row>
    <row r="6" spans="1:10" ht="14.25" customHeight="1" x14ac:dyDescent="0.2">
      <c r="A6" s="752" t="s">
        <v>509</v>
      </c>
      <c r="B6" s="195" t="s">
        <v>589</v>
      </c>
      <c r="C6" s="700">
        <v>12.77</v>
      </c>
      <c r="D6" s="196">
        <v>-3.0372057706909672</v>
      </c>
    </row>
    <row r="7" spans="1:10" ht="14.25" customHeight="1" x14ac:dyDescent="0.2">
      <c r="A7" s="698" t="s">
        <v>509</v>
      </c>
      <c r="B7" s="195" t="s">
        <v>591</v>
      </c>
      <c r="C7" s="700">
        <v>12.15</v>
      </c>
      <c r="D7" s="196">
        <v>-4.8551292090837839</v>
      </c>
    </row>
    <row r="8" spans="1:10" ht="14.25" customHeight="1" x14ac:dyDescent="0.2">
      <c r="A8" s="753" t="s">
        <v>509</v>
      </c>
      <c r="B8" s="198" t="s">
        <v>593</v>
      </c>
      <c r="C8" s="621">
        <v>12.74</v>
      </c>
      <c r="D8" s="199">
        <v>4.8559670781892992</v>
      </c>
    </row>
    <row r="9" spans="1:10" ht="14.25" customHeight="1" x14ac:dyDescent="0.2">
      <c r="A9" s="751">
        <v>2020</v>
      </c>
      <c r="B9" s="195" t="s">
        <v>608</v>
      </c>
      <c r="C9" s="700">
        <v>13.37</v>
      </c>
      <c r="D9" s="196">
        <v>4.9450549450549373</v>
      </c>
    </row>
    <row r="10" spans="1:10" ht="14.25" customHeight="1" x14ac:dyDescent="0.2">
      <c r="A10" s="752" t="s">
        <v>509</v>
      </c>
      <c r="B10" s="195" t="s">
        <v>613</v>
      </c>
      <c r="C10" s="700">
        <v>12.71</v>
      </c>
      <c r="D10" s="196">
        <v>-4.9364248317127783</v>
      </c>
    </row>
    <row r="11" spans="1:10" ht="14.25" customHeight="1" x14ac:dyDescent="0.2">
      <c r="A11" s="698" t="s">
        <v>509</v>
      </c>
      <c r="B11" s="195" t="s">
        <v>614</v>
      </c>
      <c r="C11" s="700">
        <v>12.09</v>
      </c>
      <c r="D11" s="196">
        <v>-4.8780487804878128</v>
      </c>
    </row>
    <row r="12" spans="1:10" ht="14.25" customHeight="1" x14ac:dyDescent="0.2">
      <c r="A12" s="753" t="s">
        <v>509</v>
      </c>
      <c r="B12" s="198" t="s">
        <v>615</v>
      </c>
      <c r="C12" s="621">
        <v>12.68</v>
      </c>
      <c r="D12" s="199">
        <v>4.8800661703887496</v>
      </c>
    </row>
    <row r="13" spans="1:10" ht="14.25" customHeight="1" x14ac:dyDescent="0.2">
      <c r="A13" s="754">
        <v>2021</v>
      </c>
      <c r="B13" s="635" t="s">
        <v>616</v>
      </c>
      <c r="C13" s="636">
        <v>13.3</v>
      </c>
      <c r="D13" s="197">
        <v>4.8895899053627838</v>
      </c>
    </row>
    <row r="14" spans="1:10" ht="14.25" customHeight="1" x14ac:dyDescent="0.2">
      <c r="A14" s="698" t="s">
        <v>509</v>
      </c>
      <c r="B14" s="195" t="s">
        <v>617</v>
      </c>
      <c r="C14" s="700">
        <v>13.96</v>
      </c>
      <c r="D14" s="196">
        <v>4.9624060150375948</v>
      </c>
    </row>
    <row r="15" spans="1:10" ht="14.25" customHeight="1" x14ac:dyDescent="0.2">
      <c r="A15" s="698" t="s">
        <v>509</v>
      </c>
      <c r="B15" s="195" t="s">
        <v>619</v>
      </c>
      <c r="C15" s="700">
        <v>14.64</v>
      </c>
      <c r="D15" s="196">
        <v>4.871060171919769</v>
      </c>
    </row>
    <row r="16" spans="1:10" ht="14.25" customHeight="1" x14ac:dyDescent="0.2">
      <c r="A16" s="698" t="s">
        <v>509</v>
      </c>
      <c r="B16" s="195" t="s">
        <v>623</v>
      </c>
      <c r="C16" s="700">
        <v>15.37</v>
      </c>
      <c r="D16" s="196">
        <v>4.9863387978141978</v>
      </c>
      <c r="F16" s="3" t="s">
        <v>369</v>
      </c>
    </row>
    <row r="17" spans="1:4" ht="14.25" customHeight="1" x14ac:dyDescent="0.2">
      <c r="A17" s="698" t="s">
        <v>509</v>
      </c>
      <c r="B17" s="195" t="s">
        <v>626</v>
      </c>
      <c r="C17" s="700">
        <v>16.12</v>
      </c>
      <c r="D17" s="196">
        <v>4.8796356538711896</v>
      </c>
    </row>
    <row r="18" spans="1:4" ht="14.25" customHeight="1" x14ac:dyDescent="0.2">
      <c r="A18" s="699" t="s">
        <v>509</v>
      </c>
      <c r="B18" s="198" t="s">
        <v>642</v>
      </c>
      <c r="C18" s="621">
        <v>16.920000000000002</v>
      </c>
      <c r="D18" s="199">
        <v>4.9627791563275476</v>
      </c>
    </row>
    <row r="19" spans="1:4" ht="14.25" customHeight="1" x14ac:dyDescent="0.2">
      <c r="A19" s="754">
        <v>2022</v>
      </c>
      <c r="B19" s="635" t="s">
        <v>650</v>
      </c>
      <c r="C19" s="636">
        <v>17.75</v>
      </c>
      <c r="D19" s="197">
        <v>4.905437352245853</v>
      </c>
    </row>
    <row r="20" spans="1:4" ht="14.25" customHeight="1" x14ac:dyDescent="0.2">
      <c r="A20" s="698" t="s">
        <v>509</v>
      </c>
      <c r="B20" s="195" t="s">
        <v>653</v>
      </c>
      <c r="C20" s="700">
        <v>18.63</v>
      </c>
      <c r="D20" s="196">
        <v>4.9577464788732337</v>
      </c>
    </row>
    <row r="21" spans="1:4" ht="14.25" customHeight="1" x14ac:dyDescent="0.2">
      <c r="A21" s="698" t="s">
        <v>509</v>
      </c>
      <c r="B21" s="195" t="s">
        <v>666</v>
      </c>
      <c r="C21" s="700">
        <v>19.55</v>
      </c>
      <c r="D21" s="196">
        <v>4.9382716049382811</v>
      </c>
    </row>
    <row r="22" spans="1:4" ht="14.25" customHeight="1" x14ac:dyDescent="0.2">
      <c r="A22" s="699" t="s">
        <v>509</v>
      </c>
      <c r="B22" s="198" t="s">
        <v>662</v>
      </c>
      <c r="C22" s="621">
        <v>18.579999999999998</v>
      </c>
      <c r="D22" s="199">
        <v>-4.9616368286445134</v>
      </c>
    </row>
    <row r="23" spans="1:4" ht="14.25" customHeight="1" x14ac:dyDescent="0.2">
      <c r="A23" s="754">
        <v>2023</v>
      </c>
      <c r="B23" s="635" t="s">
        <v>667</v>
      </c>
      <c r="C23" s="636">
        <v>17.66</v>
      </c>
      <c r="D23" s="197">
        <v>-4.9515608180839523</v>
      </c>
    </row>
    <row r="24" spans="1:4" ht="14.25" customHeight="1" x14ac:dyDescent="0.2">
      <c r="A24" s="698" t="s">
        <v>509</v>
      </c>
      <c r="B24" s="195" t="s">
        <v>673</v>
      </c>
      <c r="C24" s="700">
        <v>16.79</v>
      </c>
      <c r="D24" s="196">
        <v>-4.9263873159682952</v>
      </c>
    </row>
    <row r="25" spans="1:4" ht="14.25" customHeight="1" x14ac:dyDescent="0.2">
      <c r="A25" s="698" t="s">
        <v>509</v>
      </c>
      <c r="B25" s="195" t="s">
        <v>677</v>
      </c>
      <c r="C25" s="700">
        <v>15.96</v>
      </c>
      <c r="D25" s="196">
        <v>-4.9434187016080902</v>
      </c>
    </row>
    <row r="26" spans="1:4" ht="14.25" customHeight="1" x14ac:dyDescent="0.2">
      <c r="A26" s="698" t="s">
        <v>509</v>
      </c>
      <c r="B26" s="195" t="s">
        <v>678</v>
      </c>
      <c r="C26" s="700">
        <v>15.18</v>
      </c>
      <c r="D26" s="196">
        <v>-4.8872180451127889</v>
      </c>
    </row>
    <row r="27" spans="1:4" ht="14.25" customHeight="1" x14ac:dyDescent="0.2">
      <c r="A27" s="753" t="s">
        <v>509</v>
      </c>
      <c r="B27" s="198" t="s">
        <v>693</v>
      </c>
      <c r="C27" s="621">
        <v>14.43</v>
      </c>
      <c r="D27" s="199">
        <v>-4.9407114624505928</v>
      </c>
    </row>
    <row r="28" spans="1:4" ht="14.25" customHeight="1" x14ac:dyDescent="0.2">
      <c r="A28" s="637"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72" t="s">
        <v>674</v>
      </c>
      <c r="C3" s="774" t="s">
        <v>420</v>
      </c>
      <c r="D3" s="772" t="s">
        <v>675</v>
      </c>
      <c r="E3" s="774" t="s">
        <v>420</v>
      </c>
      <c r="F3" s="776" t="s">
        <v>676</v>
      </c>
    </row>
    <row r="4" spans="1:6" ht="14.85" customHeight="1" x14ac:dyDescent="0.2">
      <c r="A4" s="493"/>
      <c r="B4" s="773"/>
      <c r="C4" s="775"/>
      <c r="D4" s="773"/>
      <c r="E4" s="775"/>
      <c r="F4" s="777"/>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5">
        <v>119066.745292566</v>
      </c>
      <c r="C12" s="466">
        <v>100</v>
      </c>
      <c r="D12" s="465">
        <v>117525.51589438341</v>
      </c>
      <c r="E12" s="466">
        <v>100</v>
      </c>
      <c r="F12" s="466">
        <v>1.3113998151411213</v>
      </c>
    </row>
    <row r="13" spans="1:6" x14ac:dyDescent="0.2">
      <c r="A13" s="711" t="s">
        <v>659</v>
      </c>
      <c r="B13" s="3"/>
      <c r="C13" s="3"/>
      <c r="D13" s="3"/>
      <c r="E13" s="3"/>
      <c r="F13" s="55" t="s">
        <v>570</v>
      </c>
    </row>
    <row r="14" spans="1:6" x14ac:dyDescent="0.2">
      <c r="A14" s="467"/>
      <c r="B14" s="1"/>
      <c r="C14" s="1"/>
      <c r="D14" s="1"/>
      <c r="E14" s="1"/>
      <c r="F14" s="1"/>
    </row>
    <row r="15" spans="1:6" x14ac:dyDescent="0.2">
      <c r="A15" s="49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83" t="s">
        <v>260</v>
      </c>
      <c r="C3" s="783"/>
      <c r="D3" s="783"/>
      <c r="E3" s="782" t="s">
        <v>261</v>
      </c>
      <c r="F3" s="782"/>
    </row>
    <row r="4" spans="1:6" x14ac:dyDescent="0.2">
      <c r="A4" s="66"/>
      <c r="B4" s="201" t="s">
        <v>691</v>
      </c>
      <c r="C4" s="202" t="s">
        <v>681</v>
      </c>
      <c r="D4" s="201" t="s">
        <v>694</v>
      </c>
      <c r="E4" s="185" t="s">
        <v>262</v>
      </c>
      <c r="F4" s="184" t="s">
        <v>263</v>
      </c>
    </row>
    <row r="5" spans="1:6" x14ac:dyDescent="0.2">
      <c r="A5" s="425" t="s">
        <v>483</v>
      </c>
      <c r="B5" s="90">
        <v>174.72597420666671</v>
      </c>
      <c r="C5" s="90">
        <v>170.37031213871001</v>
      </c>
      <c r="D5" s="90">
        <v>171.64556344137924</v>
      </c>
      <c r="E5" s="90">
        <v>2.5565851311057415</v>
      </c>
      <c r="F5" s="90">
        <v>1.7946346549991059</v>
      </c>
    </row>
    <row r="6" spans="1:6" x14ac:dyDescent="0.2">
      <c r="A6" s="66" t="s">
        <v>482</v>
      </c>
      <c r="B6" s="97">
        <v>166.14029754666666</v>
      </c>
      <c r="C6" s="199">
        <v>159.16409962258069</v>
      </c>
      <c r="D6" s="97">
        <v>186.49827674827583</v>
      </c>
      <c r="E6" s="97">
        <v>4.3830222648375727</v>
      </c>
      <c r="F6" s="97">
        <v>-10.915907404917819</v>
      </c>
    </row>
    <row r="7" spans="1:6" x14ac:dyDescent="0.2">
      <c r="F7" s="55" t="s">
        <v>570</v>
      </c>
    </row>
    <row r="8" spans="1:6" x14ac:dyDescent="0.2">
      <c r="A8" s="637"/>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0" t="s">
        <v>656</v>
      </c>
      <c r="B1" s="770"/>
      <c r="C1" s="770"/>
      <c r="D1" s="3"/>
      <c r="E1" s="3"/>
    </row>
    <row r="2" spans="1:38" x14ac:dyDescent="0.2">
      <c r="A2" s="771"/>
      <c r="B2" s="770"/>
      <c r="C2" s="770"/>
      <c r="D2" s="3"/>
      <c r="E2" s="55" t="s">
        <v>259</v>
      </c>
    </row>
    <row r="3" spans="1:38" x14ac:dyDescent="0.2">
      <c r="A3" s="57"/>
      <c r="B3" s="203" t="s">
        <v>264</v>
      </c>
      <c r="C3" s="203" t="s">
        <v>265</v>
      </c>
      <c r="D3" s="203" t="s">
        <v>266</v>
      </c>
      <c r="E3" s="203" t="s">
        <v>267</v>
      </c>
    </row>
    <row r="4" spans="1:38" x14ac:dyDescent="0.2">
      <c r="A4" s="673" t="s">
        <v>268</v>
      </c>
      <c r="B4" s="723">
        <v>174.72597420666671</v>
      </c>
      <c r="C4" s="724">
        <v>30.324342630909097</v>
      </c>
      <c r="D4" s="724">
        <v>47.411314055757614</v>
      </c>
      <c r="E4" s="724">
        <v>96.990317519999991</v>
      </c>
      <c r="F4" s="613"/>
      <c r="G4" s="613"/>
      <c r="H4" s="613"/>
      <c r="M4" s="314"/>
      <c r="N4" s="314"/>
      <c r="O4" s="314"/>
      <c r="P4" s="314"/>
      <c r="Q4" s="314"/>
      <c r="R4" s="314"/>
      <c r="S4" s="314"/>
      <c r="T4" s="314"/>
      <c r="U4" s="314"/>
      <c r="V4" s="314"/>
      <c r="W4" s="314"/>
      <c r="X4" s="314"/>
      <c r="Y4" s="314"/>
      <c r="Z4" s="314"/>
      <c r="AA4" s="314"/>
      <c r="AB4" s="314"/>
      <c r="AC4" s="314"/>
      <c r="AD4" s="314"/>
      <c r="AE4" s="279"/>
      <c r="AF4" s="279"/>
      <c r="AG4" s="279"/>
      <c r="AH4" s="279"/>
      <c r="AI4" s="279"/>
      <c r="AJ4" s="279"/>
      <c r="AK4" s="279"/>
      <c r="AL4" s="279"/>
    </row>
    <row r="5" spans="1:38" x14ac:dyDescent="0.2">
      <c r="A5" s="204" t="s">
        <v>269</v>
      </c>
      <c r="B5" s="205">
        <v>193.95</v>
      </c>
      <c r="C5" s="92">
        <v>30.966806722689075</v>
      </c>
      <c r="D5" s="92">
        <v>72.289959943977578</v>
      </c>
      <c r="E5" s="92">
        <v>90.693233333333339</v>
      </c>
      <c r="F5" s="613"/>
      <c r="G5" s="613"/>
      <c r="M5" s="614"/>
      <c r="N5" s="614"/>
      <c r="O5" s="614"/>
      <c r="P5" s="614"/>
      <c r="Q5" s="614"/>
      <c r="R5" s="614"/>
      <c r="S5" s="614"/>
      <c r="T5" s="614"/>
      <c r="U5" s="614"/>
      <c r="V5" s="614"/>
      <c r="W5" s="614"/>
      <c r="X5" s="614"/>
      <c r="Y5" s="614"/>
      <c r="Z5" s="614"/>
      <c r="AA5" s="614"/>
      <c r="AB5" s="614"/>
      <c r="AC5" s="614"/>
      <c r="AD5" s="614"/>
      <c r="AE5" s="278"/>
      <c r="AF5" s="278"/>
      <c r="AG5" s="278"/>
      <c r="AH5" s="278"/>
      <c r="AI5" s="278"/>
      <c r="AJ5" s="278"/>
      <c r="AK5" s="278"/>
      <c r="AL5" s="278"/>
    </row>
    <row r="6" spans="1:38" x14ac:dyDescent="0.2">
      <c r="A6" s="204" t="s">
        <v>270</v>
      </c>
      <c r="B6" s="205">
        <v>170.45333333333332</v>
      </c>
      <c r="C6" s="92">
        <v>28.408888888888889</v>
      </c>
      <c r="D6" s="92">
        <v>56.36397777777777</v>
      </c>
      <c r="E6" s="92">
        <v>85.680466666666661</v>
      </c>
      <c r="F6" s="613"/>
      <c r="G6" s="613"/>
      <c r="M6" s="614"/>
      <c r="N6" s="614"/>
      <c r="O6" s="614"/>
      <c r="P6" s="614"/>
      <c r="Q6" s="614"/>
      <c r="R6" s="614"/>
      <c r="S6" s="614"/>
      <c r="T6" s="614"/>
      <c r="U6" s="614"/>
      <c r="V6" s="614"/>
      <c r="W6" s="614"/>
      <c r="X6" s="614"/>
      <c r="Y6" s="614"/>
      <c r="Z6" s="614"/>
      <c r="AA6" s="614"/>
      <c r="AB6" s="614"/>
      <c r="AC6" s="614"/>
      <c r="AD6" s="614"/>
      <c r="AE6" s="278"/>
      <c r="AF6" s="278"/>
      <c r="AG6" s="278"/>
      <c r="AH6" s="278"/>
      <c r="AI6" s="278"/>
      <c r="AJ6" s="278"/>
      <c r="AK6" s="278"/>
      <c r="AL6" s="278"/>
    </row>
    <row r="7" spans="1:38" x14ac:dyDescent="0.2">
      <c r="A7" s="204" t="s">
        <v>233</v>
      </c>
      <c r="B7" s="205">
        <v>183.01883333333333</v>
      </c>
      <c r="C7" s="92">
        <v>31.763599173553718</v>
      </c>
      <c r="D7" s="92">
        <v>60.016100826446291</v>
      </c>
      <c r="E7" s="92">
        <v>91.239133333333328</v>
      </c>
      <c r="F7" s="613"/>
      <c r="G7" s="613"/>
      <c r="N7" s="614"/>
      <c r="O7" s="614"/>
      <c r="P7" s="614"/>
      <c r="Q7" s="614"/>
      <c r="R7" s="614"/>
      <c r="S7" s="614"/>
      <c r="T7" s="614"/>
      <c r="U7" s="614"/>
      <c r="V7" s="614"/>
      <c r="W7" s="614"/>
      <c r="X7" s="614"/>
      <c r="Y7" s="614"/>
      <c r="Z7" s="614"/>
      <c r="AA7" s="614"/>
      <c r="AB7" s="614"/>
      <c r="AC7" s="614"/>
      <c r="AD7" s="614"/>
      <c r="AE7" s="278"/>
      <c r="AF7" s="278"/>
      <c r="AG7" s="278"/>
      <c r="AH7" s="278"/>
      <c r="AI7" s="278"/>
      <c r="AJ7" s="278"/>
      <c r="AK7" s="278"/>
      <c r="AL7" s="278"/>
    </row>
    <row r="8" spans="1:38" x14ac:dyDescent="0.2">
      <c r="A8" s="204" t="s">
        <v>271</v>
      </c>
      <c r="B8" s="205">
        <v>142.66400000000002</v>
      </c>
      <c r="C8" s="92">
        <v>23.777333333333338</v>
      </c>
      <c r="D8" s="92">
        <v>36.302300000000024</v>
      </c>
      <c r="E8" s="92">
        <v>82.584366666666654</v>
      </c>
      <c r="F8" s="613"/>
      <c r="G8" s="613"/>
      <c r="N8" s="614"/>
      <c r="O8" s="614"/>
      <c r="P8" s="614"/>
      <c r="Q8" s="614"/>
      <c r="R8" s="614"/>
      <c r="S8" s="614"/>
      <c r="T8" s="614"/>
      <c r="U8" s="614"/>
      <c r="V8" s="614"/>
      <c r="W8" s="614"/>
      <c r="X8" s="614"/>
      <c r="Y8" s="614"/>
      <c r="Z8" s="614"/>
      <c r="AA8" s="614"/>
      <c r="AB8" s="614"/>
      <c r="AC8" s="614"/>
      <c r="AD8" s="614"/>
      <c r="AE8" s="278"/>
      <c r="AF8" s="278"/>
      <c r="AG8" s="278"/>
      <c r="AH8" s="278"/>
      <c r="AI8" s="278"/>
      <c r="AJ8" s="278"/>
      <c r="AK8" s="278"/>
      <c r="AL8" s="278"/>
    </row>
    <row r="9" spans="1:38" x14ac:dyDescent="0.2">
      <c r="A9" s="204" t="s">
        <v>272</v>
      </c>
      <c r="B9" s="205">
        <v>158.52186666666665</v>
      </c>
      <c r="C9" s="92">
        <v>25.310214005602241</v>
      </c>
      <c r="D9" s="92">
        <v>43.970052661064422</v>
      </c>
      <c r="E9" s="92">
        <v>89.241599999999991</v>
      </c>
      <c r="F9" s="613"/>
      <c r="G9" s="613"/>
    </row>
    <row r="10" spans="1:38" x14ac:dyDescent="0.2">
      <c r="A10" s="204" t="s">
        <v>273</v>
      </c>
      <c r="B10" s="205">
        <v>163.07333333333332</v>
      </c>
      <c r="C10" s="92">
        <v>32.614666666666665</v>
      </c>
      <c r="D10" s="92">
        <v>45.599999999999994</v>
      </c>
      <c r="E10" s="92">
        <v>84.858666666666664</v>
      </c>
      <c r="F10" s="613"/>
      <c r="G10" s="613"/>
    </row>
    <row r="11" spans="1:38" x14ac:dyDescent="0.2">
      <c r="A11" s="204" t="s">
        <v>274</v>
      </c>
      <c r="B11" s="205">
        <v>207.90176666666662</v>
      </c>
      <c r="C11" s="92">
        <v>41.580353333333321</v>
      </c>
      <c r="D11" s="92">
        <v>63.604713333333279</v>
      </c>
      <c r="E11" s="92">
        <v>102.71670000000002</v>
      </c>
      <c r="F11" s="613"/>
      <c r="G11" s="613"/>
    </row>
    <row r="12" spans="1:38" x14ac:dyDescent="0.2">
      <c r="A12" s="204" t="s">
        <v>275</v>
      </c>
      <c r="B12" s="205">
        <v>171.02666666666667</v>
      </c>
      <c r="C12" s="92">
        <v>28.504444444444449</v>
      </c>
      <c r="D12" s="92">
        <v>54.365222222222229</v>
      </c>
      <c r="E12" s="92">
        <v>88.156999999999996</v>
      </c>
      <c r="F12" s="613"/>
      <c r="G12" s="613"/>
    </row>
    <row r="13" spans="1:38" x14ac:dyDescent="0.2">
      <c r="A13" s="204" t="s">
        <v>276</v>
      </c>
      <c r="B13" s="205">
        <v>156.27889999999999</v>
      </c>
      <c r="C13" s="92">
        <v>28.181440983606556</v>
      </c>
      <c r="D13" s="92">
        <v>48.197159016393435</v>
      </c>
      <c r="E13" s="92">
        <v>79.900300000000001</v>
      </c>
      <c r="F13" s="613"/>
      <c r="G13" s="613"/>
    </row>
    <row r="14" spans="1:38" x14ac:dyDescent="0.2">
      <c r="A14" s="204" t="s">
        <v>205</v>
      </c>
      <c r="B14" s="205">
        <v>179.39666666666668</v>
      </c>
      <c r="C14" s="92">
        <v>29.899444444444448</v>
      </c>
      <c r="D14" s="92">
        <v>56.299955555555563</v>
      </c>
      <c r="E14" s="92">
        <v>93.197266666666664</v>
      </c>
      <c r="F14" s="613"/>
      <c r="G14" s="613"/>
    </row>
    <row r="15" spans="1:38" x14ac:dyDescent="0.2">
      <c r="A15" s="204" t="s">
        <v>277</v>
      </c>
      <c r="B15" s="205">
        <v>200.20999999999998</v>
      </c>
      <c r="C15" s="92">
        <v>38.750322580645161</v>
      </c>
      <c r="D15" s="92">
        <v>72.240910752688166</v>
      </c>
      <c r="E15" s="92">
        <v>89.218766666666653</v>
      </c>
      <c r="F15" s="613"/>
      <c r="G15" s="613"/>
    </row>
    <row r="16" spans="1:38" x14ac:dyDescent="0.2">
      <c r="A16" s="204" t="s">
        <v>234</v>
      </c>
      <c r="B16" s="206">
        <v>196.10489999999999</v>
      </c>
      <c r="C16" s="196">
        <v>32.684150000000002</v>
      </c>
      <c r="D16" s="196">
        <v>69.129916666666659</v>
      </c>
      <c r="E16" s="196">
        <v>94.290833333333325</v>
      </c>
      <c r="F16" s="613"/>
      <c r="G16" s="613"/>
    </row>
    <row r="17" spans="1:13" x14ac:dyDescent="0.2">
      <c r="A17" s="204" t="s">
        <v>235</v>
      </c>
      <c r="B17" s="205">
        <v>201.48</v>
      </c>
      <c r="C17" s="92">
        <v>38.996129032258061</v>
      </c>
      <c r="D17" s="92">
        <v>71.534037634408605</v>
      </c>
      <c r="E17" s="92">
        <v>90.949833333333316</v>
      </c>
      <c r="F17" s="613"/>
      <c r="G17" s="613"/>
    </row>
    <row r="18" spans="1:13" x14ac:dyDescent="0.2">
      <c r="A18" s="204" t="s">
        <v>278</v>
      </c>
      <c r="B18" s="205">
        <v>168.78943333333331</v>
      </c>
      <c r="C18" s="92">
        <v>35.884367716535429</v>
      </c>
      <c r="D18" s="92">
        <v>32.200732283464539</v>
      </c>
      <c r="E18" s="92">
        <v>100.70433333333334</v>
      </c>
      <c r="F18" s="613"/>
      <c r="G18" s="613"/>
    </row>
    <row r="19" spans="1:13" x14ac:dyDescent="0.2">
      <c r="A19" s="3" t="s">
        <v>279</v>
      </c>
      <c r="B19" s="205">
        <v>179.06233333333333</v>
      </c>
      <c r="C19" s="92">
        <v>33.48320054200542</v>
      </c>
      <c r="D19" s="92">
        <v>60.333932791327911</v>
      </c>
      <c r="E19" s="92">
        <v>85.245199999999997</v>
      </c>
      <c r="F19" s="613"/>
      <c r="G19" s="613"/>
    </row>
    <row r="20" spans="1:13" x14ac:dyDescent="0.2">
      <c r="A20" s="3" t="s">
        <v>206</v>
      </c>
      <c r="B20" s="205">
        <v>197.67983333333331</v>
      </c>
      <c r="C20" s="92">
        <v>35.647183060109285</v>
      </c>
      <c r="D20" s="92">
        <v>72.840216939890666</v>
      </c>
      <c r="E20" s="92">
        <v>89.192433333333355</v>
      </c>
      <c r="F20" s="613"/>
      <c r="G20" s="613"/>
    </row>
    <row r="21" spans="1:13" x14ac:dyDescent="0.2">
      <c r="A21" s="3" t="s">
        <v>280</v>
      </c>
      <c r="B21" s="205">
        <v>174.87486666666669</v>
      </c>
      <c r="C21" s="92">
        <v>30.350183471074384</v>
      </c>
      <c r="D21" s="92">
        <v>56.042849862258976</v>
      </c>
      <c r="E21" s="92">
        <v>88.481833333333327</v>
      </c>
      <c r="F21" s="613"/>
      <c r="G21" s="613"/>
    </row>
    <row r="22" spans="1:13" x14ac:dyDescent="0.2">
      <c r="A22" s="195" t="s">
        <v>281</v>
      </c>
      <c r="B22" s="205">
        <v>160.38669999999996</v>
      </c>
      <c r="C22" s="92">
        <v>27.835708264462806</v>
      </c>
      <c r="D22" s="92">
        <v>46.599858402203822</v>
      </c>
      <c r="E22" s="92">
        <v>85.951133333333331</v>
      </c>
      <c r="F22" s="613"/>
      <c r="G22" s="613"/>
    </row>
    <row r="23" spans="1:13" x14ac:dyDescent="0.2">
      <c r="A23" s="195" t="s">
        <v>282</v>
      </c>
      <c r="B23" s="207">
        <v>166.90333333333334</v>
      </c>
      <c r="C23" s="208">
        <v>23.021149425287359</v>
      </c>
      <c r="D23" s="208">
        <v>53.798817241379311</v>
      </c>
      <c r="E23" s="208">
        <v>90.083366666666663</v>
      </c>
      <c r="F23" s="613"/>
      <c r="G23" s="613"/>
    </row>
    <row r="24" spans="1:13" x14ac:dyDescent="0.2">
      <c r="A24" s="195" t="s">
        <v>283</v>
      </c>
      <c r="B24" s="207">
        <v>134</v>
      </c>
      <c r="C24" s="208">
        <v>20.440677966101696</v>
      </c>
      <c r="D24" s="208">
        <v>54.938322033898295</v>
      </c>
      <c r="E24" s="208">
        <v>58.621000000000016</v>
      </c>
      <c r="F24" s="613"/>
      <c r="G24" s="613"/>
    </row>
    <row r="25" spans="1:13" x14ac:dyDescent="0.2">
      <c r="A25" s="195" t="s">
        <v>545</v>
      </c>
      <c r="B25" s="207">
        <v>211.6</v>
      </c>
      <c r="C25" s="208">
        <v>36.723966942148763</v>
      </c>
      <c r="D25" s="208">
        <v>79.710066391184569</v>
      </c>
      <c r="E25" s="208">
        <v>95.165966666666662</v>
      </c>
      <c r="F25" s="613"/>
      <c r="G25" s="613"/>
    </row>
    <row r="26" spans="1:13" x14ac:dyDescent="0.2">
      <c r="A26" s="3" t="s">
        <v>284</v>
      </c>
      <c r="B26" s="207">
        <v>139.4015</v>
      </c>
      <c r="C26" s="208">
        <v>26.066947154471546</v>
      </c>
      <c r="D26" s="208">
        <v>37.225686178861793</v>
      </c>
      <c r="E26" s="208">
        <v>76.108866666666657</v>
      </c>
      <c r="F26" s="613"/>
      <c r="G26" s="613"/>
    </row>
    <row r="27" spans="1:13" x14ac:dyDescent="0.2">
      <c r="A27" s="195" t="s">
        <v>236</v>
      </c>
      <c r="B27" s="207">
        <v>186.40666666666667</v>
      </c>
      <c r="C27" s="208">
        <v>34.856531165311651</v>
      </c>
      <c r="D27" s="208">
        <v>58.613002168021694</v>
      </c>
      <c r="E27" s="208">
        <v>92.937133333333321</v>
      </c>
      <c r="F27" s="613"/>
      <c r="G27" s="613"/>
    </row>
    <row r="28" spans="1:13" x14ac:dyDescent="0.2">
      <c r="A28" s="195" t="s">
        <v>547</v>
      </c>
      <c r="B28" s="205">
        <v>164.56450000000001</v>
      </c>
      <c r="C28" s="92">
        <v>28.560780991735541</v>
      </c>
      <c r="D28" s="92">
        <v>52.781552341597802</v>
      </c>
      <c r="E28" s="92">
        <v>83.222166666666666</v>
      </c>
      <c r="F28" s="613"/>
      <c r="G28" s="613"/>
    </row>
    <row r="29" spans="1:13" x14ac:dyDescent="0.2">
      <c r="A29" s="3" t="s">
        <v>285</v>
      </c>
      <c r="B29" s="207">
        <v>145.36396666666667</v>
      </c>
      <c r="C29" s="208">
        <v>23.209372829131656</v>
      </c>
      <c r="D29" s="208">
        <v>35.821027170868362</v>
      </c>
      <c r="E29" s="208">
        <v>86.333566666666655</v>
      </c>
      <c r="F29" s="613"/>
      <c r="G29" s="613"/>
    </row>
    <row r="30" spans="1:13" x14ac:dyDescent="0.2">
      <c r="A30" s="3" t="s">
        <v>237</v>
      </c>
      <c r="B30" s="205">
        <v>180.62076666666667</v>
      </c>
      <c r="C30" s="92">
        <v>36.124153333333332</v>
      </c>
      <c r="D30" s="92">
        <v>53.110979999999991</v>
      </c>
      <c r="E30" s="92">
        <v>91.385633333333345</v>
      </c>
      <c r="F30" s="613"/>
      <c r="G30" s="613"/>
    </row>
    <row r="31" spans="1:13" x14ac:dyDescent="0.2">
      <c r="A31" s="647" t="s">
        <v>286</v>
      </c>
      <c r="B31" s="648">
        <v>183.57630723120849</v>
      </c>
      <c r="C31" s="648">
        <v>32.461664083567364</v>
      </c>
      <c r="D31" s="648">
        <v>61.201076480974457</v>
      </c>
      <c r="E31" s="648">
        <v>89.913566666666668</v>
      </c>
      <c r="F31" s="613"/>
      <c r="G31" s="613"/>
    </row>
    <row r="32" spans="1:13" x14ac:dyDescent="0.2">
      <c r="A32" s="646" t="s">
        <v>287</v>
      </c>
      <c r="B32" s="645">
        <v>190.93006478250328</v>
      </c>
      <c r="C32" s="645">
        <v>33.136622813492309</v>
      </c>
      <c r="D32" s="645">
        <v>66.553812297589133</v>
      </c>
      <c r="E32" s="645">
        <v>91.239629671421838</v>
      </c>
      <c r="F32" s="613"/>
      <c r="G32" s="613"/>
      <c r="M32" s="614"/>
    </row>
    <row r="33" spans="1:13" x14ac:dyDescent="0.2">
      <c r="A33" s="644" t="s">
        <v>288</v>
      </c>
      <c r="B33" s="649">
        <v>16.204090575836574</v>
      </c>
      <c r="C33" s="649">
        <v>2.812280182583212</v>
      </c>
      <c r="D33" s="649">
        <v>19.142498241831518</v>
      </c>
      <c r="E33" s="649">
        <v>-5.7506878485781527</v>
      </c>
      <c r="F33" s="613"/>
      <c r="G33" s="613"/>
      <c r="M33" s="614"/>
    </row>
    <row r="34" spans="1:13" x14ac:dyDescent="0.2">
      <c r="A34" s="80"/>
      <c r="B34" s="3"/>
      <c r="C34" s="3"/>
      <c r="D34" s="3"/>
      <c r="E34" s="55" t="s">
        <v>570</v>
      </c>
    </row>
    <row r="35" spans="1:13" s="1" customFormat="1" ht="14.25" customHeight="1" x14ac:dyDescent="0.2">
      <c r="A35" s="804" t="s">
        <v>668</v>
      </c>
      <c r="B35" s="804"/>
      <c r="C35" s="804"/>
      <c r="D35" s="804"/>
      <c r="E35" s="804"/>
    </row>
    <row r="36" spans="1:13" s="1" customFormat="1" x14ac:dyDescent="0.2">
      <c r="A36" s="804"/>
      <c r="B36" s="804"/>
      <c r="C36" s="804"/>
      <c r="D36" s="804"/>
      <c r="E36" s="804"/>
    </row>
    <row r="37" spans="1:13" s="1" customFormat="1" x14ac:dyDescent="0.2">
      <c r="A37" s="804"/>
      <c r="B37" s="804"/>
      <c r="C37" s="804"/>
      <c r="D37" s="804"/>
      <c r="E37" s="804"/>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0" t="s">
        <v>657</v>
      </c>
      <c r="B1" s="770"/>
      <c r="C1" s="770"/>
      <c r="D1" s="3"/>
      <c r="E1" s="3"/>
    </row>
    <row r="2" spans="1:36" x14ac:dyDescent="0.2">
      <c r="A2" s="771"/>
      <c r="B2" s="770"/>
      <c r="C2" s="770"/>
      <c r="D2" s="3"/>
      <c r="E2" s="55" t="s">
        <v>259</v>
      </c>
    </row>
    <row r="3" spans="1:36" x14ac:dyDescent="0.2">
      <c r="A3" s="57"/>
      <c r="B3" s="203" t="s">
        <v>264</v>
      </c>
      <c r="C3" s="203" t="s">
        <v>265</v>
      </c>
      <c r="D3" s="203" t="s">
        <v>266</v>
      </c>
      <c r="E3" s="203" t="s">
        <v>267</v>
      </c>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279"/>
      <c r="AH3" s="279"/>
      <c r="AI3" s="279"/>
      <c r="AJ3" s="279"/>
    </row>
    <row r="4" spans="1:36" x14ac:dyDescent="0.2">
      <c r="A4" s="673" t="s">
        <v>268</v>
      </c>
      <c r="B4" s="723">
        <v>166.14029754666666</v>
      </c>
      <c r="C4" s="724">
        <v>28.834266516363638</v>
      </c>
      <c r="D4" s="724">
        <v>38.042314066969681</v>
      </c>
      <c r="E4" s="724">
        <v>99.263716963333337</v>
      </c>
      <c r="F4" s="613"/>
      <c r="G4" s="613"/>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278"/>
      <c r="AH4" s="278"/>
      <c r="AI4" s="278"/>
      <c r="AJ4" s="278"/>
    </row>
    <row r="5" spans="1:36" x14ac:dyDescent="0.2">
      <c r="A5" s="204" t="s">
        <v>269</v>
      </c>
      <c r="B5" s="205">
        <v>182.43</v>
      </c>
      <c r="C5" s="92">
        <v>29.127478991596643</v>
      </c>
      <c r="D5" s="92">
        <v>54.510221008403363</v>
      </c>
      <c r="E5" s="92">
        <v>98.792299999999997</v>
      </c>
      <c r="G5" s="613"/>
      <c r="H5" s="615"/>
      <c r="I5" s="615"/>
      <c r="J5" s="615"/>
      <c r="K5" s="615"/>
      <c r="L5" s="614"/>
      <c r="M5" s="614"/>
      <c r="N5" s="614"/>
      <c r="O5" s="614"/>
      <c r="P5" s="614"/>
      <c r="Q5" s="614"/>
      <c r="R5" s="614"/>
      <c r="S5" s="614"/>
      <c r="T5" s="614"/>
      <c r="U5" s="614"/>
      <c r="V5" s="614"/>
      <c r="W5" s="614"/>
      <c r="X5" s="614"/>
      <c r="Y5" s="614"/>
      <c r="Z5" s="614"/>
      <c r="AA5" s="614"/>
      <c r="AB5" s="614"/>
      <c r="AC5" s="614"/>
      <c r="AD5" s="614"/>
      <c r="AE5" s="614"/>
      <c r="AF5" s="614"/>
      <c r="AG5" s="278"/>
      <c r="AH5" s="278"/>
      <c r="AI5" s="278"/>
      <c r="AJ5" s="278"/>
    </row>
    <row r="6" spans="1:36" x14ac:dyDescent="0.2">
      <c r="A6" s="204" t="s">
        <v>270</v>
      </c>
      <c r="B6" s="205">
        <v>175.56666666666666</v>
      </c>
      <c r="C6" s="92">
        <v>29.261111111111116</v>
      </c>
      <c r="D6" s="92">
        <v>48.704922222222208</v>
      </c>
      <c r="E6" s="92">
        <v>97.600633333333334</v>
      </c>
      <c r="G6" s="613"/>
      <c r="L6" s="614"/>
      <c r="M6" s="614"/>
      <c r="N6" s="614"/>
      <c r="O6" s="614"/>
      <c r="P6" s="614"/>
      <c r="Q6" s="614"/>
      <c r="R6" s="614"/>
      <c r="S6" s="614"/>
      <c r="T6" s="614"/>
      <c r="U6" s="614"/>
      <c r="V6" s="614"/>
      <c r="W6" s="614"/>
      <c r="X6" s="614"/>
      <c r="Y6" s="614"/>
      <c r="Z6" s="614"/>
      <c r="AA6" s="614"/>
      <c r="AB6" s="614"/>
      <c r="AC6" s="614"/>
      <c r="AD6" s="614"/>
      <c r="AE6" s="614"/>
      <c r="AF6" s="614"/>
      <c r="AG6" s="278"/>
      <c r="AH6" s="278"/>
      <c r="AI6" s="278"/>
      <c r="AJ6" s="278"/>
    </row>
    <row r="7" spans="1:36" x14ac:dyDescent="0.2">
      <c r="A7" s="204" t="s">
        <v>233</v>
      </c>
      <c r="B7" s="205">
        <v>192.07926666666668</v>
      </c>
      <c r="C7" s="92">
        <v>33.336071074380165</v>
      </c>
      <c r="D7" s="92">
        <v>60.015962258953202</v>
      </c>
      <c r="E7" s="92">
        <v>98.727233333333317</v>
      </c>
      <c r="G7" s="613"/>
      <c r="L7" s="615"/>
      <c r="M7" s="615"/>
      <c r="N7" s="615"/>
      <c r="O7" s="615"/>
      <c r="P7" s="615"/>
      <c r="Q7" s="615"/>
      <c r="R7" s="615"/>
      <c r="S7" s="615"/>
      <c r="T7" s="615"/>
      <c r="U7" s="615"/>
      <c r="V7" s="615"/>
      <c r="W7" s="615"/>
      <c r="X7" s="615"/>
      <c r="Y7" s="615"/>
      <c r="Z7" s="615"/>
      <c r="AA7" s="615"/>
      <c r="AB7" s="615"/>
      <c r="AC7" s="615"/>
      <c r="AD7" s="615"/>
      <c r="AE7" s="615"/>
      <c r="AF7" s="615"/>
      <c r="AG7" s="280"/>
      <c r="AH7" s="280"/>
      <c r="AI7" s="280"/>
      <c r="AJ7" s="280"/>
    </row>
    <row r="8" spans="1:36" x14ac:dyDescent="0.2">
      <c r="A8" s="204" t="s">
        <v>271</v>
      </c>
      <c r="B8" s="205">
        <v>142.01636666666667</v>
      </c>
      <c r="C8" s="92">
        <v>23.669394444444446</v>
      </c>
      <c r="D8" s="92">
        <v>33.029972222222227</v>
      </c>
      <c r="E8" s="92">
        <v>85.316999999999993</v>
      </c>
      <c r="G8" s="613"/>
    </row>
    <row r="9" spans="1:36" x14ac:dyDescent="0.2">
      <c r="A9" s="204" t="s">
        <v>272</v>
      </c>
      <c r="B9" s="205">
        <v>166.89019999999999</v>
      </c>
      <c r="C9" s="92">
        <v>26.646334453781513</v>
      </c>
      <c r="D9" s="92">
        <v>41.070132212885149</v>
      </c>
      <c r="E9" s="92">
        <v>99.173733333333331</v>
      </c>
      <c r="G9" s="613"/>
    </row>
    <row r="10" spans="1:36" x14ac:dyDescent="0.2">
      <c r="A10" s="204" t="s">
        <v>273</v>
      </c>
      <c r="B10" s="205">
        <v>169.76333333333335</v>
      </c>
      <c r="C10" s="92">
        <v>33.952666666666673</v>
      </c>
      <c r="D10" s="92">
        <v>38.299999999999997</v>
      </c>
      <c r="E10" s="92">
        <v>97.51066666666668</v>
      </c>
      <c r="G10" s="613"/>
    </row>
    <row r="11" spans="1:36" x14ac:dyDescent="0.2">
      <c r="A11" s="204" t="s">
        <v>274</v>
      </c>
      <c r="B11" s="205">
        <v>188.49700000000001</v>
      </c>
      <c r="C11" s="92">
        <v>37.699400000000004</v>
      </c>
      <c r="D11" s="92">
        <v>44.303066666666673</v>
      </c>
      <c r="E11" s="92">
        <v>106.49453333333334</v>
      </c>
      <c r="G11" s="613"/>
    </row>
    <row r="12" spans="1:36" x14ac:dyDescent="0.2">
      <c r="A12" s="204" t="s">
        <v>275</v>
      </c>
      <c r="B12" s="205">
        <v>166.50666666666666</v>
      </c>
      <c r="C12" s="92">
        <v>27.751111111111111</v>
      </c>
      <c r="D12" s="92">
        <v>39.764955555555559</v>
      </c>
      <c r="E12" s="92">
        <v>98.990599999999986</v>
      </c>
      <c r="G12" s="613"/>
    </row>
    <row r="13" spans="1:36" x14ac:dyDescent="0.2">
      <c r="A13" s="204" t="s">
        <v>276</v>
      </c>
      <c r="B13" s="205">
        <v>161.31393333333332</v>
      </c>
      <c r="C13" s="92">
        <v>29.089397814207647</v>
      </c>
      <c r="D13" s="92">
        <v>45.137968852459011</v>
      </c>
      <c r="E13" s="92">
        <v>87.08656666666667</v>
      </c>
      <c r="G13" s="613"/>
    </row>
    <row r="14" spans="1:36" x14ac:dyDescent="0.2">
      <c r="A14" s="204" t="s">
        <v>205</v>
      </c>
      <c r="B14" s="205">
        <v>168.21333333333334</v>
      </c>
      <c r="C14" s="92">
        <v>28.035555555555561</v>
      </c>
      <c r="D14" s="92">
        <v>37.199944444444441</v>
      </c>
      <c r="E14" s="92">
        <v>102.97783333333334</v>
      </c>
      <c r="G14" s="613"/>
    </row>
    <row r="15" spans="1:36" x14ac:dyDescent="0.2">
      <c r="A15" s="204" t="s">
        <v>277</v>
      </c>
      <c r="B15" s="205">
        <v>199.56</v>
      </c>
      <c r="C15" s="92">
        <v>38.624516129032259</v>
      </c>
      <c r="D15" s="92">
        <v>51.051883870967742</v>
      </c>
      <c r="E15" s="92">
        <v>109.8836</v>
      </c>
      <c r="G15" s="613"/>
    </row>
    <row r="16" spans="1:36" x14ac:dyDescent="0.2">
      <c r="A16" s="204" t="s">
        <v>234</v>
      </c>
      <c r="B16" s="206">
        <v>189.35323333333332</v>
      </c>
      <c r="C16" s="196">
        <v>31.558872222222224</v>
      </c>
      <c r="D16" s="196">
        <v>60.899961111111111</v>
      </c>
      <c r="E16" s="196">
        <v>96.89439999999999</v>
      </c>
      <c r="G16" s="613"/>
    </row>
    <row r="17" spans="1:11" x14ac:dyDescent="0.2">
      <c r="A17" s="204" t="s">
        <v>235</v>
      </c>
      <c r="B17" s="205">
        <v>180.71666666666667</v>
      </c>
      <c r="C17" s="92">
        <v>34.977419354838709</v>
      </c>
      <c r="D17" s="92">
        <v>42.433147311827973</v>
      </c>
      <c r="E17" s="92">
        <v>103.30609999999999</v>
      </c>
      <c r="G17" s="613"/>
    </row>
    <row r="18" spans="1:11" x14ac:dyDescent="0.2">
      <c r="A18" s="204" t="s">
        <v>278</v>
      </c>
      <c r="B18" s="205">
        <v>172.99803333333335</v>
      </c>
      <c r="C18" s="92">
        <v>36.7791094488189</v>
      </c>
      <c r="D18" s="92">
        <v>29.694423884514464</v>
      </c>
      <c r="E18" s="92">
        <v>106.52449999999999</v>
      </c>
      <c r="G18" s="613"/>
    </row>
    <row r="19" spans="1:11" x14ac:dyDescent="0.2">
      <c r="A19" s="3" t="s">
        <v>279</v>
      </c>
      <c r="B19" s="205">
        <v>176.49466666666666</v>
      </c>
      <c r="C19" s="92">
        <v>33.003067750677502</v>
      </c>
      <c r="D19" s="92">
        <v>52.268432249322501</v>
      </c>
      <c r="E19" s="92">
        <v>91.223166666666657</v>
      </c>
      <c r="G19" s="613"/>
    </row>
    <row r="20" spans="1:11" x14ac:dyDescent="0.2">
      <c r="A20" s="3" t="s">
        <v>206</v>
      </c>
      <c r="B20" s="205">
        <v>189.21933333333334</v>
      </c>
      <c r="C20" s="92">
        <v>34.121519125683058</v>
      </c>
      <c r="D20" s="92">
        <v>61.739947540983614</v>
      </c>
      <c r="E20" s="92">
        <v>93.357866666666666</v>
      </c>
      <c r="G20" s="613"/>
    </row>
    <row r="21" spans="1:11" x14ac:dyDescent="0.2">
      <c r="A21" s="3" t="s">
        <v>280</v>
      </c>
      <c r="B21" s="205">
        <v>169.50673333333333</v>
      </c>
      <c r="C21" s="92">
        <v>29.418523966942146</v>
      </c>
      <c r="D21" s="92">
        <v>47.014176033057851</v>
      </c>
      <c r="E21" s="92">
        <v>93.074033333333333</v>
      </c>
      <c r="G21" s="613"/>
    </row>
    <row r="22" spans="1:11" x14ac:dyDescent="0.2">
      <c r="A22" s="195" t="s">
        <v>281</v>
      </c>
      <c r="B22" s="205">
        <v>156.88176666666666</v>
      </c>
      <c r="C22" s="92">
        <v>27.227414049586773</v>
      </c>
      <c r="D22" s="92">
        <v>37.19971928374656</v>
      </c>
      <c r="E22" s="92">
        <v>92.454633333333334</v>
      </c>
      <c r="G22" s="613"/>
    </row>
    <row r="23" spans="1:11" x14ac:dyDescent="0.2">
      <c r="A23" s="195" t="s">
        <v>282</v>
      </c>
      <c r="B23" s="207">
        <v>166.34333333333333</v>
      </c>
      <c r="C23" s="208">
        <v>22.943908045977015</v>
      </c>
      <c r="D23" s="208">
        <v>42.874791954022996</v>
      </c>
      <c r="E23" s="208">
        <v>100.52463333333333</v>
      </c>
      <c r="G23" s="613"/>
    </row>
    <row r="24" spans="1:11" x14ac:dyDescent="0.2">
      <c r="A24" s="195" t="s">
        <v>283</v>
      </c>
      <c r="B24" s="207">
        <v>121</v>
      </c>
      <c r="C24" s="208">
        <v>18.457627118644066</v>
      </c>
      <c r="D24" s="208">
        <v>47.240372881355938</v>
      </c>
      <c r="E24" s="208">
        <v>55.302</v>
      </c>
      <c r="G24" s="613"/>
    </row>
    <row r="25" spans="1:11" x14ac:dyDescent="0.2">
      <c r="A25" s="195" t="s">
        <v>545</v>
      </c>
      <c r="B25" s="207">
        <v>190.26</v>
      </c>
      <c r="C25" s="208">
        <v>33.0203305785124</v>
      </c>
      <c r="D25" s="208">
        <v>52.424769421487582</v>
      </c>
      <c r="E25" s="208">
        <v>104.81490000000001</v>
      </c>
      <c r="G25" s="613"/>
    </row>
    <row r="26" spans="1:11" x14ac:dyDescent="0.2">
      <c r="A26" s="3" t="s">
        <v>284</v>
      </c>
      <c r="B26" s="207">
        <v>136.79573333333332</v>
      </c>
      <c r="C26" s="208">
        <v>25.579689972899725</v>
      </c>
      <c r="D26" s="208">
        <v>33.529043360433576</v>
      </c>
      <c r="E26" s="208">
        <v>77.687000000000012</v>
      </c>
      <c r="G26" s="613"/>
    </row>
    <row r="27" spans="1:11" x14ac:dyDescent="0.2">
      <c r="A27" s="195" t="s">
        <v>236</v>
      </c>
      <c r="B27" s="207">
        <v>176.47</v>
      </c>
      <c r="C27" s="208">
        <v>32.998455284552847</v>
      </c>
      <c r="D27" s="208">
        <v>45.874044715447155</v>
      </c>
      <c r="E27" s="208">
        <v>97.597499999999997</v>
      </c>
      <c r="G27" s="613"/>
    </row>
    <row r="28" spans="1:11" x14ac:dyDescent="0.2">
      <c r="A28" s="195" t="s">
        <v>547</v>
      </c>
      <c r="B28" s="205">
        <v>160.53479999999996</v>
      </c>
      <c r="C28" s="92">
        <v>27.861411570247927</v>
      </c>
      <c r="D28" s="92">
        <v>40.901555096418704</v>
      </c>
      <c r="E28" s="92">
        <v>91.771833333333333</v>
      </c>
      <c r="G28" s="613"/>
    </row>
    <row r="29" spans="1:11" x14ac:dyDescent="0.2">
      <c r="A29" s="3" t="s">
        <v>285</v>
      </c>
      <c r="B29" s="207">
        <v>150.4649666666667</v>
      </c>
      <c r="C29" s="208">
        <v>24.023818207282922</v>
      </c>
      <c r="D29" s="208">
        <v>32.9271817927171</v>
      </c>
      <c r="E29" s="208">
        <v>93.513966666666676</v>
      </c>
      <c r="G29" s="613"/>
    </row>
    <row r="30" spans="1:11" x14ac:dyDescent="0.2">
      <c r="A30" s="3" t="s">
        <v>237</v>
      </c>
      <c r="B30" s="205">
        <v>215.18656666666666</v>
      </c>
      <c r="C30" s="92">
        <v>43.03731333333333</v>
      </c>
      <c r="D30" s="92">
        <v>34.282153333333341</v>
      </c>
      <c r="E30" s="92">
        <v>137.86709999999999</v>
      </c>
      <c r="G30" s="613"/>
    </row>
    <row r="31" spans="1:11" x14ac:dyDescent="0.2">
      <c r="A31" s="647" t="s">
        <v>286</v>
      </c>
      <c r="B31" s="648">
        <v>176.41054896495095</v>
      </c>
      <c r="C31" s="648">
        <v>31.194548292582802</v>
      </c>
      <c r="D31" s="648">
        <v>48.756100672368142</v>
      </c>
      <c r="E31" s="648">
        <v>96.459900000000005</v>
      </c>
      <c r="G31" s="613"/>
    </row>
    <row r="32" spans="1:11" x14ac:dyDescent="0.2">
      <c r="A32" s="646" t="s">
        <v>287</v>
      </c>
      <c r="B32" s="645">
        <v>181.46106649073286</v>
      </c>
      <c r="C32" s="645">
        <v>31.493242944672652</v>
      </c>
      <c r="D32" s="645">
        <v>52.420299806416729</v>
      </c>
      <c r="E32" s="645">
        <v>97.547523739643481</v>
      </c>
      <c r="G32" s="613"/>
      <c r="H32" s="614"/>
      <c r="I32" s="614"/>
      <c r="J32" s="614"/>
      <c r="K32" s="614"/>
    </row>
    <row r="33" spans="1:11" x14ac:dyDescent="0.2">
      <c r="A33" s="644" t="s">
        <v>288</v>
      </c>
      <c r="B33" s="649">
        <v>15.320768944066202</v>
      </c>
      <c r="C33" s="649">
        <v>2.658976428309014</v>
      </c>
      <c r="D33" s="649">
        <v>14.377985739447048</v>
      </c>
      <c r="E33" s="649">
        <v>-1.7161932236898565</v>
      </c>
      <c r="G33" s="613"/>
      <c r="H33" s="614"/>
      <c r="I33" s="614"/>
      <c r="J33" s="614"/>
      <c r="K33" s="614"/>
    </row>
    <row r="34" spans="1:11" x14ac:dyDescent="0.2">
      <c r="A34" s="80"/>
      <c r="B34" s="3"/>
      <c r="C34" s="3"/>
      <c r="D34" s="3"/>
      <c r="E34" s="55" t="s">
        <v>570</v>
      </c>
    </row>
    <row r="35" spans="1:11" s="1" customFormat="1" x14ac:dyDescent="0.2">
      <c r="A35" s="804" t="s">
        <v>668</v>
      </c>
      <c r="B35" s="804"/>
      <c r="C35" s="804"/>
      <c r="D35" s="804"/>
      <c r="E35" s="804"/>
    </row>
    <row r="36" spans="1:11" s="1" customFormat="1" x14ac:dyDescent="0.2">
      <c r="A36" s="804"/>
      <c r="B36" s="804"/>
      <c r="C36" s="804"/>
      <c r="D36" s="804"/>
      <c r="E36" s="804"/>
    </row>
    <row r="37" spans="1:11" s="1" customFormat="1" x14ac:dyDescent="0.2">
      <c r="A37" s="804"/>
      <c r="B37" s="804"/>
      <c r="C37" s="804"/>
      <c r="D37" s="804"/>
      <c r="E37" s="804"/>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0" t="s">
        <v>35</v>
      </c>
      <c r="B1" s="770"/>
      <c r="C1" s="770"/>
    </row>
    <row r="2" spans="1:3" x14ac:dyDescent="0.2">
      <c r="A2" s="770"/>
      <c r="B2" s="770"/>
      <c r="C2" s="770"/>
    </row>
    <row r="3" spans="1:3" x14ac:dyDescent="0.2">
      <c r="A3" s="54"/>
      <c r="B3" s="3"/>
      <c r="C3" s="55" t="s">
        <v>259</v>
      </c>
    </row>
    <row r="4" spans="1:3" x14ac:dyDescent="0.2">
      <c r="A4" s="57"/>
      <c r="B4" s="203" t="s">
        <v>264</v>
      </c>
      <c r="C4" s="203" t="s">
        <v>267</v>
      </c>
    </row>
    <row r="5" spans="1:3" x14ac:dyDescent="0.2">
      <c r="A5" s="673" t="s">
        <v>268</v>
      </c>
      <c r="B5" s="674">
        <v>114.48616666666666</v>
      </c>
      <c r="C5" s="675">
        <v>84.945566666666679</v>
      </c>
    </row>
    <row r="6" spans="1:3" x14ac:dyDescent="0.2">
      <c r="A6" s="204" t="s">
        <v>269</v>
      </c>
      <c r="B6" s="463">
        <v>118.50499999999997</v>
      </c>
      <c r="C6" s="464">
        <v>85.418866666666659</v>
      </c>
    </row>
    <row r="7" spans="1:3" x14ac:dyDescent="0.2">
      <c r="A7" s="204" t="s">
        <v>270</v>
      </c>
      <c r="B7" s="463">
        <v>130.77683333333334</v>
      </c>
      <c r="C7" s="464">
        <v>89.622833333333318</v>
      </c>
    </row>
    <row r="8" spans="1:3" x14ac:dyDescent="0.2">
      <c r="A8" s="204" t="s">
        <v>233</v>
      </c>
      <c r="B8" s="463">
        <v>108.27866666666667</v>
      </c>
      <c r="C8" s="464">
        <v>87.621700000000004</v>
      </c>
    </row>
    <row r="9" spans="1:3" x14ac:dyDescent="0.2">
      <c r="A9" s="204" t="s">
        <v>271</v>
      </c>
      <c r="B9" s="463">
        <v>0</v>
      </c>
      <c r="C9" s="464">
        <v>0</v>
      </c>
    </row>
    <row r="10" spans="1:3" x14ac:dyDescent="0.2">
      <c r="A10" s="204" t="s">
        <v>272</v>
      </c>
      <c r="B10" s="463">
        <v>118.75570000000002</v>
      </c>
      <c r="C10" s="464">
        <v>91.25160000000001</v>
      </c>
    </row>
    <row r="11" spans="1:3" x14ac:dyDescent="0.2">
      <c r="A11" s="204" t="s">
        <v>273</v>
      </c>
      <c r="B11" s="463">
        <v>112.45</v>
      </c>
      <c r="C11" s="464">
        <v>84.345999999999989</v>
      </c>
    </row>
    <row r="12" spans="1:3" x14ac:dyDescent="0.2">
      <c r="A12" s="204" t="s">
        <v>274</v>
      </c>
      <c r="B12" s="463">
        <v>199.68329999999997</v>
      </c>
      <c r="C12" s="464">
        <v>122.39156666666668</v>
      </c>
    </row>
    <row r="13" spans="1:3" x14ac:dyDescent="0.2">
      <c r="A13" s="204" t="s">
        <v>275</v>
      </c>
      <c r="B13" s="463">
        <v>0</v>
      </c>
      <c r="C13" s="464">
        <v>0</v>
      </c>
    </row>
    <row r="14" spans="1:3" x14ac:dyDescent="0.2">
      <c r="A14" s="204" t="s">
        <v>276</v>
      </c>
      <c r="B14" s="463">
        <v>119.98556666666666</v>
      </c>
      <c r="C14" s="464">
        <v>82.846766666666667</v>
      </c>
    </row>
    <row r="15" spans="1:3" x14ac:dyDescent="0.2">
      <c r="A15" s="204" t="s">
        <v>205</v>
      </c>
      <c r="B15" s="463">
        <v>119.58333333333333</v>
      </c>
      <c r="C15" s="464">
        <v>93.852900000000005</v>
      </c>
    </row>
    <row r="16" spans="1:3" x14ac:dyDescent="0.2">
      <c r="A16" s="204" t="s">
        <v>277</v>
      </c>
      <c r="B16" s="463">
        <v>166.62333333333333</v>
      </c>
      <c r="C16" s="464">
        <v>106.79346666666667</v>
      </c>
    </row>
    <row r="17" spans="1:3" x14ac:dyDescent="0.2">
      <c r="A17" s="204" t="s">
        <v>234</v>
      </c>
      <c r="B17" s="463">
        <v>135.75146666666666</v>
      </c>
      <c r="C17" s="464">
        <v>97.506</v>
      </c>
    </row>
    <row r="18" spans="1:3" x14ac:dyDescent="0.2">
      <c r="A18" s="204" t="s">
        <v>235</v>
      </c>
      <c r="B18" s="463">
        <v>0</v>
      </c>
      <c r="C18" s="464">
        <v>0</v>
      </c>
    </row>
    <row r="19" spans="1:3" x14ac:dyDescent="0.2">
      <c r="A19" s="204" t="s">
        <v>278</v>
      </c>
      <c r="B19" s="463">
        <v>172.99803333333335</v>
      </c>
      <c r="C19" s="464">
        <v>106.52449999999999</v>
      </c>
    </row>
    <row r="20" spans="1:3" x14ac:dyDescent="0.2">
      <c r="A20" s="204" t="s">
        <v>279</v>
      </c>
      <c r="B20" s="463">
        <v>113.97799999999998</v>
      </c>
      <c r="C20" s="464">
        <v>83.600066666666663</v>
      </c>
    </row>
    <row r="21" spans="1:3" x14ac:dyDescent="0.2">
      <c r="A21" s="204" t="s">
        <v>206</v>
      </c>
      <c r="B21" s="463">
        <v>167.05253333333334</v>
      </c>
      <c r="C21" s="464">
        <v>96.607333333333344</v>
      </c>
    </row>
    <row r="22" spans="1:3" x14ac:dyDescent="0.2">
      <c r="A22" s="204" t="s">
        <v>280</v>
      </c>
      <c r="B22" s="463">
        <v>121.99473333333336</v>
      </c>
      <c r="C22" s="464">
        <v>93.073033333333314</v>
      </c>
    </row>
    <row r="23" spans="1:3" x14ac:dyDescent="0.2">
      <c r="A23" s="204" t="s">
        <v>281</v>
      </c>
      <c r="B23" s="463">
        <v>110.34286666666667</v>
      </c>
      <c r="C23" s="464">
        <v>89.078599999999994</v>
      </c>
    </row>
    <row r="24" spans="1:3" x14ac:dyDescent="0.2">
      <c r="A24" s="204" t="s">
        <v>282</v>
      </c>
      <c r="B24" s="463">
        <v>109.90333333333334</v>
      </c>
      <c r="C24" s="464">
        <v>88.225466666666662</v>
      </c>
    </row>
    <row r="25" spans="1:3" x14ac:dyDescent="0.2">
      <c r="A25" s="204" t="s">
        <v>283</v>
      </c>
      <c r="B25" s="463">
        <v>100</v>
      </c>
      <c r="C25" s="464">
        <v>61.537000000000013</v>
      </c>
    </row>
    <row r="26" spans="1:3" x14ac:dyDescent="0.2">
      <c r="A26" s="204" t="s">
        <v>545</v>
      </c>
      <c r="B26" s="463">
        <v>0</v>
      </c>
      <c r="C26" s="464">
        <v>0</v>
      </c>
    </row>
    <row r="27" spans="1:3" x14ac:dyDescent="0.2">
      <c r="A27" s="204" t="s">
        <v>284</v>
      </c>
      <c r="B27" s="463">
        <v>122.66803333333334</v>
      </c>
      <c r="C27" s="464">
        <v>94.655833333333334</v>
      </c>
    </row>
    <row r="28" spans="1:3" x14ac:dyDescent="0.2">
      <c r="A28" s="204" t="s">
        <v>236</v>
      </c>
      <c r="B28" s="463">
        <v>176.31333333333333</v>
      </c>
      <c r="C28" s="464">
        <v>96.424166666666665</v>
      </c>
    </row>
    <row r="29" spans="1:3" x14ac:dyDescent="0.2">
      <c r="A29" s="204" t="s">
        <v>547</v>
      </c>
      <c r="B29" s="463">
        <v>113.57706666666668</v>
      </c>
      <c r="C29" s="464">
        <v>84.524500000000018</v>
      </c>
    </row>
    <row r="30" spans="1:3" x14ac:dyDescent="0.2">
      <c r="A30" s="204" t="s">
        <v>285</v>
      </c>
      <c r="B30" s="463">
        <v>144.66673333333335</v>
      </c>
      <c r="C30" s="464">
        <v>88.641300000000001</v>
      </c>
    </row>
    <row r="31" spans="1:3" x14ac:dyDescent="0.2">
      <c r="A31" s="204" t="s">
        <v>237</v>
      </c>
      <c r="B31" s="463">
        <v>143.00836666666666</v>
      </c>
      <c r="C31" s="464">
        <v>80.132933333333327</v>
      </c>
    </row>
    <row r="32" spans="1:3" x14ac:dyDescent="0.2">
      <c r="A32" s="647" t="s">
        <v>286</v>
      </c>
      <c r="B32" s="651">
        <v>126.02297074110368</v>
      </c>
      <c r="C32" s="651">
        <v>90.14106666666666</v>
      </c>
    </row>
    <row r="33" spans="1:5" x14ac:dyDescent="0.2">
      <c r="A33" s="646" t="s">
        <v>287</v>
      </c>
      <c r="B33" s="650">
        <v>124.82358564431847</v>
      </c>
      <c r="C33" s="650">
        <v>89.721016799271325</v>
      </c>
    </row>
    <row r="34" spans="1:5" x14ac:dyDescent="0.2">
      <c r="A34" s="644" t="s">
        <v>288</v>
      </c>
      <c r="B34" s="660">
        <v>10.337418977651808</v>
      </c>
      <c r="C34" s="660">
        <v>4.7754501326046466</v>
      </c>
    </row>
    <row r="35" spans="1:5" x14ac:dyDescent="0.2">
      <c r="A35" s="80"/>
      <c r="B35" s="3"/>
      <c r="C35" s="55" t="s">
        <v>514</v>
      </c>
    </row>
    <row r="36" spans="1:5" x14ac:dyDescent="0.2">
      <c r="A36" s="80" t="s">
        <v>484</v>
      </c>
      <c r="B36" s="80"/>
      <c r="C36" s="80"/>
    </row>
    <row r="37" spans="1:5" s="1" customFormat="1" x14ac:dyDescent="0.2">
      <c r="A37" s="804"/>
      <c r="B37" s="804"/>
      <c r="C37" s="804"/>
      <c r="D37" s="804"/>
      <c r="E37" s="804"/>
    </row>
    <row r="38" spans="1:5" s="1" customFormat="1" x14ac:dyDescent="0.2">
      <c r="A38" s="804"/>
      <c r="B38" s="804"/>
      <c r="C38" s="804"/>
      <c r="D38" s="804"/>
      <c r="E38" s="804"/>
    </row>
    <row r="39" spans="1:5" s="1" customFormat="1" x14ac:dyDescent="0.2">
      <c r="A39" s="804"/>
      <c r="B39" s="804"/>
      <c r="C39" s="804"/>
      <c r="D39" s="804"/>
      <c r="E39" s="804"/>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37"/>
      <c r="B3" s="145">
        <v>2022</v>
      </c>
      <c r="C3" s="145" t="s">
        <v>509</v>
      </c>
      <c r="D3" s="145" t="s">
        <v>509</v>
      </c>
      <c r="E3" s="145">
        <v>2023</v>
      </c>
      <c r="F3" s="145" t="s">
        <v>509</v>
      </c>
      <c r="G3" s="145" t="s">
        <v>509</v>
      </c>
      <c r="H3" s="145" t="s">
        <v>509</v>
      </c>
      <c r="I3" s="145" t="s">
        <v>509</v>
      </c>
      <c r="J3" s="145" t="s">
        <v>509</v>
      </c>
      <c r="K3" s="145" t="s">
        <v>509</v>
      </c>
      <c r="L3" s="145" t="s">
        <v>509</v>
      </c>
      <c r="M3" s="145" t="s">
        <v>509</v>
      </c>
    </row>
    <row r="4" spans="1:13" x14ac:dyDescent="0.2">
      <c r="A4" s="441"/>
      <c r="B4" s="538">
        <v>44835</v>
      </c>
      <c r="C4" s="538">
        <v>44866</v>
      </c>
      <c r="D4" s="538">
        <v>44896</v>
      </c>
      <c r="E4" s="538">
        <v>44927</v>
      </c>
      <c r="F4" s="538">
        <v>44958</v>
      </c>
      <c r="G4" s="538">
        <v>44986</v>
      </c>
      <c r="H4" s="538">
        <v>45017</v>
      </c>
      <c r="I4" s="538">
        <v>45047</v>
      </c>
      <c r="J4" s="538">
        <v>45078</v>
      </c>
      <c r="K4" s="538">
        <v>45108</v>
      </c>
      <c r="L4" s="538">
        <v>45139</v>
      </c>
      <c r="M4" s="538">
        <v>45170</v>
      </c>
    </row>
    <row r="5" spans="1:13" x14ac:dyDescent="0.2">
      <c r="A5" s="539" t="s">
        <v>290</v>
      </c>
      <c r="B5" s="540">
        <v>93.502380952380946</v>
      </c>
      <c r="C5" s="540">
        <v>91.298636363636348</v>
      </c>
      <c r="D5" s="540">
        <v>81.055000000000007</v>
      </c>
      <c r="E5" s="540">
        <v>82.527142857142849</v>
      </c>
      <c r="F5" s="540">
        <v>82.533500000000004</v>
      </c>
      <c r="G5" s="540">
        <v>78.418695652173909</v>
      </c>
      <c r="H5" s="540">
        <v>84.723157894736843</v>
      </c>
      <c r="I5" s="540">
        <v>75.694999999999979</v>
      </c>
      <c r="J5" s="540">
        <v>74.85318181818181</v>
      </c>
      <c r="K5" s="540">
        <v>80.068571428571431</v>
      </c>
      <c r="L5" s="540">
        <v>86.23347826086956</v>
      </c>
      <c r="M5" s="540">
        <v>93.773809523809518</v>
      </c>
    </row>
    <row r="6" spans="1:13" x14ac:dyDescent="0.2">
      <c r="A6" s="541" t="s">
        <v>291</v>
      </c>
      <c r="B6" s="540">
        <v>87.352500000000006</v>
      </c>
      <c r="C6" s="540">
        <v>84.370476190476182</v>
      </c>
      <c r="D6" s="540">
        <v>76.437142857142888</v>
      </c>
      <c r="E6" s="540">
        <v>78.123000000000019</v>
      </c>
      <c r="F6" s="540">
        <v>76.832631578947371</v>
      </c>
      <c r="G6" s="540">
        <v>73.277826086956523</v>
      </c>
      <c r="H6" s="540">
        <v>79.446315789473672</v>
      </c>
      <c r="I6" s="540">
        <v>71.578181818181804</v>
      </c>
      <c r="J6" s="540">
        <v>70.248095238095246</v>
      </c>
      <c r="K6" s="540">
        <v>76.069499999999977</v>
      </c>
      <c r="L6" s="540">
        <v>81.386086956521751</v>
      </c>
      <c r="M6" s="540">
        <v>89.424750000000017</v>
      </c>
    </row>
    <row r="7" spans="1:13" x14ac:dyDescent="0.2">
      <c r="A7" s="542" t="s">
        <v>292</v>
      </c>
      <c r="B7" s="543">
        <v>0.9825666666666667</v>
      </c>
      <c r="C7" s="543">
        <v>1.0201272727272725</v>
      </c>
      <c r="D7" s="543">
        <v>1.0588809523809526</v>
      </c>
      <c r="E7" s="543">
        <v>1.0769</v>
      </c>
      <c r="F7" s="543">
        <v>1.07151</v>
      </c>
      <c r="G7" s="543">
        <v>1.0705826086956522</v>
      </c>
      <c r="H7" s="543">
        <v>1.096772222222222</v>
      </c>
      <c r="I7" s="543">
        <v>1.0867500000000001</v>
      </c>
      <c r="J7" s="543">
        <v>1.0839863636363638</v>
      </c>
      <c r="K7" s="543">
        <v>1.1058142857142859</v>
      </c>
      <c r="L7" s="543">
        <v>1.0908869565217392</v>
      </c>
      <c r="M7" s="543">
        <v>1.0683809523809522</v>
      </c>
    </row>
    <row r="8" spans="1:13" x14ac:dyDescent="0.2">
      <c r="M8" s="161" t="s">
        <v>293</v>
      </c>
    </row>
    <row r="9" spans="1:13" x14ac:dyDescent="0.2">
      <c r="A9" s="54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5"/>
      <c r="B3" s="145">
        <v>2022</v>
      </c>
      <c r="C3" s="145" t="s">
        <v>509</v>
      </c>
      <c r="D3" s="145" t="s">
        <v>509</v>
      </c>
      <c r="E3" s="145">
        <v>2023</v>
      </c>
      <c r="F3" s="145" t="s">
        <v>509</v>
      </c>
      <c r="G3" s="145" t="s">
        <v>509</v>
      </c>
      <c r="H3" s="145" t="s">
        <v>509</v>
      </c>
      <c r="I3" s="145" t="s">
        <v>509</v>
      </c>
      <c r="J3" s="145" t="s">
        <v>509</v>
      </c>
      <c r="K3" s="145" t="s">
        <v>509</v>
      </c>
      <c r="L3" s="145" t="s">
        <v>509</v>
      </c>
      <c r="M3" s="145" t="s">
        <v>509</v>
      </c>
    </row>
    <row r="4" spans="1:13" x14ac:dyDescent="0.2">
      <c r="A4" s="441"/>
      <c r="B4" s="538">
        <v>44835</v>
      </c>
      <c r="C4" s="538">
        <v>44866</v>
      </c>
      <c r="D4" s="538">
        <v>44896</v>
      </c>
      <c r="E4" s="538">
        <v>44927</v>
      </c>
      <c r="F4" s="538">
        <v>44958</v>
      </c>
      <c r="G4" s="538">
        <v>44986</v>
      </c>
      <c r="H4" s="538">
        <v>45017</v>
      </c>
      <c r="I4" s="538">
        <v>45047</v>
      </c>
      <c r="J4" s="538">
        <v>45078</v>
      </c>
      <c r="K4" s="538">
        <v>45108</v>
      </c>
      <c r="L4" s="538">
        <v>45139</v>
      </c>
      <c r="M4" s="538">
        <v>45170</v>
      </c>
    </row>
    <row r="5" spans="1:13" x14ac:dyDescent="0.2">
      <c r="A5" s="486" t="s">
        <v>294</v>
      </c>
      <c r="B5" s="397"/>
      <c r="C5" s="397"/>
      <c r="D5" s="397"/>
      <c r="E5" s="397"/>
      <c r="F5" s="397"/>
      <c r="G5" s="397"/>
      <c r="H5" s="397"/>
      <c r="I5" s="397"/>
      <c r="J5" s="397"/>
      <c r="K5" s="397"/>
      <c r="L5" s="397"/>
      <c r="M5" s="397"/>
    </row>
    <row r="6" spans="1:13" x14ac:dyDescent="0.2">
      <c r="A6" s="546" t="s">
        <v>295</v>
      </c>
      <c r="B6" s="396">
        <v>95.850952380952378</v>
      </c>
      <c r="C6" s="396">
        <v>92.337272727272719</v>
      </c>
      <c r="D6" s="396">
        <v>83.465909090909079</v>
      </c>
      <c r="E6" s="396">
        <v>84.219090909090909</v>
      </c>
      <c r="F6" s="396">
        <v>82.194999999999993</v>
      </c>
      <c r="G6" s="396">
        <v>79.618695652173912</v>
      </c>
      <c r="H6" s="396">
        <v>84.483000000000018</v>
      </c>
      <c r="I6" s="396">
        <v>77.061304347826095</v>
      </c>
      <c r="J6" s="396">
        <v>76.883636363636342</v>
      </c>
      <c r="K6" s="396">
        <v>82.379047619047611</v>
      </c>
      <c r="L6" s="396">
        <v>88.711304347826072</v>
      </c>
      <c r="M6" s="396">
        <v>97.76857142857142</v>
      </c>
    </row>
    <row r="7" spans="1:13" x14ac:dyDescent="0.2">
      <c r="A7" s="546" t="s">
        <v>296</v>
      </c>
      <c r="B7" s="396">
        <v>91.19380952380952</v>
      </c>
      <c r="C7" s="396">
        <v>84.674545454545466</v>
      </c>
      <c r="D7" s="396">
        <v>77.100000000000009</v>
      </c>
      <c r="E7" s="396">
        <v>80.849090909090918</v>
      </c>
      <c r="F7" s="396">
        <v>81.740000000000009</v>
      </c>
      <c r="G7" s="396">
        <v>78.278695652173894</v>
      </c>
      <c r="H7" s="396">
        <v>83.493000000000009</v>
      </c>
      <c r="I7" s="396">
        <v>74.883913043478259</v>
      </c>
      <c r="J7" s="396">
        <v>74.681363636363614</v>
      </c>
      <c r="K7" s="396">
        <v>80.799523809523805</v>
      </c>
      <c r="L7" s="396">
        <v>86.173913043478251</v>
      </c>
      <c r="M7" s="396">
        <v>93.403809523809514</v>
      </c>
    </row>
    <row r="8" spans="1:13" x14ac:dyDescent="0.2">
      <c r="A8" s="546" t="s">
        <v>551</v>
      </c>
      <c r="B8" s="396">
        <v>93.800952380952381</v>
      </c>
      <c r="C8" s="396">
        <v>90.287272727272722</v>
      </c>
      <c r="D8" s="396">
        <v>81.415909090909111</v>
      </c>
      <c r="E8" s="396">
        <v>82.26</v>
      </c>
      <c r="F8" s="396">
        <v>80.429999999999993</v>
      </c>
      <c r="G8" s="396">
        <v>77.766521739130425</v>
      </c>
      <c r="H8" s="396">
        <v>82.727999999999994</v>
      </c>
      <c r="I8" s="396">
        <v>75.385217391304323</v>
      </c>
      <c r="J8" s="396">
        <v>75.233636363636364</v>
      </c>
      <c r="K8" s="396">
        <v>80.72904761904762</v>
      </c>
      <c r="L8" s="396">
        <v>87.013478260869576</v>
      </c>
      <c r="M8" s="396">
        <v>96.116190476190482</v>
      </c>
    </row>
    <row r="9" spans="1:13" x14ac:dyDescent="0.2">
      <c r="A9" s="546" t="s">
        <v>552</v>
      </c>
      <c r="B9" s="396">
        <v>90.250952380952384</v>
      </c>
      <c r="C9" s="396">
        <v>87.023636363636371</v>
      </c>
      <c r="D9" s="396">
        <v>77.402272727272745</v>
      </c>
      <c r="E9" s="396">
        <v>79.346363636363648</v>
      </c>
      <c r="F9" s="396">
        <v>77.989999999999981</v>
      </c>
      <c r="G9" s="396">
        <v>75.414347826086939</v>
      </c>
      <c r="H9" s="396">
        <v>81.138000000000005</v>
      </c>
      <c r="I9" s="396">
        <v>73.835217391304354</v>
      </c>
      <c r="J9" s="396">
        <v>73.683636363636353</v>
      </c>
      <c r="K9" s="396">
        <v>79.179047619047608</v>
      </c>
      <c r="L9" s="396">
        <v>85.511304347826098</v>
      </c>
      <c r="M9" s="396">
        <v>93.90190476190476</v>
      </c>
    </row>
    <row r="10" spans="1:13" x14ac:dyDescent="0.2">
      <c r="A10" s="547" t="s">
        <v>298</v>
      </c>
      <c r="B10" s="448">
        <v>89.672380952380962</v>
      </c>
      <c r="C10" s="448">
        <v>88.082272727272738</v>
      </c>
      <c r="D10" s="448">
        <v>78.585499999999996</v>
      </c>
      <c r="E10" s="448">
        <v>79.714285714285708</v>
      </c>
      <c r="F10" s="448">
        <v>79.316499999999991</v>
      </c>
      <c r="G10" s="448">
        <v>76.996521739130444</v>
      </c>
      <c r="H10" s="448">
        <v>83.375789473684222</v>
      </c>
      <c r="I10" s="448">
        <v>74.199090909090927</v>
      </c>
      <c r="J10" s="448">
        <v>74.608181818181819</v>
      </c>
      <c r="K10" s="448">
        <v>79.766190476190459</v>
      </c>
      <c r="L10" s="448">
        <v>86.716956521739149</v>
      </c>
      <c r="M10" s="448">
        <v>94.790476190476184</v>
      </c>
    </row>
    <row r="11" spans="1:13" x14ac:dyDescent="0.2">
      <c r="A11" s="486" t="s">
        <v>297</v>
      </c>
      <c r="B11" s="398"/>
      <c r="C11" s="398"/>
      <c r="D11" s="398"/>
      <c r="E11" s="398"/>
      <c r="F11" s="398"/>
      <c r="G11" s="398"/>
      <c r="H11" s="398"/>
      <c r="I11" s="398"/>
      <c r="J11" s="398"/>
      <c r="K11" s="398"/>
      <c r="L11" s="398"/>
      <c r="M11" s="398"/>
    </row>
    <row r="12" spans="1:13" x14ac:dyDescent="0.2">
      <c r="A12" s="546" t="s">
        <v>299</v>
      </c>
      <c r="B12" s="396">
        <v>95.82952380952382</v>
      </c>
      <c r="C12" s="396">
        <v>93.961818181818217</v>
      </c>
      <c r="D12" s="396">
        <v>83.635499999999993</v>
      </c>
      <c r="E12" s="396">
        <v>85.164285714285697</v>
      </c>
      <c r="F12" s="396">
        <v>84.976500000000001</v>
      </c>
      <c r="G12" s="396">
        <v>80.250869565217414</v>
      </c>
      <c r="H12" s="396">
        <v>85.957368421052635</v>
      </c>
      <c r="I12" s="396">
        <v>76.101363636363629</v>
      </c>
      <c r="J12" s="396">
        <v>75.508181818181825</v>
      </c>
      <c r="K12" s="396">
        <v>80.611428571428604</v>
      </c>
      <c r="L12" s="396">
        <v>86.440869565217412</v>
      </c>
      <c r="M12" s="396">
        <v>94.490476190476215</v>
      </c>
    </row>
    <row r="13" spans="1:13" x14ac:dyDescent="0.2">
      <c r="A13" s="546" t="s">
        <v>300</v>
      </c>
      <c r="B13" s="396">
        <v>94.018571428571434</v>
      </c>
      <c r="C13" s="396">
        <v>92.237272727272725</v>
      </c>
      <c r="D13" s="396">
        <v>81.51409090909091</v>
      </c>
      <c r="E13" s="396">
        <v>81.071818181818216</v>
      </c>
      <c r="F13" s="396">
        <v>81.149500000000003</v>
      </c>
      <c r="G13" s="396">
        <v>77.617826086956526</v>
      </c>
      <c r="H13" s="396">
        <v>83.867999999999995</v>
      </c>
      <c r="I13" s="396">
        <v>75.329565217391306</v>
      </c>
      <c r="J13" s="396">
        <v>74.305909090909111</v>
      </c>
      <c r="K13" s="396">
        <v>79.705238095238087</v>
      </c>
      <c r="L13" s="396">
        <v>86.335217391304369</v>
      </c>
      <c r="M13" s="396">
        <v>94.107142857142861</v>
      </c>
    </row>
    <row r="14" spans="1:13" x14ac:dyDescent="0.2">
      <c r="A14" s="546" t="s">
        <v>301</v>
      </c>
      <c r="B14" s="396">
        <v>96.565238095238087</v>
      </c>
      <c r="C14" s="396">
        <v>93.361363636363663</v>
      </c>
      <c r="D14" s="396">
        <v>82.502999999999986</v>
      </c>
      <c r="E14" s="396">
        <v>84.776190476190479</v>
      </c>
      <c r="F14" s="396">
        <v>86.036500000000004</v>
      </c>
      <c r="G14" s="396">
        <v>81.120434782608712</v>
      </c>
      <c r="H14" s="396">
        <v>86.625789473684222</v>
      </c>
      <c r="I14" s="396">
        <v>76.983181818181819</v>
      </c>
      <c r="J14" s="396">
        <v>76.969545454545468</v>
      </c>
      <c r="K14" s="396">
        <v>82.26857142857142</v>
      </c>
      <c r="L14" s="396">
        <v>89.299565217391304</v>
      </c>
      <c r="M14" s="396">
        <v>98.204761904761909</v>
      </c>
    </row>
    <row r="15" spans="1:13" x14ac:dyDescent="0.2">
      <c r="A15" s="486" t="s">
        <v>209</v>
      </c>
      <c r="B15" s="398"/>
      <c r="C15" s="398"/>
      <c r="D15" s="398"/>
      <c r="E15" s="398"/>
      <c r="F15" s="398"/>
      <c r="G15" s="398"/>
      <c r="H15" s="398"/>
      <c r="I15" s="398"/>
      <c r="J15" s="398"/>
      <c r="K15" s="398"/>
      <c r="L15" s="398"/>
      <c r="M15" s="398"/>
    </row>
    <row r="16" spans="1:13" x14ac:dyDescent="0.2">
      <c r="A16" s="546" t="s">
        <v>302</v>
      </c>
      <c r="B16" s="396">
        <v>74.696190476190466</v>
      </c>
      <c r="C16" s="396">
        <v>72.943636363636372</v>
      </c>
      <c r="D16" s="396">
        <v>57.060500000000005</v>
      </c>
      <c r="E16" s="396">
        <v>56.140476190476178</v>
      </c>
      <c r="F16" s="396">
        <v>55.676499999999997</v>
      </c>
      <c r="G16" s="396">
        <v>55.794347826086963</v>
      </c>
      <c r="H16" s="396">
        <v>64.77315789473684</v>
      </c>
      <c r="I16" s="396">
        <v>56.596818181818165</v>
      </c>
      <c r="J16" s="396">
        <v>56.590000000000011</v>
      </c>
      <c r="K16" s="396">
        <v>63.88761904761904</v>
      </c>
      <c r="L16" s="396">
        <v>70.623478260869547</v>
      </c>
      <c r="M16" s="396">
        <v>78.226190476190482</v>
      </c>
    </row>
    <row r="17" spans="1:13" x14ac:dyDescent="0.2">
      <c r="A17" s="486" t="s">
        <v>303</v>
      </c>
      <c r="B17" s="487"/>
      <c r="C17" s="487"/>
      <c r="D17" s="487"/>
      <c r="E17" s="487"/>
      <c r="F17" s="487"/>
      <c r="G17" s="487"/>
      <c r="H17" s="487"/>
      <c r="I17" s="487"/>
      <c r="J17" s="487"/>
      <c r="K17" s="487"/>
      <c r="L17" s="487"/>
      <c r="M17" s="487"/>
    </row>
    <row r="18" spans="1:13" x14ac:dyDescent="0.2">
      <c r="A18" s="546" t="s">
        <v>304</v>
      </c>
      <c r="B18" s="396">
        <v>87.352500000000006</v>
      </c>
      <c r="C18" s="396">
        <v>84.370476190476182</v>
      </c>
      <c r="D18" s="396">
        <v>76.437142857142888</v>
      </c>
      <c r="E18" s="396">
        <v>78.123000000000019</v>
      </c>
      <c r="F18" s="396">
        <v>76.832631578947371</v>
      </c>
      <c r="G18" s="396">
        <v>73.277826086956523</v>
      </c>
      <c r="H18" s="396">
        <v>79.446315789473672</v>
      </c>
      <c r="I18" s="396">
        <v>71.578181818181804</v>
      </c>
      <c r="J18" s="396">
        <v>70.248095238095246</v>
      </c>
      <c r="K18" s="396">
        <v>76.069499999999977</v>
      </c>
      <c r="L18" s="396">
        <v>81.386086956521751</v>
      </c>
      <c r="M18" s="396">
        <v>89.424750000000017</v>
      </c>
    </row>
    <row r="19" spans="1:13" x14ac:dyDescent="0.2">
      <c r="A19" s="547" t="s">
        <v>305</v>
      </c>
      <c r="B19" s="448">
        <v>81.319523809523815</v>
      </c>
      <c r="C19" s="448">
        <v>77.535454545454542</v>
      </c>
      <c r="D19" s="448">
        <v>67.013636363636365</v>
      </c>
      <c r="E19" s="448">
        <v>68.979047619047606</v>
      </c>
      <c r="F19" s="448">
        <v>66.913499999999985</v>
      </c>
      <c r="G19" s="448">
        <v>63.499999999999979</v>
      </c>
      <c r="H19" s="448">
        <v>68.448999999999998</v>
      </c>
      <c r="I19" s="448">
        <v>61.749130434782607</v>
      </c>
      <c r="J19" s="448">
        <v>63.049545454545452</v>
      </c>
      <c r="K19" s="448">
        <v>68.944285714285726</v>
      </c>
      <c r="L19" s="448">
        <v>75.425652173913036</v>
      </c>
      <c r="M19" s="448">
        <v>84.479523809523812</v>
      </c>
    </row>
    <row r="20" spans="1:13" x14ac:dyDescent="0.2">
      <c r="A20" s="486" t="s">
        <v>306</v>
      </c>
      <c r="B20" s="487"/>
      <c r="C20" s="487"/>
      <c r="D20" s="487"/>
      <c r="E20" s="487"/>
      <c r="F20" s="487"/>
      <c r="G20" s="487"/>
      <c r="H20" s="487"/>
      <c r="I20" s="487"/>
      <c r="J20" s="487"/>
      <c r="K20" s="487"/>
      <c r="L20" s="487"/>
      <c r="M20" s="487"/>
    </row>
    <row r="21" spans="1:13" x14ac:dyDescent="0.2">
      <c r="A21" s="546" t="s">
        <v>307</v>
      </c>
      <c r="B21" s="396">
        <v>96.097619047619048</v>
      </c>
      <c r="C21" s="396">
        <v>95.063636363636363</v>
      </c>
      <c r="D21" s="396">
        <v>84.302999999999997</v>
      </c>
      <c r="E21" s="396">
        <v>85.614285714285714</v>
      </c>
      <c r="F21" s="396">
        <v>85.361499999999992</v>
      </c>
      <c r="G21" s="396">
        <v>80.555217391304339</v>
      </c>
      <c r="H21" s="396">
        <v>87.228947368421075</v>
      </c>
      <c r="I21" s="396">
        <v>77.601363636363615</v>
      </c>
      <c r="J21" s="396">
        <v>76.387727272727261</v>
      </c>
      <c r="K21" s="396">
        <v>81.586190476190467</v>
      </c>
      <c r="L21" s="396">
        <v>88.28652173913045</v>
      </c>
      <c r="M21" s="396">
        <v>96.290476190476184</v>
      </c>
    </row>
    <row r="22" spans="1:13" x14ac:dyDescent="0.2">
      <c r="A22" s="546" t="s">
        <v>308</v>
      </c>
      <c r="B22" s="399">
        <v>93.632857142857148</v>
      </c>
      <c r="C22" s="399">
        <v>92.073636363636354</v>
      </c>
      <c r="D22" s="399">
        <v>81.590499999999992</v>
      </c>
      <c r="E22" s="399">
        <v>82.201428571428579</v>
      </c>
      <c r="F22" s="399">
        <v>82.261999999999986</v>
      </c>
      <c r="G22" s="399">
        <v>79.018260869565225</v>
      </c>
      <c r="H22" s="399">
        <v>85.952631578947361</v>
      </c>
      <c r="I22" s="399">
        <v>75.828181818181804</v>
      </c>
      <c r="J22" s="399">
        <v>75.032272727272726</v>
      </c>
      <c r="K22" s="399">
        <v>80.00238095238096</v>
      </c>
      <c r="L22" s="399">
        <v>86.859565217391292</v>
      </c>
      <c r="M22" s="399">
        <v>94.755238095238099</v>
      </c>
    </row>
    <row r="23" spans="1:13" x14ac:dyDescent="0.2">
      <c r="A23" s="547" t="s">
        <v>309</v>
      </c>
      <c r="B23" s="448">
        <v>95.067619047619075</v>
      </c>
      <c r="C23" s="448">
        <v>92.902272727272731</v>
      </c>
      <c r="D23" s="448">
        <v>83.18549999999999</v>
      </c>
      <c r="E23" s="448">
        <v>84.130952380952365</v>
      </c>
      <c r="F23" s="448">
        <v>82.776499999999984</v>
      </c>
      <c r="G23" s="448">
        <v>78.672608695652187</v>
      </c>
      <c r="H23" s="448">
        <v>85.992105263157896</v>
      </c>
      <c r="I23" s="448">
        <v>76.985454545454544</v>
      </c>
      <c r="J23" s="448">
        <v>75.099090909090904</v>
      </c>
      <c r="K23" s="448">
        <v>80.230476190476182</v>
      </c>
      <c r="L23" s="448">
        <v>86.856086956521764</v>
      </c>
      <c r="M23" s="448">
        <v>94.790476190476184</v>
      </c>
    </row>
    <row r="24" spans="1:13" s="616" customFormat="1" x14ac:dyDescent="0.2">
      <c r="A24" s="548" t="s">
        <v>310</v>
      </c>
      <c r="B24" s="549">
        <v>93.6</v>
      </c>
      <c r="C24" s="549">
        <v>89.744090909090929</v>
      </c>
      <c r="D24" s="549">
        <v>79.785454545454556</v>
      </c>
      <c r="E24" s="549">
        <v>81.62</v>
      </c>
      <c r="F24" s="549">
        <v>81.857500000000002</v>
      </c>
      <c r="G24" s="549">
        <v>78.44521739130434</v>
      </c>
      <c r="H24" s="549">
        <v>84.136499999999998</v>
      </c>
      <c r="I24" s="549">
        <v>75.861739130434799</v>
      </c>
      <c r="J24" s="549">
        <v>75.170454545454561</v>
      </c>
      <c r="K24" s="549">
        <v>81.063333333333318</v>
      </c>
      <c r="L24" s="549">
        <v>87.323913043478257</v>
      </c>
      <c r="M24" s="549">
        <v>94.548571428571421</v>
      </c>
    </row>
    <row r="25" spans="1:13" x14ac:dyDescent="0.2">
      <c r="A25" s="544"/>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6"/>
    </row>
    <row r="2" spans="1:14" ht="14.1" customHeight="1" x14ac:dyDescent="0.2">
      <c r="A2" s="158"/>
      <c r="B2" s="158"/>
      <c r="N2" s="161" t="s">
        <v>311</v>
      </c>
    </row>
    <row r="3" spans="1:14" ht="14.1" customHeight="1" x14ac:dyDescent="0.2">
      <c r="A3" s="553"/>
      <c r="B3" s="553"/>
      <c r="C3" s="145">
        <v>2022</v>
      </c>
      <c r="D3" s="145" t="s">
        <v>509</v>
      </c>
      <c r="E3" s="145" t="s">
        <v>509</v>
      </c>
      <c r="F3" s="145">
        <v>2023</v>
      </c>
      <c r="G3" s="145" t="s">
        <v>509</v>
      </c>
      <c r="H3" s="145" t="s">
        <v>509</v>
      </c>
      <c r="I3" s="145" t="s">
        <v>509</v>
      </c>
      <c r="J3" s="145" t="s">
        <v>509</v>
      </c>
      <c r="K3" s="145" t="s">
        <v>509</v>
      </c>
      <c r="L3" s="145" t="s">
        <v>509</v>
      </c>
      <c r="M3" s="145" t="s">
        <v>509</v>
      </c>
      <c r="N3" s="145" t="s">
        <v>509</v>
      </c>
    </row>
    <row r="4" spans="1:14" ht="14.1" customHeight="1" x14ac:dyDescent="0.2">
      <c r="C4" s="538">
        <v>44835</v>
      </c>
      <c r="D4" s="538">
        <v>44866</v>
      </c>
      <c r="E4" s="538">
        <v>44896</v>
      </c>
      <c r="F4" s="538">
        <v>44927</v>
      </c>
      <c r="G4" s="538">
        <v>44958</v>
      </c>
      <c r="H4" s="538">
        <v>44986</v>
      </c>
      <c r="I4" s="538">
        <v>45017</v>
      </c>
      <c r="J4" s="538">
        <v>45047</v>
      </c>
      <c r="K4" s="538">
        <v>45078</v>
      </c>
      <c r="L4" s="538">
        <v>45108</v>
      </c>
      <c r="M4" s="538">
        <v>45139</v>
      </c>
      <c r="N4" s="538">
        <v>45170</v>
      </c>
    </row>
    <row r="5" spans="1:14" ht="14.1" customHeight="1" x14ac:dyDescent="0.2">
      <c r="A5" s="807" t="s">
        <v>485</v>
      </c>
      <c r="B5" s="554" t="s">
        <v>312</v>
      </c>
      <c r="C5" s="550">
        <v>869.55952380952385</v>
      </c>
      <c r="D5" s="550">
        <v>870.71590909090912</v>
      </c>
      <c r="E5" s="550">
        <v>705.96590909090912</v>
      </c>
      <c r="F5" s="550">
        <v>818.23863636363637</v>
      </c>
      <c r="G5" s="550">
        <v>821.17499999999995</v>
      </c>
      <c r="H5" s="550">
        <v>799.445652173913</v>
      </c>
      <c r="I5" s="550">
        <v>861.83749999999998</v>
      </c>
      <c r="J5" s="550">
        <v>801.11956521739125</v>
      </c>
      <c r="K5" s="550">
        <v>804.7954545454545</v>
      </c>
      <c r="L5" s="550">
        <v>874.88095238095241</v>
      </c>
      <c r="M5" s="550">
        <v>947.06521739130437</v>
      </c>
      <c r="N5" s="550">
        <v>932.91666666666663</v>
      </c>
    </row>
    <row r="6" spans="1:14" ht="14.1" customHeight="1" x14ac:dyDescent="0.2">
      <c r="A6" s="808"/>
      <c r="B6" s="555" t="s">
        <v>313</v>
      </c>
      <c r="C6" s="551">
        <v>973.41666666666663</v>
      </c>
      <c r="D6" s="551">
        <v>889.5</v>
      </c>
      <c r="E6" s="551">
        <v>742.13636363636363</v>
      </c>
      <c r="F6" s="551">
        <v>847.89285714285711</v>
      </c>
      <c r="G6" s="551">
        <v>852.53750000000002</v>
      </c>
      <c r="H6" s="551">
        <v>806.10869565217388</v>
      </c>
      <c r="I6" s="551">
        <v>876.47222222222217</v>
      </c>
      <c r="J6" s="551">
        <v>813.57500000000005</v>
      </c>
      <c r="K6" s="551">
        <v>819.65909090909088</v>
      </c>
      <c r="L6" s="551">
        <v>882.33333333333337</v>
      </c>
      <c r="M6" s="551">
        <v>982.94318181818187</v>
      </c>
      <c r="N6" s="551">
        <v>967.79761904761904</v>
      </c>
    </row>
    <row r="7" spans="1:14" ht="14.1" customHeight="1" x14ac:dyDescent="0.2">
      <c r="A7" s="807" t="s">
        <v>517</v>
      </c>
      <c r="B7" s="554" t="s">
        <v>312</v>
      </c>
      <c r="C7" s="552">
        <v>1094.952380952381</v>
      </c>
      <c r="D7" s="552">
        <v>991.625</v>
      </c>
      <c r="E7" s="552">
        <v>911.35227272727275</v>
      </c>
      <c r="F7" s="552">
        <v>974.13095238095241</v>
      </c>
      <c r="G7" s="552">
        <v>859.98749999999995</v>
      </c>
      <c r="H7" s="552">
        <v>780.36956521739125</v>
      </c>
      <c r="I7" s="552">
        <v>755.59722222222217</v>
      </c>
      <c r="J7" s="552">
        <v>717.08749999999998</v>
      </c>
      <c r="K7" s="552">
        <v>727.47727272727275</v>
      </c>
      <c r="L7" s="552">
        <v>806.91666666666663</v>
      </c>
      <c r="M7" s="552">
        <v>956.06818181818187</v>
      </c>
      <c r="N7" s="552">
        <v>1000.1428571428571</v>
      </c>
    </row>
    <row r="8" spans="1:14" ht="14.1" customHeight="1" x14ac:dyDescent="0.2">
      <c r="A8" s="808"/>
      <c r="B8" s="555" t="s">
        <v>313</v>
      </c>
      <c r="C8" s="551">
        <v>1096.047619047619</v>
      </c>
      <c r="D8" s="551">
        <v>1013.5454545454545</v>
      </c>
      <c r="E8" s="551">
        <v>931.01250000000005</v>
      </c>
      <c r="F8" s="551">
        <v>1006.8095238095239</v>
      </c>
      <c r="G8" s="551">
        <v>873.57500000000005</v>
      </c>
      <c r="H8" s="551">
        <v>807.71739130434787</v>
      </c>
      <c r="I8" s="551">
        <v>775.70833333333337</v>
      </c>
      <c r="J8" s="551">
        <v>716.625</v>
      </c>
      <c r="K8" s="551">
        <v>737.5</v>
      </c>
      <c r="L8" s="551">
        <v>830.90476190476193</v>
      </c>
      <c r="M8" s="551">
        <v>972.63636363636363</v>
      </c>
      <c r="N8" s="551">
        <v>1020.9404761904761</v>
      </c>
    </row>
    <row r="9" spans="1:14" ht="14.1" customHeight="1" x14ac:dyDescent="0.2">
      <c r="A9" s="807" t="s">
        <v>486</v>
      </c>
      <c r="B9" s="554" t="s">
        <v>312</v>
      </c>
      <c r="C9" s="550">
        <v>1161.2857142857142</v>
      </c>
      <c r="D9" s="550">
        <v>997.55681818181813</v>
      </c>
      <c r="E9" s="550">
        <v>890.80681818181813</v>
      </c>
      <c r="F9" s="550">
        <v>930.97727272727275</v>
      </c>
      <c r="G9" s="550">
        <v>808.8125</v>
      </c>
      <c r="H9" s="550">
        <v>775.31521739130437</v>
      </c>
      <c r="I9" s="550">
        <v>745.65</v>
      </c>
      <c r="J9" s="550">
        <v>675.9021739130435</v>
      </c>
      <c r="K9" s="550">
        <v>709.76136363636363</v>
      </c>
      <c r="L9" s="550">
        <v>779.75</v>
      </c>
      <c r="M9" s="550">
        <v>901.68478260869563</v>
      </c>
      <c r="N9" s="550">
        <v>965.20238095238096</v>
      </c>
    </row>
    <row r="10" spans="1:14" ht="14.1" customHeight="1" x14ac:dyDescent="0.2">
      <c r="A10" s="808"/>
      <c r="B10" s="555" t="s">
        <v>313</v>
      </c>
      <c r="C10" s="551">
        <v>1202.7857142857142</v>
      </c>
      <c r="D10" s="551">
        <v>986.60227272727275</v>
      </c>
      <c r="E10" s="551">
        <v>942.98749999999995</v>
      </c>
      <c r="F10" s="551">
        <v>925.89285714285711</v>
      </c>
      <c r="G10" s="551">
        <v>816.72500000000002</v>
      </c>
      <c r="H10" s="551">
        <v>797.3478260869565</v>
      </c>
      <c r="I10" s="551">
        <v>749.40277777777783</v>
      </c>
      <c r="J10" s="551">
        <v>682.16250000000002</v>
      </c>
      <c r="K10" s="551">
        <v>713.9545454545455</v>
      </c>
      <c r="L10" s="551">
        <v>785.11904761904759</v>
      </c>
      <c r="M10" s="551">
        <v>916.27272727272725</v>
      </c>
      <c r="N10" s="551">
        <v>981.42857142857144</v>
      </c>
    </row>
    <row r="11" spans="1:14" ht="14.1" customHeight="1" x14ac:dyDescent="0.2">
      <c r="A11" s="805" t="s">
        <v>314</v>
      </c>
      <c r="B11" s="554" t="s">
        <v>312</v>
      </c>
      <c r="C11" s="550">
        <v>547.09523809523807</v>
      </c>
      <c r="D11" s="550">
        <v>499.10227272727275</v>
      </c>
      <c r="E11" s="550">
        <v>445.45454545454544</v>
      </c>
      <c r="F11" s="550">
        <v>458.54545454545456</v>
      </c>
      <c r="G11" s="550">
        <v>475.6</v>
      </c>
      <c r="H11" s="550">
        <v>441.79347826086956</v>
      </c>
      <c r="I11" s="550">
        <v>480.55</v>
      </c>
      <c r="J11" s="550">
        <v>447.39130434782606</v>
      </c>
      <c r="K11" s="550">
        <v>467.40909090909093</v>
      </c>
      <c r="L11" s="550">
        <v>502.16666666666669</v>
      </c>
      <c r="M11" s="550">
        <v>553.48913043478262</v>
      </c>
      <c r="N11" s="550">
        <v>569.28571428571433</v>
      </c>
    </row>
    <row r="12" spans="1:14" ht="14.1" customHeight="1" x14ac:dyDescent="0.2">
      <c r="A12" s="806"/>
      <c r="B12" s="555" t="s">
        <v>313</v>
      </c>
      <c r="C12" s="551">
        <v>525.80952380952385</v>
      </c>
      <c r="D12" s="551">
        <v>479.38636363636363</v>
      </c>
      <c r="E12" s="551">
        <v>417.57499999999999</v>
      </c>
      <c r="F12" s="551">
        <v>433.85714285714283</v>
      </c>
      <c r="G12" s="551">
        <v>459.23750000000001</v>
      </c>
      <c r="H12" s="551">
        <v>422.93478260869563</v>
      </c>
      <c r="I12" s="551">
        <v>465.91666666666669</v>
      </c>
      <c r="J12" s="551">
        <v>428.72500000000002</v>
      </c>
      <c r="K12" s="551">
        <v>442.65909090909093</v>
      </c>
      <c r="L12" s="551">
        <v>480.63095238095241</v>
      </c>
      <c r="M12" s="551">
        <v>537.93181818181813</v>
      </c>
      <c r="N12" s="551">
        <v>557.83333333333337</v>
      </c>
    </row>
    <row r="13" spans="1:14" ht="14.1" customHeight="1" x14ac:dyDescent="0.2">
      <c r="B13" s="544"/>
      <c r="N13" s="161" t="s">
        <v>293</v>
      </c>
    </row>
    <row r="14" spans="1:14" ht="14.1" customHeight="1" x14ac:dyDescent="0.2">
      <c r="A14" s="544"/>
    </row>
    <row r="15" spans="1:14" ht="14.1" customHeight="1" x14ac:dyDescent="0.2">
      <c r="A15" s="54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83">
        <f>INDICE!A3</f>
        <v>45170</v>
      </c>
      <c r="C3" s="782">
        <v>41671</v>
      </c>
      <c r="D3" s="782" t="s">
        <v>115</v>
      </c>
      <c r="E3" s="782"/>
      <c r="F3" s="782" t="s">
        <v>116</v>
      </c>
      <c r="G3" s="782"/>
      <c r="H3" s="782"/>
    </row>
    <row r="4" spans="1:8" ht="25.5" x14ac:dyDescent="0.2">
      <c r="A4" s="66"/>
      <c r="B4" s="184" t="s">
        <v>54</v>
      </c>
      <c r="C4" s="185" t="s">
        <v>449</v>
      </c>
      <c r="D4" s="184" t="s">
        <v>54</v>
      </c>
      <c r="E4" s="185" t="s">
        <v>449</v>
      </c>
      <c r="F4" s="184" t="s">
        <v>54</v>
      </c>
      <c r="G4" s="186" t="s">
        <v>449</v>
      </c>
      <c r="H4" s="185" t="s">
        <v>106</v>
      </c>
    </row>
    <row r="5" spans="1:8" x14ac:dyDescent="0.2">
      <c r="A5" s="3" t="s">
        <v>316</v>
      </c>
      <c r="B5" s="302">
        <v>15156.021000000001</v>
      </c>
      <c r="C5" s="72">
        <v>27.322425534209916</v>
      </c>
      <c r="D5" s="71">
        <v>160534.48300000001</v>
      </c>
      <c r="E5" s="331">
        <v>-5.6288927068155639</v>
      </c>
      <c r="F5" s="71">
        <v>208738.823</v>
      </c>
      <c r="G5" s="331">
        <v>-13.844086825359621</v>
      </c>
      <c r="H5" s="305">
        <v>63.995700963222276</v>
      </c>
    </row>
    <row r="6" spans="1:8" x14ac:dyDescent="0.2">
      <c r="A6" s="3" t="s">
        <v>317</v>
      </c>
      <c r="B6" s="303">
        <v>10110.037</v>
      </c>
      <c r="C6" s="187">
        <v>-35.322921364027557</v>
      </c>
      <c r="D6" s="58">
        <v>75581.900999999998</v>
      </c>
      <c r="E6" s="59">
        <v>-27.138819278498687</v>
      </c>
      <c r="F6" s="58">
        <v>108247.573</v>
      </c>
      <c r="G6" s="59">
        <v>-20.196460298588708</v>
      </c>
      <c r="H6" s="306">
        <v>33.186827501190685</v>
      </c>
    </row>
    <row r="7" spans="1:8" x14ac:dyDescent="0.2">
      <c r="A7" s="3" t="s">
        <v>318</v>
      </c>
      <c r="B7" s="342">
        <v>820.91200000000003</v>
      </c>
      <c r="C7" s="187">
        <v>23.970002386036551</v>
      </c>
      <c r="D7" s="95">
        <v>7076.9459999999999</v>
      </c>
      <c r="E7" s="73">
        <v>1.5447197634192291</v>
      </c>
      <c r="F7" s="95">
        <v>9189.9249999999993</v>
      </c>
      <c r="G7" s="187">
        <v>-10.374678835914592</v>
      </c>
      <c r="H7" s="443">
        <v>2.8174715355870359</v>
      </c>
    </row>
    <row r="8" spans="1:8" x14ac:dyDescent="0.2">
      <c r="A8" s="211" t="s">
        <v>186</v>
      </c>
      <c r="B8" s="212">
        <v>26086.97</v>
      </c>
      <c r="C8" s="213">
        <v>-7.4844876660795796</v>
      </c>
      <c r="D8" s="212">
        <v>243193.33</v>
      </c>
      <c r="E8" s="213">
        <v>-13.396755212900704</v>
      </c>
      <c r="F8" s="212">
        <v>326176.321</v>
      </c>
      <c r="G8" s="213">
        <v>-15.972185052356853</v>
      </c>
      <c r="H8" s="214">
        <v>100</v>
      </c>
    </row>
    <row r="9" spans="1:8" x14ac:dyDescent="0.2">
      <c r="A9" s="215" t="s">
        <v>599</v>
      </c>
      <c r="B9" s="304">
        <v>4594.1729999999998</v>
      </c>
      <c r="C9" s="75">
        <v>49.953390209463358</v>
      </c>
      <c r="D9" s="74">
        <v>49169.767999999996</v>
      </c>
      <c r="E9" s="75">
        <v>0.65104976142190618</v>
      </c>
      <c r="F9" s="74">
        <v>60290.612999999998</v>
      </c>
      <c r="G9" s="190">
        <v>-15.713764000910768</v>
      </c>
      <c r="H9" s="500">
        <v>18.48405574480681</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0"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4" priority="7" operator="equal">
      <formula>0</formula>
    </cfRule>
    <cfRule type="cellIs" dxfId="73" priority="8" operator="between">
      <formula>-0.5</formula>
      <formula>0.5</formula>
    </cfRule>
  </conditionalFormatting>
  <conditionalFormatting sqref="E7">
    <cfRule type="cellIs" dxfId="72" priority="1" operator="between">
      <formula>-0.5</formula>
      <formula>0.5</formula>
    </cfRule>
    <cfRule type="cellIs" dxfId="71" priority="2" operator="between">
      <formula>0</formula>
      <formula>0.49</formula>
    </cfRule>
  </conditionalFormatting>
  <conditionalFormatting sqref="G5">
    <cfRule type="cellIs" dxfId="70" priority="5" operator="equal">
      <formula>0</formula>
    </cfRule>
    <cfRule type="cellIs" dxfId="69"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629</v>
      </c>
      <c r="B1" s="53"/>
      <c r="C1" s="53"/>
      <c r="D1" s="6"/>
      <c r="E1" s="6"/>
      <c r="F1" s="6"/>
      <c r="G1" s="6"/>
      <c r="H1" s="3"/>
    </row>
    <row r="2" spans="1:8" x14ac:dyDescent="0.2">
      <c r="A2" s="54"/>
      <c r="B2" s="54"/>
      <c r="C2" s="54"/>
      <c r="D2" s="65"/>
      <c r="E2" s="65"/>
      <c r="F2" s="65"/>
      <c r="G2" s="108"/>
      <c r="H2" s="55" t="s">
        <v>467</v>
      </c>
    </row>
    <row r="3" spans="1:8" ht="14.1" customHeight="1" x14ac:dyDescent="0.2">
      <c r="A3" s="56"/>
      <c r="B3" s="783">
        <f>INDICE!A3</f>
        <v>45170</v>
      </c>
      <c r="C3" s="783">
        <v>41671</v>
      </c>
      <c r="D3" s="782" t="s">
        <v>115</v>
      </c>
      <c r="E3" s="782"/>
      <c r="F3" s="782" t="s">
        <v>116</v>
      </c>
      <c r="G3" s="782"/>
      <c r="H3" s="183"/>
    </row>
    <row r="4" spans="1:8" ht="25.5" x14ac:dyDescent="0.2">
      <c r="A4" s="66"/>
      <c r="B4" s="184" t="s">
        <v>54</v>
      </c>
      <c r="C4" s="185" t="s">
        <v>449</v>
      </c>
      <c r="D4" s="184" t="s">
        <v>54</v>
      </c>
      <c r="E4" s="185" t="s">
        <v>449</v>
      </c>
      <c r="F4" s="184" t="s">
        <v>54</v>
      </c>
      <c r="G4" s="186" t="s">
        <v>449</v>
      </c>
      <c r="H4" s="185" t="s">
        <v>106</v>
      </c>
    </row>
    <row r="5" spans="1:8" x14ac:dyDescent="0.2">
      <c r="A5" s="3" t="s">
        <v>631</v>
      </c>
      <c r="B5" s="302">
        <v>15379.683999999999</v>
      </c>
      <c r="C5" s="72">
        <v>-12.24508613738297</v>
      </c>
      <c r="D5" s="71">
        <v>115186.548</v>
      </c>
      <c r="E5" s="72">
        <v>-17.657531549587656</v>
      </c>
      <c r="F5" s="71">
        <v>155969.15400000001</v>
      </c>
      <c r="G5" s="59">
        <v>-17.437298496910788</v>
      </c>
      <c r="H5" s="305">
        <v>47.817436140620401</v>
      </c>
    </row>
    <row r="6" spans="1:8" x14ac:dyDescent="0.2">
      <c r="A6" s="3" t="s">
        <v>630</v>
      </c>
      <c r="B6" s="303">
        <v>7835.8710000000001</v>
      </c>
      <c r="C6" s="187">
        <v>15.14114867970485</v>
      </c>
      <c r="D6" s="58">
        <v>78239.659</v>
      </c>
      <c r="E6" s="59">
        <v>1.0509982484675608</v>
      </c>
      <c r="F6" s="58">
        <v>99798.807000000001</v>
      </c>
      <c r="G6" s="59">
        <v>-9.0439319323677232</v>
      </c>
      <c r="H6" s="306">
        <v>30.596582453942144</v>
      </c>
    </row>
    <row r="7" spans="1:8" x14ac:dyDescent="0.2">
      <c r="A7" s="3" t="s">
        <v>632</v>
      </c>
      <c r="B7" s="342">
        <v>2050.5030000000002</v>
      </c>
      <c r="C7" s="187">
        <v>-36.002637917156541</v>
      </c>
      <c r="D7" s="95">
        <v>42690.177000000003</v>
      </c>
      <c r="E7" s="187">
        <v>-24.483347240793215</v>
      </c>
      <c r="F7" s="95">
        <v>61218.434999999998</v>
      </c>
      <c r="G7" s="187">
        <v>-22.792665716058067</v>
      </c>
      <c r="H7" s="443">
        <v>18.768509869850423</v>
      </c>
    </row>
    <row r="8" spans="1:8" x14ac:dyDescent="0.2">
      <c r="A8" s="691" t="s">
        <v>320</v>
      </c>
      <c r="B8" s="342">
        <v>820.91200000000003</v>
      </c>
      <c r="C8" s="187">
        <v>23.970002386036551</v>
      </c>
      <c r="D8" s="95">
        <v>7076.9459999999999</v>
      </c>
      <c r="E8" s="73">
        <v>1.5447197634192291</v>
      </c>
      <c r="F8" s="95">
        <v>9189.9249999999993</v>
      </c>
      <c r="G8" s="187">
        <v>-10.374678835914592</v>
      </c>
      <c r="H8" s="443">
        <v>2.8174715355870359</v>
      </c>
    </row>
    <row r="9" spans="1:8" x14ac:dyDescent="0.2">
      <c r="A9" s="211" t="s">
        <v>186</v>
      </c>
      <c r="B9" s="212">
        <v>26086.97</v>
      </c>
      <c r="C9" s="213">
        <v>-7.4844876660795796</v>
      </c>
      <c r="D9" s="212">
        <v>243193.33</v>
      </c>
      <c r="E9" s="213">
        <v>-13.396755212900704</v>
      </c>
      <c r="F9" s="212">
        <v>326176.321</v>
      </c>
      <c r="G9" s="213">
        <v>-15.972185052356853</v>
      </c>
      <c r="H9" s="214">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0" t="s">
        <v>532</v>
      </c>
      <c r="B13" s="1"/>
      <c r="C13" s="1"/>
      <c r="D13" s="1"/>
      <c r="E13" s="1"/>
      <c r="F13" s="1"/>
      <c r="G13" s="1"/>
      <c r="H13" s="1"/>
    </row>
    <row r="14" spans="1:8" s="1" customFormat="1" x14ac:dyDescent="0.2">
      <c r="A14" s="809" t="s">
        <v>633</v>
      </c>
      <c r="B14" s="809"/>
      <c r="C14" s="809"/>
      <c r="D14" s="809"/>
      <c r="E14" s="809"/>
      <c r="F14" s="809"/>
      <c r="G14" s="809"/>
      <c r="H14" s="809"/>
    </row>
    <row r="15" spans="1:8" s="1" customFormat="1" x14ac:dyDescent="0.2">
      <c r="A15" s="809"/>
      <c r="B15" s="809"/>
      <c r="C15" s="809"/>
      <c r="D15" s="809"/>
      <c r="E15" s="809"/>
      <c r="F15" s="809"/>
      <c r="G15" s="809"/>
      <c r="H15" s="809"/>
    </row>
    <row r="16" spans="1:8" s="1" customFormat="1" x14ac:dyDescent="0.2">
      <c r="A16" s="809"/>
      <c r="B16" s="809"/>
      <c r="C16" s="809"/>
      <c r="D16" s="809"/>
      <c r="E16" s="809"/>
      <c r="F16" s="809"/>
      <c r="G16" s="809"/>
      <c r="H16" s="809"/>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E8">
    <cfRule type="cellIs" dxfId="68" priority="1" operator="between">
      <formula>-0.5</formula>
      <formula>0.5</formula>
    </cfRule>
    <cfRule type="cellIs" dxfId="67"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10">
        <v>2021</v>
      </c>
      <c r="C3" s="810">
        <v>2022</v>
      </c>
      <c r="D3" s="810">
        <v>2023</v>
      </c>
    </row>
    <row r="4" spans="1:4" x14ac:dyDescent="0.2">
      <c r="A4" s="634"/>
      <c r="B4" s="811"/>
      <c r="C4" s="811"/>
      <c r="D4" s="811"/>
    </row>
    <row r="5" spans="1:4" x14ac:dyDescent="0.2">
      <c r="A5" s="553" t="s">
        <v>321</v>
      </c>
      <c r="B5" s="828">
        <v>-9.7323432224055928</v>
      </c>
      <c r="C5" s="828">
        <v>6.4016576738027808</v>
      </c>
      <c r="D5" s="828">
        <v>-7.8117524369055928</v>
      </c>
    </row>
    <row r="6" spans="1:4" x14ac:dyDescent="0.2">
      <c r="A6" s="18" t="s">
        <v>127</v>
      </c>
      <c r="B6" s="396">
        <v>-10.471717381996809</v>
      </c>
      <c r="C6" s="396">
        <v>9.1596133107684601</v>
      </c>
      <c r="D6" s="396">
        <v>-9.6888783948337807</v>
      </c>
    </row>
    <row r="7" spans="1:4" x14ac:dyDescent="0.2">
      <c r="A7" s="18" t="s">
        <v>128</v>
      </c>
      <c r="B7" s="396">
        <v>-9.3042012633694959</v>
      </c>
      <c r="C7" s="396">
        <v>8.7593807974170907</v>
      </c>
      <c r="D7" s="396">
        <v>-11.533830225141328</v>
      </c>
    </row>
    <row r="8" spans="1:4" x14ac:dyDescent="0.2">
      <c r="A8" s="18" t="s">
        <v>129</v>
      </c>
      <c r="B8" s="396">
        <v>-5.8895571882182836</v>
      </c>
      <c r="C8" s="396">
        <v>5.5460620174881718</v>
      </c>
      <c r="D8" s="396">
        <v>-11.240434372126924</v>
      </c>
    </row>
    <row r="9" spans="1:4" x14ac:dyDescent="0.2">
      <c r="A9" s="18" t="s">
        <v>130</v>
      </c>
      <c r="B9" s="396">
        <v>-3.2832389269602436</v>
      </c>
      <c r="C9" s="396">
        <v>4.2621212837492681</v>
      </c>
      <c r="D9" s="396">
        <v>-11.418368471341021</v>
      </c>
    </row>
    <row r="10" spans="1:4" x14ac:dyDescent="0.2">
      <c r="A10" s="18" t="s">
        <v>131</v>
      </c>
      <c r="B10" s="396">
        <v>-1.7620227935607085</v>
      </c>
      <c r="C10" s="396">
        <v>4.4261832661299323</v>
      </c>
      <c r="D10" s="396">
        <v>-12.67495763196893</v>
      </c>
    </row>
    <row r="11" spans="1:4" x14ac:dyDescent="0.2">
      <c r="A11" s="18" t="s">
        <v>132</v>
      </c>
      <c r="B11" s="396">
        <v>-1.778133717466144</v>
      </c>
      <c r="C11" s="396">
        <v>6.2385577602372875</v>
      </c>
      <c r="D11" s="396">
        <v>-14.723110537722212</v>
      </c>
    </row>
    <row r="12" spans="1:4" x14ac:dyDescent="0.2">
      <c r="A12" s="18" t="s">
        <v>133</v>
      </c>
      <c r="B12" s="396">
        <v>-1.1755717284100657</v>
      </c>
      <c r="C12" s="396">
        <v>7.0092717084828395</v>
      </c>
      <c r="D12" s="396">
        <v>-15.809335476066655</v>
      </c>
    </row>
    <row r="13" spans="1:4" x14ac:dyDescent="0.2">
      <c r="A13" s="18" t="s">
        <v>134</v>
      </c>
      <c r="B13" s="396">
        <v>-0.32609034273905119</v>
      </c>
      <c r="C13" s="396">
        <v>6.2577169458664734</v>
      </c>
      <c r="D13" s="396">
        <v>-15.972185052356853</v>
      </c>
    </row>
    <row r="14" spans="1:4" x14ac:dyDescent="0.2">
      <c r="A14" s="18" t="s">
        <v>135</v>
      </c>
      <c r="B14" s="396">
        <v>1.3301376003832588</v>
      </c>
      <c r="C14" s="396">
        <v>5.5183324418592221</v>
      </c>
      <c r="D14" s="396" t="s">
        <v>509</v>
      </c>
    </row>
    <row r="15" spans="1:4" x14ac:dyDescent="0.2">
      <c r="A15" s="18" t="s">
        <v>136</v>
      </c>
      <c r="B15" s="396">
        <v>4.6021787519190216</v>
      </c>
      <c r="C15" s="396">
        <v>7.0480307839763431E-2</v>
      </c>
      <c r="D15" s="396" t="s">
        <v>509</v>
      </c>
    </row>
    <row r="16" spans="1:4" x14ac:dyDescent="0.2">
      <c r="A16" s="441" t="s">
        <v>137</v>
      </c>
      <c r="B16" s="448">
        <v>5.2827223940290491</v>
      </c>
      <c r="C16" s="448">
        <v>-3.6091217337330694</v>
      </c>
      <c r="D16" s="448"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8" t="s">
        <v>674</v>
      </c>
      <c r="C3" s="774" t="s">
        <v>420</v>
      </c>
      <c r="D3" s="778" t="s">
        <v>675</v>
      </c>
      <c r="E3" s="774" t="s">
        <v>420</v>
      </c>
      <c r="F3" s="776" t="s">
        <v>676</v>
      </c>
    </row>
    <row r="4" spans="1:6" x14ac:dyDescent="0.2">
      <c r="A4" s="66"/>
      <c r="B4" s="779"/>
      <c r="C4" s="775"/>
      <c r="D4" s="779"/>
      <c r="E4" s="775"/>
      <c r="F4" s="777"/>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11" t="s">
        <v>659</v>
      </c>
      <c r="B12" s="3"/>
      <c r="C12" s="3"/>
      <c r="D12" s="3"/>
      <c r="E12" s="3"/>
      <c r="F12" s="55" t="s">
        <v>570</v>
      </c>
    </row>
    <row r="13" spans="1:6" x14ac:dyDescent="0.2">
      <c r="A13" s="430" t="s">
        <v>612</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6" customWidth="1"/>
    <col min="2" max="12" width="11" style="536"/>
    <col min="13" max="45" width="11" style="18"/>
    <col min="46" max="16384" width="11" style="536"/>
  </cols>
  <sheetData>
    <row r="1" spans="1:12" x14ac:dyDescent="0.2">
      <c r="A1" s="812" t="s">
        <v>634</v>
      </c>
      <c r="B1" s="812"/>
      <c r="C1" s="812"/>
      <c r="D1" s="812"/>
      <c r="E1" s="812"/>
      <c r="F1" s="812"/>
      <c r="G1" s="18"/>
      <c r="H1" s="18"/>
      <c r="I1" s="18"/>
      <c r="J1" s="18"/>
      <c r="K1" s="18"/>
      <c r="L1" s="18"/>
    </row>
    <row r="2" spans="1:12" x14ac:dyDescent="0.2">
      <c r="A2" s="813"/>
      <c r="B2" s="813"/>
      <c r="C2" s="813"/>
      <c r="D2" s="813"/>
      <c r="E2" s="813"/>
      <c r="F2" s="813"/>
      <c r="G2" s="18"/>
      <c r="H2" s="18"/>
      <c r="I2" s="18"/>
      <c r="J2" s="18"/>
      <c r="K2" s="565"/>
      <c r="L2" s="55" t="s">
        <v>467</v>
      </c>
    </row>
    <row r="3" spans="1:12" x14ac:dyDescent="0.2">
      <c r="A3" s="566"/>
      <c r="B3" s="814">
        <f>INDICE!A3</f>
        <v>45170</v>
      </c>
      <c r="C3" s="815">
        <v>41671</v>
      </c>
      <c r="D3" s="815">
        <v>41671</v>
      </c>
      <c r="E3" s="815">
        <v>41671</v>
      </c>
      <c r="F3" s="816">
        <v>41671</v>
      </c>
      <c r="G3" s="817" t="s">
        <v>116</v>
      </c>
      <c r="H3" s="815"/>
      <c r="I3" s="815"/>
      <c r="J3" s="815"/>
      <c r="K3" s="815"/>
      <c r="L3" s="818" t="s">
        <v>106</v>
      </c>
    </row>
    <row r="4" spans="1:12" ht="38.25" x14ac:dyDescent="0.2">
      <c r="A4" s="542"/>
      <c r="B4" s="692" t="s">
        <v>631</v>
      </c>
      <c r="C4" s="692" t="s">
        <v>630</v>
      </c>
      <c r="D4" s="692" t="s">
        <v>632</v>
      </c>
      <c r="E4" s="692" t="s">
        <v>320</v>
      </c>
      <c r="F4" s="218" t="s">
        <v>186</v>
      </c>
      <c r="G4" s="692" t="s">
        <v>631</v>
      </c>
      <c r="H4" s="692" t="s">
        <v>630</v>
      </c>
      <c r="I4" s="692" t="s">
        <v>632</v>
      </c>
      <c r="J4" s="692" t="s">
        <v>320</v>
      </c>
      <c r="K4" s="219" t="s">
        <v>186</v>
      </c>
      <c r="L4" s="819"/>
    </row>
    <row r="5" spans="1:12" x14ac:dyDescent="0.2">
      <c r="A5" s="539" t="s">
        <v>153</v>
      </c>
      <c r="B5" s="433">
        <v>3779.6480000000001</v>
      </c>
      <c r="C5" s="433">
        <v>703.44799999999998</v>
      </c>
      <c r="D5" s="433">
        <v>142.51</v>
      </c>
      <c r="E5" s="433">
        <v>179.86799999999999</v>
      </c>
      <c r="F5" s="567">
        <v>4805.4740000000011</v>
      </c>
      <c r="G5" s="433">
        <v>39711.913</v>
      </c>
      <c r="H5" s="433">
        <v>7211.5559999999996</v>
      </c>
      <c r="I5" s="433">
        <v>2594.0450000000001</v>
      </c>
      <c r="J5" s="433">
        <v>2062.54</v>
      </c>
      <c r="K5" s="568">
        <v>51580.053999999996</v>
      </c>
      <c r="L5" s="72">
        <v>15.813574862473397</v>
      </c>
    </row>
    <row r="6" spans="1:12" x14ac:dyDescent="0.2">
      <c r="A6" s="541" t="s">
        <v>154</v>
      </c>
      <c r="B6" s="433">
        <v>878.94100000000003</v>
      </c>
      <c r="C6" s="433">
        <v>515.97299999999996</v>
      </c>
      <c r="D6" s="433">
        <v>75.635000000000005</v>
      </c>
      <c r="E6" s="433">
        <v>56.359000000000002</v>
      </c>
      <c r="F6" s="569">
        <v>1526.9079999999999</v>
      </c>
      <c r="G6" s="433">
        <v>8005.0990000000002</v>
      </c>
      <c r="H6" s="433">
        <v>6978.1480000000001</v>
      </c>
      <c r="I6" s="433">
        <v>2763.2109999999998</v>
      </c>
      <c r="J6" s="433">
        <v>637.94399999999996</v>
      </c>
      <c r="K6" s="570">
        <v>18384.401999999998</v>
      </c>
      <c r="L6" s="59">
        <v>5.6363476728583031</v>
      </c>
    </row>
    <row r="7" spans="1:12" x14ac:dyDescent="0.2">
      <c r="A7" s="541" t="s">
        <v>155</v>
      </c>
      <c r="B7" s="433">
        <v>594.22400000000005</v>
      </c>
      <c r="C7" s="433">
        <v>234.678</v>
      </c>
      <c r="D7" s="433">
        <v>73.912000000000006</v>
      </c>
      <c r="E7" s="433">
        <v>22.995000000000001</v>
      </c>
      <c r="F7" s="569">
        <v>925.80900000000008</v>
      </c>
      <c r="G7" s="433">
        <v>6312.2030000000004</v>
      </c>
      <c r="H7" s="433">
        <v>3348.1489999999999</v>
      </c>
      <c r="I7" s="433">
        <v>1603.99</v>
      </c>
      <c r="J7" s="433">
        <v>220.25200000000001</v>
      </c>
      <c r="K7" s="570">
        <v>11484.594000000001</v>
      </c>
      <c r="L7" s="59">
        <v>3.5209828780736219</v>
      </c>
    </row>
    <row r="8" spans="1:12" x14ac:dyDescent="0.2">
      <c r="A8" s="541" t="s">
        <v>156</v>
      </c>
      <c r="B8" s="433">
        <v>855.096</v>
      </c>
      <c r="C8" s="96">
        <v>29.175000000000001</v>
      </c>
      <c r="D8" s="433">
        <v>64.698999999999998</v>
      </c>
      <c r="E8" s="96">
        <v>0.28899999999999998</v>
      </c>
      <c r="F8" s="569">
        <v>949.2589999999999</v>
      </c>
      <c r="G8" s="433">
        <v>8970.5529999999999</v>
      </c>
      <c r="H8" s="433">
        <v>284.99400000000003</v>
      </c>
      <c r="I8" s="96">
        <v>867.77200000000005</v>
      </c>
      <c r="J8" s="433">
        <v>5.2370000000000001</v>
      </c>
      <c r="K8" s="570">
        <v>10128.556</v>
      </c>
      <c r="L8" s="59">
        <v>3.1052444914996431</v>
      </c>
    </row>
    <row r="9" spans="1:12" x14ac:dyDescent="0.2">
      <c r="A9" s="541" t="s">
        <v>568</v>
      </c>
      <c r="B9" s="433">
        <v>0</v>
      </c>
      <c r="C9" s="433">
        <v>0</v>
      </c>
      <c r="D9" s="433">
        <v>0</v>
      </c>
      <c r="E9" s="96">
        <v>2.1970000000000001</v>
      </c>
      <c r="F9" s="618">
        <v>2.1970000000000001</v>
      </c>
      <c r="G9" s="433">
        <v>0</v>
      </c>
      <c r="H9" s="433">
        <v>0</v>
      </c>
      <c r="I9" s="433">
        <v>0</v>
      </c>
      <c r="J9" s="433">
        <v>22.864999999999998</v>
      </c>
      <c r="K9" s="570">
        <v>22.864999999999998</v>
      </c>
      <c r="L9" s="96">
        <v>7.0100234720664352E-3</v>
      </c>
    </row>
    <row r="10" spans="1:12" x14ac:dyDescent="0.2">
      <c r="A10" s="541" t="s">
        <v>158</v>
      </c>
      <c r="B10" s="433">
        <v>81.626000000000005</v>
      </c>
      <c r="C10" s="433">
        <v>115.488</v>
      </c>
      <c r="D10" s="433">
        <v>43.887999999999998</v>
      </c>
      <c r="E10" s="433">
        <v>2.2090000000000001</v>
      </c>
      <c r="F10" s="569">
        <v>243.21100000000001</v>
      </c>
      <c r="G10" s="433">
        <v>1675.1</v>
      </c>
      <c r="H10" s="433">
        <v>1223.624</v>
      </c>
      <c r="I10" s="433">
        <v>1063.405</v>
      </c>
      <c r="J10" s="433">
        <v>23.863</v>
      </c>
      <c r="K10" s="570">
        <v>3985.9919999999997</v>
      </c>
      <c r="L10" s="59">
        <v>1.2220379391851752</v>
      </c>
    </row>
    <row r="11" spans="1:12" x14ac:dyDescent="0.2">
      <c r="A11" s="541" t="s">
        <v>159</v>
      </c>
      <c r="B11" s="433">
        <v>95.233999999999995</v>
      </c>
      <c r="C11" s="433">
        <v>723.798</v>
      </c>
      <c r="D11" s="433">
        <v>160.511</v>
      </c>
      <c r="E11" s="433">
        <v>51.68</v>
      </c>
      <c r="F11" s="569">
        <v>1031.223</v>
      </c>
      <c r="G11" s="433">
        <v>1318.6880000000001</v>
      </c>
      <c r="H11" s="433">
        <v>9597.8220000000001</v>
      </c>
      <c r="I11" s="433">
        <v>6104</v>
      </c>
      <c r="J11" s="433">
        <v>585.38699999999994</v>
      </c>
      <c r="K11" s="570">
        <v>17605.897000000001</v>
      </c>
      <c r="L11" s="59">
        <v>5.3976711662708965</v>
      </c>
    </row>
    <row r="12" spans="1:12" x14ac:dyDescent="0.2">
      <c r="A12" s="541" t="s">
        <v>512</v>
      </c>
      <c r="B12" s="433">
        <v>769.40800000000002</v>
      </c>
      <c r="C12" s="433">
        <v>348.56</v>
      </c>
      <c r="D12" s="433">
        <v>68.914000000000001</v>
      </c>
      <c r="E12" s="433">
        <v>76.203999999999994</v>
      </c>
      <c r="F12" s="569">
        <v>1263.086</v>
      </c>
      <c r="G12" s="433">
        <v>7858.9070000000002</v>
      </c>
      <c r="H12" s="433">
        <v>4376.8310000000001</v>
      </c>
      <c r="I12" s="433">
        <v>2539.9989999999998</v>
      </c>
      <c r="J12" s="433">
        <v>686.495</v>
      </c>
      <c r="K12" s="570">
        <v>15462.232000000002</v>
      </c>
      <c r="L12" s="59">
        <v>4.7404596217160186</v>
      </c>
    </row>
    <row r="13" spans="1:12" x14ac:dyDescent="0.2">
      <c r="A13" s="541" t="s">
        <v>160</v>
      </c>
      <c r="B13" s="433">
        <v>2055.4699999999998</v>
      </c>
      <c r="C13" s="433">
        <v>1473.461</v>
      </c>
      <c r="D13" s="433">
        <v>488.42099999999999</v>
      </c>
      <c r="E13" s="433">
        <v>90.605000000000004</v>
      </c>
      <c r="F13" s="569">
        <v>4107.9569999999994</v>
      </c>
      <c r="G13" s="433">
        <v>22578.161</v>
      </c>
      <c r="H13" s="433">
        <v>18894.251</v>
      </c>
      <c r="I13" s="433">
        <v>13399.86</v>
      </c>
      <c r="J13" s="433">
        <v>1381.9559999999999</v>
      </c>
      <c r="K13" s="570">
        <v>56254.227999999996</v>
      </c>
      <c r="L13" s="59">
        <v>17.246597799386699</v>
      </c>
    </row>
    <row r="14" spans="1:12" x14ac:dyDescent="0.2">
      <c r="A14" s="541" t="s">
        <v>323</v>
      </c>
      <c r="B14" s="433">
        <v>1056.626</v>
      </c>
      <c r="C14" s="433">
        <v>1291.164</v>
      </c>
      <c r="D14" s="433">
        <v>123.316</v>
      </c>
      <c r="E14" s="433">
        <v>144.898</v>
      </c>
      <c r="F14" s="569">
        <v>2616.0039999999999</v>
      </c>
      <c r="G14" s="433">
        <v>11000.797</v>
      </c>
      <c r="H14" s="433">
        <v>17439.986000000001</v>
      </c>
      <c r="I14" s="433">
        <v>3043.91</v>
      </c>
      <c r="J14" s="433">
        <v>1306.51</v>
      </c>
      <c r="K14" s="570">
        <v>32791.203000000001</v>
      </c>
      <c r="L14" s="59">
        <v>10.053229945650354</v>
      </c>
    </row>
    <row r="15" spans="1:12" x14ac:dyDescent="0.2">
      <c r="A15" s="541" t="s">
        <v>163</v>
      </c>
      <c r="B15" s="433">
        <v>7.63</v>
      </c>
      <c r="C15" s="433">
        <v>338.55700000000002</v>
      </c>
      <c r="D15" s="433">
        <v>16.09</v>
      </c>
      <c r="E15" s="433">
        <v>58.383000000000003</v>
      </c>
      <c r="F15" s="569">
        <v>420.65999999999997</v>
      </c>
      <c r="G15" s="96">
        <v>39.808999999999997</v>
      </c>
      <c r="H15" s="433">
        <v>1919.951</v>
      </c>
      <c r="I15" s="433">
        <v>480.88099999999997</v>
      </c>
      <c r="J15" s="433">
        <v>510.71600000000001</v>
      </c>
      <c r="K15" s="570">
        <v>2951.357</v>
      </c>
      <c r="L15" s="59">
        <v>0.90483629321878767</v>
      </c>
    </row>
    <row r="16" spans="1:12" x14ac:dyDescent="0.2">
      <c r="A16" s="541" t="s">
        <v>164</v>
      </c>
      <c r="B16" s="433">
        <v>1011.776</v>
      </c>
      <c r="C16" s="433">
        <v>443.738</v>
      </c>
      <c r="D16" s="433">
        <v>84.498999999999995</v>
      </c>
      <c r="E16" s="433">
        <v>26.437000000000001</v>
      </c>
      <c r="F16" s="569">
        <v>1566.4499999999998</v>
      </c>
      <c r="G16" s="433">
        <v>11679.805</v>
      </c>
      <c r="H16" s="433">
        <v>5098.6559999999999</v>
      </c>
      <c r="I16" s="433">
        <v>2126.9079999999999</v>
      </c>
      <c r="J16" s="433">
        <v>476.09199999999998</v>
      </c>
      <c r="K16" s="570">
        <v>19381.460999999999</v>
      </c>
      <c r="L16" s="59">
        <v>5.9420291507955474</v>
      </c>
    </row>
    <row r="17" spans="1:12" x14ac:dyDescent="0.2">
      <c r="A17" s="541" t="s">
        <v>165</v>
      </c>
      <c r="B17" s="96">
        <v>290.76600000000002</v>
      </c>
      <c r="C17" s="433">
        <v>42.688000000000002</v>
      </c>
      <c r="D17" s="433">
        <v>26.852</v>
      </c>
      <c r="E17" s="433">
        <v>4.2370000000000001</v>
      </c>
      <c r="F17" s="569">
        <v>364.54300000000001</v>
      </c>
      <c r="G17" s="433">
        <v>2636.502</v>
      </c>
      <c r="H17" s="433">
        <v>436.28699999999998</v>
      </c>
      <c r="I17" s="433">
        <v>945.02300000000002</v>
      </c>
      <c r="J17" s="433">
        <v>69.811999999999998</v>
      </c>
      <c r="K17" s="570">
        <v>4087.6239999999998</v>
      </c>
      <c r="L17" s="59">
        <v>1.2531965967628291</v>
      </c>
    </row>
    <row r="18" spans="1:12" x14ac:dyDescent="0.2">
      <c r="A18" s="541" t="s">
        <v>166</v>
      </c>
      <c r="B18" s="96">
        <v>31.888000000000002</v>
      </c>
      <c r="C18" s="433">
        <v>258.63299999999998</v>
      </c>
      <c r="D18" s="433">
        <v>428.37200000000001</v>
      </c>
      <c r="E18" s="433">
        <v>26.643000000000001</v>
      </c>
      <c r="F18" s="569">
        <v>745.53600000000006</v>
      </c>
      <c r="G18" s="433">
        <v>598.15200000000004</v>
      </c>
      <c r="H18" s="433">
        <v>4299.1540000000005</v>
      </c>
      <c r="I18" s="433">
        <v>15202.826999999999</v>
      </c>
      <c r="J18" s="433">
        <v>280.91800000000001</v>
      </c>
      <c r="K18" s="570">
        <v>20381.051000000003</v>
      </c>
      <c r="L18" s="59">
        <v>6.2484865906574729</v>
      </c>
    </row>
    <row r="19" spans="1:12" x14ac:dyDescent="0.2">
      <c r="A19" s="541" t="s">
        <v>168</v>
      </c>
      <c r="B19" s="433">
        <v>1975.846</v>
      </c>
      <c r="C19" s="433">
        <v>145.77699999999999</v>
      </c>
      <c r="D19" s="433">
        <v>32.719000000000001</v>
      </c>
      <c r="E19" s="433">
        <v>49.536000000000001</v>
      </c>
      <c r="F19" s="569">
        <v>2203.8780000000002</v>
      </c>
      <c r="G19" s="433">
        <v>19751.886999999999</v>
      </c>
      <c r="H19" s="433">
        <v>2091.645</v>
      </c>
      <c r="I19" s="433">
        <v>712.07500000000005</v>
      </c>
      <c r="J19" s="433">
        <v>566.60799999999995</v>
      </c>
      <c r="K19" s="570">
        <v>23122.215</v>
      </c>
      <c r="L19" s="59">
        <v>7.0888812541511754</v>
      </c>
    </row>
    <row r="20" spans="1:12" x14ac:dyDescent="0.2">
      <c r="A20" s="541" t="s">
        <v>169</v>
      </c>
      <c r="B20" s="433">
        <v>726.46199999999999</v>
      </c>
      <c r="C20" s="433">
        <v>397.39600000000002</v>
      </c>
      <c r="D20" s="433">
        <v>61.366</v>
      </c>
      <c r="E20" s="433">
        <v>18.288</v>
      </c>
      <c r="F20" s="569">
        <v>1203.5119999999999</v>
      </c>
      <c r="G20" s="433">
        <v>6380.5069999999996</v>
      </c>
      <c r="H20" s="433">
        <v>4652.7860000000001</v>
      </c>
      <c r="I20" s="433">
        <v>1945.5889999999999</v>
      </c>
      <c r="J20" s="433">
        <v>199.24799999999999</v>
      </c>
      <c r="K20" s="570">
        <v>13178.13</v>
      </c>
      <c r="L20" s="59">
        <v>4.0401924608765736</v>
      </c>
    </row>
    <row r="21" spans="1:12" x14ac:dyDescent="0.2">
      <c r="A21" s="541" t="s">
        <v>170</v>
      </c>
      <c r="B21" s="433">
        <v>1169.0419999999999</v>
      </c>
      <c r="C21" s="433">
        <v>773.346</v>
      </c>
      <c r="D21" s="433">
        <v>158.78200000000001</v>
      </c>
      <c r="E21" s="433">
        <v>10.089</v>
      </c>
      <c r="F21" s="569">
        <v>2111.259</v>
      </c>
      <c r="G21" s="433">
        <v>7726.59</v>
      </c>
      <c r="H21" s="433">
        <v>11630.004000000001</v>
      </c>
      <c r="I21" s="433">
        <v>5863.8119999999999</v>
      </c>
      <c r="J21" s="433">
        <v>153.53100000000001</v>
      </c>
      <c r="K21" s="570">
        <v>25373.937000000002</v>
      </c>
      <c r="L21" s="59">
        <v>7.7792212529514542</v>
      </c>
    </row>
    <row r="22" spans="1:12" x14ac:dyDescent="0.2">
      <c r="A22" s="220" t="s">
        <v>114</v>
      </c>
      <c r="B22" s="174">
        <v>15379.682999999999</v>
      </c>
      <c r="C22" s="174">
        <v>7835.8799999999992</v>
      </c>
      <c r="D22" s="174">
        <v>2050.4860000000003</v>
      </c>
      <c r="E22" s="174">
        <v>820.91700000000003</v>
      </c>
      <c r="F22" s="571">
        <v>26086.966</v>
      </c>
      <c r="G22" s="572">
        <v>156244.67300000001</v>
      </c>
      <c r="H22" s="174">
        <v>99483.843999999997</v>
      </c>
      <c r="I22" s="174">
        <v>61257.306999999993</v>
      </c>
      <c r="J22" s="174">
        <v>9189.9740000000002</v>
      </c>
      <c r="K22" s="174">
        <v>326175.79799999995</v>
      </c>
      <c r="L22" s="175">
        <v>100</v>
      </c>
    </row>
    <row r="23" spans="1:12" x14ac:dyDescent="0.2">
      <c r="A23" s="18"/>
      <c r="B23" s="18"/>
      <c r="C23" s="18"/>
      <c r="D23" s="18"/>
      <c r="E23" s="18"/>
      <c r="F23" s="18"/>
      <c r="G23" s="18"/>
      <c r="H23" s="18"/>
      <c r="I23" s="18"/>
      <c r="J23" s="18"/>
      <c r="L23" s="161" t="s">
        <v>220</v>
      </c>
    </row>
    <row r="24" spans="1:12" x14ac:dyDescent="0.2">
      <c r="A24" s="80" t="s">
        <v>489</v>
      </c>
      <c r="B24" s="544"/>
      <c r="C24" s="573"/>
      <c r="D24" s="573"/>
      <c r="E24" s="573"/>
      <c r="F24" s="573"/>
      <c r="G24" s="18"/>
      <c r="H24" s="18"/>
      <c r="I24" s="18"/>
      <c r="J24" s="18"/>
      <c r="K24" s="18"/>
      <c r="L24" s="18"/>
    </row>
    <row r="25" spans="1:12" x14ac:dyDescent="0.2">
      <c r="A25" s="80" t="s">
        <v>221</v>
      </c>
      <c r="B25" s="544"/>
      <c r="C25" s="544"/>
      <c r="D25" s="544"/>
      <c r="E25" s="544"/>
      <c r="F25" s="574"/>
      <c r="G25" s="18"/>
      <c r="H25" s="18"/>
      <c r="I25" s="18"/>
      <c r="J25" s="18"/>
      <c r="K25" s="18"/>
      <c r="L25" s="18"/>
    </row>
    <row r="26" spans="1:12" s="18" customFormat="1" x14ac:dyDescent="0.2">
      <c r="A26" s="809" t="s">
        <v>633</v>
      </c>
      <c r="B26" s="809"/>
      <c r="C26" s="809"/>
      <c r="D26" s="809"/>
      <c r="E26" s="809"/>
      <c r="F26" s="809"/>
      <c r="G26" s="809"/>
      <c r="H26" s="809"/>
    </row>
    <row r="27" spans="1:12" s="18" customFormat="1" x14ac:dyDescent="0.2">
      <c r="A27" s="809"/>
      <c r="B27" s="809"/>
      <c r="C27" s="809"/>
      <c r="D27" s="809"/>
      <c r="E27" s="809"/>
      <c r="F27" s="809"/>
      <c r="G27" s="809"/>
      <c r="H27" s="809"/>
    </row>
    <row r="28" spans="1:12" s="18" customFormat="1" x14ac:dyDescent="0.2">
      <c r="A28" s="809"/>
      <c r="B28" s="809"/>
      <c r="C28" s="809"/>
      <c r="D28" s="809"/>
      <c r="E28" s="809"/>
      <c r="F28" s="809"/>
      <c r="G28" s="809"/>
      <c r="H28" s="809"/>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6" priority="1" operator="between">
      <formula>0</formula>
      <formula>0.5</formula>
    </cfRule>
    <cfRule type="cellIs" dxfId="65" priority="2" operator="between">
      <formula>0</formula>
      <formula>0.49</formula>
    </cfRule>
  </conditionalFormatting>
  <conditionalFormatting sqref="C8">
    <cfRule type="cellIs" dxfId="64" priority="45" operator="between">
      <formula>0</formula>
      <formula>0.5</formula>
    </cfRule>
    <cfRule type="cellIs" dxfId="63" priority="46" operator="between">
      <formula>0</formula>
      <formula>0.49</formula>
    </cfRule>
  </conditionalFormatting>
  <conditionalFormatting sqref="E8:E9">
    <cfRule type="cellIs" dxfId="62" priority="29" operator="between">
      <formula>0</formula>
      <formula>0.5</formula>
    </cfRule>
    <cfRule type="cellIs" dxfId="61" priority="30" operator="between">
      <formula>0</formula>
      <formula>0.49</formula>
    </cfRule>
  </conditionalFormatting>
  <conditionalFormatting sqref="F9">
    <cfRule type="cellIs" dxfId="60" priority="27" operator="between">
      <formula>0</formula>
      <formula>0.5</formula>
    </cfRule>
    <cfRule type="cellIs" dxfId="59" priority="28" operator="between">
      <formula>0</formula>
      <formula>0.49</formula>
    </cfRule>
  </conditionalFormatting>
  <conditionalFormatting sqref="G15">
    <cfRule type="cellIs" dxfId="58" priority="35" operator="between">
      <formula>0</formula>
      <formula>0.5</formula>
    </cfRule>
    <cfRule type="cellIs" dxfId="57" priority="36" operator="between">
      <formula>0</formula>
      <formula>0.49</formula>
    </cfRule>
  </conditionalFormatting>
  <conditionalFormatting sqref="I8">
    <cfRule type="cellIs" dxfId="56" priority="11" operator="between">
      <formula>0</formula>
      <formula>0.5</formula>
    </cfRule>
    <cfRule type="cellIs" dxfId="55" priority="12" operator="between">
      <formula>0</formula>
      <formula>0.49</formula>
    </cfRule>
  </conditionalFormatting>
  <conditionalFormatting sqref="L9">
    <cfRule type="cellIs" dxfId="54" priority="41" operator="between">
      <formula>0</formula>
      <formula>0.5</formula>
    </cfRule>
    <cfRule type="cellIs" dxfId="53"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8" t="s">
        <v>451</v>
      </c>
      <c r="B3" s="798" t="s">
        <v>452</v>
      </c>
      <c r="C3" s="783">
        <f>INDICE!A3</f>
        <v>45170</v>
      </c>
      <c r="D3" s="783">
        <v>41671</v>
      </c>
      <c r="E3" s="782" t="s">
        <v>115</v>
      </c>
      <c r="F3" s="782"/>
      <c r="G3" s="782" t="s">
        <v>116</v>
      </c>
      <c r="H3" s="782"/>
      <c r="I3" s="782"/>
      <c r="J3" s="161"/>
    </row>
    <row r="4" spans="1:45" x14ac:dyDescent="0.2">
      <c r="A4" s="799"/>
      <c r="B4" s="799"/>
      <c r="C4" s="184" t="s">
        <v>54</v>
      </c>
      <c r="D4" s="185" t="s">
        <v>421</v>
      </c>
      <c r="E4" s="184" t="s">
        <v>54</v>
      </c>
      <c r="F4" s="185" t="s">
        <v>421</v>
      </c>
      <c r="G4" s="184" t="s">
        <v>54</v>
      </c>
      <c r="H4" s="186" t="s">
        <v>421</v>
      </c>
      <c r="I4" s="185" t="s">
        <v>471</v>
      </c>
      <c r="J4" s="10"/>
    </row>
    <row r="5" spans="1:45" x14ac:dyDescent="0.2">
      <c r="A5" s="1"/>
      <c r="B5" s="11" t="s">
        <v>324</v>
      </c>
      <c r="C5" s="453">
        <v>0</v>
      </c>
      <c r="D5" s="142" t="s">
        <v>142</v>
      </c>
      <c r="E5" s="456">
        <v>3865.2490200000002</v>
      </c>
      <c r="F5" s="142">
        <v>258.04016125534559</v>
      </c>
      <c r="G5" s="456">
        <v>4705.2052400000002</v>
      </c>
      <c r="H5" s="142">
        <v>141.99622448868016</v>
      </c>
      <c r="I5" s="494">
        <v>1.1458572286706084</v>
      </c>
      <c r="J5" s="1"/>
    </row>
    <row r="6" spans="1:45" x14ac:dyDescent="0.2">
      <c r="A6" s="1"/>
      <c r="B6" s="11" t="s">
        <v>470</v>
      </c>
      <c r="C6" s="453">
        <v>0</v>
      </c>
      <c r="D6" s="142">
        <v>-100</v>
      </c>
      <c r="E6" s="456">
        <v>5522.7250800000002</v>
      </c>
      <c r="F6" s="142">
        <v>-30.547485534423117</v>
      </c>
      <c r="G6" s="456">
        <v>10212.66538</v>
      </c>
      <c r="H6" s="142">
        <v>28.432119970119217</v>
      </c>
      <c r="I6" s="405">
        <v>2.4870873538487914</v>
      </c>
      <c r="J6" s="1"/>
    </row>
    <row r="7" spans="1:45" x14ac:dyDescent="0.2">
      <c r="A7" s="160" t="s">
        <v>458</v>
      </c>
      <c r="B7" s="145"/>
      <c r="C7" s="454">
        <v>0</v>
      </c>
      <c r="D7" s="148">
        <v>-100</v>
      </c>
      <c r="E7" s="454">
        <v>9387.9740999999995</v>
      </c>
      <c r="F7" s="148">
        <v>3.9486496063209544</v>
      </c>
      <c r="G7" s="454">
        <v>14917.870620000002</v>
      </c>
      <c r="H7" s="226">
        <v>50.744488143131292</v>
      </c>
      <c r="I7" s="148">
        <v>3.6329445825194</v>
      </c>
      <c r="J7" s="1"/>
    </row>
    <row r="8" spans="1:45" x14ac:dyDescent="0.2">
      <c r="A8" s="191"/>
      <c r="B8" s="11" t="s">
        <v>231</v>
      </c>
      <c r="C8" s="453">
        <v>3817.1429199999998</v>
      </c>
      <c r="D8" s="142">
        <v>-36.294589518316563</v>
      </c>
      <c r="E8" s="456">
        <v>59439.426180000009</v>
      </c>
      <c r="F8" s="149">
        <v>-42.109928052137136</v>
      </c>
      <c r="G8" s="456">
        <v>85604.126999999993</v>
      </c>
      <c r="H8" s="149">
        <v>-33.962262836598441</v>
      </c>
      <c r="I8" s="764">
        <v>20.847147515075623</v>
      </c>
      <c r="J8" s="1"/>
    </row>
    <row r="9" spans="1:45" x14ac:dyDescent="0.2">
      <c r="A9" s="160" t="s">
        <v>303</v>
      </c>
      <c r="B9" s="145"/>
      <c r="C9" s="454">
        <v>3817.1429199999998</v>
      </c>
      <c r="D9" s="148">
        <v>-36.294589518316563</v>
      </c>
      <c r="E9" s="454">
        <v>59439.426180000009</v>
      </c>
      <c r="F9" s="148">
        <v>-42.109928052137136</v>
      </c>
      <c r="G9" s="454">
        <v>85604.126999999993</v>
      </c>
      <c r="H9" s="226">
        <v>-33.962262836598441</v>
      </c>
      <c r="I9" s="148">
        <v>20.847147515075623</v>
      </c>
      <c r="J9" s="1"/>
    </row>
    <row r="10" spans="1:45" s="429" customFormat="1" x14ac:dyDescent="0.2">
      <c r="A10" s="656"/>
      <c r="B10" s="11" t="s">
        <v>661</v>
      </c>
      <c r="C10" s="453">
        <v>0</v>
      </c>
      <c r="D10" s="142" t="s">
        <v>142</v>
      </c>
      <c r="E10" s="456">
        <v>0</v>
      </c>
      <c r="F10" s="149">
        <v>-100</v>
      </c>
      <c r="G10" s="456">
        <v>0</v>
      </c>
      <c r="H10" s="149">
        <v>-100</v>
      </c>
      <c r="I10" s="725">
        <v>0</v>
      </c>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row>
    <row r="11" spans="1:45" s="429" customFormat="1" x14ac:dyDescent="0.2">
      <c r="A11" s="427"/>
      <c r="B11" s="11" t="s">
        <v>234</v>
      </c>
      <c r="C11" s="453">
        <v>2850.5986199999998</v>
      </c>
      <c r="D11" s="142">
        <v>16.671992545562222</v>
      </c>
      <c r="E11" s="456">
        <v>11522.854829999998</v>
      </c>
      <c r="F11" s="149">
        <v>-8.9582794506989778</v>
      </c>
      <c r="G11" s="456">
        <v>17924.095880000001</v>
      </c>
      <c r="H11" s="149">
        <v>-15.891036322377101</v>
      </c>
      <c r="I11" s="494">
        <v>4.3650497234171812</v>
      </c>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row>
    <row r="12" spans="1:45" s="429" customFormat="1" x14ac:dyDescent="0.2">
      <c r="A12" s="427"/>
      <c r="B12" s="428" t="s">
        <v>325</v>
      </c>
      <c r="C12" s="455">
        <v>1761.9456200000002</v>
      </c>
      <c r="D12" s="414">
        <v>-27.696242128054731</v>
      </c>
      <c r="E12" s="457">
        <v>10434.201829999998</v>
      </c>
      <c r="F12" s="575">
        <v>-17.477734256187226</v>
      </c>
      <c r="G12" s="457">
        <v>16831.319319999999</v>
      </c>
      <c r="H12" s="575">
        <v>-16.836850466749866</v>
      </c>
      <c r="I12" s="642">
        <v>4.0989261737040126</v>
      </c>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7"/>
    </row>
    <row r="13" spans="1:45" s="429" customFormat="1" x14ac:dyDescent="0.2">
      <c r="A13" s="427"/>
      <c r="B13" s="428" t="s">
        <v>322</v>
      </c>
      <c r="C13" s="455">
        <v>1088.653</v>
      </c>
      <c r="D13" s="414">
        <v>16929.334517997559</v>
      </c>
      <c r="E13" s="457">
        <v>1088.653</v>
      </c>
      <c r="F13" s="575">
        <v>8560.5310303350452</v>
      </c>
      <c r="G13" s="457">
        <v>1092.77656</v>
      </c>
      <c r="H13" s="575">
        <v>1.9713677330906325</v>
      </c>
      <c r="I13" s="642">
        <v>0.26612354971316848</v>
      </c>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row>
    <row r="14" spans="1:45" s="429" customFormat="1" x14ac:dyDescent="0.2">
      <c r="A14" s="427"/>
      <c r="B14" s="11" t="s">
        <v>590</v>
      </c>
      <c r="C14" s="453">
        <v>0</v>
      </c>
      <c r="D14" s="142" t="s">
        <v>142</v>
      </c>
      <c r="E14" s="456">
        <v>0</v>
      </c>
      <c r="F14" s="149">
        <v>-100</v>
      </c>
      <c r="G14" s="456">
        <v>23.491</v>
      </c>
      <c r="H14" s="149">
        <v>-90.560366478471394</v>
      </c>
      <c r="I14" s="688">
        <v>5.720756223314344E-3</v>
      </c>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row>
    <row r="15" spans="1:45" x14ac:dyDescent="0.2">
      <c r="A15" s="1"/>
      <c r="B15" s="11" t="s">
        <v>207</v>
      </c>
      <c r="C15" s="453">
        <v>180.48014000000001</v>
      </c>
      <c r="D15" s="96">
        <v>2.7703886903792157E-5</v>
      </c>
      <c r="E15" s="456">
        <v>3460.9097300000003</v>
      </c>
      <c r="F15" s="149">
        <v>11.096379088066598</v>
      </c>
      <c r="G15" s="456">
        <v>4367.5967499999997</v>
      </c>
      <c r="H15" s="149">
        <v>-31.754883628755348</v>
      </c>
      <c r="I15" s="494">
        <v>1.0636395337997533</v>
      </c>
      <c r="J15" s="1"/>
    </row>
    <row r="16" spans="1:45" x14ac:dyDescent="0.2">
      <c r="A16" s="1"/>
      <c r="B16" s="428" t="s">
        <v>325</v>
      </c>
      <c r="C16" s="455">
        <v>180.48014000000001</v>
      </c>
      <c r="D16" s="762">
        <v>2.7703886903792157E-5</v>
      </c>
      <c r="E16" s="457">
        <v>1595.01998</v>
      </c>
      <c r="F16" s="575">
        <v>-26.764763096411858</v>
      </c>
      <c r="G16" s="457">
        <v>1882.2051400000005</v>
      </c>
      <c r="H16" s="575">
        <v>-65.543634283175976</v>
      </c>
      <c r="I16" s="642">
        <v>0.45837285633686298</v>
      </c>
      <c r="J16" s="1"/>
    </row>
    <row r="17" spans="1:45" s="429" customFormat="1" x14ac:dyDescent="0.2">
      <c r="A17" s="427"/>
      <c r="B17" s="428" t="s">
        <v>322</v>
      </c>
      <c r="C17" s="455">
        <v>0</v>
      </c>
      <c r="D17" s="414" t="s">
        <v>142</v>
      </c>
      <c r="E17" s="457">
        <v>1865.88975</v>
      </c>
      <c r="F17" s="575">
        <v>99.072583816190217</v>
      </c>
      <c r="G17" s="457">
        <v>2485.3916099999997</v>
      </c>
      <c r="H17" s="575">
        <v>165.16750499207197</v>
      </c>
      <c r="I17" s="642">
        <v>0.60526667746289031</v>
      </c>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row>
    <row r="18" spans="1:45" s="429" customFormat="1" x14ac:dyDescent="0.2">
      <c r="A18" s="427"/>
      <c r="B18" s="11" t="s">
        <v>545</v>
      </c>
      <c r="C18" s="453">
        <v>0</v>
      </c>
      <c r="D18" s="142" t="s">
        <v>142</v>
      </c>
      <c r="E18" s="457">
        <v>0</v>
      </c>
      <c r="F18" s="149">
        <v>-100</v>
      </c>
      <c r="G18" s="457">
        <v>0</v>
      </c>
      <c r="H18" s="149">
        <v>-100</v>
      </c>
      <c r="I18" s="725">
        <v>0</v>
      </c>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row>
    <row r="19" spans="1:45" x14ac:dyDescent="0.2">
      <c r="A19" s="1"/>
      <c r="B19" s="11" t="s">
        <v>683</v>
      </c>
      <c r="C19" s="453">
        <v>541.09225000000015</v>
      </c>
      <c r="D19" s="142">
        <v>626.26956382264075</v>
      </c>
      <c r="E19" s="456">
        <v>8173.7324900000003</v>
      </c>
      <c r="F19" s="149">
        <v>127.09986248672737</v>
      </c>
      <c r="G19" s="456">
        <v>9259.9635699999999</v>
      </c>
      <c r="H19" s="149">
        <v>121.07500272572702</v>
      </c>
      <c r="I19" s="494">
        <v>2.2550761662228775</v>
      </c>
      <c r="J19" s="1"/>
    </row>
    <row r="20" spans="1:45" x14ac:dyDescent="0.2">
      <c r="A20" s="1"/>
      <c r="B20" s="11" t="s">
        <v>208</v>
      </c>
      <c r="C20" s="453">
        <v>0</v>
      </c>
      <c r="D20" s="142" t="s">
        <v>142</v>
      </c>
      <c r="E20" s="456">
        <v>74.692499999999995</v>
      </c>
      <c r="F20" s="149" t="s">
        <v>142</v>
      </c>
      <c r="G20" s="456">
        <v>74.692499999999995</v>
      </c>
      <c r="H20" s="149" t="s">
        <v>142</v>
      </c>
      <c r="I20" s="688">
        <v>1.8189842246388262E-2</v>
      </c>
      <c r="J20" s="1"/>
    </row>
    <row r="21" spans="1:45" s="429" customFormat="1" x14ac:dyDescent="0.2">
      <c r="A21" s="1"/>
      <c r="B21" s="11" t="s">
        <v>209</v>
      </c>
      <c r="C21" s="453">
        <v>3258.7608300000002</v>
      </c>
      <c r="D21" s="142">
        <v>-39.148190319784348</v>
      </c>
      <c r="E21" s="456">
        <v>56489.848230000003</v>
      </c>
      <c r="F21" s="149">
        <v>40.218272804174561</v>
      </c>
      <c r="G21" s="456">
        <v>72223.800189999994</v>
      </c>
      <c r="H21" s="149">
        <v>42.603143232610215</v>
      </c>
      <c r="I21" s="763">
        <v>17.588640518000691</v>
      </c>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row>
    <row r="22" spans="1:45" s="429" customFormat="1" x14ac:dyDescent="0.2">
      <c r="A22" s="160" t="s">
        <v>442</v>
      </c>
      <c r="B22" s="145"/>
      <c r="C22" s="454">
        <v>6830.9318400000002</v>
      </c>
      <c r="D22" s="148">
        <v>-15.18039617934868</v>
      </c>
      <c r="E22" s="454">
        <v>79722.037779999999</v>
      </c>
      <c r="F22" s="148">
        <v>33.172439046454194</v>
      </c>
      <c r="G22" s="454">
        <v>103873.63989000001</v>
      </c>
      <c r="H22" s="226">
        <v>25.413893773940561</v>
      </c>
      <c r="I22" s="148">
        <v>25.296316539910208</v>
      </c>
      <c r="J22" s="738"/>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row>
    <row r="23" spans="1:45" s="429" customFormat="1" x14ac:dyDescent="0.2">
      <c r="A23" s="427"/>
      <c r="B23" s="11" t="s">
        <v>625</v>
      </c>
      <c r="C23" s="453">
        <v>0</v>
      </c>
      <c r="D23" s="142">
        <v>-100</v>
      </c>
      <c r="E23" s="456">
        <v>2902.4353900000001</v>
      </c>
      <c r="F23" s="149">
        <v>-3.4099062176668768</v>
      </c>
      <c r="G23" s="456">
        <v>5793.7568499999998</v>
      </c>
      <c r="H23" s="149">
        <v>92.810327293292431</v>
      </c>
      <c r="I23" s="494">
        <v>1.410951877570457</v>
      </c>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row>
    <row r="24" spans="1:45" x14ac:dyDescent="0.2">
      <c r="A24" s="1"/>
      <c r="B24" s="11" t="s">
        <v>326</v>
      </c>
      <c r="C24" s="453">
        <v>877.42651999999998</v>
      </c>
      <c r="D24" s="142">
        <v>-7.5718450227889518</v>
      </c>
      <c r="E24" s="456">
        <v>9724.0944799999997</v>
      </c>
      <c r="F24" s="149">
        <v>-2.0297366380082562</v>
      </c>
      <c r="G24" s="456">
        <v>15229.541370000003</v>
      </c>
      <c r="H24" s="149">
        <v>-0.55079839175257739</v>
      </c>
      <c r="I24" s="764">
        <v>3.7088456673045327</v>
      </c>
      <c r="J24" s="1"/>
    </row>
    <row r="25" spans="1:45" x14ac:dyDescent="0.2">
      <c r="A25" s="160" t="s">
        <v>340</v>
      </c>
      <c r="B25" s="145"/>
      <c r="C25" s="454">
        <v>877.42651999999998</v>
      </c>
      <c r="D25" s="148">
        <v>-17.923738771822286</v>
      </c>
      <c r="E25" s="454">
        <v>12626.52987</v>
      </c>
      <c r="F25" s="148">
        <v>-2.3504732640226433</v>
      </c>
      <c r="G25" s="454">
        <v>21023.298220000004</v>
      </c>
      <c r="H25" s="226">
        <v>14.7635765639731</v>
      </c>
      <c r="I25" s="148">
        <v>5.1197975448749906</v>
      </c>
      <c r="J25" s="1"/>
    </row>
    <row r="26" spans="1:45" x14ac:dyDescent="0.2">
      <c r="A26" s="427"/>
      <c r="B26" s="11" t="s">
        <v>212</v>
      </c>
      <c r="C26" s="453">
        <v>0</v>
      </c>
      <c r="D26" s="142">
        <v>-100</v>
      </c>
      <c r="E26" s="456">
        <v>3111.4529900000002</v>
      </c>
      <c r="F26" s="149">
        <v>0.28778274321809089</v>
      </c>
      <c r="G26" s="456">
        <v>3111.4529900000002</v>
      </c>
      <c r="H26" s="149">
        <v>-56.96584615493645</v>
      </c>
      <c r="I26" s="763">
        <v>0.75773121859829407</v>
      </c>
      <c r="J26" s="1"/>
    </row>
    <row r="27" spans="1:45" x14ac:dyDescent="0.2">
      <c r="A27" s="1"/>
      <c r="B27" s="11" t="s">
        <v>213</v>
      </c>
      <c r="C27" s="453">
        <v>13063.3164</v>
      </c>
      <c r="D27" s="142">
        <v>46.258406966242241</v>
      </c>
      <c r="E27" s="456">
        <v>81008.836360000001</v>
      </c>
      <c r="F27" s="149">
        <v>-0.75425746697244922</v>
      </c>
      <c r="G27" s="456">
        <v>104814.25074</v>
      </c>
      <c r="H27" s="149">
        <v>-10.95169528647658</v>
      </c>
      <c r="I27" s="829">
        <v>25.525383219653701</v>
      </c>
      <c r="J27" s="1"/>
    </row>
    <row r="28" spans="1:45" x14ac:dyDescent="0.2">
      <c r="A28" s="15"/>
      <c r="B28" s="428" t="s">
        <v>325</v>
      </c>
      <c r="C28" s="455">
        <v>8009.4802199999995</v>
      </c>
      <c r="D28" s="414">
        <v>0.59093562347581796</v>
      </c>
      <c r="E28" s="457">
        <v>66626.182400000005</v>
      </c>
      <c r="F28" s="575">
        <v>-13.636359520206845</v>
      </c>
      <c r="G28" s="457">
        <v>90431.596779999993</v>
      </c>
      <c r="H28" s="575">
        <v>-13.947491807714178</v>
      </c>
      <c r="I28" s="642">
        <v>22.022779790704455</v>
      </c>
      <c r="J28" s="1"/>
    </row>
    <row r="29" spans="1:45" x14ac:dyDescent="0.2">
      <c r="A29" s="15"/>
      <c r="B29" s="428" t="s">
        <v>322</v>
      </c>
      <c r="C29" s="455">
        <v>5053.8361799999993</v>
      </c>
      <c r="D29" s="414">
        <v>421.42186095180233</v>
      </c>
      <c r="E29" s="457">
        <v>14382.653960000001</v>
      </c>
      <c r="F29" s="575">
        <v>221.15658720836458</v>
      </c>
      <c r="G29" s="457">
        <v>14382.653960000001</v>
      </c>
      <c r="H29" s="575">
        <v>14.00255534041926</v>
      </c>
      <c r="I29" s="642">
        <v>3.5026034289492447</v>
      </c>
      <c r="J29" s="1"/>
    </row>
    <row r="30" spans="1:45" x14ac:dyDescent="0.2">
      <c r="A30" s="1"/>
      <c r="B30" s="11" t="s">
        <v>214</v>
      </c>
      <c r="C30" s="453">
        <v>0</v>
      </c>
      <c r="D30" s="142">
        <v>-100</v>
      </c>
      <c r="E30" s="456">
        <v>3173.1415200000001</v>
      </c>
      <c r="F30" s="149">
        <v>48.08900341133684</v>
      </c>
      <c r="G30" s="456">
        <v>4209.4584299999997</v>
      </c>
      <c r="H30" s="149">
        <v>96.453420016435501</v>
      </c>
      <c r="I30" s="764">
        <v>1.0251281558982388</v>
      </c>
      <c r="J30" s="1"/>
    </row>
    <row r="31" spans="1:45" x14ac:dyDescent="0.2">
      <c r="A31" s="1"/>
      <c r="B31" s="11" t="s">
        <v>215</v>
      </c>
      <c r="C31" s="453">
        <v>0</v>
      </c>
      <c r="D31" s="142">
        <v>-100</v>
      </c>
      <c r="E31" s="456">
        <v>3654.0701499999996</v>
      </c>
      <c r="F31" s="149">
        <v>-64.242657382156352</v>
      </c>
      <c r="G31" s="456">
        <v>8483.573910000001</v>
      </c>
      <c r="H31" s="149">
        <v>-24.942675672563496</v>
      </c>
      <c r="I31" s="494">
        <v>2.0660022238976508</v>
      </c>
      <c r="J31" s="1"/>
    </row>
    <row r="32" spans="1:45" x14ac:dyDescent="0.2">
      <c r="A32" s="427"/>
      <c r="B32" s="11" t="s">
        <v>595</v>
      </c>
      <c r="C32" s="453">
        <v>0</v>
      </c>
      <c r="D32" s="142" t="s">
        <v>142</v>
      </c>
      <c r="E32" s="456">
        <v>1891.05603</v>
      </c>
      <c r="F32" s="149">
        <v>-51.782719667716847</v>
      </c>
      <c r="G32" s="456">
        <v>3911.9793100000002</v>
      </c>
      <c r="H32" s="149">
        <v>-18.707873137786642</v>
      </c>
      <c r="I32" s="494">
        <v>0.95268315453405361</v>
      </c>
      <c r="J32" s="1"/>
    </row>
    <row r="33" spans="1:10" x14ac:dyDescent="0.2">
      <c r="A33" s="1"/>
      <c r="B33" s="11" t="s">
        <v>665</v>
      </c>
      <c r="C33" s="453">
        <v>0</v>
      </c>
      <c r="D33" s="142" t="s">
        <v>142</v>
      </c>
      <c r="E33" s="456">
        <v>0</v>
      </c>
      <c r="F33" s="149" t="s">
        <v>142</v>
      </c>
      <c r="G33" s="456">
        <v>541.85708</v>
      </c>
      <c r="H33" s="149" t="s">
        <v>142</v>
      </c>
      <c r="I33" s="494">
        <v>0.1319582930721101</v>
      </c>
      <c r="J33" s="1"/>
    </row>
    <row r="34" spans="1:10" x14ac:dyDescent="0.2">
      <c r="A34" s="1"/>
      <c r="B34" s="11" t="s">
        <v>217</v>
      </c>
      <c r="C34" s="453">
        <v>6195.0839700000006</v>
      </c>
      <c r="D34" s="142">
        <v>16.054185221276672</v>
      </c>
      <c r="E34" s="456">
        <v>46866.704899999997</v>
      </c>
      <c r="F34" s="149">
        <v>-7.3852066407437036</v>
      </c>
      <c r="G34" s="456">
        <v>60065.597679999999</v>
      </c>
      <c r="H34" s="149">
        <v>-10.744170849034971</v>
      </c>
      <c r="I34" s="494">
        <v>14.627757087180438</v>
      </c>
      <c r="J34" s="1"/>
    </row>
    <row r="35" spans="1:10" x14ac:dyDescent="0.2">
      <c r="A35" s="160" t="s">
        <v>443</v>
      </c>
      <c r="B35" s="145"/>
      <c r="C35" s="454">
        <v>19258.400369999999</v>
      </c>
      <c r="D35" s="148">
        <v>5.0888781322876628</v>
      </c>
      <c r="E35" s="454">
        <v>139705.26194999999</v>
      </c>
      <c r="F35" s="148">
        <v>-7.8550540579040495</v>
      </c>
      <c r="G35" s="454">
        <v>185138.17014</v>
      </c>
      <c r="H35" s="226">
        <v>-12.043734223263135</v>
      </c>
      <c r="I35" s="148">
        <v>45.086643352834486</v>
      </c>
      <c r="J35" s="739"/>
    </row>
    <row r="36" spans="1:10" x14ac:dyDescent="0.2">
      <c r="A36" s="15"/>
      <c r="B36" s="11" t="s">
        <v>643</v>
      </c>
      <c r="C36" s="453">
        <v>0</v>
      </c>
      <c r="D36" s="142">
        <v>-100</v>
      </c>
      <c r="E36" s="456">
        <v>70.424530000000004</v>
      </c>
      <c r="F36" s="142">
        <v>20.793643115994236</v>
      </c>
      <c r="G36" s="456">
        <v>70.424530000000004</v>
      </c>
      <c r="H36" s="142">
        <v>-92.178807784919627</v>
      </c>
      <c r="I36" s="688">
        <v>1.7150464785300232E-2</v>
      </c>
      <c r="J36" s="1"/>
    </row>
    <row r="37" spans="1:10" x14ac:dyDescent="0.2">
      <c r="A37" s="427"/>
      <c r="B37" s="11" t="s">
        <v>655</v>
      </c>
      <c r="C37" s="453">
        <v>0</v>
      </c>
      <c r="D37" s="142" t="s">
        <v>142</v>
      </c>
      <c r="E37" s="456">
        <v>0</v>
      </c>
      <c r="F37" s="149">
        <v>-100</v>
      </c>
      <c r="G37" s="456">
        <v>0</v>
      </c>
      <c r="H37" s="149">
        <v>-100</v>
      </c>
      <c r="I37" s="494">
        <v>0</v>
      </c>
      <c r="J37" s="166"/>
    </row>
    <row r="38" spans="1:10" x14ac:dyDescent="0.2">
      <c r="A38" s="1"/>
      <c r="B38" s="11" t="s">
        <v>660</v>
      </c>
      <c r="C38" s="453">
        <v>0</v>
      </c>
      <c r="D38" s="142">
        <v>-100</v>
      </c>
      <c r="E38" s="456">
        <v>0</v>
      </c>
      <c r="F38" s="149">
        <v>-100</v>
      </c>
      <c r="G38" s="456">
        <v>0</v>
      </c>
      <c r="H38" s="149">
        <v>-100</v>
      </c>
      <c r="I38" s="494">
        <v>0</v>
      </c>
      <c r="J38" s="1"/>
    </row>
    <row r="39" spans="1:10" x14ac:dyDescent="0.2">
      <c r="A39" s="15"/>
      <c r="B39" s="11" t="s">
        <v>576</v>
      </c>
      <c r="C39" s="453">
        <v>0</v>
      </c>
      <c r="D39" s="142">
        <v>-100</v>
      </c>
      <c r="E39" s="456">
        <v>0</v>
      </c>
      <c r="F39" s="142">
        <v>-100</v>
      </c>
      <c r="G39" s="456">
        <v>0</v>
      </c>
      <c r="H39" s="142">
        <v>-100</v>
      </c>
      <c r="I39" s="765">
        <v>0</v>
      </c>
      <c r="J39" s="1"/>
    </row>
    <row r="40" spans="1:10" ht="14.25" customHeight="1" x14ac:dyDescent="0.2">
      <c r="A40" s="160" t="s">
        <v>459</v>
      </c>
      <c r="B40" s="145"/>
      <c r="C40" s="454">
        <v>0</v>
      </c>
      <c r="D40" s="148">
        <v>-100</v>
      </c>
      <c r="E40" s="454">
        <v>70.424530000000004</v>
      </c>
      <c r="F40" s="148">
        <v>-84.637282789798178</v>
      </c>
      <c r="G40" s="454">
        <v>70.424530000000004</v>
      </c>
      <c r="H40" s="226">
        <v>-94.584988520714177</v>
      </c>
      <c r="I40" s="716">
        <v>1.7150464785300232E-2</v>
      </c>
      <c r="J40" s="1"/>
    </row>
    <row r="41" spans="1:10" ht="14.25" customHeight="1" x14ac:dyDescent="0.2">
      <c r="A41" s="663" t="s">
        <v>114</v>
      </c>
      <c r="B41" s="664"/>
      <c r="C41" s="664">
        <v>30783.90165</v>
      </c>
      <c r="D41" s="665">
        <v>-12.424734264355116</v>
      </c>
      <c r="E41" s="150">
        <v>300951.6544099999</v>
      </c>
      <c r="F41" s="665">
        <v>-10.584084793894084</v>
      </c>
      <c r="G41" s="150">
        <v>410627.53039999999</v>
      </c>
      <c r="H41" s="666">
        <v>-9.2451861278961527</v>
      </c>
      <c r="I41" s="667">
        <v>100</v>
      </c>
      <c r="J41" s="1"/>
    </row>
    <row r="42" spans="1:10" ht="14.25" customHeight="1" x14ac:dyDescent="0.2">
      <c r="A42" s="678"/>
      <c r="B42" s="701" t="s">
        <v>327</v>
      </c>
      <c r="C42" s="181">
        <v>10492.998230000001</v>
      </c>
      <c r="D42" s="155">
        <v>-1.5137406319611137</v>
      </c>
      <c r="E42" s="516">
        <v>86829.136700000003</v>
      </c>
      <c r="F42" s="517">
        <v>-9.1718771579101599</v>
      </c>
      <c r="G42" s="516">
        <v>118405.08480999997</v>
      </c>
      <c r="H42" s="517">
        <v>-12.298260312480796</v>
      </c>
      <c r="I42" s="517">
        <v>28.835154986968202</v>
      </c>
      <c r="J42" s="1"/>
    </row>
    <row r="43" spans="1:10" ht="14.25" customHeight="1" x14ac:dyDescent="0.2">
      <c r="A43" s="678"/>
      <c r="B43" s="701" t="s">
        <v>328</v>
      </c>
      <c r="C43" s="181">
        <v>20290.903420000002</v>
      </c>
      <c r="D43" s="155">
        <v>-17.170144670719516</v>
      </c>
      <c r="E43" s="516">
        <v>214122.51771000004</v>
      </c>
      <c r="F43" s="517">
        <v>-11.144315072702085</v>
      </c>
      <c r="G43" s="516">
        <v>292222.44558999996</v>
      </c>
      <c r="H43" s="517">
        <v>-7.9467364558692477</v>
      </c>
      <c r="I43" s="517">
        <v>71.16484501303178</v>
      </c>
      <c r="J43" s="1"/>
    </row>
    <row r="44" spans="1:10" ht="14.25" customHeight="1" x14ac:dyDescent="0.2">
      <c r="A44" s="471"/>
      <c r="B44" s="830" t="s">
        <v>446</v>
      </c>
      <c r="C44" s="407">
        <v>7389.3139299999984</v>
      </c>
      <c r="D44" s="408">
        <v>-15.535343812858871</v>
      </c>
      <c r="E44" s="409">
        <v>82742.040260000009</v>
      </c>
      <c r="F44" s="410">
        <v>-32.443758933933864</v>
      </c>
      <c r="G44" s="409">
        <v>117324.39122999999</v>
      </c>
      <c r="H44" s="410">
        <v>-27.96655414712874</v>
      </c>
      <c r="I44" s="410">
        <v>28.571974001770439</v>
      </c>
    </row>
    <row r="45" spans="1:10" s="1" customFormat="1" ht="15" customHeight="1" x14ac:dyDescent="0.2">
      <c r="A45" s="471"/>
      <c r="B45" s="830" t="s">
        <v>447</v>
      </c>
      <c r="C45" s="407">
        <v>23394.58772</v>
      </c>
      <c r="D45" s="408">
        <v>-11.394058537531972</v>
      </c>
      <c r="E45" s="409">
        <v>218209.61414999992</v>
      </c>
      <c r="F45" s="410">
        <v>1.9212489926058749</v>
      </c>
      <c r="G45" s="409">
        <v>293303.13916999998</v>
      </c>
      <c r="H45" s="410">
        <v>1.2845690266813747</v>
      </c>
      <c r="I45" s="410">
        <v>71.428025998229558</v>
      </c>
    </row>
    <row r="46" spans="1:10" s="1" customFormat="1" ht="13.5" customHeight="1" x14ac:dyDescent="0.2">
      <c r="A46" s="678"/>
      <c r="B46" s="701" t="s">
        <v>448</v>
      </c>
      <c r="C46" s="181">
        <v>3391.6908699999994</v>
      </c>
      <c r="D46" s="155">
        <v>34.710561523126835</v>
      </c>
      <c r="E46" s="516">
        <v>19696.587319999999</v>
      </c>
      <c r="F46" s="719">
        <v>20.942450179051086</v>
      </c>
      <c r="G46" s="516">
        <v>27184.059450000001</v>
      </c>
      <c r="H46" s="719">
        <v>6.4820759288672951</v>
      </c>
      <c r="I46" s="517">
        <v>6.6201258896400574</v>
      </c>
    </row>
    <row r="47" spans="1:10" s="1" customFormat="1" x14ac:dyDescent="0.2">
      <c r="A47" s="161"/>
      <c r="B47" s="161"/>
      <c r="C47" s="161"/>
      <c r="D47" s="161"/>
      <c r="E47" s="161"/>
      <c r="F47" s="161"/>
      <c r="G47" s="161"/>
      <c r="H47" s="161"/>
      <c r="I47" s="161" t="s">
        <v>220</v>
      </c>
    </row>
    <row r="48" spans="1:10" s="1" customFormat="1" ht="15" customHeight="1" x14ac:dyDescent="0.2">
      <c r="A48" s="820" t="s">
        <v>669</v>
      </c>
      <c r="B48" s="820"/>
      <c r="C48" s="820"/>
      <c r="D48" s="820"/>
      <c r="E48" s="820"/>
      <c r="F48" s="820"/>
      <c r="G48" s="820"/>
      <c r="H48" s="820"/>
      <c r="I48" s="820"/>
    </row>
    <row r="49" spans="1:9" s="1" customFormat="1" x14ac:dyDescent="0.2">
      <c r="A49" s="430" t="s">
        <v>472</v>
      </c>
      <c r="I49" s="659"/>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D15:D16">
    <cfRule type="cellIs" dxfId="52" priority="3" operator="between">
      <formula>0</formula>
      <formula>0.5</formula>
    </cfRule>
    <cfRule type="cellIs" dxfId="51" priority="4" operator="between">
      <formula>0</formula>
      <formula>0.49</formula>
    </cfRule>
  </conditionalFormatting>
  <conditionalFormatting sqref="F46">
    <cfRule type="cellIs" dxfId="50" priority="9" operator="between">
      <formula>0</formula>
      <formula>0.5</formula>
    </cfRule>
    <cfRule type="cellIs" dxfId="49" priority="10" operator="between">
      <formula>-0.49</formula>
      <formula>0.49</formula>
    </cfRule>
  </conditionalFormatting>
  <conditionalFormatting sqref="H46">
    <cfRule type="cellIs" dxfId="48" priority="11" operator="between">
      <formula>0</formula>
      <formula>0.5</formula>
    </cfRule>
    <cfRule type="cellIs" dxfId="47" priority="12" operator="between">
      <formula>-0.49</formula>
      <formula>0.49</formula>
    </cfRule>
  </conditionalFormatting>
  <conditionalFormatting sqref="I8">
    <cfRule type="cellIs" dxfId="46" priority="37" operator="between">
      <formula>0</formula>
      <formula>0.5</formula>
    </cfRule>
    <cfRule type="cellIs" dxfId="45" priority="38" operator="between">
      <formula>0</formula>
      <formula>0.49</formula>
    </cfRule>
  </conditionalFormatting>
  <conditionalFormatting sqref="I14">
    <cfRule type="cellIs" dxfId="44" priority="31" operator="between">
      <formula>0</formula>
      <formula>0.5</formula>
    </cfRule>
    <cfRule type="cellIs" dxfId="43" priority="32" operator="between">
      <formula>0</formula>
      <formula>0.49</formula>
    </cfRule>
  </conditionalFormatting>
  <conditionalFormatting sqref="I20">
    <cfRule type="cellIs" dxfId="42" priority="17" operator="between">
      <formula>0</formula>
      <formula>0.5</formula>
    </cfRule>
    <cfRule type="cellIs" dxfId="41" priority="18" operator="between">
      <formula>0</formula>
      <formula>0.49</formula>
    </cfRule>
  </conditionalFormatting>
  <conditionalFormatting sqref="I24">
    <cfRule type="cellIs" dxfId="40" priority="15" operator="between">
      <formula>0</formula>
      <formula>0.5</formula>
    </cfRule>
    <cfRule type="cellIs" dxfId="39" priority="16" operator="between">
      <formula>0</formula>
      <formula>0.49</formula>
    </cfRule>
  </conditionalFormatting>
  <conditionalFormatting sqref="I30">
    <cfRule type="cellIs" dxfId="38" priority="13" operator="between">
      <formula>0</formula>
      <formula>0.5</formula>
    </cfRule>
    <cfRule type="cellIs" dxfId="37" priority="14" operator="between">
      <formula>0</formula>
      <formula>0.49</formula>
    </cfRule>
  </conditionalFormatting>
  <conditionalFormatting sqref="I36">
    <cfRule type="cellIs" dxfId="36" priority="7" operator="between">
      <formula>0</formula>
      <formula>0.5</formula>
    </cfRule>
    <cfRule type="cellIs" dxfId="35" priority="8" operator="between">
      <formula>0</formula>
      <formula>0.49</formula>
    </cfRule>
  </conditionalFormatting>
  <conditionalFormatting sqref="I40:I41">
    <cfRule type="cellIs" dxfId="34" priority="1" operator="between">
      <formula>0</formula>
      <formula>0.5</formula>
    </cfRule>
    <cfRule type="cellIs" dxfId="33"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2" t="s">
        <v>18</v>
      </c>
      <c r="B1" s="812"/>
      <c r="C1" s="812"/>
      <c r="D1" s="812"/>
      <c r="E1" s="812"/>
      <c r="F1" s="812"/>
      <c r="G1" s="1"/>
      <c r="H1" s="1"/>
    </row>
    <row r="2" spans="1:9" x14ac:dyDescent="0.2">
      <c r="A2" s="813"/>
      <c r="B2" s="813"/>
      <c r="C2" s="813"/>
      <c r="D2" s="813"/>
      <c r="E2" s="813"/>
      <c r="F2" s="813"/>
      <c r="G2" s="10"/>
      <c r="H2" s="55" t="s">
        <v>467</v>
      </c>
    </row>
    <row r="3" spans="1:9" x14ac:dyDescent="0.2">
      <c r="A3" s="11"/>
      <c r="B3" s="783">
        <f>INDICE!A3</f>
        <v>45170</v>
      </c>
      <c r="C3" s="783">
        <v>41671</v>
      </c>
      <c r="D3" s="782" t="s">
        <v>115</v>
      </c>
      <c r="E3" s="782"/>
      <c r="F3" s="782" t="s">
        <v>116</v>
      </c>
      <c r="G3" s="782"/>
      <c r="H3" s="782"/>
    </row>
    <row r="4" spans="1:9" x14ac:dyDescent="0.2">
      <c r="A4" s="255"/>
      <c r="B4" s="184" t="s">
        <v>54</v>
      </c>
      <c r="C4" s="185" t="s">
        <v>421</v>
      </c>
      <c r="D4" s="184" t="s">
        <v>54</v>
      </c>
      <c r="E4" s="185" t="s">
        <v>421</v>
      </c>
      <c r="F4" s="184" t="s">
        <v>54</v>
      </c>
      <c r="G4" s="186" t="s">
        <v>421</v>
      </c>
      <c r="H4" s="185" t="s">
        <v>471</v>
      </c>
      <c r="I4" s="55"/>
    </row>
    <row r="5" spans="1:9" ht="14.1" customHeight="1" x14ac:dyDescent="0.2">
      <c r="A5" s="411" t="s">
        <v>329</v>
      </c>
      <c r="B5" s="228">
        <v>10492.998230000001</v>
      </c>
      <c r="C5" s="229">
        <v>-1.5137406319611137</v>
      </c>
      <c r="D5" s="228">
        <v>86829.136700000003</v>
      </c>
      <c r="E5" s="229">
        <v>-9.1718771579101599</v>
      </c>
      <c r="F5" s="228">
        <v>118405.08480999997</v>
      </c>
      <c r="G5" s="229">
        <v>-12.298260312480796</v>
      </c>
      <c r="H5" s="229">
        <v>28.835154986968199</v>
      </c>
    </row>
    <row r="6" spans="1:9" x14ac:dyDescent="0.2">
      <c r="A6" s="404" t="s">
        <v>330</v>
      </c>
      <c r="B6" s="726">
        <v>8009.4802199999995</v>
      </c>
      <c r="C6" s="502">
        <v>0.59093562347581796</v>
      </c>
      <c r="D6" s="431">
        <v>66626.182400000005</v>
      </c>
      <c r="E6" s="432">
        <v>-13.636359520206845</v>
      </c>
      <c r="F6" s="431">
        <v>90431.596779999993</v>
      </c>
      <c r="G6" s="432">
        <v>-10.262977492725851</v>
      </c>
      <c r="H6" s="728">
        <v>22.022779790704451</v>
      </c>
    </row>
    <row r="7" spans="1:9" x14ac:dyDescent="0.2">
      <c r="A7" s="404" t="s">
        <v>331</v>
      </c>
      <c r="B7" s="727">
        <v>0</v>
      </c>
      <c r="C7" s="432" t="s">
        <v>142</v>
      </c>
      <c r="D7" s="431">
        <v>0</v>
      </c>
      <c r="E7" s="432" t="s">
        <v>142</v>
      </c>
      <c r="F7" s="431">
        <v>0</v>
      </c>
      <c r="G7" s="432">
        <v>-100</v>
      </c>
      <c r="H7" s="642">
        <v>0</v>
      </c>
    </row>
    <row r="8" spans="1:9" x14ac:dyDescent="0.2">
      <c r="A8" s="404" t="s">
        <v>519</v>
      </c>
      <c r="B8" s="727">
        <v>541.09225000000015</v>
      </c>
      <c r="C8" s="470">
        <v>626.26956382264075</v>
      </c>
      <c r="D8" s="431">
        <v>8173.7324900000003</v>
      </c>
      <c r="E8" s="470">
        <v>127.09986248672737</v>
      </c>
      <c r="F8" s="431">
        <v>9259.9635699999999</v>
      </c>
      <c r="G8" s="470">
        <v>121.07500272572702</v>
      </c>
      <c r="H8" s="728">
        <v>2.2550761662228771</v>
      </c>
    </row>
    <row r="9" spans="1:9" x14ac:dyDescent="0.2">
      <c r="A9" s="404" t="s">
        <v>520</v>
      </c>
      <c r="B9" s="726">
        <v>1942.4257600000001</v>
      </c>
      <c r="C9" s="432">
        <v>-25.7864352889776</v>
      </c>
      <c r="D9" s="431">
        <v>12029.221809999999</v>
      </c>
      <c r="E9" s="432">
        <v>-19.005566500880473</v>
      </c>
      <c r="F9" s="431">
        <v>18713.524460000001</v>
      </c>
      <c r="G9" s="432">
        <v>-27.273465749119978</v>
      </c>
      <c r="H9" s="728">
        <v>4.5572990300408751</v>
      </c>
    </row>
    <row r="10" spans="1:9" x14ac:dyDescent="0.2">
      <c r="A10" s="411" t="s">
        <v>332</v>
      </c>
      <c r="B10" s="413">
        <v>20290.903420000002</v>
      </c>
      <c r="C10" s="229">
        <v>-17.148523581541088</v>
      </c>
      <c r="D10" s="413">
        <v>214122.51770999999</v>
      </c>
      <c r="E10" s="229">
        <v>-11.074827788379611</v>
      </c>
      <c r="F10" s="413">
        <v>292194.83103000006</v>
      </c>
      <c r="G10" s="229">
        <v>-7.8795155888991522</v>
      </c>
      <c r="H10" s="229">
        <v>71.158120047471613</v>
      </c>
    </row>
    <row r="11" spans="1:9" x14ac:dyDescent="0.2">
      <c r="A11" s="404" t="s">
        <v>333</v>
      </c>
      <c r="B11" s="726">
        <v>5273.1046200000001</v>
      </c>
      <c r="C11" s="434">
        <v>35.632936907790743</v>
      </c>
      <c r="D11" s="431">
        <v>31860.984379999998</v>
      </c>
      <c r="E11" s="432">
        <v>-23.657600663690836</v>
      </c>
      <c r="F11" s="431">
        <v>43309.261009999987</v>
      </c>
      <c r="G11" s="432">
        <v>-21.346391261295572</v>
      </c>
      <c r="H11" s="728">
        <v>10.547091415865765</v>
      </c>
    </row>
    <row r="12" spans="1:9" x14ac:dyDescent="0.2">
      <c r="A12" s="404" t="s">
        <v>334</v>
      </c>
      <c r="B12" s="726">
        <v>3965.85187</v>
      </c>
      <c r="C12" s="432">
        <v>8.2435037681677947</v>
      </c>
      <c r="D12" s="431">
        <v>48616.523860000001</v>
      </c>
      <c r="E12" s="73">
        <v>1.0684907408449977</v>
      </c>
      <c r="F12" s="431">
        <v>65095.52766</v>
      </c>
      <c r="G12" s="432">
        <v>1.998119809524914</v>
      </c>
      <c r="H12" s="728">
        <v>15.852694434927248</v>
      </c>
    </row>
    <row r="13" spans="1:9" x14ac:dyDescent="0.2">
      <c r="A13" s="404" t="s">
        <v>335</v>
      </c>
      <c r="B13" s="726">
        <v>1066.2323999999999</v>
      </c>
      <c r="C13" s="440">
        <v>-71.209687223008487</v>
      </c>
      <c r="D13" s="431">
        <v>33051.801069999994</v>
      </c>
      <c r="E13" s="432">
        <v>-21.808270811256573</v>
      </c>
      <c r="F13" s="431">
        <v>45788.685709999998</v>
      </c>
      <c r="G13" s="432">
        <v>-14.254272875809502</v>
      </c>
      <c r="H13" s="728">
        <v>11.150904973516115</v>
      </c>
    </row>
    <row r="14" spans="1:9" x14ac:dyDescent="0.2">
      <c r="A14" s="404" t="s">
        <v>336</v>
      </c>
      <c r="B14" s="726">
        <v>2367.3214000000003</v>
      </c>
      <c r="C14" s="432">
        <v>-63.252312246978995</v>
      </c>
      <c r="D14" s="431">
        <v>39751.65898</v>
      </c>
      <c r="E14" s="432">
        <v>-16.737705141089865</v>
      </c>
      <c r="F14" s="431">
        <v>55736.252419999997</v>
      </c>
      <c r="G14" s="432">
        <v>-12.596650695520214</v>
      </c>
      <c r="H14" s="728">
        <v>13.573432927331067</v>
      </c>
    </row>
    <row r="15" spans="1:9" x14ac:dyDescent="0.2">
      <c r="A15" s="404" t="s">
        <v>337</v>
      </c>
      <c r="B15" s="726">
        <v>1104.4977900000001</v>
      </c>
      <c r="C15" s="440">
        <v>-47.497233260276936</v>
      </c>
      <c r="D15" s="431">
        <v>21321.116529999996</v>
      </c>
      <c r="E15" s="432">
        <v>16.971012108811255</v>
      </c>
      <c r="F15" s="431">
        <v>29686.31105</v>
      </c>
      <c r="G15" s="432">
        <v>21.57641932148174</v>
      </c>
      <c r="H15" s="728">
        <v>7.2294984754388008</v>
      </c>
    </row>
    <row r="16" spans="1:9" x14ac:dyDescent="0.2">
      <c r="A16" s="404" t="s">
        <v>679</v>
      </c>
      <c r="B16" s="726">
        <v>1101.1926899999999</v>
      </c>
      <c r="C16" s="502">
        <v>0</v>
      </c>
      <c r="D16" s="431">
        <v>4111.90398</v>
      </c>
      <c r="E16" s="431">
        <v>0</v>
      </c>
      <c r="F16" s="431">
        <v>4111.90398</v>
      </c>
      <c r="G16" s="502">
        <v>0</v>
      </c>
      <c r="H16" s="728">
        <v>1.0013707497874087</v>
      </c>
    </row>
    <row r="17" spans="1:8" x14ac:dyDescent="0.2">
      <c r="A17" s="404" t="s">
        <v>338</v>
      </c>
      <c r="B17" s="726">
        <v>5412.7026499999993</v>
      </c>
      <c r="C17" s="432">
        <v>15.412790058877155</v>
      </c>
      <c r="D17" s="431">
        <v>35408.528909999994</v>
      </c>
      <c r="E17" s="432">
        <v>-17.099507953923752</v>
      </c>
      <c r="F17" s="431">
        <v>48466.889200000005</v>
      </c>
      <c r="G17" s="432">
        <v>-14.545647314393904</v>
      </c>
      <c r="H17" s="729">
        <v>11.8031270706052</v>
      </c>
    </row>
    <row r="18" spans="1:8" x14ac:dyDescent="0.2">
      <c r="A18" s="411" t="s">
        <v>539</v>
      </c>
      <c r="B18" s="518">
        <v>0</v>
      </c>
      <c r="C18" s="662">
        <v>-100</v>
      </c>
      <c r="D18" s="413">
        <v>0</v>
      </c>
      <c r="E18" s="652">
        <v>-100</v>
      </c>
      <c r="F18" s="413">
        <v>27.614559999999997</v>
      </c>
      <c r="G18" s="415">
        <v>-89.444831730392522</v>
      </c>
      <c r="H18" s="716">
        <v>6.7249655601756986E-3</v>
      </c>
    </row>
    <row r="19" spans="1:8" x14ac:dyDescent="0.2">
      <c r="A19" s="412" t="s">
        <v>114</v>
      </c>
      <c r="B19" s="61">
        <v>30783.901650000003</v>
      </c>
      <c r="C19" s="62">
        <v>-12.424734264355124</v>
      </c>
      <c r="D19" s="61">
        <v>300951.65440999996</v>
      </c>
      <c r="E19" s="62">
        <v>-10.584084793894068</v>
      </c>
      <c r="F19" s="61">
        <v>410627.53040000005</v>
      </c>
      <c r="G19" s="62">
        <v>-9.2451861278961385</v>
      </c>
      <c r="H19" s="62">
        <v>100</v>
      </c>
    </row>
    <row r="20" spans="1:8" x14ac:dyDescent="0.2">
      <c r="A20" s="156"/>
      <c r="B20" s="1"/>
      <c r="C20" s="1"/>
      <c r="D20" s="1"/>
      <c r="E20" s="1"/>
      <c r="F20" s="1"/>
      <c r="G20" s="1"/>
      <c r="H20" s="161" t="s">
        <v>220</v>
      </c>
    </row>
    <row r="21" spans="1:8" x14ac:dyDescent="0.2">
      <c r="A21" s="133" t="s">
        <v>574</v>
      </c>
      <c r="B21" s="1"/>
      <c r="C21" s="1"/>
      <c r="D21" s="1"/>
      <c r="E21" s="1"/>
      <c r="F21" s="1"/>
      <c r="G21" s="1"/>
      <c r="H21" s="1"/>
    </row>
    <row r="22" spans="1:8" x14ac:dyDescent="0.2">
      <c r="A22" s="430" t="s">
        <v>531</v>
      </c>
      <c r="B22" s="1"/>
      <c r="C22" s="1"/>
      <c r="D22" s="1"/>
      <c r="E22" s="1"/>
      <c r="F22" s="1"/>
      <c r="G22" s="1"/>
      <c r="H22" s="1"/>
    </row>
    <row r="23" spans="1:8" s="1" customFormat="1" x14ac:dyDescent="0.2">
      <c r="A23" s="584"/>
      <c r="B23" s="584"/>
      <c r="C23" s="584"/>
      <c r="D23" s="584"/>
      <c r="E23" s="584"/>
      <c r="F23" s="584"/>
      <c r="G23" s="584"/>
      <c r="H23" s="58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32" priority="13" operator="between">
      <formula>0.0001</formula>
      <formula>0.44999</formula>
    </cfRule>
  </conditionalFormatting>
  <conditionalFormatting sqref="C16">
    <cfRule type="cellIs" dxfId="31" priority="2" operator="between">
      <formula>0.0001</formula>
      <formula>0.44999</formula>
    </cfRule>
  </conditionalFormatting>
  <conditionalFormatting sqref="C17:C18">
    <cfRule type="cellIs" dxfId="30" priority="11" operator="between">
      <formula>0</formula>
      <formula>0.5</formula>
    </cfRule>
    <cfRule type="cellIs" dxfId="29" priority="12" operator="between">
      <formula>0</formula>
      <formula>0.49</formula>
    </cfRule>
  </conditionalFormatting>
  <conditionalFormatting sqref="E12">
    <cfRule type="cellIs" dxfId="28" priority="5" operator="between">
      <formula>-0.5</formula>
      <formula>0.5</formula>
    </cfRule>
    <cfRule type="cellIs" dxfId="27" priority="6" operator="between">
      <formula>0</formula>
      <formula>0.49</formula>
    </cfRule>
  </conditionalFormatting>
  <conditionalFormatting sqref="E18:E19">
    <cfRule type="cellIs" dxfId="26" priority="16" operator="between">
      <formula>0.00001</formula>
      <formula>0.049999</formula>
    </cfRule>
  </conditionalFormatting>
  <conditionalFormatting sqref="G16">
    <cfRule type="cellIs" dxfId="25" priority="1" operator="between">
      <formula>0.0001</formula>
      <formula>0.44999</formula>
    </cfRule>
  </conditionalFormatting>
  <conditionalFormatting sqref="G18:G19">
    <cfRule type="cellIs" dxfId="24" priority="15" operator="between">
      <formula>0.00001</formula>
      <formula>0.049999</formula>
    </cfRule>
  </conditionalFormatting>
  <conditionalFormatting sqref="H18">
    <cfRule type="cellIs" dxfId="23" priority="7" operator="between">
      <formula>0</formula>
      <formula>0.5</formula>
    </cfRule>
    <cfRule type="cellIs" dxfId="22" priority="8"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7" t="s">
        <v>501</v>
      </c>
      <c r="B1" s="1"/>
      <c r="C1" s="1"/>
      <c r="D1" s="1"/>
      <c r="E1" s="1"/>
      <c r="F1" s="1"/>
      <c r="G1" s="1"/>
      <c r="H1" s="1"/>
    </row>
    <row r="2" spans="1:8" x14ac:dyDescent="0.2">
      <c r="A2" s="1"/>
      <c r="B2" s="1"/>
      <c r="C2" s="1"/>
      <c r="D2" s="1"/>
      <c r="E2" s="1"/>
      <c r="F2" s="1"/>
      <c r="G2" s="55" t="s">
        <v>469</v>
      </c>
      <c r="H2" s="1"/>
    </row>
    <row r="3" spans="1:8" x14ac:dyDescent="0.2">
      <c r="A3" s="56"/>
      <c r="B3" s="783">
        <f>INDICE!A3</f>
        <v>45170</v>
      </c>
      <c r="C3" s="782">
        <v>41671</v>
      </c>
      <c r="D3" s="782" t="s">
        <v>115</v>
      </c>
      <c r="E3" s="782"/>
      <c r="F3" s="782" t="s">
        <v>116</v>
      </c>
      <c r="G3" s="782"/>
      <c r="H3" s="1"/>
    </row>
    <row r="4" spans="1:8" x14ac:dyDescent="0.2">
      <c r="A4" s="66"/>
      <c r="B4" s="184" t="s">
        <v>342</v>
      </c>
      <c r="C4" s="185" t="s">
        <v>421</v>
      </c>
      <c r="D4" s="184" t="s">
        <v>342</v>
      </c>
      <c r="E4" s="185" t="s">
        <v>421</v>
      </c>
      <c r="F4" s="184" t="s">
        <v>342</v>
      </c>
      <c r="G4" s="186" t="s">
        <v>421</v>
      </c>
      <c r="H4" s="1"/>
    </row>
    <row r="5" spans="1:8" x14ac:dyDescent="0.2">
      <c r="A5" s="435" t="s">
        <v>468</v>
      </c>
      <c r="B5" s="436">
        <v>33.089856055940821</v>
      </c>
      <c r="C5" s="418">
        <v>-58.935764325849263</v>
      </c>
      <c r="D5" s="437">
        <v>38.75556204745655</v>
      </c>
      <c r="E5" s="418">
        <v>-35.599341746972222</v>
      </c>
      <c r="F5" s="437">
        <v>44.985094448662807</v>
      </c>
      <c r="G5" s="418">
        <v>-20.473565260018518</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7"/>
  <sheetViews>
    <sheetView workbookViewId="0">
      <selection sqref="A1:G2"/>
    </sheetView>
  </sheetViews>
  <sheetFormatPr baseColWidth="10" defaultRowHeight="14.25" x14ac:dyDescent="0.2"/>
  <cols>
    <col min="1" max="1" width="6.5" customWidth="1"/>
    <col min="2" max="2" width="15.625" customWidth="1"/>
    <col min="7" max="7" width="11" style="438"/>
    <col min="9" max="9" width="11.125" customWidth="1"/>
    <col min="10" max="34" width="11" style="1"/>
  </cols>
  <sheetData>
    <row r="1" spans="1:9" x14ac:dyDescent="0.2">
      <c r="A1" s="812" t="s">
        <v>339</v>
      </c>
      <c r="B1" s="812"/>
      <c r="C1" s="812"/>
      <c r="D1" s="812"/>
      <c r="E1" s="812"/>
      <c r="F1" s="812"/>
      <c r="G1" s="812"/>
      <c r="H1" s="1"/>
      <c r="I1" s="1"/>
    </row>
    <row r="2" spans="1:9" x14ac:dyDescent="0.2">
      <c r="A2" s="813"/>
      <c r="B2" s="813"/>
      <c r="C2" s="813"/>
      <c r="D2" s="813"/>
      <c r="E2" s="813"/>
      <c r="F2" s="813"/>
      <c r="G2" s="813"/>
      <c r="H2" s="10"/>
      <c r="I2" s="55" t="s">
        <v>467</v>
      </c>
    </row>
    <row r="3" spans="1:9" x14ac:dyDescent="0.2">
      <c r="A3" s="798" t="s">
        <v>451</v>
      </c>
      <c r="B3" s="798" t="s">
        <v>452</v>
      </c>
      <c r="C3" s="780">
        <f>INDICE!A3</f>
        <v>45170</v>
      </c>
      <c r="D3" s="781">
        <v>41671</v>
      </c>
      <c r="E3" s="781" t="s">
        <v>115</v>
      </c>
      <c r="F3" s="781"/>
      <c r="G3" s="781" t="s">
        <v>116</v>
      </c>
      <c r="H3" s="781"/>
      <c r="I3" s="781"/>
    </row>
    <row r="4" spans="1:9" x14ac:dyDescent="0.2">
      <c r="A4" s="799"/>
      <c r="B4" s="799"/>
      <c r="C4" s="82" t="s">
        <v>54</v>
      </c>
      <c r="D4" s="82" t="s">
        <v>421</v>
      </c>
      <c r="E4" s="82" t="s">
        <v>54</v>
      </c>
      <c r="F4" s="82" t="s">
        <v>421</v>
      </c>
      <c r="G4" s="82" t="s">
        <v>54</v>
      </c>
      <c r="H4" s="83" t="s">
        <v>421</v>
      </c>
      <c r="I4" s="83" t="s">
        <v>106</v>
      </c>
    </row>
    <row r="5" spans="1:9" x14ac:dyDescent="0.2">
      <c r="A5" s="11"/>
      <c r="B5" s="11" t="s">
        <v>269</v>
      </c>
      <c r="C5" s="741">
        <v>0</v>
      </c>
      <c r="D5" s="142">
        <v>-100</v>
      </c>
      <c r="E5" s="755">
        <v>913.2713500000001</v>
      </c>
      <c r="F5" s="142">
        <v>37496.179337713453</v>
      </c>
      <c r="G5" s="755">
        <v>2086.7158400000003</v>
      </c>
      <c r="H5" s="142">
        <v>85802.774621679942</v>
      </c>
      <c r="I5" s="756">
        <v>2.5829233184837737</v>
      </c>
    </row>
    <row r="6" spans="1:9" x14ac:dyDescent="0.2">
      <c r="A6" s="11"/>
      <c r="B6" s="11" t="s">
        <v>684</v>
      </c>
      <c r="C6" s="741">
        <v>1.8533799999999998</v>
      </c>
      <c r="D6" s="142">
        <v>20.681616919310304</v>
      </c>
      <c r="E6" s="755">
        <v>31.229489999999998</v>
      </c>
      <c r="F6" s="142">
        <v>21.835568842512</v>
      </c>
      <c r="G6" s="755">
        <v>44.358619999999995</v>
      </c>
      <c r="H6" s="142">
        <v>8.7043101766671427</v>
      </c>
      <c r="I6" s="756">
        <v>5.4906811832012854E-2</v>
      </c>
    </row>
    <row r="7" spans="1:9" x14ac:dyDescent="0.2">
      <c r="A7" s="11"/>
      <c r="B7" s="11" t="s">
        <v>233</v>
      </c>
      <c r="C7" s="741">
        <v>0</v>
      </c>
      <c r="D7" s="142" t="s">
        <v>142</v>
      </c>
      <c r="E7" s="755">
        <v>44.302910000000004</v>
      </c>
      <c r="F7" s="142" t="s">
        <v>142</v>
      </c>
      <c r="G7" s="755">
        <v>1109.4829299999997</v>
      </c>
      <c r="H7" s="142" t="s">
        <v>142</v>
      </c>
      <c r="I7" s="756">
        <v>1.373310767294841</v>
      </c>
    </row>
    <row r="8" spans="1:9" x14ac:dyDescent="0.2">
      <c r="A8" s="11"/>
      <c r="B8" s="11" t="s">
        <v>273</v>
      </c>
      <c r="C8" s="741">
        <v>0</v>
      </c>
      <c r="D8" s="142">
        <v>-100</v>
      </c>
      <c r="E8" s="755">
        <v>0</v>
      </c>
      <c r="F8" s="142">
        <v>-100</v>
      </c>
      <c r="G8" s="755">
        <v>0</v>
      </c>
      <c r="H8" s="142">
        <v>-100</v>
      </c>
      <c r="I8" s="756">
        <v>0</v>
      </c>
    </row>
    <row r="9" spans="1:9" x14ac:dyDescent="0.2">
      <c r="A9" s="11"/>
      <c r="B9" s="11" t="s">
        <v>277</v>
      </c>
      <c r="C9" s="741">
        <v>0</v>
      </c>
      <c r="D9" s="142" t="s">
        <v>142</v>
      </c>
      <c r="E9" s="755">
        <v>354.99421999999998</v>
      </c>
      <c r="F9" s="142">
        <v>34325.684888332893</v>
      </c>
      <c r="G9" s="755">
        <v>402.27708999999999</v>
      </c>
      <c r="H9" s="142">
        <v>38910.957243572957</v>
      </c>
      <c r="I9" s="756">
        <v>0.49793597016678387</v>
      </c>
    </row>
    <row r="10" spans="1:9" x14ac:dyDescent="0.2">
      <c r="A10" s="11"/>
      <c r="B10" s="11" t="s">
        <v>234</v>
      </c>
      <c r="C10" s="741">
        <v>1647.5009799999998</v>
      </c>
      <c r="D10" s="142">
        <v>42.44867897064556</v>
      </c>
      <c r="E10" s="755">
        <v>30240.48222000002</v>
      </c>
      <c r="F10" s="142">
        <v>10.008924742780378</v>
      </c>
      <c r="G10" s="755">
        <v>39551.48366000002</v>
      </c>
      <c r="H10" s="142">
        <v>35.908550357444433</v>
      </c>
      <c r="I10" s="757">
        <v>48.956569681305517</v>
      </c>
    </row>
    <row r="11" spans="1:9" x14ac:dyDescent="0.2">
      <c r="A11" s="11"/>
      <c r="B11" s="239" t="s">
        <v>325</v>
      </c>
      <c r="C11" s="742">
        <v>1498.3167899999999</v>
      </c>
      <c r="D11" s="414">
        <v>45.255229958565643</v>
      </c>
      <c r="E11" s="758">
        <v>29635.836050000024</v>
      </c>
      <c r="F11" s="414">
        <v>12.490924737039725</v>
      </c>
      <c r="G11" s="758">
        <v>38535.511900000027</v>
      </c>
      <c r="H11" s="414">
        <v>38.212185350187823</v>
      </c>
      <c r="I11" s="759">
        <v>47.699006433103506</v>
      </c>
    </row>
    <row r="12" spans="1:9" x14ac:dyDescent="0.2">
      <c r="A12" s="11"/>
      <c r="B12" s="239" t="s">
        <v>322</v>
      </c>
      <c r="C12" s="742">
        <v>149.18419000000003</v>
      </c>
      <c r="D12" s="414">
        <v>19.298382399992462</v>
      </c>
      <c r="E12" s="758">
        <v>604.64616999999987</v>
      </c>
      <c r="F12" s="414">
        <v>-47.147540875274785</v>
      </c>
      <c r="G12" s="758">
        <v>1015.97176</v>
      </c>
      <c r="H12" s="414">
        <v>-16.732337255570542</v>
      </c>
      <c r="I12" s="759">
        <v>1.2575632482020165</v>
      </c>
    </row>
    <row r="13" spans="1:9" x14ac:dyDescent="0.2">
      <c r="A13" s="11"/>
      <c r="B13" s="11" t="s">
        <v>590</v>
      </c>
      <c r="C13" s="741">
        <v>61.652860000000004</v>
      </c>
      <c r="D13" s="142">
        <v>24.169892785832271</v>
      </c>
      <c r="E13" s="755">
        <v>359.80091999999996</v>
      </c>
      <c r="F13" s="142">
        <v>-29.877226212098673</v>
      </c>
      <c r="G13" s="755">
        <v>408.53101000000004</v>
      </c>
      <c r="H13" s="142">
        <v>-45.453518696647151</v>
      </c>
      <c r="I13" s="756">
        <v>0.50567703173841216</v>
      </c>
    </row>
    <row r="14" spans="1:9" x14ac:dyDescent="0.2">
      <c r="A14" s="11"/>
      <c r="B14" s="11" t="s">
        <v>235</v>
      </c>
      <c r="C14" s="741">
        <v>0</v>
      </c>
      <c r="D14" s="142" t="s">
        <v>142</v>
      </c>
      <c r="E14" s="755">
        <v>0</v>
      </c>
      <c r="F14" s="142" t="s">
        <v>142</v>
      </c>
      <c r="G14" s="755">
        <v>528.08041000000003</v>
      </c>
      <c r="H14" s="142" t="s">
        <v>142</v>
      </c>
      <c r="I14" s="756">
        <v>0.65365450286871429</v>
      </c>
    </row>
    <row r="15" spans="1:9" x14ac:dyDescent="0.2">
      <c r="A15" s="11"/>
      <c r="B15" s="11" t="s">
        <v>278</v>
      </c>
      <c r="C15" s="741">
        <v>0</v>
      </c>
      <c r="D15" s="142" t="s">
        <v>142</v>
      </c>
      <c r="E15" s="755">
        <v>0</v>
      </c>
      <c r="F15" s="142" t="s">
        <v>142</v>
      </c>
      <c r="G15" s="755">
        <v>0.53871999999999998</v>
      </c>
      <c r="H15" s="142" t="s">
        <v>142</v>
      </c>
      <c r="I15" s="756">
        <v>6.6682411829182176E-4</v>
      </c>
    </row>
    <row r="16" spans="1:9" x14ac:dyDescent="0.2">
      <c r="A16" s="11"/>
      <c r="B16" s="11" t="s">
        <v>206</v>
      </c>
      <c r="C16" s="741">
        <v>187.40798000000001</v>
      </c>
      <c r="D16" s="142">
        <v>758.23464894705864</v>
      </c>
      <c r="E16" s="755">
        <v>7832.1451800000004</v>
      </c>
      <c r="F16" s="142">
        <v>81.16482879488116</v>
      </c>
      <c r="G16" s="755">
        <v>12496.544129999998</v>
      </c>
      <c r="H16" s="142">
        <v>188.50997081997397</v>
      </c>
      <c r="I16" s="756">
        <v>15.468141188710444</v>
      </c>
    </row>
    <row r="17" spans="1:10" x14ac:dyDescent="0.2">
      <c r="A17" s="11"/>
      <c r="B17" s="11" t="s">
        <v>207</v>
      </c>
      <c r="C17" s="741">
        <v>0</v>
      </c>
      <c r="D17" s="142" t="s">
        <v>142</v>
      </c>
      <c r="E17" s="755">
        <v>0</v>
      </c>
      <c r="F17" s="142">
        <v>-100</v>
      </c>
      <c r="G17" s="755">
        <v>28.36</v>
      </c>
      <c r="H17" s="142">
        <v>1552.1511170662084</v>
      </c>
      <c r="I17" s="756">
        <v>3.5103823869089813E-2</v>
      </c>
    </row>
    <row r="18" spans="1:10" x14ac:dyDescent="0.2">
      <c r="A18" s="11"/>
      <c r="B18" s="11" t="s">
        <v>545</v>
      </c>
      <c r="C18" s="741">
        <v>0</v>
      </c>
      <c r="D18" s="414">
        <v>-100</v>
      </c>
      <c r="E18" s="755">
        <v>47.434350000000002</v>
      </c>
      <c r="F18" s="414">
        <v>-99.192892244400838</v>
      </c>
      <c r="G18" s="755">
        <v>93.448999999999998</v>
      </c>
      <c r="H18" s="414">
        <v>-98.627341678068888</v>
      </c>
      <c r="I18" s="756">
        <v>0.11567056547047158</v>
      </c>
    </row>
    <row r="19" spans="1:10" x14ac:dyDescent="0.2">
      <c r="A19" s="11"/>
      <c r="B19" s="11" t="s">
        <v>236</v>
      </c>
      <c r="C19" s="741">
        <v>428.43566000000004</v>
      </c>
      <c r="D19" s="142">
        <v>-49.013123684116415</v>
      </c>
      <c r="E19" s="755">
        <v>4911.7390300000006</v>
      </c>
      <c r="F19" s="142">
        <v>98.466168163363079</v>
      </c>
      <c r="G19" s="755">
        <v>8313.8824100000002</v>
      </c>
      <c r="H19" s="142">
        <v>103.5547002502754</v>
      </c>
      <c r="I19" s="757">
        <v>10.290869668158109</v>
      </c>
    </row>
    <row r="20" spans="1:10" x14ac:dyDescent="0.2">
      <c r="A20" s="11"/>
      <c r="B20" s="766" t="s">
        <v>325</v>
      </c>
      <c r="C20" s="742">
        <v>428.43566000000004</v>
      </c>
      <c r="D20" s="414">
        <v>-49.013123684116415</v>
      </c>
      <c r="E20" s="758">
        <v>4911.7390300000006</v>
      </c>
      <c r="F20" s="414">
        <v>98.966608048335274</v>
      </c>
      <c r="G20" s="758">
        <v>8313.8824100000002</v>
      </c>
      <c r="H20" s="414">
        <v>104.22739265790666</v>
      </c>
      <c r="I20" s="759">
        <v>10.290869668158109</v>
      </c>
    </row>
    <row r="21" spans="1:10" x14ac:dyDescent="0.2">
      <c r="A21" s="11"/>
      <c r="B21" s="766" t="s">
        <v>322</v>
      </c>
      <c r="C21" s="742">
        <v>0</v>
      </c>
      <c r="D21" s="414" t="s">
        <v>142</v>
      </c>
      <c r="E21" s="758">
        <v>0</v>
      </c>
      <c r="F21" s="414">
        <v>-100</v>
      </c>
      <c r="G21" s="758">
        <v>0</v>
      </c>
      <c r="H21" s="414">
        <v>-100</v>
      </c>
      <c r="I21" s="759">
        <v>0</v>
      </c>
    </row>
    <row r="22" spans="1:10" x14ac:dyDescent="0.2">
      <c r="A22" s="11"/>
      <c r="B22" s="11" t="s">
        <v>208</v>
      </c>
      <c r="C22" s="741">
        <v>0</v>
      </c>
      <c r="D22" s="142">
        <v>-100</v>
      </c>
      <c r="E22" s="755">
        <v>0</v>
      </c>
      <c r="F22" s="142">
        <v>-100</v>
      </c>
      <c r="G22" s="755">
        <v>0</v>
      </c>
      <c r="H22" s="142">
        <v>-100</v>
      </c>
      <c r="I22" s="756">
        <v>0</v>
      </c>
    </row>
    <row r="23" spans="1:10" x14ac:dyDescent="0.2">
      <c r="A23" s="11"/>
      <c r="B23" s="11" t="s">
        <v>237</v>
      </c>
      <c r="C23" s="741">
        <v>0</v>
      </c>
      <c r="D23" s="142" t="s">
        <v>142</v>
      </c>
      <c r="E23" s="755">
        <v>288.88554999999997</v>
      </c>
      <c r="F23" s="142">
        <v>856.9352623604525</v>
      </c>
      <c r="G23" s="755">
        <v>355.15357999999998</v>
      </c>
      <c r="H23" s="142">
        <v>1076.4485425302646</v>
      </c>
      <c r="I23" s="756">
        <v>0.43960679544417131</v>
      </c>
    </row>
    <row r="24" spans="1:10" x14ac:dyDescent="0.2">
      <c r="A24" s="11"/>
      <c r="B24" s="11" t="s">
        <v>238</v>
      </c>
      <c r="C24" s="741">
        <v>0</v>
      </c>
      <c r="D24" s="142" t="s">
        <v>142</v>
      </c>
      <c r="E24" s="755">
        <v>0</v>
      </c>
      <c r="F24" s="142" t="s">
        <v>142</v>
      </c>
      <c r="G24" s="755">
        <v>0</v>
      </c>
      <c r="H24" s="142">
        <v>-100</v>
      </c>
      <c r="I24" s="756">
        <v>0</v>
      </c>
    </row>
    <row r="25" spans="1:10" x14ac:dyDescent="0.2">
      <c r="A25" s="160" t="s">
        <v>442</v>
      </c>
      <c r="B25" s="717"/>
      <c r="C25" s="743">
        <v>2326.85086</v>
      </c>
      <c r="D25" s="147">
        <v>-1.89226367543276</v>
      </c>
      <c r="E25" s="760">
        <v>45024.28522000002</v>
      </c>
      <c r="F25" s="760">
        <v>7.2820027870241431</v>
      </c>
      <c r="G25" s="760">
        <v>65418.857400000008</v>
      </c>
      <c r="H25" s="760">
        <v>39.984497389795195</v>
      </c>
      <c r="I25" s="761">
        <v>80.975036949460616</v>
      </c>
    </row>
    <row r="26" spans="1:10" ht="14.25" customHeight="1" x14ac:dyDescent="0.2">
      <c r="B26" s="11" t="s">
        <v>685</v>
      </c>
      <c r="C26" s="741">
        <v>880</v>
      </c>
      <c r="D26" s="142">
        <v>618.36734693877554</v>
      </c>
      <c r="E26" s="755">
        <v>7256</v>
      </c>
      <c r="F26" s="142">
        <v>1430.9631817702289</v>
      </c>
      <c r="G26" s="755">
        <v>8663.82</v>
      </c>
      <c r="H26" s="142">
        <v>1728.0029538980905</v>
      </c>
      <c r="I26" s="756">
        <v>10.724020145045758</v>
      </c>
    </row>
    <row r="27" spans="1:10" x14ac:dyDescent="0.2">
      <c r="A27" s="160" t="s">
        <v>443</v>
      </c>
      <c r="B27" s="717"/>
      <c r="C27" s="743">
        <v>880</v>
      </c>
      <c r="D27" s="147">
        <v>618.36734693877554</v>
      </c>
      <c r="E27" s="760">
        <v>7256</v>
      </c>
      <c r="F27" s="760">
        <v>1430.9631817702289</v>
      </c>
      <c r="G27" s="760">
        <v>8663.82</v>
      </c>
      <c r="H27" s="760">
        <v>1728.0029538980905</v>
      </c>
      <c r="I27" s="761">
        <v>10.724020145045758</v>
      </c>
    </row>
    <row r="28" spans="1:10" x14ac:dyDescent="0.2">
      <c r="A28" s="11"/>
      <c r="B28" s="224" t="s">
        <v>231</v>
      </c>
      <c r="C28" s="741">
        <v>24.16677</v>
      </c>
      <c r="D28" s="142" t="s">
        <v>142</v>
      </c>
      <c r="E28" s="755">
        <v>168.65247999999997</v>
      </c>
      <c r="F28" s="755">
        <v>142.12037189371955</v>
      </c>
      <c r="G28" s="755">
        <v>168.65247999999997</v>
      </c>
      <c r="H28" s="142">
        <v>142.12037189371955</v>
      </c>
      <c r="I28" s="756">
        <v>0.20875694474630438</v>
      </c>
    </row>
    <row r="29" spans="1:10" ht="14.25" customHeight="1" x14ac:dyDescent="0.2">
      <c r="A29" s="160" t="s">
        <v>303</v>
      </c>
      <c r="B29" s="717"/>
      <c r="C29" s="743">
        <v>24.16677</v>
      </c>
      <c r="D29" s="147" t="s">
        <v>142</v>
      </c>
      <c r="E29" s="760">
        <v>168.65247999999997</v>
      </c>
      <c r="F29" s="760">
        <v>142.12037189371955</v>
      </c>
      <c r="G29" s="760">
        <v>168.65247999999997</v>
      </c>
      <c r="H29" s="147">
        <v>142.12037189371955</v>
      </c>
      <c r="I29" s="761">
        <v>0.20875694474630438</v>
      </c>
    </row>
    <row r="30" spans="1:10" ht="14.25" customHeight="1" x14ac:dyDescent="0.2">
      <c r="A30" s="15"/>
      <c r="B30" s="224" t="s">
        <v>566</v>
      </c>
      <c r="C30" s="741">
        <v>0</v>
      </c>
      <c r="D30" s="142" t="s">
        <v>142</v>
      </c>
      <c r="E30" s="755">
        <v>16.062999999999999</v>
      </c>
      <c r="F30" s="755" t="s">
        <v>142</v>
      </c>
      <c r="G30" s="755">
        <v>16.062999999999999</v>
      </c>
      <c r="H30" s="755" t="s">
        <v>142</v>
      </c>
      <c r="I30" s="756">
        <v>1.9882677108927702E-2</v>
      </c>
    </row>
    <row r="31" spans="1:10" ht="14.25" customHeight="1" x14ac:dyDescent="0.2">
      <c r="A31" s="11"/>
      <c r="B31" s="224" t="s">
        <v>202</v>
      </c>
      <c r="C31" s="741">
        <v>0</v>
      </c>
      <c r="D31" s="142" t="s">
        <v>142</v>
      </c>
      <c r="E31" s="755">
        <v>0</v>
      </c>
      <c r="F31" s="755">
        <v>-100</v>
      </c>
      <c r="G31" s="755">
        <v>638.05601000000001</v>
      </c>
      <c r="H31" s="142">
        <v>329.71515080330823</v>
      </c>
      <c r="I31" s="756">
        <v>0.78978158651813146</v>
      </c>
      <c r="J31" s="430"/>
    </row>
    <row r="32" spans="1:10" ht="14.25" customHeight="1" x14ac:dyDescent="0.2">
      <c r="A32" s="11"/>
      <c r="B32" s="11" t="s">
        <v>686</v>
      </c>
      <c r="C32" s="741">
        <v>0</v>
      </c>
      <c r="D32" s="142" t="s">
        <v>142</v>
      </c>
      <c r="E32" s="755">
        <v>19.89575</v>
      </c>
      <c r="F32" s="142" t="s">
        <v>142</v>
      </c>
      <c r="G32" s="755">
        <v>19.89575</v>
      </c>
      <c r="H32" s="142" t="s">
        <v>142</v>
      </c>
      <c r="I32" s="756">
        <v>2.4626830174310426E-2</v>
      </c>
      <c r="J32" s="430"/>
    </row>
    <row r="33" spans="1:9" ht="14.25" customHeight="1" x14ac:dyDescent="0.2">
      <c r="A33" s="11"/>
      <c r="B33" s="11" t="s">
        <v>687</v>
      </c>
      <c r="C33" s="741">
        <v>45.143650000000001</v>
      </c>
      <c r="D33" s="142">
        <v>-92.510454942788826</v>
      </c>
      <c r="E33" s="755">
        <v>2313.4722299999999</v>
      </c>
      <c r="F33" s="142">
        <v>40.620472138157929</v>
      </c>
      <c r="G33" s="755">
        <v>3286.8985900000002</v>
      </c>
      <c r="H33" s="142">
        <v>60.580903487401152</v>
      </c>
      <c r="I33" s="756">
        <v>4.0685017340944878</v>
      </c>
    </row>
    <row r="34" spans="1:9" ht="14.25" customHeight="1" x14ac:dyDescent="0.2">
      <c r="A34" s="160" t="s">
        <v>688</v>
      </c>
      <c r="B34" s="717"/>
      <c r="C34" s="743">
        <v>45.143650000000001</v>
      </c>
      <c r="D34" s="147">
        <v>-92.510454942788826</v>
      </c>
      <c r="E34" s="760">
        <v>2349.4309800000001</v>
      </c>
      <c r="F34" s="760">
        <v>30.98440737439962</v>
      </c>
      <c r="G34" s="760">
        <v>3960.9133500000007</v>
      </c>
      <c r="H34" s="760">
        <v>80.421746538933292</v>
      </c>
      <c r="I34" s="761">
        <v>4.9027928278958575</v>
      </c>
    </row>
    <row r="35" spans="1:9" ht="15.75" customHeight="1" x14ac:dyDescent="0.2">
      <c r="A35" s="15"/>
      <c r="B35" s="224" t="s">
        <v>538</v>
      </c>
      <c r="C35" s="741">
        <v>20.790050000000001</v>
      </c>
      <c r="D35" s="142" t="s">
        <v>142</v>
      </c>
      <c r="E35" s="755">
        <v>1151.1730500000001</v>
      </c>
      <c r="F35" s="755" t="s">
        <v>142</v>
      </c>
      <c r="G35" s="755">
        <v>1370.2071000000001</v>
      </c>
      <c r="H35" s="142">
        <v>24.073456248785718</v>
      </c>
      <c r="I35" s="757">
        <v>1.6960334521359779</v>
      </c>
    </row>
    <row r="36" spans="1:9" s="1" customFormat="1" ht="14.25" customHeight="1" x14ac:dyDescent="0.2">
      <c r="A36" s="11"/>
      <c r="B36" s="11" t="s">
        <v>620</v>
      </c>
      <c r="C36" s="741">
        <v>0</v>
      </c>
      <c r="D36" s="142" t="s">
        <v>142</v>
      </c>
      <c r="E36" s="755">
        <v>13.841749999999999</v>
      </c>
      <c r="F36" s="142" t="s">
        <v>142</v>
      </c>
      <c r="G36" s="755">
        <v>145.31117</v>
      </c>
      <c r="H36" s="142" t="s">
        <v>142</v>
      </c>
      <c r="I36" s="756">
        <v>0.17986522277473088</v>
      </c>
    </row>
    <row r="37" spans="1:9" s="1" customFormat="1" x14ac:dyDescent="0.2">
      <c r="A37" s="160" t="s">
        <v>459</v>
      </c>
      <c r="B37" s="717"/>
      <c r="C37" s="743">
        <v>20.790050000000001</v>
      </c>
      <c r="D37" s="147" t="s">
        <v>142</v>
      </c>
      <c r="E37" s="760">
        <v>1165.0148000000002</v>
      </c>
      <c r="F37" s="760" t="s">
        <v>142</v>
      </c>
      <c r="G37" s="760">
        <v>1515.51827</v>
      </c>
      <c r="H37" s="147">
        <v>37.23151030751513</v>
      </c>
      <c r="I37" s="761">
        <v>1.8758986749107087</v>
      </c>
    </row>
    <row r="38" spans="1:9" s="1" customFormat="1" x14ac:dyDescent="0.2">
      <c r="A38" s="160" t="s">
        <v>689</v>
      </c>
      <c r="B38" s="717"/>
      <c r="C38" s="743">
        <v>227.63148000000004</v>
      </c>
      <c r="D38" s="147" t="s">
        <v>142</v>
      </c>
      <c r="E38" s="760">
        <v>1037.6669800000002</v>
      </c>
      <c r="F38" s="760">
        <v>411.36870857132391</v>
      </c>
      <c r="G38" s="760">
        <v>1061.1579800000002</v>
      </c>
      <c r="H38" s="147">
        <v>257.57114261005268</v>
      </c>
      <c r="I38" s="761">
        <v>1.3134944579407313</v>
      </c>
    </row>
    <row r="39" spans="1:9" s="1" customFormat="1" x14ac:dyDescent="0.2">
      <c r="A39" s="744" t="s">
        <v>114</v>
      </c>
      <c r="B39" s="664"/>
      <c r="C39" s="745">
        <v>3524.582809999999</v>
      </c>
      <c r="D39" s="665">
        <v>13.806875938489082</v>
      </c>
      <c r="E39" s="745">
        <v>57001.05046000002</v>
      </c>
      <c r="F39" s="745">
        <v>28.068186629918284</v>
      </c>
      <c r="G39" s="745">
        <v>80788.919480000026</v>
      </c>
      <c r="H39" s="745">
        <v>58.805039168257508</v>
      </c>
      <c r="I39" s="745">
        <v>100</v>
      </c>
    </row>
    <row r="40" spans="1:9" s="1" customFormat="1" x14ac:dyDescent="0.2">
      <c r="A40" s="746"/>
      <c r="B40" s="747" t="s">
        <v>325</v>
      </c>
      <c r="C40" s="748">
        <v>2806.7524499999995</v>
      </c>
      <c r="D40" s="530">
        <v>40.739263506498517</v>
      </c>
      <c r="E40" s="748">
        <v>41803.575080000031</v>
      </c>
      <c r="F40" s="530">
        <v>42.73440540510471</v>
      </c>
      <c r="G40" s="748">
        <v>55513.214310000025</v>
      </c>
      <c r="H40" s="530">
        <v>71.198330927293171</v>
      </c>
      <c r="I40" s="748">
        <v>68.713896246307371</v>
      </c>
    </row>
    <row r="41" spans="1:9" s="1" customFormat="1" x14ac:dyDescent="0.2">
      <c r="A41" s="747"/>
      <c r="B41" s="747" t="s">
        <v>322</v>
      </c>
      <c r="C41" s="748">
        <v>717.83036000000016</v>
      </c>
      <c r="D41" s="530">
        <v>-34.9020903280813</v>
      </c>
      <c r="E41" s="748">
        <v>15197.47538</v>
      </c>
      <c r="F41" s="530">
        <v>-0.15255492303299564</v>
      </c>
      <c r="G41" s="748">
        <v>25275.705169999997</v>
      </c>
      <c r="H41" s="530">
        <v>37.019746407491532</v>
      </c>
      <c r="I41" s="748">
        <v>31.286103753692622</v>
      </c>
    </row>
    <row r="42" spans="1:9" s="1" customFormat="1" ht="14.25" customHeight="1" x14ac:dyDescent="0.2">
      <c r="A42" s="749"/>
      <c r="B42" s="749" t="s">
        <v>446</v>
      </c>
      <c r="C42" s="750">
        <v>2349.1642499999998</v>
      </c>
      <c r="D42" s="532">
        <v>6.7717989771131233</v>
      </c>
      <c r="E42" s="750">
        <v>45181.603960000022</v>
      </c>
      <c r="F42" s="532">
        <v>7.9810379505483589</v>
      </c>
      <c r="G42" s="750">
        <v>65563.047010000009</v>
      </c>
      <c r="H42" s="532">
        <v>40.718121074237452</v>
      </c>
      <c r="I42" s="750">
        <v>81.153513912549229</v>
      </c>
    </row>
    <row r="43" spans="1:9" s="1" customFormat="1" ht="14.25" customHeight="1" x14ac:dyDescent="0.2">
      <c r="A43" s="749"/>
      <c r="B43" s="749" t="s">
        <v>447</v>
      </c>
      <c r="C43" s="750">
        <v>1175.4185599999992</v>
      </c>
      <c r="D43" s="532">
        <v>31.066202596604075</v>
      </c>
      <c r="E43" s="750">
        <v>11819.4465</v>
      </c>
      <c r="F43" s="532">
        <v>343.30751911278378</v>
      </c>
      <c r="G43" s="750">
        <v>15225.872470000013</v>
      </c>
      <c r="H43" s="532">
        <v>255.63984656971468</v>
      </c>
      <c r="I43" s="750">
        <v>18.846486087450774</v>
      </c>
    </row>
    <row r="44" spans="1:9" s="1" customFormat="1" x14ac:dyDescent="0.2">
      <c r="A44" s="747"/>
      <c r="B44" s="747" t="s">
        <v>448</v>
      </c>
      <c r="C44" s="748">
        <v>2263.3446199999998</v>
      </c>
      <c r="D44" s="530">
        <v>1.9212155394380357</v>
      </c>
      <c r="E44" s="748">
        <v>44633.254810000028</v>
      </c>
      <c r="F44" s="530">
        <v>10.566122246330819</v>
      </c>
      <c r="G44" s="748">
        <v>64937.60777000001</v>
      </c>
      <c r="H44" s="530">
        <v>45.832651727528386</v>
      </c>
      <c r="I44" s="748">
        <v>80.37934928202111</v>
      </c>
    </row>
    <row r="45" spans="1:9" s="1" customFormat="1" x14ac:dyDescent="0.2">
      <c r="A45" s="80" t="s">
        <v>663</v>
      </c>
      <c r="B45" s="80"/>
      <c r="C45" s="80"/>
      <c r="D45" s="80"/>
      <c r="E45" s="80"/>
      <c r="F45" s="80"/>
      <c r="G45" s="80"/>
      <c r="I45" s="133" t="s">
        <v>220</v>
      </c>
    </row>
    <row r="46" spans="1:9" s="1" customFormat="1" ht="14.25" customHeight="1" x14ac:dyDescent="0.2">
      <c r="A46" s="736" t="s">
        <v>690</v>
      </c>
      <c r="B46" s="736"/>
      <c r="C46" s="736"/>
      <c r="D46" s="736"/>
      <c r="E46" s="736"/>
      <c r="F46" s="736"/>
      <c r="G46" s="736"/>
      <c r="H46" s="736"/>
      <c r="I46" s="736"/>
    </row>
    <row r="47" spans="1:9" s="1" customFormat="1" ht="14.25" customHeight="1" x14ac:dyDescent="0.2">
      <c r="A47" s="736" t="s">
        <v>692</v>
      </c>
      <c r="B47" s="736"/>
      <c r="C47" s="736"/>
      <c r="D47" s="736"/>
      <c r="E47" s="736"/>
      <c r="F47" s="736"/>
      <c r="G47" s="736"/>
      <c r="H47" s="736"/>
      <c r="I47" s="736"/>
    </row>
    <row r="48" spans="1:9" s="1" customFormat="1" x14ac:dyDescent="0.2">
      <c r="A48" s="736"/>
      <c r="B48" s="736"/>
      <c r="C48" s="736"/>
      <c r="D48" s="736"/>
      <c r="E48" s="736"/>
      <c r="F48" s="736"/>
      <c r="G48" s="736"/>
      <c r="H48" s="736"/>
      <c r="I48" s="736"/>
    </row>
    <row r="49" spans="1:9" s="1" customFormat="1" x14ac:dyDescent="0.2">
      <c r="A49" s="735"/>
      <c r="B49" s="735"/>
      <c r="C49" s="735"/>
      <c r="D49" s="735"/>
      <c r="E49" s="735"/>
      <c r="F49" s="735"/>
      <c r="G49" s="735"/>
      <c r="H49" s="735"/>
      <c r="I49" s="735"/>
    </row>
    <row r="50" spans="1:9" s="1" customFormat="1" x14ac:dyDescent="0.2">
      <c r="G50" s="617"/>
    </row>
    <row r="51" spans="1:9" s="1" customFormat="1" x14ac:dyDescent="0.2">
      <c r="G51" s="617"/>
    </row>
    <row r="52" spans="1:9" s="1" customFormat="1" x14ac:dyDescent="0.2">
      <c r="G52" s="617"/>
    </row>
    <row r="53" spans="1:9" s="1" customFormat="1" x14ac:dyDescent="0.2">
      <c r="G53" s="617"/>
    </row>
    <row r="54" spans="1:9" s="1" customFormat="1" x14ac:dyDescent="0.2">
      <c r="G54" s="617"/>
    </row>
    <row r="55" spans="1:9" s="1" customFormat="1" x14ac:dyDescent="0.2">
      <c r="G55" s="617"/>
    </row>
    <row r="56" spans="1:9" s="1" customFormat="1" x14ac:dyDescent="0.2">
      <c r="G56" s="617"/>
    </row>
    <row r="57" spans="1:9" s="1" customFormat="1" x14ac:dyDescent="0.2">
      <c r="G57" s="617"/>
    </row>
    <row r="58" spans="1:9" s="1" customFormat="1" x14ac:dyDescent="0.2">
      <c r="G58" s="617"/>
    </row>
    <row r="59" spans="1:9" s="1" customFormat="1" x14ac:dyDescent="0.2">
      <c r="G59" s="617"/>
    </row>
    <row r="60" spans="1:9" s="1" customFormat="1" x14ac:dyDescent="0.2">
      <c r="G60" s="617"/>
    </row>
    <row r="61" spans="1:9" s="1" customFormat="1" x14ac:dyDescent="0.2">
      <c r="G61" s="617"/>
    </row>
    <row r="62" spans="1:9" s="1" customFormat="1" x14ac:dyDescent="0.2">
      <c r="G62" s="617"/>
    </row>
    <row r="63" spans="1:9" s="1" customFormat="1" x14ac:dyDescent="0.2">
      <c r="G63" s="617"/>
    </row>
    <row r="64" spans="1:9" s="1" customFormat="1" x14ac:dyDescent="0.2">
      <c r="G64" s="617"/>
    </row>
    <row r="65" spans="7:7" s="1" customFormat="1" x14ac:dyDescent="0.2">
      <c r="G65" s="617"/>
    </row>
    <row r="66" spans="7:7" s="1" customFormat="1" x14ac:dyDescent="0.2">
      <c r="G66" s="617"/>
    </row>
    <row r="67" spans="7:7" s="1" customFormat="1" x14ac:dyDescent="0.2">
      <c r="G67" s="617"/>
    </row>
    <row r="68" spans="7:7" s="1" customFormat="1" x14ac:dyDescent="0.2">
      <c r="G68" s="617"/>
    </row>
    <row r="69" spans="7:7" s="1" customFormat="1" x14ac:dyDescent="0.2">
      <c r="G69" s="617"/>
    </row>
    <row r="70" spans="7:7" s="1" customFormat="1" x14ac:dyDescent="0.2">
      <c r="G70" s="617"/>
    </row>
    <row r="71" spans="7:7" s="1" customFormat="1" x14ac:dyDescent="0.2">
      <c r="G71" s="617"/>
    </row>
    <row r="72" spans="7:7" s="1" customFormat="1" x14ac:dyDescent="0.2">
      <c r="G72" s="617"/>
    </row>
    <row r="73" spans="7:7" s="1" customFormat="1" x14ac:dyDescent="0.2">
      <c r="G73" s="617"/>
    </row>
    <row r="74" spans="7:7" s="1" customFormat="1" x14ac:dyDescent="0.2">
      <c r="G74" s="617"/>
    </row>
    <row r="75" spans="7:7" s="1" customFormat="1" x14ac:dyDescent="0.2">
      <c r="G75" s="617"/>
    </row>
    <row r="76" spans="7:7" s="1" customFormat="1" x14ac:dyDescent="0.2">
      <c r="G76" s="617"/>
    </row>
    <row r="77" spans="7:7" s="1" customFormat="1" x14ac:dyDescent="0.2">
      <c r="G77" s="617"/>
    </row>
    <row r="78" spans="7:7" s="1" customFormat="1" x14ac:dyDescent="0.2">
      <c r="G78" s="617"/>
    </row>
    <row r="79" spans="7:7" s="1" customFormat="1" x14ac:dyDescent="0.2">
      <c r="G79" s="617"/>
    </row>
    <row r="80" spans="7:7" s="1" customFormat="1" x14ac:dyDescent="0.2">
      <c r="G80" s="617"/>
    </row>
    <row r="81" spans="7:7" s="1" customFormat="1" x14ac:dyDescent="0.2">
      <c r="G81" s="617"/>
    </row>
    <row r="82" spans="7:7" s="1" customFormat="1" x14ac:dyDescent="0.2">
      <c r="G82" s="617"/>
    </row>
    <row r="83" spans="7:7" s="1" customFormat="1" x14ac:dyDescent="0.2">
      <c r="G83" s="617"/>
    </row>
    <row r="84" spans="7:7" s="1" customFormat="1" x14ac:dyDescent="0.2">
      <c r="G84" s="617"/>
    </row>
    <row r="85" spans="7:7" s="1" customFormat="1" x14ac:dyDescent="0.2">
      <c r="G85" s="617"/>
    </row>
    <row r="86" spans="7:7" s="1" customFormat="1" x14ac:dyDescent="0.2">
      <c r="G86" s="617"/>
    </row>
    <row r="87" spans="7:7" s="1" customFormat="1" x14ac:dyDescent="0.2">
      <c r="G87" s="617"/>
    </row>
    <row r="88" spans="7:7" s="1" customFormat="1" x14ac:dyDescent="0.2">
      <c r="G88" s="617"/>
    </row>
    <row r="89" spans="7:7" s="1" customFormat="1" x14ac:dyDescent="0.2">
      <c r="G89" s="617"/>
    </row>
    <row r="90" spans="7:7" s="1" customFormat="1" x14ac:dyDescent="0.2">
      <c r="G90" s="617"/>
    </row>
    <row r="91" spans="7:7" s="1" customFormat="1" x14ac:dyDescent="0.2">
      <c r="G91" s="617"/>
    </row>
    <row r="92" spans="7:7" s="1" customFormat="1" x14ac:dyDescent="0.2">
      <c r="G92" s="617"/>
    </row>
    <row r="93" spans="7:7" s="1" customFormat="1" x14ac:dyDescent="0.2">
      <c r="G93" s="617"/>
    </row>
    <row r="94" spans="7:7" s="1" customFormat="1" x14ac:dyDescent="0.2">
      <c r="G94" s="617"/>
    </row>
    <row r="95" spans="7:7" s="1" customFormat="1" x14ac:dyDescent="0.2">
      <c r="G95" s="617"/>
    </row>
    <row r="96" spans="7:7" s="1" customFormat="1" x14ac:dyDescent="0.2">
      <c r="G96" s="617"/>
    </row>
    <row r="97" spans="7:7" s="1" customFormat="1" x14ac:dyDescent="0.2">
      <c r="G97" s="617"/>
    </row>
    <row r="98" spans="7:7" s="1" customFormat="1" x14ac:dyDescent="0.2">
      <c r="G98" s="617"/>
    </row>
    <row r="99" spans="7:7" s="1" customFormat="1" x14ac:dyDescent="0.2">
      <c r="G99" s="617"/>
    </row>
    <row r="100" spans="7:7" s="1" customFormat="1" x14ac:dyDescent="0.2">
      <c r="G100" s="617"/>
    </row>
    <row r="101" spans="7:7" s="1" customFormat="1" x14ac:dyDescent="0.2">
      <c r="G101" s="617"/>
    </row>
    <row r="102" spans="7:7" s="1" customFormat="1" x14ac:dyDescent="0.2">
      <c r="G102" s="617"/>
    </row>
    <row r="103" spans="7:7" s="1" customFormat="1" x14ac:dyDescent="0.2">
      <c r="G103" s="617"/>
    </row>
    <row r="104" spans="7:7" s="1" customFormat="1" x14ac:dyDescent="0.2">
      <c r="G104" s="617"/>
    </row>
    <row r="105" spans="7:7" s="1" customFormat="1" x14ac:dyDescent="0.2">
      <c r="G105" s="617"/>
    </row>
    <row r="106" spans="7:7" s="1" customFormat="1" x14ac:dyDescent="0.2">
      <c r="G106" s="617"/>
    </row>
    <row r="107" spans="7:7" s="1" customFormat="1" x14ac:dyDescent="0.2">
      <c r="G107" s="617"/>
    </row>
    <row r="108" spans="7:7" s="1" customFormat="1" x14ac:dyDescent="0.2">
      <c r="G108" s="617"/>
    </row>
    <row r="109" spans="7:7" s="1" customFormat="1" x14ac:dyDescent="0.2">
      <c r="G109" s="617"/>
    </row>
    <row r="110" spans="7:7" s="1" customFormat="1" x14ac:dyDescent="0.2">
      <c r="G110" s="617"/>
    </row>
    <row r="111" spans="7:7" s="1" customFormat="1" x14ac:dyDescent="0.2">
      <c r="G111" s="617"/>
    </row>
    <row r="112" spans="7:7" s="1" customFormat="1" x14ac:dyDescent="0.2">
      <c r="G112" s="617"/>
    </row>
    <row r="113" spans="7:7" s="1" customFormat="1" x14ac:dyDescent="0.2">
      <c r="G113" s="617"/>
    </row>
    <row r="114" spans="7:7" s="1" customFormat="1" x14ac:dyDescent="0.2">
      <c r="G114" s="617"/>
    </row>
    <row r="115" spans="7:7" s="1" customFormat="1" x14ac:dyDescent="0.2">
      <c r="G115" s="617"/>
    </row>
    <row r="116" spans="7:7" s="1" customFormat="1" x14ac:dyDescent="0.2">
      <c r="G116" s="617"/>
    </row>
    <row r="117" spans="7:7" s="1" customFormat="1" x14ac:dyDescent="0.2">
      <c r="G117" s="617"/>
    </row>
    <row r="118" spans="7:7" s="1" customFormat="1" x14ac:dyDescent="0.2">
      <c r="G118" s="617"/>
    </row>
    <row r="119" spans="7:7" s="1" customFormat="1" x14ac:dyDescent="0.2">
      <c r="G119" s="617"/>
    </row>
    <row r="120" spans="7:7" s="1" customFormat="1" x14ac:dyDescent="0.2">
      <c r="G120" s="617"/>
    </row>
    <row r="121" spans="7:7" s="1" customFormat="1" x14ac:dyDescent="0.2">
      <c r="G121" s="617"/>
    </row>
    <row r="122" spans="7:7" s="1" customFormat="1" x14ac:dyDescent="0.2">
      <c r="G122" s="617"/>
    </row>
    <row r="123" spans="7:7" s="1" customFormat="1" x14ac:dyDescent="0.2">
      <c r="G123" s="617"/>
    </row>
    <row r="124" spans="7:7" s="1" customFormat="1" x14ac:dyDescent="0.2">
      <c r="G124" s="617"/>
    </row>
    <row r="125" spans="7:7" s="1" customFormat="1" x14ac:dyDescent="0.2">
      <c r="G125" s="617"/>
    </row>
    <row r="126" spans="7:7" s="1" customFormat="1" x14ac:dyDescent="0.2">
      <c r="G126" s="617"/>
    </row>
    <row r="127" spans="7:7" s="1" customFormat="1" x14ac:dyDescent="0.2">
      <c r="G127" s="617"/>
    </row>
    <row r="128" spans="7:7" s="1" customFormat="1" x14ac:dyDescent="0.2">
      <c r="G128" s="617"/>
    </row>
    <row r="129" spans="7:7" s="1" customFormat="1" x14ac:dyDescent="0.2">
      <c r="G129" s="617"/>
    </row>
    <row r="130" spans="7:7" s="1" customFormat="1" x14ac:dyDescent="0.2">
      <c r="G130" s="617"/>
    </row>
    <row r="131" spans="7:7" s="1" customFormat="1" x14ac:dyDescent="0.2">
      <c r="G131" s="617"/>
    </row>
    <row r="132" spans="7:7" s="1" customFormat="1" x14ac:dyDescent="0.2">
      <c r="G132" s="617"/>
    </row>
    <row r="133" spans="7:7" s="1" customFormat="1" x14ac:dyDescent="0.2">
      <c r="G133" s="617"/>
    </row>
    <row r="134" spans="7:7" s="1" customFormat="1" x14ac:dyDescent="0.2">
      <c r="G134" s="617"/>
    </row>
    <row r="135" spans="7:7" s="1" customFormat="1" x14ac:dyDescent="0.2">
      <c r="G135" s="617"/>
    </row>
    <row r="136" spans="7:7" s="1" customFormat="1" x14ac:dyDescent="0.2">
      <c r="G136" s="617"/>
    </row>
    <row r="137" spans="7:7" s="1" customFormat="1" x14ac:dyDescent="0.2">
      <c r="G137" s="617"/>
    </row>
    <row r="138" spans="7:7" s="1" customFormat="1" x14ac:dyDescent="0.2">
      <c r="G138" s="617"/>
    </row>
    <row r="139" spans="7:7" s="1" customFormat="1" x14ac:dyDescent="0.2">
      <c r="G139" s="617"/>
    </row>
    <row r="140" spans="7:7" s="1" customFormat="1" x14ac:dyDescent="0.2">
      <c r="G140" s="617"/>
    </row>
    <row r="141" spans="7:7" s="1" customFormat="1" x14ac:dyDescent="0.2">
      <c r="G141" s="617"/>
    </row>
    <row r="142" spans="7:7" s="1" customFormat="1" x14ac:dyDescent="0.2">
      <c r="G142" s="617"/>
    </row>
    <row r="143" spans="7:7" s="1" customFormat="1" x14ac:dyDescent="0.2">
      <c r="G143" s="617"/>
    </row>
    <row r="144" spans="7:7" s="1" customFormat="1" x14ac:dyDescent="0.2">
      <c r="G144" s="617"/>
    </row>
    <row r="145" spans="7:7" s="1" customFormat="1" x14ac:dyDescent="0.2">
      <c r="G145" s="617"/>
    </row>
    <row r="146" spans="7:7" s="1" customFormat="1" x14ac:dyDescent="0.2">
      <c r="G146" s="617"/>
    </row>
    <row r="147" spans="7:7" s="1" customFormat="1" x14ac:dyDescent="0.2">
      <c r="G147" s="617"/>
    </row>
    <row r="148" spans="7:7" s="1" customFormat="1" x14ac:dyDescent="0.2">
      <c r="G148" s="617"/>
    </row>
    <row r="149" spans="7:7" s="1" customFormat="1" x14ac:dyDescent="0.2">
      <c r="G149" s="617"/>
    </row>
    <row r="150" spans="7:7" s="1" customFormat="1" x14ac:dyDescent="0.2">
      <c r="G150" s="617"/>
    </row>
    <row r="151" spans="7:7" s="1" customFormat="1" x14ac:dyDescent="0.2">
      <c r="G151" s="617"/>
    </row>
    <row r="152" spans="7:7" s="1" customFormat="1" x14ac:dyDescent="0.2">
      <c r="G152" s="617"/>
    </row>
    <row r="153" spans="7:7" s="1" customFormat="1" x14ac:dyDescent="0.2">
      <c r="G153" s="617"/>
    </row>
    <row r="154" spans="7:7" s="1" customFormat="1" x14ac:dyDescent="0.2">
      <c r="G154" s="617"/>
    </row>
    <row r="155" spans="7:7" s="1" customFormat="1" x14ac:dyDescent="0.2">
      <c r="G155" s="617"/>
    </row>
    <row r="156" spans="7:7" s="1" customFormat="1" x14ac:dyDescent="0.2">
      <c r="G156" s="617"/>
    </row>
    <row r="157" spans="7:7" s="1" customFormat="1" x14ac:dyDescent="0.2">
      <c r="G157" s="617"/>
    </row>
    <row r="158" spans="7:7" s="1" customFormat="1" x14ac:dyDescent="0.2">
      <c r="G158" s="617"/>
    </row>
    <row r="159" spans="7:7" s="1" customFormat="1" x14ac:dyDescent="0.2">
      <c r="G159" s="617"/>
    </row>
    <row r="160" spans="7:7" s="1" customFormat="1" x14ac:dyDescent="0.2">
      <c r="G160" s="617"/>
    </row>
    <row r="161" spans="7:7" s="1" customFormat="1" x14ac:dyDescent="0.2">
      <c r="G161" s="617"/>
    </row>
    <row r="162" spans="7:7" s="1" customFormat="1" x14ac:dyDescent="0.2">
      <c r="G162" s="617"/>
    </row>
    <row r="163" spans="7:7" s="1" customFormat="1" x14ac:dyDescent="0.2">
      <c r="G163" s="617"/>
    </row>
    <row r="164" spans="7:7" s="1" customFormat="1" x14ac:dyDescent="0.2">
      <c r="G164" s="617"/>
    </row>
    <row r="165" spans="7:7" s="1" customFormat="1" x14ac:dyDescent="0.2">
      <c r="G165" s="617"/>
    </row>
    <row r="166" spans="7:7" s="1" customFormat="1" x14ac:dyDescent="0.2">
      <c r="G166" s="617"/>
    </row>
    <row r="167" spans="7:7" s="1" customFormat="1" x14ac:dyDescent="0.2">
      <c r="G167" s="617"/>
    </row>
    <row r="168" spans="7:7" s="1" customFormat="1" x14ac:dyDescent="0.2">
      <c r="G168" s="617"/>
    </row>
    <row r="169" spans="7:7" s="1" customFormat="1" x14ac:dyDescent="0.2">
      <c r="G169" s="617"/>
    </row>
    <row r="170" spans="7:7" s="1" customFormat="1" x14ac:dyDescent="0.2">
      <c r="G170" s="617"/>
    </row>
    <row r="171" spans="7:7" s="1" customFormat="1" x14ac:dyDescent="0.2">
      <c r="G171" s="617"/>
    </row>
    <row r="172" spans="7:7" s="1" customFormat="1" x14ac:dyDescent="0.2">
      <c r="G172" s="617"/>
    </row>
    <row r="173" spans="7:7" s="1" customFormat="1" x14ac:dyDescent="0.2">
      <c r="G173" s="617"/>
    </row>
    <row r="174" spans="7:7" s="1" customFormat="1" x14ac:dyDescent="0.2">
      <c r="G174" s="617"/>
    </row>
    <row r="175" spans="7:7" s="1" customFormat="1" x14ac:dyDescent="0.2">
      <c r="G175" s="617"/>
    </row>
    <row r="176" spans="7:7" s="1" customFormat="1" x14ac:dyDescent="0.2">
      <c r="G176" s="617"/>
    </row>
    <row r="177" spans="7:7" s="1" customFormat="1" x14ac:dyDescent="0.2">
      <c r="G177" s="617"/>
    </row>
    <row r="178" spans="7:7" s="1" customFormat="1" x14ac:dyDescent="0.2">
      <c r="G178" s="617"/>
    </row>
    <row r="179" spans="7:7" s="1" customFormat="1" x14ac:dyDescent="0.2">
      <c r="G179" s="617"/>
    </row>
    <row r="180" spans="7:7" s="1" customFormat="1" x14ac:dyDescent="0.2">
      <c r="G180" s="617"/>
    </row>
    <row r="181" spans="7:7" s="1" customFormat="1" x14ac:dyDescent="0.2">
      <c r="G181" s="617"/>
    </row>
    <row r="182" spans="7:7" s="1" customFormat="1" x14ac:dyDescent="0.2">
      <c r="G182" s="617"/>
    </row>
    <row r="183" spans="7:7" s="1" customFormat="1" x14ac:dyDescent="0.2">
      <c r="G183" s="617"/>
    </row>
    <row r="184" spans="7:7" s="1" customFormat="1" x14ac:dyDescent="0.2">
      <c r="G184" s="617"/>
    </row>
    <row r="185" spans="7:7" s="1" customFormat="1" x14ac:dyDescent="0.2">
      <c r="G185" s="617"/>
    </row>
    <row r="186" spans="7:7" s="1" customFormat="1" x14ac:dyDescent="0.2">
      <c r="G186" s="617"/>
    </row>
    <row r="187" spans="7:7" s="1" customFormat="1" x14ac:dyDescent="0.2">
      <c r="G187" s="617"/>
    </row>
    <row r="188" spans="7:7" s="1" customFormat="1" x14ac:dyDescent="0.2">
      <c r="G188" s="617"/>
    </row>
    <row r="189" spans="7:7" s="1" customFormat="1" x14ac:dyDescent="0.2">
      <c r="G189" s="617"/>
    </row>
    <row r="190" spans="7:7" s="1" customFormat="1" x14ac:dyDescent="0.2">
      <c r="G190" s="617"/>
    </row>
    <row r="191" spans="7:7" s="1" customFormat="1" x14ac:dyDescent="0.2">
      <c r="G191" s="617"/>
    </row>
    <row r="192" spans="7:7" s="1" customFormat="1" x14ac:dyDescent="0.2">
      <c r="G192" s="617"/>
    </row>
    <row r="193" spans="7:7" s="1" customFormat="1" x14ac:dyDescent="0.2">
      <c r="G193" s="617"/>
    </row>
    <row r="194" spans="7:7" s="1" customFormat="1" x14ac:dyDescent="0.2">
      <c r="G194" s="617"/>
    </row>
    <row r="195" spans="7:7" s="1" customFormat="1" x14ac:dyDescent="0.2">
      <c r="G195" s="617"/>
    </row>
    <row r="196" spans="7:7" s="1" customFormat="1" x14ac:dyDescent="0.2">
      <c r="G196" s="617"/>
    </row>
    <row r="197" spans="7:7" s="1" customFormat="1" x14ac:dyDescent="0.2">
      <c r="G197" s="617"/>
    </row>
    <row r="198" spans="7:7" s="1" customFormat="1" x14ac:dyDescent="0.2">
      <c r="G198" s="617"/>
    </row>
    <row r="199" spans="7:7" s="1" customFormat="1" x14ac:dyDescent="0.2">
      <c r="G199" s="617"/>
    </row>
    <row r="200" spans="7:7" s="1" customFormat="1" x14ac:dyDescent="0.2">
      <c r="G200" s="617"/>
    </row>
    <row r="201" spans="7:7" s="1" customFormat="1" x14ac:dyDescent="0.2">
      <c r="G201" s="617"/>
    </row>
    <row r="202" spans="7:7" s="1" customFormat="1" x14ac:dyDescent="0.2">
      <c r="G202" s="617"/>
    </row>
    <row r="203" spans="7:7" s="1" customFormat="1" x14ac:dyDescent="0.2">
      <c r="G203" s="617"/>
    </row>
    <row r="204" spans="7:7" s="1" customFormat="1" x14ac:dyDescent="0.2">
      <c r="G204" s="617"/>
    </row>
    <row r="205" spans="7:7" s="1" customFormat="1" x14ac:dyDescent="0.2">
      <c r="G205" s="617"/>
    </row>
    <row r="206" spans="7:7" s="1" customFormat="1" x14ac:dyDescent="0.2">
      <c r="G206" s="617"/>
    </row>
    <row r="207" spans="7:7" s="1" customFormat="1" x14ac:dyDescent="0.2">
      <c r="G207" s="617"/>
    </row>
    <row r="208" spans="7:7" s="1" customFormat="1" x14ac:dyDescent="0.2">
      <c r="G208" s="617"/>
    </row>
    <row r="209" spans="7:7" s="1" customFormat="1" x14ac:dyDescent="0.2">
      <c r="G209" s="617"/>
    </row>
    <row r="210" spans="7:7" s="1" customFormat="1" x14ac:dyDescent="0.2">
      <c r="G210" s="617"/>
    </row>
    <row r="211" spans="7:7" s="1" customFormat="1" x14ac:dyDescent="0.2">
      <c r="G211" s="617"/>
    </row>
    <row r="212" spans="7:7" s="1" customFormat="1" x14ac:dyDescent="0.2">
      <c r="G212" s="617"/>
    </row>
    <row r="213" spans="7:7" s="1" customFormat="1" x14ac:dyDescent="0.2">
      <c r="G213" s="617"/>
    </row>
    <row r="214" spans="7:7" s="1" customFormat="1" x14ac:dyDescent="0.2">
      <c r="G214" s="617"/>
    </row>
    <row r="215" spans="7:7" s="1" customFormat="1" x14ac:dyDescent="0.2">
      <c r="G215" s="617"/>
    </row>
    <row r="216" spans="7:7" s="1" customFormat="1" x14ac:dyDescent="0.2">
      <c r="G216" s="617"/>
    </row>
    <row r="217" spans="7:7" s="1" customFormat="1" x14ac:dyDescent="0.2">
      <c r="G217" s="617"/>
    </row>
    <row r="218" spans="7:7" s="1" customFormat="1" x14ac:dyDescent="0.2">
      <c r="G218" s="617"/>
    </row>
    <row r="219" spans="7:7" s="1" customFormat="1" x14ac:dyDescent="0.2">
      <c r="G219" s="617"/>
    </row>
    <row r="220" spans="7:7" s="1" customFormat="1" x14ac:dyDescent="0.2">
      <c r="G220" s="617"/>
    </row>
    <row r="221" spans="7:7" s="1" customFormat="1" x14ac:dyDescent="0.2">
      <c r="G221" s="617"/>
    </row>
    <row r="222" spans="7:7" s="1" customFormat="1" x14ac:dyDescent="0.2">
      <c r="G222" s="617"/>
    </row>
    <row r="223" spans="7:7" s="1" customFormat="1" x14ac:dyDescent="0.2">
      <c r="G223" s="617"/>
    </row>
    <row r="224" spans="7:7" s="1" customFormat="1" x14ac:dyDescent="0.2">
      <c r="G224" s="617"/>
    </row>
    <row r="225" spans="7:7" s="1" customFormat="1" x14ac:dyDescent="0.2">
      <c r="G225" s="617"/>
    </row>
    <row r="226" spans="7:7" s="1" customFormat="1" x14ac:dyDescent="0.2">
      <c r="G226" s="617"/>
    </row>
    <row r="227" spans="7:7" s="1" customFormat="1" x14ac:dyDescent="0.2">
      <c r="G227" s="617"/>
    </row>
    <row r="228" spans="7:7" s="1" customFormat="1" x14ac:dyDescent="0.2">
      <c r="G228" s="617"/>
    </row>
    <row r="229" spans="7:7" s="1" customFormat="1" x14ac:dyDescent="0.2">
      <c r="G229" s="617"/>
    </row>
    <row r="230" spans="7:7" s="1" customFormat="1" x14ac:dyDescent="0.2">
      <c r="G230" s="617"/>
    </row>
    <row r="231" spans="7:7" s="1" customFormat="1" x14ac:dyDescent="0.2">
      <c r="G231" s="617"/>
    </row>
    <row r="232" spans="7:7" s="1" customFormat="1" x14ac:dyDescent="0.2">
      <c r="G232" s="617"/>
    </row>
    <row r="233" spans="7:7" s="1" customFormat="1" x14ac:dyDescent="0.2">
      <c r="G233" s="617"/>
    </row>
    <row r="234" spans="7:7" s="1" customFormat="1" x14ac:dyDescent="0.2">
      <c r="G234" s="617"/>
    </row>
    <row r="235" spans="7:7" s="1" customFormat="1" x14ac:dyDescent="0.2">
      <c r="G235" s="617"/>
    </row>
    <row r="236" spans="7:7" s="1" customFormat="1" x14ac:dyDescent="0.2">
      <c r="G236" s="617"/>
    </row>
    <row r="237" spans="7:7" s="1" customFormat="1" x14ac:dyDescent="0.2">
      <c r="G237" s="617"/>
    </row>
    <row r="238" spans="7:7" s="1" customFormat="1" x14ac:dyDescent="0.2">
      <c r="G238" s="617"/>
    </row>
    <row r="239" spans="7:7" s="1" customFormat="1" x14ac:dyDescent="0.2">
      <c r="G239" s="617"/>
    </row>
    <row r="240" spans="7:7" s="1" customFormat="1" x14ac:dyDescent="0.2">
      <c r="G240" s="617"/>
    </row>
    <row r="241" spans="7:7" s="1" customFormat="1" x14ac:dyDescent="0.2">
      <c r="G241" s="617"/>
    </row>
    <row r="242" spans="7:7" s="1" customFormat="1" x14ac:dyDescent="0.2">
      <c r="G242" s="617"/>
    </row>
    <row r="243" spans="7:7" s="1" customFormat="1" x14ac:dyDescent="0.2">
      <c r="G243" s="617"/>
    </row>
    <row r="244" spans="7:7" s="1" customFormat="1" x14ac:dyDescent="0.2">
      <c r="G244" s="617"/>
    </row>
    <row r="245" spans="7:7" s="1" customFormat="1" x14ac:dyDescent="0.2">
      <c r="G245" s="617"/>
    </row>
    <row r="246" spans="7:7" s="1" customFormat="1" x14ac:dyDescent="0.2">
      <c r="G246" s="617"/>
    </row>
    <row r="247" spans="7:7" s="1" customFormat="1" x14ac:dyDescent="0.2">
      <c r="G247" s="617"/>
    </row>
    <row r="248" spans="7:7" s="1" customFormat="1" x14ac:dyDescent="0.2">
      <c r="G248" s="617"/>
    </row>
    <row r="249" spans="7:7" s="1" customFormat="1" x14ac:dyDescent="0.2">
      <c r="G249" s="617"/>
    </row>
    <row r="250" spans="7:7" s="1" customFormat="1" x14ac:dyDescent="0.2">
      <c r="G250" s="617"/>
    </row>
    <row r="251" spans="7:7" s="1" customFormat="1" x14ac:dyDescent="0.2">
      <c r="G251" s="617"/>
    </row>
    <row r="252" spans="7:7" s="1" customFormat="1" x14ac:dyDescent="0.2">
      <c r="G252" s="617"/>
    </row>
    <row r="253" spans="7:7" s="1" customFormat="1" x14ac:dyDescent="0.2">
      <c r="G253" s="617"/>
    </row>
    <row r="254" spans="7:7" s="1" customFormat="1" x14ac:dyDescent="0.2">
      <c r="G254" s="617"/>
    </row>
    <row r="255" spans="7:7" s="1" customFormat="1" x14ac:dyDescent="0.2">
      <c r="G255" s="617"/>
    </row>
    <row r="256" spans="7:7" s="1" customFormat="1" x14ac:dyDescent="0.2">
      <c r="G256" s="617"/>
    </row>
    <row r="257" spans="7:7" s="1" customFormat="1" x14ac:dyDescent="0.2">
      <c r="G257" s="617"/>
    </row>
    <row r="258" spans="7:7" s="1" customFormat="1" x14ac:dyDescent="0.2">
      <c r="G258" s="617"/>
    </row>
    <row r="259" spans="7:7" s="1" customFormat="1" x14ac:dyDescent="0.2">
      <c r="G259" s="617"/>
    </row>
    <row r="260" spans="7:7" s="1" customFormat="1" x14ac:dyDescent="0.2">
      <c r="G260" s="617"/>
    </row>
    <row r="261" spans="7:7" s="1" customFormat="1" x14ac:dyDescent="0.2">
      <c r="G261" s="617"/>
    </row>
    <row r="262" spans="7:7" s="1" customFormat="1" x14ac:dyDescent="0.2">
      <c r="G262" s="617"/>
    </row>
    <row r="263" spans="7:7" s="1" customFormat="1" x14ac:dyDescent="0.2">
      <c r="G263" s="617"/>
    </row>
    <row r="264" spans="7:7" s="1" customFormat="1" x14ac:dyDescent="0.2">
      <c r="G264" s="617"/>
    </row>
    <row r="265" spans="7:7" s="1" customFormat="1" x14ac:dyDescent="0.2">
      <c r="G265" s="617"/>
    </row>
    <row r="266" spans="7:7" s="1" customFormat="1" x14ac:dyDescent="0.2">
      <c r="G266" s="617"/>
    </row>
    <row r="267" spans="7:7" s="1" customFormat="1" x14ac:dyDescent="0.2">
      <c r="G267" s="617"/>
    </row>
    <row r="268" spans="7:7" s="1" customFormat="1" x14ac:dyDescent="0.2">
      <c r="G268" s="617"/>
    </row>
    <row r="269" spans="7:7" s="1" customFormat="1" x14ac:dyDescent="0.2">
      <c r="G269" s="617"/>
    </row>
    <row r="270" spans="7:7" s="1" customFormat="1" x14ac:dyDescent="0.2">
      <c r="G270" s="617"/>
    </row>
    <row r="271" spans="7:7" s="1" customFormat="1" x14ac:dyDescent="0.2">
      <c r="G271" s="617"/>
    </row>
    <row r="272" spans="7:7" s="1" customFormat="1" x14ac:dyDescent="0.2">
      <c r="G272" s="617"/>
    </row>
    <row r="273" spans="7:7" s="1" customFormat="1" x14ac:dyDescent="0.2">
      <c r="G273" s="617"/>
    </row>
    <row r="274" spans="7:7" s="1" customFormat="1" x14ac:dyDescent="0.2">
      <c r="G274" s="617"/>
    </row>
    <row r="275" spans="7:7" s="1" customFormat="1" x14ac:dyDescent="0.2">
      <c r="G275" s="617"/>
    </row>
    <row r="276" spans="7:7" s="1" customFormat="1" x14ac:dyDescent="0.2">
      <c r="G276" s="617"/>
    </row>
    <row r="277" spans="7:7" s="1" customFormat="1" x14ac:dyDescent="0.2">
      <c r="G277" s="617"/>
    </row>
    <row r="278" spans="7:7" s="1" customFormat="1" x14ac:dyDescent="0.2">
      <c r="G278" s="617"/>
    </row>
    <row r="279" spans="7:7" s="1" customFormat="1" x14ac:dyDescent="0.2">
      <c r="G279" s="617"/>
    </row>
    <row r="280" spans="7:7" s="1" customFormat="1" x14ac:dyDescent="0.2">
      <c r="G280" s="617"/>
    </row>
    <row r="281" spans="7:7" s="1" customFormat="1" x14ac:dyDescent="0.2">
      <c r="G281" s="617"/>
    </row>
    <row r="282" spans="7:7" s="1" customFormat="1" x14ac:dyDescent="0.2">
      <c r="G282" s="617"/>
    </row>
    <row r="283" spans="7:7" s="1" customFormat="1" x14ac:dyDescent="0.2">
      <c r="G283" s="617"/>
    </row>
    <row r="284" spans="7:7" s="1" customFormat="1" x14ac:dyDescent="0.2">
      <c r="G284" s="617"/>
    </row>
    <row r="285" spans="7:7" s="1" customFormat="1" x14ac:dyDescent="0.2">
      <c r="G285" s="617"/>
    </row>
    <row r="286" spans="7:7" s="1" customFormat="1" x14ac:dyDescent="0.2">
      <c r="G286" s="617"/>
    </row>
    <row r="287" spans="7:7" s="1" customFormat="1" x14ac:dyDescent="0.2">
      <c r="G287" s="617"/>
    </row>
    <row r="288" spans="7:7" s="1" customFormat="1" x14ac:dyDescent="0.2">
      <c r="G288" s="617"/>
    </row>
    <row r="289" spans="7:7" s="1" customFormat="1" x14ac:dyDescent="0.2">
      <c r="G289" s="617"/>
    </row>
    <row r="290" spans="7:7" s="1" customFormat="1" x14ac:dyDescent="0.2">
      <c r="G290" s="617"/>
    </row>
    <row r="291" spans="7:7" s="1" customFormat="1" x14ac:dyDescent="0.2">
      <c r="G291" s="617"/>
    </row>
    <row r="292" spans="7:7" s="1" customFormat="1" x14ac:dyDescent="0.2">
      <c r="G292" s="617"/>
    </row>
    <row r="293" spans="7:7" s="1" customFormat="1" x14ac:dyDescent="0.2">
      <c r="G293" s="617"/>
    </row>
    <row r="294" spans="7:7" s="1" customFormat="1" x14ac:dyDescent="0.2">
      <c r="G294" s="617"/>
    </row>
    <row r="295" spans="7:7" s="1" customFormat="1" x14ac:dyDescent="0.2">
      <c r="G295" s="617"/>
    </row>
    <row r="296" spans="7:7" s="1" customFormat="1" x14ac:dyDescent="0.2">
      <c r="G296" s="617"/>
    </row>
    <row r="297" spans="7:7" s="1" customFormat="1" x14ac:dyDescent="0.2">
      <c r="G297" s="617"/>
    </row>
    <row r="298" spans="7:7" s="1" customFormat="1" x14ac:dyDescent="0.2">
      <c r="G298" s="617"/>
    </row>
    <row r="299" spans="7:7" s="1" customFormat="1" x14ac:dyDescent="0.2">
      <c r="G299" s="617"/>
    </row>
    <row r="300" spans="7:7" s="1" customFormat="1" x14ac:dyDescent="0.2">
      <c r="G300" s="617"/>
    </row>
    <row r="301" spans="7:7" s="1" customFormat="1" x14ac:dyDescent="0.2">
      <c r="G301" s="617"/>
    </row>
    <row r="302" spans="7:7" s="1" customFormat="1" x14ac:dyDescent="0.2">
      <c r="G302" s="617"/>
    </row>
    <row r="303" spans="7:7" s="1" customFormat="1" x14ac:dyDescent="0.2">
      <c r="G303" s="617"/>
    </row>
    <row r="304" spans="7:7" s="1" customFormat="1" x14ac:dyDescent="0.2">
      <c r="G304" s="617"/>
    </row>
    <row r="305" spans="7:7" s="1" customFormat="1" x14ac:dyDescent="0.2">
      <c r="G305" s="617"/>
    </row>
    <row r="306" spans="7:7" s="1" customFormat="1" x14ac:dyDescent="0.2">
      <c r="G306" s="617"/>
    </row>
    <row r="307" spans="7:7" s="1" customFormat="1" x14ac:dyDescent="0.2">
      <c r="G307" s="617"/>
    </row>
    <row r="308" spans="7:7" s="1" customFormat="1" x14ac:dyDescent="0.2">
      <c r="G308" s="617"/>
    </row>
    <row r="309" spans="7:7" s="1" customFormat="1" x14ac:dyDescent="0.2">
      <c r="G309" s="617"/>
    </row>
    <row r="310" spans="7:7" s="1" customFormat="1" x14ac:dyDescent="0.2">
      <c r="G310" s="617"/>
    </row>
    <row r="311" spans="7:7" s="1" customFormat="1" x14ac:dyDescent="0.2">
      <c r="G311" s="617"/>
    </row>
    <row r="312" spans="7:7" s="1" customFormat="1" x14ac:dyDescent="0.2">
      <c r="G312" s="617"/>
    </row>
    <row r="313" spans="7:7" s="1" customFormat="1" x14ac:dyDescent="0.2">
      <c r="G313" s="617"/>
    </row>
    <row r="314" spans="7:7" s="1" customFormat="1" x14ac:dyDescent="0.2">
      <c r="G314" s="617"/>
    </row>
    <row r="315" spans="7:7" s="1" customFormat="1" x14ac:dyDescent="0.2">
      <c r="G315" s="617"/>
    </row>
    <row r="316" spans="7:7" s="1" customFormat="1" x14ac:dyDescent="0.2">
      <c r="G316" s="617"/>
    </row>
    <row r="317" spans="7:7" s="1" customFormat="1" x14ac:dyDescent="0.2">
      <c r="G317" s="617"/>
    </row>
    <row r="318" spans="7:7" s="1" customFormat="1" x14ac:dyDescent="0.2">
      <c r="G318" s="617"/>
    </row>
    <row r="319" spans="7:7" s="1" customFormat="1" x14ac:dyDescent="0.2">
      <c r="G319" s="617"/>
    </row>
    <row r="320" spans="7:7" s="1" customFormat="1" x14ac:dyDescent="0.2">
      <c r="G320" s="617"/>
    </row>
    <row r="321" spans="7:7" s="1" customFormat="1" x14ac:dyDescent="0.2">
      <c r="G321" s="617"/>
    </row>
    <row r="322" spans="7:7" s="1" customFormat="1" x14ac:dyDescent="0.2">
      <c r="G322" s="617"/>
    </row>
    <row r="323" spans="7:7" s="1" customFormat="1" x14ac:dyDescent="0.2">
      <c r="G323" s="617"/>
    </row>
    <row r="324" spans="7:7" s="1" customFormat="1" x14ac:dyDescent="0.2">
      <c r="G324" s="617"/>
    </row>
    <row r="325" spans="7:7" s="1" customFormat="1" x14ac:dyDescent="0.2">
      <c r="G325" s="617"/>
    </row>
    <row r="326" spans="7:7" s="1" customFormat="1" x14ac:dyDescent="0.2">
      <c r="G326" s="617"/>
    </row>
    <row r="327" spans="7:7" s="1" customFormat="1" x14ac:dyDescent="0.2">
      <c r="G327" s="617"/>
    </row>
    <row r="328" spans="7:7" s="1" customFormat="1" x14ac:dyDescent="0.2">
      <c r="G328" s="617"/>
    </row>
    <row r="329" spans="7:7" s="1" customFormat="1" x14ac:dyDescent="0.2">
      <c r="G329" s="617"/>
    </row>
    <row r="330" spans="7:7" s="1" customFormat="1" x14ac:dyDescent="0.2">
      <c r="G330" s="617"/>
    </row>
    <row r="331" spans="7:7" s="1" customFormat="1" x14ac:dyDescent="0.2">
      <c r="G331" s="617"/>
    </row>
    <row r="332" spans="7:7" s="1" customFormat="1" x14ac:dyDescent="0.2">
      <c r="G332" s="617"/>
    </row>
    <row r="333" spans="7:7" s="1" customFormat="1" x14ac:dyDescent="0.2">
      <c r="G333" s="617"/>
    </row>
    <row r="334" spans="7:7" s="1" customFormat="1" x14ac:dyDescent="0.2">
      <c r="G334" s="617"/>
    </row>
    <row r="335" spans="7:7" s="1" customFormat="1" x14ac:dyDescent="0.2">
      <c r="G335" s="617"/>
    </row>
    <row r="336" spans="7:7" s="1" customFormat="1" x14ac:dyDescent="0.2">
      <c r="G336" s="617"/>
    </row>
    <row r="337" spans="7:7" s="1" customFormat="1" x14ac:dyDescent="0.2">
      <c r="G337" s="617"/>
    </row>
  </sheetData>
  <mergeCells count="6">
    <mergeCell ref="A1:G2"/>
    <mergeCell ref="C3:D3"/>
    <mergeCell ref="E3:F3"/>
    <mergeCell ref="A3:A4"/>
    <mergeCell ref="B3:B4"/>
    <mergeCell ref="G3:I3"/>
  </mergeCells>
  <conditionalFormatting sqref="D39:E41 G39:G41">
    <cfRule type="cellIs" dxfId="21" priority="7" operator="between">
      <formula>0.00000001</formula>
      <formula>1</formula>
    </cfRule>
  </conditionalFormatting>
  <conditionalFormatting sqref="D37:G40">
    <cfRule type="cellIs" dxfId="20" priority="1" operator="between">
      <formula>0.00000001</formula>
      <formula>1</formula>
    </cfRule>
  </conditionalFormatting>
  <conditionalFormatting sqref="D25:H28">
    <cfRule type="cellIs" dxfId="19" priority="5" operator="between">
      <formula>0.00000001</formula>
      <formula>1</formula>
    </cfRule>
  </conditionalFormatting>
  <conditionalFormatting sqref="D33:H34">
    <cfRule type="cellIs" dxfId="18" priority="4" operator="between">
      <formula>0.00000001</formula>
      <formula>1</formula>
    </cfRule>
  </conditionalFormatting>
  <conditionalFormatting sqref="E29:G30">
    <cfRule type="cellIs" dxfId="17" priority="6" operator="between">
      <formula>0.00000001</formula>
      <formula>1</formula>
    </cfRule>
  </conditionalFormatting>
  <conditionalFormatting sqref="I5 I7:I8 I10:I41">
    <cfRule type="cellIs" dxfId="16" priority="34"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2" t="s">
        <v>341</v>
      </c>
      <c r="B1" s="812"/>
      <c r="C1" s="812"/>
      <c r="D1" s="812"/>
      <c r="E1" s="812"/>
      <c r="F1" s="812"/>
      <c r="G1" s="1"/>
      <c r="H1" s="1"/>
      <c r="I1" s="1"/>
    </row>
    <row r="2" spans="1:12" x14ac:dyDescent="0.2">
      <c r="A2" s="813"/>
      <c r="B2" s="813"/>
      <c r="C2" s="813"/>
      <c r="D2" s="813"/>
      <c r="E2" s="813"/>
      <c r="F2" s="813"/>
      <c r="G2" s="10"/>
      <c r="H2" s="55" t="s">
        <v>467</v>
      </c>
      <c r="I2" s="1"/>
    </row>
    <row r="3" spans="1:12" x14ac:dyDescent="0.2">
      <c r="A3" s="11"/>
      <c r="B3" s="780">
        <f>INDICE!A3</f>
        <v>45170</v>
      </c>
      <c r="C3" s="781">
        <v>41671</v>
      </c>
      <c r="D3" s="781" t="s">
        <v>115</v>
      </c>
      <c r="E3" s="781"/>
      <c r="F3" s="781" t="s">
        <v>116</v>
      </c>
      <c r="G3" s="781"/>
      <c r="H3" s="781"/>
      <c r="I3" s="1"/>
    </row>
    <row r="4" spans="1:12" x14ac:dyDescent="0.2">
      <c r="A4" s="255"/>
      <c r="B4" s="82" t="s">
        <v>54</v>
      </c>
      <c r="C4" s="82" t="s">
        <v>421</v>
      </c>
      <c r="D4" s="82" t="s">
        <v>54</v>
      </c>
      <c r="E4" s="82" t="s">
        <v>421</v>
      </c>
      <c r="F4" s="82" t="s">
        <v>54</v>
      </c>
      <c r="G4" s="83" t="s">
        <v>421</v>
      </c>
      <c r="H4" s="83" t="s">
        <v>106</v>
      </c>
      <c r="I4" s="55"/>
    </row>
    <row r="5" spans="1:12" ht="14.1" customHeight="1" x14ac:dyDescent="0.2">
      <c r="A5" s="484" t="s">
        <v>329</v>
      </c>
      <c r="B5" s="228">
        <v>2806.7524499999995</v>
      </c>
      <c r="C5" s="670">
        <v>40.739263506498503</v>
      </c>
      <c r="D5" s="228">
        <v>41803.57508000001</v>
      </c>
      <c r="E5" s="229">
        <v>42.734405405104695</v>
      </c>
      <c r="F5" s="228">
        <v>55513.21431000001</v>
      </c>
      <c r="G5" s="229">
        <v>71.198330927293156</v>
      </c>
      <c r="H5" s="229">
        <v>68.713896246307371</v>
      </c>
      <c r="I5" s="1"/>
    </row>
    <row r="6" spans="1:12" x14ac:dyDescent="0.2">
      <c r="A6" s="3" t="s">
        <v>331</v>
      </c>
      <c r="B6" s="726">
        <v>880</v>
      </c>
      <c r="C6" s="439">
        <v>618.36734693877554</v>
      </c>
      <c r="D6" s="431">
        <v>7256</v>
      </c>
      <c r="E6" s="439">
        <v>1430.9631817702289</v>
      </c>
      <c r="F6" s="431">
        <v>8663.82</v>
      </c>
      <c r="G6" s="439">
        <v>1728.0029538980905</v>
      </c>
      <c r="H6" s="731">
        <v>10.724020145045762</v>
      </c>
      <c r="I6" s="1"/>
    </row>
    <row r="7" spans="1:12" x14ac:dyDescent="0.2">
      <c r="A7" s="3" t="s">
        <v>519</v>
      </c>
      <c r="B7" s="727">
        <v>428.43566000000004</v>
      </c>
      <c r="C7" s="439">
        <v>-49.013123684116408</v>
      </c>
      <c r="D7" s="433">
        <v>4911.7390300000006</v>
      </c>
      <c r="E7" s="439">
        <v>98.265013474321023</v>
      </c>
      <c r="F7" s="433">
        <v>8313.882410000002</v>
      </c>
      <c r="G7" s="439">
        <v>103.79008368527498</v>
      </c>
      <c r="H7" s="732">
        <v>10.290869668158113</v>
      </c>
      <c r="I7" s="166"/>
      <c r="J7" s="166"/>
    </row>
    <row r="8" spans="1:12" x14ac:dyDescent="0.2">
      <c r="A8" s="3" t="s">
        <v>520</v>
      </c>
      <c r="B8" s="727">
        <v>1498.3167899999999</v>
      </c>
      <c r="C8" s="439">
        <v>45.255229958565572</v>
      </c>
      <c r="D8" s="433">
        <v>29635.836050000016</v>
      </c>
      <c r="E8" s="439">
        <v>12.528237468743544</v>
      </c>
      <c r="F8" s="433">
        <v>38535.511900000012</v>
      </c>
      <c r="G8" s="439">
        <v>38.255502797196769</v>
      </c>
      <c r="H8" s="732">
        <v>47.699006433103506</v>
      </c>
      <c r="I8" s="166"/>
      <c r="J8" s="166"/>
    </row>
    <row r="9" spans="1:12" x14ac:dyDescent="0.2">
      <c r="A9" s="484" t="s">
        <v>682</v>
      </c>
      <c r="B9" s="413">
        <v>693.23415999999986</v>
      </c>
      <c r="C9" s="415">
        <v>-37.034098106995103</v>
      </c>
      <c r="D9" s="413">
        <v>15069.62636</v>
      </c>
      <c r="E9" s="415">
        <v>0.43650694873771273</v>
      </c>
      <c r="F9" s="413">
        <v>25116.472659999999</v>
      </c>
      <c r="G9" s="415">
        <v>38.472248107099844</v>
      </c>
      <c r="H9" s="415">
        <v>31.089006786651968</v>
      </c>
      <c r="I9" s="166"/>
      <c r="J9" s="166"/>
    </row>
    <row r="10" spans="1:12" x14ac:dyDescent="0.2">
      <c r="A10" s="3" t="s">
        <v>333</v>
      </c>
      <c r="B10" s="726">
        <v>327.72151000000002</v>
      </c>
      <c r="C10" s="439">
        <v>-13.210423842987753</v>
      </c>
      <c r="D10" s="431">
        <v>4363.0888700000005</v>
      </c>
      <c r="E10" s="439">
        <v>56.944329667227336</v>
      </c>
      <c r="F10" s="431">
        <v>6759.6141199999993</v>
      </c>
      <c r="G10" s="439">
        <v>104.79223493065591</v>
      </c>
      <c r="H10" s="732">
        <v>8.3670064700808364</v>
      </c>
      <c r="I10" s="166"/>
      <c r="J10" s="166"/>
    </row>
    <row r="11" spans="1:12" x14ac:dyDescent="0.2">
      <c r="A11" s="3" t="s">
        <v>334</v>
      </c>
      <c r="B11" s="727">
        <v>29.719719999999999</v>
      </c>
      <c r="C11" s="440">
        <v>49.769497934854684</v>
      </c>
      <c r="D11" s="433">
        <v>1014.4611599999999</v>
      </c>
      <c r="E11" s="439">
        <v>-14.344526983250047</v>
      </c>
      <c r="F11" s="433">
        <v>1099.78441</v>
      </c>
      <c r="G11" s="440">
        <v>-9.4400434153780957</v>
      </c>
      <c r="H11" s="720">
        <v>1.3613060022077172</v>
      </c>
      <c r="I11" s="1"/>
      <c r="J11" s="439"/>
      <c r="L11" s="439"/>
    </row>
    <row r="12" spans="1:12" x14ac:dyDescent="0.2">
      <c r="A12" s="3" t="s">
        <v>335</v>
      </c>
      <c r="B12" s="726">
        <v>0</v>
      </c>
      <c r="C12" s="439" t="s">
        <v>142</v>
      </c>
      <c r="D12" s="431">
        <v>3591.8923999999997</v>
      </c>
      <c r="E12" s="439">
        <v>262.3672478715759</v>
      </c>
      <c r="F12" s="431">
        <v>5831.1980899999999</v>
      </c>
      <c r="G12" s="439">
        <v>318.04807816864997</v>
      </c>
      <c r="H12" s="732">
        <v>7.2178191360060984</v>
      </c>
      <c r="I12" s="166"/>
      <c r="J12" s="166"/>
    </row>
    <row r="13" spans="1:12" x14ac:dyDescent="0.2">
      <c r="A13" s="3" t="s">
        <v>336</v>
      </c>
      <c r="B13" s="730">
        <v>63.046910000000004</v>
      </c>
      <c r="C13" s="432">
        <v>26.97753283753611</v>
      </c>
      <c r="D13" s="431">
        <v>905.85958000000005</v>
      </c>
      <c r="E13" s="439">
        <v>-82.634361490312088</v>
      </c>
      <c r="F13" s="431">
        <v>2685.15191</v>
      </c>
      <c r="G13" s="439">
        <v>-49.876345312782774</v>
      </c>
      <c r="H13" s="720">
        <v>3.3236636005074094</v>
      </c>
      <c r="I13" s="166"/>
      <c r="J13" s="166"/>
    </row>
    <row r="14" spans="1:12" x14ac:dyDescent="0.2">
      <c r="A14" s="3" t="s">
        <v>337</v>
      </c>
      <c r="B14" s="726">
        <v>110.89107000000001</v>
      </c>
      <c r="C14" s="432" t="s">
        <v>142</v>
      </c>
      <c r="D14" s="431">
        <v>1171.8518200000001</v>
      </c>
      <c r="E14" s="440">
        <v>14.238691961453412</v>
      </c>
      <c r="F14" s="431">
        <v>1395.15066</v>
      </c>
      <c r="G14" s="440">
        <v>36.007116059740731</v>
      </c>
      <c r="H14" s="732">
        <v>1.7269084287547396</v>
      </c>
      <c r="I14" s="1"/>
      <c r="J14" s="166"/>
    </row>
    <row r="15" spans="1:12" x14ac:dyDescent="0.2">
      <c r="A15" s="3" t="s">
        <v>338</v>
      </c>
      <c r="B15" s="726">
        <v>161.85495</v>
      </c>
      <c r="C15" s="497">
        <v>-75.246511057703728</v>
      </c>
      <c r="D15" s="431">
        <v>4022.47253</v>
      </c>
      <c r="E15" s="497">
        <v>5.6780792844688923</v>
      </c>
      <c r="F15" s="431">
        <v>7345.5734700000003</v>
      </c>
      <c r="G15" s="439">
        <v>25.663823263198687</v>
      </c>
      <c r="H15" s="732">
        <v>9.0923031490951676</v>
      </c>
      <c r="I15" s="166"/>
      <c r="J15" s="166"/>
    </row>
    <row r="16" spans="1:12" x14ac:dyDescent="0.2">
      <c r="A16" s="484" t="s">
        <v>680</v>
      </c>
      <c r="B16" s="413">
        <v>24.596199999999996</v>
      </c>
      <c r="C16" s="740">
        <v>1325.1726695406294</v>
      </c>
      <c r="D16" s="413">
        <v>127.84902</v>
      </c>
      <c r="E16" s="652">
        <v>-40.964519242481934</v>
      </c>
      <c r="F16" s="413">
        <v>159.23251000000002</v>
      </c>
      <c r="G16" s="415">
        <v>-48.383128528262915</v>
      </c>
      <c r="H16" s="415">
        <v>0.19709696704065882</v>
      </c>
      <c r="I16" s="10"/>
      <c r="J16" s="166"/>
      <c r="L16" s="166"/>
    </row>
    <row r="17" spans="1:9" x14ac:dyDescent="0.2">
      <c r="A17" s="639" t="s">
        <v>114</v>
      </c>
      <c r="B17" s="61">
        <v>3524.5828099999994</v>
      </c>
      <c r="C17" s="62">
        <v>13.806875938489096</v>
      </c>
      <c r="D17" s="61">
        <v>57001.05046000002</v>
      </c>
      <c r="E17" s="62">
        <v>28.068186629918284</v>
      </c>
      <c r="F17" s="61">
        <v>80788.919480000011</v>
      </c>
      <c r="G17" s="62">
        <v>58.805039168257508</v>
      </c>
      <c r="H17" s="62">
        <v>100</v>
      </c>
      <c r="I17" s="1"/>
    </row>
    <row r="18" spans="1:9" x14ac:dyDescent="0.2">
      <c r="A18" s="133" t="s">
        <v>571</v>
      </c>
      <c r="B18" s="1"/>
      <c r="C18" s="1"/>
      <c r="D18" s="1"/>
      <c r="E18" s="1"/>
      <c r="F18" s="1"/>
      <c r="G18" s="1"/>
      <c r="H18" s="161" t="s">
        <v>220</v>
      </c>
      <c r="I18" s="1"/>
    </row>
    <row r="19" spans="1:9" x14ac:dyDescent="0.2">
      <c r="A19" s="133" t="s">
        <v>600</v>
      </c>
      <c r="B19" s="1"/>
      <c r="C19" s="1"/>
      <c r="D19" s="1"/>
      <c r="E19" s="1"/>
      <c r="F19" s="1"/>
      <c r="G19" s="1"/>
      <c r="H19" s="1"/>
      <c r="I19" s="1"/>
    </row>
    <row r="20" spans="1:9" ht="14.25" customHeight="1" x14ac:dyDescent="0.2">
      <c r="A20" s="133" t="s">
        <v>664</v>
      </c>
      <c r="B20" s="584"/>
      <c r="C20" s="584"/>
      <c r="D20" s="584"/>
      <c r="E20" s="584"/>
      <c r="F20" s="584"/>
      <c r="G20" s="584"/>
      <c r="H20" s="584"/>
      <c r="I20" s="1"/>
    </row>
    <row r="21" spans="1:9" x14ac:dyDescent="0.2">
      <c r="A21" s="430" t="s">
        <v>531</v>
      </c>
      <c r="B21" s="584"/>
      <c r="C21" s="584"/>
      <c r="D21" s="584"/>
      <c r="E21" s="584"/>
      <c r="F21" s="584"/>
      <c r="G21" s="584"/>
      <c r="H21" s="584"/>
      <c r="I21" s="1"/>
    </row>
    <row r="22" spans="1:9" s="1" customFormat="1" x14ac:dyDescent="0.2">
      <c r="A22" s="584"/>
      <c r="B22" s="584"/>
      <c r="C22" s="584"/>
      <c r="D22" s="584"/>
      <c r="E22" s="584"/>
      <c r="F22" s="584"/>
      <c r="G22" s="584"/>
      <c r="H22" s="58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5" priority="31" operator="between">
      <formula>0.0001</formula>
      <formula>0.4999999</formula>
    </cfRule>
  </conditionalFormatting>
  <conditionalFormatting sqref="B12:B13">
    <cfRule type="cellIs" dxfId="14" priority="24" operator="between">
      <formula>0.0001</formula>
      <formula>0.44999</formula>
    </cfRule>
  </conditionalFormatting>
  <conditionalFormatting sqref="C15:C17">
    <cfRule type="cellIs" dxfId="13" priority="1" operator="between">
      <formula>0</formula>
      <formula>0.5</formula>
    </cfRule>
    <cfRule type="cellIs" dxfId="12" priority="2" operator="between">
      <formula>0</formula>
      <formula>0.49</formula>
    </cfRule>
  </conditionalFormatting>
  <conditionalFormatting sqref="D7:D8">
    <cfRule type="cellIs" dxfId="11" priority="30" operator="between">
      <formula>0.0001</formula>
      <formula>0.4999999</formula>
    </cfRule>
  </conditionalFormatting>
  <conditionalFormatting sqref="H6">
    <cfRule type="cellIs" dxfId="10" priority="5" operator="between">
      <formula>0</formula>
      <formula>0.5</formula>
    </cfRule>
    <cfRule type="cellIs" dxfId="9" priority="6"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2" t="s">
        <v>523</v>
      </c>
      <c r="B1" s="812"/>
      <c r="C1" s="812"/>
      <c r="D1" s="812"/>
      <c r="E1" s="812"/>
      <c r="F1" s="812"/>
      <c r="G1" s="1"/>
      <c r="H1" s="1"/>
    </row>
    <row r="2" spans="1:8" x14ac:dyDescent="0.2">
      <c r="A2" s="813"/>
      <c r="B2" s="813"/>
      <c r="C2" s="813"/>
      <c r="D2" s="813"/>
      <c r="E2" s="813"/>
      <c r="F2" s="813"/>
      <c r="G2" s="10"/>
      <c r="H2" s="55" t="s">
        <v>467</v>
      </c>
    </row>
    <row r="3" spans="1:8" x14ac:dyDescent="0.2">
      <c r="A3" s="11"/>
      <c r="B3" s="783">
        <f>INDICE!A3</f>
        <v>45170</v>
      </c>
      <c r="C3" s="783">
        <v>41671</v>
      </c>
      <c r="D3" s="782" t="s">
        <v>115</v>
      </c>
      <c r="E3" s="782"/>
      <c r="F3" s="782" t="s">
        <v>116</v>
      </c>
      <c r="G3" s="782"/>
      <c r="H3" s="782"/>
    </row>
    <row r="4" spans="1:8" x14ac:dyDescent="0.2">
      <c r="A4" s="255"/>
      <c r="B4" s="184" t="s">
        <v>54</v>
      </c>
      <c r="C4" s="185" t="s">
        <v>421</v>
      </c>
      <c r="D4" s="184" t="s">
        <v>54</v>
      </c>
      <c r="E4" s="185" t="s">
        <v>421</v>
      </c>
      <c r="F4" s="184" t="s">
        <v>54</v>
      </c>
      <c r="G4" s="186" t="s">
        <v>421</v>
      </c>
      <c r="H4" s="185" t="s">
        <v>471</v>
      </c>
    </row>
    <row r="5" spans="1:8" x14ac:dyDescent="0.2">
      <c r="A5" s="412" t="s">
        <v>114</v>
      </c>
      <c r="B5" s="61">
        <v>27259.31884</v>
      </c>
      <c r="C5" s="676">
        <v>-14.959143787289941</v>
      </c>
      <c r="D5" s="61">
        <v>243950.60394999987</v>
      </c>
      <c r="E5" s="62">
        <v>-16.474346666779276</v>
      </c>
      <c r="F5" s="61">
        <v>329838.61091999995</v>
      </c>
      <c r="G5" s="62">
        <v>-17.865825750301124</v>
      </c>
      <c r="H5" s="62">
        <v>100</v>
      </c>
    </row>
    <row r="6" spans="1:8" x14ac:dyDescent="0.2">
      <c r="A6" s="641" t="s">
        <v>327</v>
      </c>
      <c r="B6" s="181">
        <v>7686.2457800000011</v>
      </c>
      <c r="C6" s="671">
        <v>-11.24411035714242</v>
      </c>
      <c r="D6" s="181">
        <v>45025.561619999971</v>
      </c>
      <c r="E6" s="155">
        <v>-32.097901082827946</v>
      </c>
      <c r="F6" s="181">
        <v>62891.870499999946</v>
      </c>
      <c r="G6" s="155">
        <v>-38.691460542777293</v>
      </c>
      <c r="H6" s="155">
        <v>19.067467669894452</v>
      </c>
    </row>
    <row r="7" spans="1:8" x14ac:dyDescent="0.2">
      <c r="A7" s="641" t="s">
        <v>328</v>
      </c>
      <c r="B7" s="181">
        <v>19573.073060000002</v>
      </c>
      <c r="C7" s="155">
        <v>-16.3343504948948</v>
      </c>
      <c r="D7" s="181">
        <v>198925.04233000005</v>
      </c>
      <c r="E7" s="155">
        <v>-11.885386749762523</v>
      </c>
      <c r="F7" s="181">
        <v>266946.74041999999</v>
      </c>
      <c r="G7" s="155">
        <v>-10.72091339606458</v>
      </c>
      <c r="H7" s="155">
        <v>80.932532330105545</v>
      </c>
    </row>
    <row r="8" spans="1:8" x14ac:dyDescent="0.2">
      <c r="A8" s="471" t="s">
        <v>601</v>
      </c>
      <c r="B8" s="407">
        <v>5040.1496799999986</v>
      </c>
      <c r="C8" s="408">
        <v>-23.030426306612657</v>
      </c>
      <c r="D8" s="407">
        <v>37560.436299999987</v>
      </c>
      <c r="E8" s="410">
        <v>-53.420106020616906</v>
      </c>
      <c r="F8" s="409">
        <v>51761.344219999984</v>
      </c>
      <c r="G8" s="410">
        <v>-55.486796518068736</v>
      </c>
      <c r="H8" s="410">
        <v>15.692930574630129</v>
      </c>
    </row>
    <row r="9" spans="1:8" x14ac:dyDescent="0.2">
      <c r="A9" s="679" t="s">
        <v>602</v>
      </c>
      <c r="B9" s="680">
        <v>22219.169160000001</v>
      </c>
      <c r="C9" s="681">
        <v>-12.886989399124788</v>
      </c>
      <c r="D9" s="680">
        <v>206390.16764999993</v>
      </c>
      <c r="E9" s="682">
        <v>-2.3837324757771139</v>
      </c>
      <c r="F9" s="683">
        <v>278077.26669999998</v>
      </c>
      <c r="G9" s="682">
        <v>-2.532304237242037</v>
      </c>
      <c r="H9" s="682">
        <v>84.307069425369875</v>
      </c>
    </row>
    <row r="10" spans="1:8" x14ac:dyDescent="0.2">
      <c r="A10" s="15"/>
      <c r="B10" s="15"/>
      <c r="C10" s="426"/>
      <c r="D10" s="1"/>
      <c r="E10" s="1"/>
      <c r="F10" s="1"/>
      <c r="G10" s="1"/>
      <c r="H10" s="161" t="s">
        <v>220</v>
      </c>
    </row>
    <row r="11" spans="1:8" x14ac:dyDescent="0.2">
      <c r="A11" s="133" t="s">
        <v>574</v>
      </c>
      <c r="B11" s="1"/>
      <c r="C11" s="1"/>
      <c r="D11" s="1"/>
      <c r="E11" s="1"/>
      <c r="F11" s="1"/>
      <c r="G11" s="1"/>
      <c r="H11" s="1"/>
    </row>
    <row r="12" spans="1:8" x14ac:dyDescent="0.2">
      <c r="A12" s="430" t="s">
        <v>532</v>
      </c>
      <c r="B12" s="1"/>
      <c r="C12" s="1"/>
      <c r="D12" s="1"/>
      <c r="E12" s="1"/>
      <c r="F12" s="1"/>
      <c r="G12" s="1"/>
      <c r="H12" s="1"/>
    </row>
    <row r="13" spans="1:8" x14ac:dyDescent="0.2">
      <c r="A13" s="820"/>
      <c r="B13" s="820"/>
      <c r="C13" s="820"/>
      <c r="D13" s="820"/>
      <c r="E13" s="820"/>
      <c r="F13" s="820"/>
      <c r="G13" s="820"/>
      <c r="H13" s="820"/>
    </row>
    <row r="14" spans="1:8" s="1" customFormat="1" x14ac:dyDescent="0.2">
      <c r="A14" s="820"/>
      <c r="B14" s="820"/>
      <c r="C14" s="820"/>
      <c r="D14" s="820"/>
      <c r="E14" s="820"/>
      <c r="F14" s="820"/>
      <c r="G14" s="820"/>
      <c r="H14" s="820"/>
    </row>
    <row r="15" spans="1:8" s="1" customFormat="1" x14ac:dyDescent="0.2">
      <c r="D15" s="166"/>
    </row>
    <row r="16" spans="1:8" s="1" customFormat="1" x14ac:dyDescent="0.2">
      <c r="D16" s="166"/>
    </row>
    <row r="17" spans="4:4" s="1" customFormat="1" x14ac:dyDescent="0.2">
      <c r="D17" s="166"/>
    </row>
    <row r="18" spans="4:4" s="1" customFormat="1" x14ac:dyDescent="0.2">
      <c r="D18" s="643"/>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83">
        <f>INDICE!A3</f>
        <v>45170</v>
      </c>
      <c r="C3" s="782">
        <v>41671</v>
      </c>
      <c r="D3" s="782" t="s">
        <v>115</v>
      </c>
      <c r="E3" s="782"/>
      <c r="F3" s="782" t="s">
        <v>116</v>
      </c>
      <c r="G3" s="782"/>
      <c r="H3" s="782"/>
    </row>
    <row r="4" spans="1:8" ht="25.5" x14ac:dyDescent="0.2">
      <c r="A4" s="66"/>
      <c r="B4" s="184" t="s">
        <v>54</v>
      </c>
      <c r="C4" s="185" t="s">
        <v>421</v>
      </c>
      <c r="D4" s="184" t="s">
        <v>54</v>
      </c>
      <c r="E4" s="185" t="s">
        <v>421</v>
      </c>
      <c r="F4" s="184" t="s">
        <v>54</v>
      </c>
      <c r="G4" s="186" t="s">
        <v>421</v>
      </c>
      <c r="H4" s="185" t="s">
        <v>106</v>
      </c>
    </row>
    <row r="5" spans="1:8" ht="15" x14ac:dyDescent="0.25">
      <c r="A5" s="503" t="s">
        <v>346</v>
      </c>
      <c r="B5" s="576">
        <v>5.1814054266900005</v>
      </c>
      <c r="C5" s="505">
        <v>-0.23851087486496197</v>
      </c>
      <c r="D5" s="504">
        <v>42.600732634848001</v>
      </c>
      <c r="E5" s="505">
        <v>0.82287240825049501</v>
      </c>
      <c r="F5" s="506">
        <v>57.124046102144007</v>
      </c>
      <c r="G5" s="505">
        <v>12.461013077248619</v>
      </c>
      <c r="H5" s="577">
        <v>10.776513234891608</v>
      </c>
    </row>
    <row r="6" spans="1:8" ht="15" x14ac:dyDescent="0.25">
      <c r="A6" s="503" t="s">
        <v>347</v>
      </c>
      <c r="B6" s="576">
        <v>0</v>
      </c>
      <c r="C6" s="519" t="s">
        <v>142</v>
      </c>
      <c r="D6" s="507">
        <v>0</v>
      </c>
      <c r="E6" s="510" t="s">
        <v>142</v>
      </c>
      <c r="F6" s="507">
        <v>0</v>
      </c>
      <c r="G6" s="510" t="s">
        <v>142</v>
      </c>
      <c r="H6" s="578">
        <v>0</v>
      </c>
    </row>
    <row r="7" spans="1:8" ht="15" x14ac:dyDescent="0.25">
      <c r="A7" s="503" t="s">
        <v>525</v>
      </c>
      <c r="B7" s="576">
        <v>0</v>
      </c>
      <c r="C7" s="519">
        <v>-100</v>
      </c>
      <c r="D7" s="507">
        <v>155.078</v>
      </c>
      <c r="E7" s="519">
        <v>-28.87700534759357</v>
      </c>
      <c r="F7" s="509">
        <v>261.18399999999997</v>
      </c>
      <c r="G7" s="508">
        <v>-13.513513513513514</v>
      </c>
      <c r="H7" s="579">
        <v>49.272644793210617</v>
      </c>
    </row>
    <row r="8" spans="1:8" ht="15" x14ac:dyDescent="0.25">
      <c r="A8" s="503" t="s">
        <v>535</v>
      </c>
      <c r="B8" s="576">
        <v>20.503370000000004</v>
      </c>
      <c r="C8" s="519">
        <v>58.158031757541181</v>
      </c>
      <c r="D8" s="588">
        <v>164.82839999999999</v>
      </c>
      <c r="E8" s="510">
        <v>62.312475473916493</v>
      </c>
      <c r="F8" s="509">
        <v>211.77106999999998</v>
      </c>
      <c r="G8" s="510">
        <v>65.838940559448446</v>
      </c>
      <c r="H8" s="579">
        <v>39.950841971897752</v>
      </c>
    </row>
    <row r="9" spans="1:8" x14ac:dyDescent="0.2">
      <c r="A9" s="511" t="s">
        <v>186</v>
      </c>
      <c r="B9" s="512">
        <v>25.684775426690003</v>
      </c>
      <c r="C9" s="513">
        <v>-61.062224302279709</v>
      </c>
      <c r="D9" s="514">
        <v>362.50713263484806</v>
      </c>
      <c r="E9" s="513">
        <v>0.18296189492754517</v>
      </c>
      <c r="F9" s="514">
        <v>530.0791161021441</v>
      </c>
      <c r="G9" s="513">
        <v>10.321595039721885</v>
      </c>
      <c r="H9" s="513">
        <v>100</v>
      </c>
    </row>
    <row r="10" spans="1:8" x14ac:dyDescent="0.2">
      <c r="A10" s="559" t="s">
        <v>247</v>
      </c>
      <c r="B10" s="499">
        <f>B9/'Consumo de gas natural'!B8*100</f>
        <v>9.8458254932213288E-2</v>
      </c>
      <c r="C10" s="75"/>
      <c r="D10" s="97">
        <f>D9/'Consumo de gas natural'!D8*100</f>
        <v>0.14906129729579676</v>
      </c>
      <c r="E10" s="75"/>
      <c r="F10" s="97">
        <f>F9/'Consumo de gas natural'!F8*100</f>
        <v>0.16251305872756597</v>
      </c>
      <c r="G10" s="190"/>
      <c r="H10" s="500"/>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0"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8" priority="1" operator="equal">
      <formula>0</formula>
    </cfRule>
    <cfRule type="cellIs" dxfId="7" priority="2" operator="between">
      <formula>-0.49</formula>
      <formula>0.49</formula>
    </cfRule>
  </conditionalFormatting>
  <conditionalFormatting sqref="B19:B24">
    <cfRule type="cellIs" dxfId="6" priority="29" operator="between">
      <formula>0.00001</formula>
      <formula>0.499</formula>
    </cfRule>
  </conditionalFormatting>
  <conditionalFormatting sqref="B7:E7">
    <cfRule type="cellIs" dxfId="5" priority="14" operator="equal">
      <formula>0</formula>
    </cfRule>
    <cfRule type="cellIs" dxfId="4"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1" t="s">
        <v>349</v>
      </c>
      <c r="B3" s="232"/>
      <c r="C3" s="233"/>
      <c r="D3" s="231" t="s">
        <v>350</v>
      </c>
      <c r="E3" s="232"/>
    </row>
    <row r="4" spans="1:5" x14ac:dyDescent="0.2">
      <c r="A4" s="145" t="s">
        <v>351</v>
      </c>
      <c r="B4" s="171">
        <v>30809.586425426693</v>
      </c>
      <c r="C4" s="234"/>
      <c r="D4" s="145" t="s">
        <v>352</v>
      </c>
      <c r="E4" s="171">
        <v>3524.582809999999</v>
      </c>
    </row>
    <row r="5" spans="1:5" x14ac:dyDescent="0.2">
      <c r="A5" s="18" t="s">
        <v>353</v>
      </c>
      <c r="B5" s="235">
        <v>25.684775426690003</v>
      </c>
      <c r="C5" s="234"/>
      <c r="D5" s="18" t="s">
        <v>354</v>
      </c>
      <c r="E5" s="236">
        <v>3524.582809999999</v>
      </c>
    </row>
    <row r="6" spans="1:5" x14ac:dyDescent="0.2">
      <c r="A6" s="18" t="s">
        <v>355</v>
      </c>
      <c r="B6" s="235">
        <v>20290.903420000002</v>
      </c>
      <c r="C6" s="234"/>
      <c r="D6" s="145" t="s">
        <v>357</v>
      </c>
      <c r="E6" s="171">
        <v>26086.97</v>
      </c>
    </row>
    <row r="7" spans="1:5" x14ac:dyDescent="0.2">
      <c r="A7" s="18" t="s">
        <v>356</v>
      </c>
      <c r="B7" s="235">
        <v>10492.998230000001</v>
      </c>
      <c r="C7" s="234"/>
      <c r="D7" s="18" t="s">
        <v>358</v>
      </c>
      <c r="E7" s="236">
        <v>15156.021000000001</v>
      </c>
    </row>
    <row r="8" spans="1:5" x14ac:dyDescent="0.2">
      <c r="A8" s="441"/>
      <c r="B8" s="442"/>
      <c r="C8" s="234"/>
      <c r="D8" s="18" t="s">
        <v>359</v>
      </c>
      <c r="E8" s="236">
        <v>10110.037</v>
      </c>
    </row>
    <row r="9" spans="1:5" x14ac:dyDescent="0.2">
      <c r="A9" s="145" t="s">
        <v>256</v>
      </c>
      <c r="B9" s="171">
        <v>-827</v>
      </c>
      <c r="C9" s="234"/>
      <c r="D9" s="18" t="s">
        <v>360</v>
      </c>
      <c r="E9" s="236">
        <v>820.91200000000003</v>
      </c>
    </row>
    <row r="10" spans="1:5" x14ac:dyDescent="0.2">
      <c r="A10" s="18"/>
      <c r="B10" s="235"/>
      <c r="C10" s="234"/>
      <c r="D10" s="145" t="s">
        <v>361</v>
      </c>
      <c r="E10" s="171">
        <v>371.03361542669245</v>
      </c>
    </row>
    <row r="11" spans="1:5" x14ac:dyDescent="0.2">
      <c r="A11" s="173" t="s">
        <v>114</v>
      </c>
      <c r="B11" s="174">
        <v>29982.586425426693</v>
      </c>
      <c r="C11" s="234"/>
      <c r="D11" s="173" t="s">
        <v>114</v>
      </c>
      <c r="E11" s="174">
        <v>29982.586425426693</v>
      </c>
    </row>
    <row r="12" spans="1:5" x14ac:dyDescent="0.2">
      <c r="A12" s="1"/>
      <c r="B12" s="1"/>
      <c r="C12" s="234"/>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0"/>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0" t="s">
        <v>492</v>
      </c>
      <c r="B1" s="770"/>
      <c r="C1" s="770"/>
      <c r="D1" s="770"/>
      <c r="E1" s="770"/>
      <c r="F1" s="192"/>
    </row>
    <row r="2" spans="1:8" x14ac:dyDescent="0.2">
      <c r="A2" s="771"/>
      <c r="B2" s="771"/>
      <c r="C2" s="771"/>
      <c r="D2" s="771"/>
      <c r="E2" s="771"/>
      <c r="H2" s="55" t="s">
        <v>362</v>
      </c>
    </row>
    <row r="3" spans="1:8" x14ac:dyDescent="0.2">
      <c r="A3" s="56"/>
      <c r="B3" s="56"/>
      <c r="C3" s="625" t="s">
        <v>491</v>
      </c>
      <c r="D3" s="625" t="s">
        <v>583</v>
      </c>
      <c r="E3" s="625" t="s">
        <v>628</v>
      </c>
      <c r="F3" s="625" t="s">
        <v>583</v>
      </c>
      <c r="G3" s="625" t="s">
        <v>627</v>
      </c>
      <c r="H3" s="625" t="s">
        <v>583</v>
      </c>
    </row>
    <row r="4" spans="1:8" ht="15" x14ac:dyDescent="0.25">
      <c r="A4" s="640">
        <v>2018</v>
      </c>
      <c r="B4" s="559" t="s">
        <v>509</v>
      </c>
      <c r="C4" s="629" t="s">
        <v>509</v>
      </c>
      <c r="D4" s="629" t="s">
        <v>509</v>
      </c>
      <c r="E4" s="629" t="s">
        <v>509</v>
      </c>
      <c r="F4" s="629" t="s">
        <v>509</v>
      </c>
      <c r="G4" s="629" t="s">
        <v>509</v>
      </c>
      <c r="H4" s="629" t="s">
        <v>509</v>
      </c>
    </row>
    <row r="5" spans="1:8" ht="15" x14ac:dyDescent="0.25">
      <c r="A5" s="668" t="s">
        <v>509</v>
      </c>
      <c r="B5" s="18" t="s">
        <v>647</v>
      </c>
      <c r="C5" s="237">
        <v>8.6007973699999987</v>
      </c>
      <c r="D5" s="443">
        <v>-2.8613554728433672</v>
      </c>
      <c r="E5" s="237">
        <v>6.7187633700000005</v>
      </c>
      <c r="F5" s="443">
        <v>-3.6337424220020682</v>
      </c>
      <c r="G5" s="237" t="s">
        <v>142</v>
      </c>
      <c r="H5" s="443" t="s">
        <v>142</v>
      </c>
    </row>
    <row r="6" spans="1:8" ht="15" x14ac:dyDescent="0.25">
      <c r="A6" s="668" t="s">
        <v>509</v>
      </c>
      <c r="B6" s="18" t="s">
        <v>649</v>
      </c>
      <c r="C6" s="237">
        <v>8.8592170699999997</v>
      </c>
      <c r="D6" s="443">
        <v>3.0046016535790225</v>
      </c>
      <c r="E6" s="237">
        <v>6.9771830700000006</v>
      </c>
      <c r="F6" s="443">
        <v>3.8462390438376182</v>
      </c>
      <c r="G6" s="237" t="s">
        <v>142</v>
      </c>
      <c r="H6" s="443" t="s">
        <v>142</v>
      </c>
    </row>
    <row r="7" spans="1:8" ht="15" x14ac:dyDescent="0.25">
      <c r="A7" s="668" t="s">
        <v>509</v>
      </c>
      <c r="B7" s="18" t="s">
        <v>648</v>
      </c>
      <c r="C7" s="237">
        <v>9.4778791799999986</v>
      </c>
      <c r="D7" s="443">
        <v>6.9832594134641628</v>
      </c>
      <c r="E7" s="237">
        <v>7.5958451799999995</v>
      </c>
      <c r="F7" s="443">
        <v>8.8669324538735204</v>
      </c>
      <c r="G7" s="237" t="s">
        <v>142</v>
      </c>
      <c r="H7" s="443" t="s">
        <v>142</v>
      </c>
    </row>
    <row r="8" spans="1:8" ht="15" x14ac:dyDescent="0.25">
      <c r="A8" s="640">
        <v>2019</v>
      </c>
      <c r="B8" s="559" t="s">
        <v>509</v>
      </c>
      <c r="C8" s="629" t="s">
        <v>509</v>
      </c>
      <c r="D8" s="629" t="s">
        <v>509</v>
      </c>
      <c r="E8" s="629" t="s">
        <v>509</v>
      </c>
      <c r="F8" s="629" t="s">
        <v>509</v>
      </c>
      <c r="G8" s="629" t="s">
        <v>509</v>
      </c>
      <c r="H8" s="629" t="s">
        <v>509</v>
      </c>
    </row>
    <row r="9" spans="1:8" ht="15" x14ac:dyDescent="0.25">
      <c r="A9" s="668" t="s">
        <v>509</v>
      </c>
      <c r="B9" s="18" t="s">
        <v>646</v>
      </c>
      <c r="C9" s="237">
        <v>9.1141193000000005</v>
      </c>
      <c r="D9" s="443">
        <v>-3.8379881521131418</v>
      </c>
      <c r="E9" s="237">
        <v>7.2296652999999997</v>
      </c>
      <c r="F9" s="443">
        <v>-4.8207917792237023</v>
      </c>
      <c r="G9" s="237" t="s">
        <v>142</v>
      </c>
      <c r="H9" s="443" t="s">
        <v>142</v>
      </c>
    </row>
    <row r="10" spans="1:8" ht="15" x14ac:dyDescent="0.25">
      <c r="A10" s="668" t="s">
        <v>509</v>
      </c>
      <c r="B10" s="18" t="s">
        <v>647</v>
      </c>
      <c r="C10" s="237">
        <v>8.6282825199999991</v>
      </c>
      <c r="D10" s="443">
        <v>-5.3305949155175245</v>
      </c>
      <c r="E10" s="237">
        <v>6.7438285199999992</v>
      </c>
      <c r="F10" s="443">
        <v>-6.7200452557603256</v>
      </c>
      <c r="G10" s="237" t="s">
        <v>142</v>
      </c>
      <c r="H10" s="443" t="s">
        <v>142</v>
      </c>
    </row>
    <row r="11" spans="1:8" ht="15" x14ac:dyDescent="0.25">
      <c r="A11" s="640">
        <v>2020</v>
      </c>
      <c r="B11" s="559" t="s">
        <v>509</v>
      </c>
      <c r="C11" s="629" t="s">
        <v>509</v>
      </c>
      <c r="D11" s="629" t="s">
        <v>509</v>
      </c>
      <c r="E11" s="629" t="s">
        <v>509</v>
      </c>
      <c r="F11" s="629" t="s">
        <v>509</v>
      </c>
      <c r="G11" s="629" t="s">
        <v>509</v>
      </c>
      <c r="H11" s="629" t="s">
        <v>509</v>
      </c>
    </row>
    <row r="12" spans="1:8" ht="15" x14ac:dyDescent="0.25">
      <c r="A12" s="668" t="s">
        <v>509</v>
      </c>
      <c r="B12" s="18" t="s">
        <v>646</v>
      </c>
      <c r="C12" s="237">
        <v>8.3495372399999983</v>
      </c>
      <c r="D12" s="443">
        <v>-3.2305998250970669</v>
      </c>
      <c r="E12" s="237">
        <v>6.4662932399999997</v>
      </c>
      <c r="F12" s="443">
        <v>-4.1153964573227242</v>
      </c>
      <c r="G12" s="237" t="s">
        <v>142</v>
      </c>
      <c r="H12" s="443" t="s">
        <v>142</v>
      </c>
    </row>
    <row r="13" spans="1:8" ht="15" x14ac:dyDescent="0.25">
      <c r="A13" s="668" t="s">
        <v>509</v>
      </c>
      <c r="B13" s="18" t="s">
        <v>649</v>
      </c>
      <c r="C13" s="237">
        <v>7.9797079999999987</v>
      </c>
      <c r="D13" s="443">
        <v>-4.4293381701235424</v>
      </c>
      <c r="E13" s="237">
        <v>6.0964640000000001</v>
      </c>
      <c r="F13" s="443">
        <v>-5.7193391371777569</v>
      </c>
      <c r="G13" s="237" t="s">
        <v>142</v>
      </c>
      <c r="H13" s="443" t="s">
        <v>142</v>
      </c>
    </row>
    <row r="14" spans="1:8" ht="15" x14ac:dyDescent="0.25">
      <c r="A14" s="668" t="s">
        <v>509</v>
      </c>
      <c r="B14" s="18" t="s">
        <v>648</v>
      </c>
      <c r="C14" s="237">
        <v>7.7840267999999995</v>
      </c>
      <c r="D14" s="443">
        <v>-2.452235094316725</v>
      </c>
      <c r="E14" s="237">
        <v>5.7697397999999991</v>
      </c>
      <c r="F14" s="443">
        <v>-5.3592410288980794</v>
      </c>
      <c r="G14" s="237" t="s">
        <v>142</v>
      </c>
      <c r="H14" s="443" t="s">
        <v>142</v>
      </c>
    </row>
    <row r="15" spans="1:8" ht="15" x14ac:dyDescent="0.25">
      <c r="A15" s="640">
        <v>2021</v>
      </c>
      <c r="B15" s="559" t="s">
        <v>509</v>
      </c>
      <c r="C15" s="629" t="s">
        <v>509</v>
      </c>
      <c r="D15" s="629" t="s">
        <v>509</v>
      </c>
      <c r="E15" s="629" t="s">
        <v>509</v>
      </c>
      <c r="F15" s="629" t="s">
        <v>509</v>
      </c>
      <c r="G15" s="629" t="s">
        <v>509</v>
      </c>
      <c r="H15" s="629" t="s">
        <v>509</v>
      </c>
    </row>
    <row r="16" spans="1:8" s="1" customFormat="1" ht="15" x14ac:dyDescent="0.25">
      <c r="A16" s="668" t="s">
        <v>509</v>
      </c>
      <c r="B16" s="18" t="s">
        <v>646</v>
      </c>
      <c r="C16" s="237">
        <v>8.1517022399999988</v>
      </c>
      <c r="D16" s="443">
        <v>4.7234606129567709</v>
      </c>
      <c r="E16" s="237">
        <v>6.1374152400000002</v>
      </c>
      <c r="F16" s="443">
        <v>6.3724787034590564</v>
      </c>
      <c r="G16" s="237" t="s">
        <v>142</v>
      </c>
      <c r="H16" s="443" t="s">
        <v>142</v>
      </c>
    </row>
    <row r="17" spans="1:8" s="1" customFormat="1" ht="15" x14ac:dyDescent="0.25">
      <c r="A17" s="668" t="s">
        <v>509</v>
      </c>
      <c r="B17" s="18" t="s">
        <v>649</v>
      </c>
      <c r="C17" s="237">
        <v>8.3919162799999985</v>
      </c>
      <c r="D17" s="443">
        <v>2.9467960547096692</v>
      </c>
      <c r="E17" s="237">
        <v>6.3776292799999998</v>
      </c>
      <c r="F17" s="443">
        <v>3.9139284308877831</v>
      </c>
      <c r="G17" s="237" t="s">
        <v>142</v>
      </c>
      <c r="H17" s="443" t="s">
        <v>142</v>
      </c>
    </row>
    <row r="18" spans="1:8" s="1" customFormat="1" ht="15" x14ac:dyDescent="0.25">
      <c r="A18" s="668" t="s">
        <v>509</v>
      </c>
      <c r="B18" s="18" t="s">
        <v>648</v>
      </c>
      <c r="C18" s="237">
        <v>8.3238000000000003</v>
      </c>
      <c r="D18" s="443">
        <v>-0.81</v>
      </c>
      <c r="E18" s="237">
        <v>7.1341999999999999</v>
      </c>
      <c r="F18" s="443">
        <v>11.86</v>
      </c>
      <c r="G18" s="237">
        <v>6.7427999999999999</v>
      </c>
      <c r="H18" s="443" t="s">
        <v>142</v>
      </c>
    </row>
    <row r="19" spans="1:8" s="1" customFormat="1" ht="15" x14ac:dyDescent="0.25">
      <c r="A19" s="640">
        <v>2022</v>
      </c>
      <c r="B19" s="559" t="s">
        <v>509</v>
      </c>
      <c r="C19" s="629" t="s">
        <v>509</v>
      </c>
      <c r="D19" s="629" t="s">
        <v>509</v>
      </c>
      <c r="E19" s="629" t="s">
        <v>509</v>
      </c>
      <c r="F19" s="629" t="s">
        <v>509</v>
      </c>
      <c r="G19" s="629" t="s">
        <v>509</v>
      </c>
      <c r="H19" s="629" t="s">
        <v>509</v>
      </c>
    </row>
    <row r="20" spans="1:8" s="1" customFormat="1" ht="15" x14ac:dyDescent="0.25">
      <c r="A20" s="668" t="s">
        <v>509</v>
      </c>
      <c r="B20" s="18" t="s">
        <v>646</v>
      </c>
      <c r="C20" s="237">
        <v>8.7993390099999989</v>
      </c>
      <c r="D20" s="443">
        <v>5.712735698136596</v>
      </c>
      <c r="E20" s="237">
        <v>7.6110379399999983</v>
      </c>
      <c r="F20" s="443">
        <v>6.6834530348602481</v>
      </c>
      <c r="G20" s="237">
        <v>7.2198340499999993</v>
      </c>
      <c r="H20" s="443">
        <v>7.0746595149630291</v>
      </c>
    </row>
    <row r="21" spans="1:8" s="1" customFormat="1" ht="15" x14ac:dyDescent="0.25">
      <c r="A21" s="668" t="s">
        <v>509</v>
      </c>
      <c r="B21" s="18" t="s">
        <v>647</v>
      </c>
      <c r="C21" s="237">
        <v>9.3430694499999998</v>
      </c>
      <c r="D21" s="443">
        <v>6.1792191365974087</v>
      </c>
      <c r="E21" s="237">
        <v>8.154769589999999</v>
      </c>
      <c r="F21" s="443">
        <v>7.1439881693718217</v>
      </c>
      <c r="G21" s="237">
        <v>7.7635644899999985</v>
      </c>
      <c r="H21" s="443">
        <v>7.5310656205456574</v>
      </c>
    </row>
    <row r="22" spans="1:8" s="1" customFormat="1" ht="15" x14ac:dyDescent="0.25">
      <c r="A22" s="668" t="s">
        <v>509</v>
      </c>
      <c r="B22" s="18" t="s">
        <v>649</v>
      </c>
      <c r="C22" s="237">
        <v>9.9683611499999998</v>
      </c>
      <c r="D22" s="443">
        <v>6.692572535677769</v>
      </c>
      <c r="E22" s="237">
        <v>8.780061289999999</v>
      </c>
      <c r="F22" s="443">
        <v>7.6678034014201994</v>
      </c>
      <c r="G22" s="237">
        <v>8.3888561899999985</v>
      </c>
      <c r="H22" s="443">
        <v>8.0541831114485927</v>
      </c>
    </row>
    <row r="23" spans="1:8" s="1" customFormat="1" ht="15" x14ac:dyDescent="0.25">
      <c r="A23" s="702" t="s">
        <v>509</v>
      </c>
      <c r="B23" s="441" t="s">
        <v>648</v>
      </c>
      <c r="C23" s="703">
        <v>9.0315361499999991</v>
      </c>
      <c r="D23" s="704">
        <v>-9.3979841410541258</v>
      </c>
      <c r="E23" s="703">
        <v>8.1181600500000002</v>
      </c>
      <c r="F23" s="704">
        <v>-7.5386858717474725</v>
      </c>
      <c r="G23" s="703">
        <v>7.8286649000000006</v>
      </c>
      <c r="H23" s="704">
        <v>-6.6778029961674434</v>
      </c>
    </row>
    <row r="24" spans="1:8" s="1" customFormat="1" ht="15" x14ac:dyDescent="0.25">
      <c r="A24" s="640">
        <v>2023</v>
      </c>
      <c r="B24" s="559" t="s">
        <v>509</v>
      </c>
      <c r="C24" s="629" t="s">
        <v>509</v>
      </c>
      <c r="D24" s="629" t="s">
        <v>509</v>
      </c>
      <c r="E24" s="629" t="s">
        <v>509</v>
      </c>
      <c r="F24" s="629" t="s">
        <v>509</v>
      </c>
      <c r="G24" s="629" t="s">
        <v>509</v>
      </c>
      <c r="H24" s="629" t="s">
        <v>509</v>
      </c>
    </row>
    <row r="25" spans="1:8" s="1" customFormat="1" ht="15" x14ac:dyDescent="0.25">
      <c r="A25" s="668" t="s">
        <v>509</v>
      </c>
      <c r="B25" s="18" t="s">
        <v>646</v>
      </c>
      <c r="C25" s="237">
        <v>9.7491355500000001</v>
      </c>
      <c r="D25" s="443">
        <v>7.9454855528646817</v>
      </c>
      <c r="E25" s="237">
        <v>8.8357594499999994</v>
      </c>
      <c r="F25" s="443">
        <v>8.839434004506959</v>
      </c>
      <c r="G25" s="237">
        <v>8.5462643000000007</v>
      </c>
      <c r="H25" s="443">
        <v>9.1663062497412557</v>
      </c>
    </row>
    <row r="26" spans="1:8" s="1" customFormat="1" ht="15" x14ac:dyDescent="0.25">
      <c r="A26" s="668"/>
      <c r="B26" s="18" t="s">
        <v>647</v>
      </c>
      <c r="C26" s="237">
        <v>7.0454401499999992</v>
      </c>
      <c r="D26" s="443">
        <v>-27.732668051784355</v>
      </c>
      <c r="E26" s="237">
        <v>6.1357264500000008</v>
      </c>
      <c r="F26" s="443">
        <v>-30.558018416854917</v>
      </c>
      <c r="G26" s="237">
        <v>5.8467167500000006</v>
      </c>
      <c r="H26" s="443">
        <v>-31.58745687282337</v>
      </c>
    </row>
    <row r="27" spans="1:8" s="1" customFormat="1" ht="15" x14ac:dyDescent="0.25">
      <c r="A27" s="702" t="s">
        <v>509</v>
      </c>
      <c r="B27" s="441" t="s">
        <v>649</v>
      </c>
      <c r="C27" s="703">
        <v>6.8701930500000001</v>
      </c>
      <c r="D27" s="704">
        <v>-2.4873832758340741</v>
      </c>
      <c r="E27" s="703">
        <v>5.9604793500000008</v>
      </c>
      <c r="F27" s="704">
        <v>-2.8561752455571088</v>
      </c>
      <c r="G27" s="703">
        <v>5.6714696499999997</v>
      </c>
      <c r="H27" s="704">
        <v>-2.9973591588817921</v>
      </c>
    </row>
    <row r="28" spans="1:8" s="1" customFormat="1" x14ac:dyDescent="0.2">
      <c r="A28" s="80" t="s">
        <v>258</v>
      </c>
      <c r="H28" s="161" t="s">
        <v>570</v>
      </c>
    </row>
    <row r="29" spans="1:8" s="1" customFormat="1" x14ac:dyDescent="0.2">
      <c r="A29" s="80" t="s">
        <v>697</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0">
        <f>INDICE!A3</f>
        <v>45170</v>
      </c>
      <c r="C3" s="781"/>
      <c r="D3" s="781" t="s">
        <v>115</v>
      </c>
      <c r="E3" s="781"/>
      <c r="F3" s="781" t="s">
        <v>116</v>
      </c>
      <c r="G3" s="781"/>
      <c r="H3" s="781"/>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2">
        <v>169.81070999999997</v>
      </c>
      <c r="C5" s="72">
        <v>9.8371814995399944</v>
      </c>
      <c r="D5" s="71">
        <v>1614.64923</v>
      </c>
      <c r="E5" s="72">
        <v>13.919573032355141</v>
      </c>
      <c r="F5" s="71">
        <v>2192.5344299999997</v>
      </c>
      <c r="G5" s="72">
        <v>12.386429273690835</v>
      </c>
      <c r="H5" s="305">
        <v>3.8692782500288714</v>
      </c>
      <c r="I5"/>
    </row>
    <row r="6" spans="1:9" ht="14.25" x14ac:dyDescent="0.2">
      <c r="A6" s="3" t="s">
        <v>48</v>
      </c>
      <c r="B6" s="303">
        <v>521.25434999999959</v>
      </c>
      <c r="C6" s="59">
        <v>4.7853338825879703</v>
      </c>
      <c r="D6" s="58">
        <v>4561.5877599999976</v>
      </c>
      <c r="E6" s="59">
        <v>6.2164704321656243</v>
      </c>
      <c r="F6" s="58">
        <v>6022.0654899999981</v>
      </c>
      <c r="G6" s="59">
        <v>6.0502633933576</v>
      </c>
      <c r="H6" s="306">
        <v>10.627448628346718</v>
      </c>
      <c r="I6"/>
    </row>
    <row r="7" spans="1:9" ht="14.25" x14ac:dyDescent="0.2">
      <c r="A7" s="3" t="s">
        <v>49</v>
      </c>
      <c r="B7" s="303">
        <v>613.40289999999993</v>
      </c>
      <c r="C7" s="59">
        <v>10.591591905613528</v>
      </c>
      <c r="D7" s="58">
        <v>4962.0692299999982</v>
      </c>
      <c r="E7" s="59">
        <v>12.442295382849272</v>
      </c>
      <c r="F7" s="58">
        <v>6420.0863600000012</v>
      </c>
      <c r="G7" s="59">
        <v>14.322421210323185</v>
      </c>
      <c r="H7" s="306">
        <v>11.329856524102581</v>
      </c>
      <c r="I7"/>
    </row>
    <row r="8" spans="1:9" ht="14.25" x14ac:dyDescent="0.2">
      <c r="A8" s="3" t="s">
        <v>122</v>
      </c>
      <c r="B8" s="303">
        <v>2456.7652000000003</v>
      </c>
      <c r="C8" s="59">
        <v>-7.7771319641408612</v>
      </c>
      <c r="D8" s="58">
        <v>22513.632329999997</v>
      </c>
      <c r="E8" s="59">
        <v>-4.6912981293002654</v>
      </c>
      <c r="F8" s="58">
        <v>30635.024599999997</v>
      </c>
      <c r="G8" s="59">
        <v>-4.3830721758411562</v>
      </c>
      <c r="H8" s="306">
        <v>54.063203182574156</v>
      </c>
      <c r="I8"/>
    </row>
    <row r="9" spans="1:9" ht="14.25" x14ac:dyDescent="0.2">
      <c r="A9" s="3" t="s">
        <v>123</v>
      </c>
      <c r="B9" s="303">
        <v>605.0565499999999</v>
      </c>
      <c r="C9" s="59">
        <v>-6.2171548534937431</v>
      </c>
      <c r="D9" s="58">
        <v>5317.1445199999998</v>
      </c>
      <c r="E9" s="59">
        <v>-6.6473787169136944</v>
      </c>
      <c r="F9" s="58">
        <v>7171.5720699999993</v>
      </c>
      <c r="G9" s="73">
        <v>-2.2708249107240994</v>
      </c>
      <c r="H9" s="306">
        <v>12.656041998376066</v>
      </c>
      <c r="I9"/>
    </row>
    <row r="10" spans="1:9" ht="14.25" x14ac:dyDescent="0.2">
      <c r="A10" s="3" t="s">
        <v>596</v>
      </c>
      <c r="B10" s="303">
        <v>433.40300000000002</v>
      </c>
      <c r="C10" s="331">
        <v>27.668229860137387</v>
      </c>
      <c r="D10" s="58">
        <v>3262.2954710994554</v>
      </c>
      <c r="E10" s="331">
        <v>-11.634277293733202</v>
      </c>
      <c r="F10" s="58">
        <v>4223.9214710994547</v>
      </c>
      <c r="G10" s="59">
        <v>-9.2683643986961624</v>
      </c>
      <c r="H10" s="306">
        <v>7.4541714165715867</v>
      </c>
      <c r="I10"/>
    </row>
    <row r="11" spans="1:9" ht="14.25" x14ac:dyDescent="0.2">
      <c r="A11" s="60" t="s">
        <v>597</v>
      </c>
      <c r="B11" s="61">
        <v>4799.6927100000003</v>
      </c>
      <c r="C11" s="62">
        <v>-1.1451919639834887</v>
      </c>
      <c r="D11" s="61">
        <v>42231.378541099446</v>
      </c>
      <c r="E11" s="62">
        <v>-2.0933724702967083</v>
      </c>
      <c r="F11" s="61">
        <v>56665.204421099457</v>
      </c>
      <c r="G11" s="62">
        <v>-1.0700427379130524</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94" priority="6" operator="equal">
      <formula>0</formula>
    </cfRule>
    <cfRule type="cellIs" dxfId="193" priority="7" operator="between">
      <formula>0</formula>
      <formula>0.5</formula>
    </cfRule>
  </conditionalFormatting>
  <conditionalFormatting sqref="E10">
    <cfRule type="cellIs" dxfId="192" priority="8" operator="equal">
      <formula>0</formula>
    </cfRule>
    <cfRule type="cellIs" dxfId="191"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t="s">
        <v>509</v>
      </c>
      <c r="E3" s="145">
        <v>2023</v>
      </c>
      <c r="F3" s="145" t="s">
        <v>509</v>
      </c>
      <c r="G3" s="145" t="s">
        <v>509</v>
      </c>
      <c r="H3" s="145" t="s">
        <v>509</v>
      </c>
      <c r="I3" s="145" t="s">
        <v>509</v>
      </c>
      <c r="J3" s="145" t="s">
        <v>509</v>
      </c>
      <c r="K3" s="145" t="s">
        <v>509</v>
      </c>
      <c r="L3" s="145" t="s">
        <v>509</v>
      </c>
      <c r="M3" s="145" t="s">
        <v>509</v>
      </c>
    </row>
    <row r="4" spans="1:13" x14ac:dyDescent="0.2">
      <c r="B4" s="538">
        <v>44835</v>
      </c>
      <c r="C4" s="538">
        <v>44866</v>
      </c>
      <c r="D4" s="538">
        <v>44896</v>
      </c>
      <c r="E4" s="538">
        <v>44927</v>
      </c>
      <c r="F4" s="538">
        <v>44958</v>
      </c>
      <c r="G4" s="538">
        <v>44986</v>
      </c>
      <c r="H4" s="538">
        <v>45017</v>
      </c>
      <c r="I4" s="538">
        <v>45047</v>
      </c>
      <c r="J4" s="538">
        <v>45078</v>
      </c>
      <c r="K4" s="538">
        <v>45108</v>
      </c>
      <c r="L4" s="538">
        <v>45139</v>
      </c>
      <c r="M4" s="538">
        <v>45170</v>
      </c>
    </row>
    <row r="5" spans="1:13" x14ac:dyDescent="0.2">
      <c r="A5" s="553" t="s">
        <v>540</v>
      </c>
      <c r="B5" s="540">
        <v>5.6883333333333326</v>
      </c>
      <c r="C5" s="540">
        <v>5.3951499999999992</v>
      </c>
      <c r="D5" s="540">
        <v>5.5291904761904771</v>
      </c>
      <c r="E5" s="540">
        <v>3.2797142857142854</v>
      </c>
      <c r="F5" s="540">
        <v>2.380052631578947</v>
      </c>
      <c r="G5" s="540">
        <v>2.3057826086956519</v>
      </c>
      <c r="H5" s="540">
        <v>2.162105263157895</v>
      </c>
      <c r="I5" s="540">
        <v>2.1459090909090905</v>
      </c>
      <c r="J5" s="540">
        <v>2.1766666666666659</v>
      </c>
      <c r="K5" s="540">
        <v>2.5537894736842106</v>
      </c>
      <c r="L5" s="540">
        <v>2.5831739130434781</v>
      </c>
      <c r="M5" s="540">
        <v>2.6369500000000001</v>
      </c>
    </row>
    <row r="6" spans="1:13" x14ac:dyDescent="0.2">
      <c r="A6" s="18" t="s">
        <v>541</v>
      </c>
      <c r="B6" s="540">
        <v>102.12142857142855</v>
      </c>
      <c r="C6" s="540">
        <v>134.01136363636363</v>
      </c>
      <c r="D6" s="540">
        <v>278.94499999999999</v>
      </c>
      <c r="E6" s="540">
        <v>153.21904761904761</v>
      </c>
      <c r="F6" s="540">
        <v>133.5</v>
      </c>
      <c r="G6" s="540">
        <v>110.19</v>
      </c>
      <c r="H6" s="540">
        <v>100.91944444444445</v>
      </c>
      <c r="I6" s="540">
        <v>71.974000000000004</v>
      </c>
      <c r="J6" s="540">
        <v>79.770454545454555</v>
      </c>
      <c r="K6" s="540">
        <v>71.13095238095238</v>
      </c>
      <c r="L6" s="540">
        <v>83.586363636363629</v>
      </c>
      <c r="M6" s="540">
        <v>92.125238095238103</v>
      </c>
    </row>
    <row r="7" spans="1:13" x14ac:dyDescent="0.2">
      <c r="A7" s="515" t="s">
        <v>542</v>
      </c>
      <c r="B7" s="540">
        <v>72.65761904761905</v>
      </c>
      <c r="C7" s="540">
        <v>96.775000000000006</v>
      </c>
      <c r="D7" s="540">
        <v>117.05850000000001</v>
      </c>
      <c r="E7" s="540">
        <v>62.537142857142854</v>
      </c>
      <c r="F7" s="540">
        <v>53.284500000000001</v>
      </c>
      <c r="G7" s="540">
        <v>44.182173913043478</v>
      </c>
      <c r="H7" s="540">
        <v>42.435555555555545</v>
      </c>
      <c r="I7" s="540">
        <v>31.273500000000002</v>
      </c>
      <c r="J7" s="540">
        <v>32.474090909090918</v>
      </c>
      <c r="K7" s="540">
        <v>29.54190476190476</v>
      </c>
      <c r="L7" s="540">
        <v>33.476818181818189</v>
      </c>
      <c r="M7" s="580">
        <v>36.526666666666664</v>
      </c>
    </row>
    <row r="8" spans="1:13" x14ac:dyDescent="0.2">
      <c r="A8" s="441" t="s">
        <v>543</v>
      </c>
      <c r="B8" s="581">
        <v>64.837096774193554</v>
      </c>
      <c r="C8" s="581">
        <v>63.028000000000006</v>
      </c>
      <c r="D8" s="581">
        <v>100.43096774193546</v>
      </c>
      <c r="E8" s="581">
        <v>60.378064516129037</v>
      </c>
      <c r="F8" s="581">
        <v>51.861071428571428</v>
      </c>
      <c r="G8" s="581">
        <v>43.510000000000005</v>
      </c>
      <c r="H8" s="581">
        <v>37.873333333333335</v>
      </c>
      <c r="I8" s="581">
        <v>28.945806451612899</v>
      </c>
      <c r="J8" s="581">
        <v>31.247333333333327</v>
      </c>
      <c r="K8" s="581">
        <v>29.849999999999994</v>
      </c>
      <c r="L8" s="581">
        <v>34.105161290322577</v>
      </c>
      <c r="M8" s="581">
        <v>37.066000000000003</v>
      </c>
    </row>
    <row r="9" spans="1:13" x14ac:dyDescent="0.2">
      <c r="M9" s="161" t="s">
        <v>544</v>
      </c>
    </row>
    <row r="10" spans="1:13" x14ac:dyDescent="0.2">
      <c r="A10" s="444"/>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4"/>
      <c r="H2" s="246"/>
      <c r="I2" s="245" t="s">
        <v>151</v>
      </c>
    </row>
    <row r="3" spans="1:71" s="69" customFormat="1" ht="12.75" x14ac:dyDescent="0.2">
      <c r="A3" s="70"/>
      <c r="B3" s="821">
        <f>INDICE!A3</f>
        <v>45170</v>
      </c>
      <c r="C3" s="822">
        <v>41671</v>
      </c>
      <c r="D3" s="821">
        <f>DATE(YEAR(B3),MONTH(B3)-1,1)</f>
        <v>45139</v>
      </c>
      <c r="E3" s="822"/>
      <c r="F3" s="821">
        <f>DATE(YEAR(B3)-1,MONTH(B3),1)</f>
        <v>44805</v>
      </c>
      <c r="G3" s="822"/>
      <c r="H3" s="773" t="s">
        <v>421</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8">
        <f>D3</f>
        <v>45139</v>
      </c>
      <c r="I4" s="282">
        <f>F3</f>
        <v>44805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365</v>
      </c>
      <c r="B5" s="236">
        <v>5623.5460000000003</v>
      </c>
      <c r="C5" s="446">
        <v>36.723905685866796</v>
      </c>
      <c r="D5" s="236">
        <v>6040.4139999999998</v>
      </c>
      <c r="E5" s="446">
        <v>37.854299637231513</v>
      </c>
      <c r="F5" s="236">
        <v>5546.4480000000003</v>
      </c>
      <c r="G5" s="446">
        <v>36.742008861091051</v>
      </c>
      <c r="H5" s="630">
        <v>-6.9013150423133158</v>
      </c>
      <c r="I5" s="242">
        <v>1.3900427805326931</v>
      </c>
      <c r="K5" s="241"/>
    </row>
    <row r="6" spans="1:71" s="13" customFormat="1" ht="15" x14ac:dyDescent="0.2">
      <c r="A6" s="16" t="s">
        <v>117</v>
      </c>
      <c r="B6" s="236">
        <v>9689.4930000000004</v>
      </c>
      <c r="C6" s="446">
        <v>63.276094314133204</v>
      </c>
      <c r="D6" s="236">
        <v>9916.5949999999993</v>
      </c>
      <c r="E6" s="446">
        <v>62.145700362768487</v>
      </c>
      <c r="F6" s="236">
        <v>9549.2099999999991</v>
      </c>
      <c r="G6" s="446">
        <v>63.257991138908942</v>
      </c>
      <c r="H6" s="242">
        <v>-2.2901207521331561</v>
      </c>
      <c r="I6" s="242">
        <v>1.4690534609669414</v>
      </c>
      <c r="K6" s="241"/>
    </row>
    <row r="7" spans="1:71" s="69" customFormat="1" ht="12.75" x14ac:dyDescent="0.2">
      <c r="A7" s="76" t="s">
        <v>114</v>
      </c>
      <c r="B7" s="77">
        <v>15313.039000000001</v>
      </c>
      <c r="C7" s="78">
        <v>100</v>
      </c>
      <c r="D7" s="77">
        <v>15957.009</v>
      </c>
      <c r="E7" s="78">
        <v>100</v>
      </c>
      <c r="F7" s="77">
        <v>15095.657999999999</v>
      </c>
      <c r="G7" s="78">
        <v>100</v>
      </c>
      <c r="H7" s="78">
        <v>-4.0356560555928702</v>
      </c>
      <c r="I7" s="631">
        <v>1.4400233497605817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8" customFormat="1" ht="12.75" x14ac:dyDescent="0.2">
      <c r="A9" s="444" t="s">
        <v>493</v>
      </c>
      <c r="B9" s="239"/>
      <c r="C9" s="240"/>
      <c r="D9" s="239"/>
      <c r="E9" s="239"/>
      <c r="F9" s="239"/>
      <c r="G9" s="239"/>
      <c r="H9" s="239"/>
      <c r="I9" s="239"/>
      <c r="J9" s="239"/>
      <c r="K9" s="239"/>
      <c r="L9" s="239"/>
    </row>
    <row r="10" spans="1:71" x14ac:dyDescent="0.2">
      <c r="A10" s="445" t="s">
        <v>464</v>
      </c>
    </row>
    <row r="11" spans="1:71" x14ac:dyDescent="0.2">
      <c r="A11" s="444"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4"/>
      <c r="H2" s="246"/>
      <c r="I2" s="245" t="s">
        <v>151</v>
      </c>
    </row>
    <row r="3" spans="1:71" s="69" customFormat="1" ht="12.75" x14ac:dyDescent="0.2">
      <c r="A3" s="70"/>
      <c r="B3" s="821">
        <f>INDICE!A3</f>
        <v>45170</v>
      </c>
      <c r="C3" s="822">
        <v>41671</v>
      </c>
      <c r="D3" s="821">
        <f>DATE(YEAR(B3),MONTH(B3)-1,1)</f>
        <v>45139</v>
      </c>
      <c r="E3" s="822"/>
      <c r="F3" s="821">
        <f>DATE(YEAR(B3)-1,MONTH(B3),1)</f>
        <v>44805</v>
      </c>
      <c r="G3" s="822"/>
      <c r="H3" s="773" t="s">
        <v>421</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2">
        <f>D3</f>
        <v>45139</v>
      </c>
      <c r="I4" s="282">
        <f>F3</f>
        <v>44805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466</v>
      </c>
      <c r="B5" s="236">
        <v>5619.0450000000001</v>
      </c>
      <c r="C5" s="446">
        <v>37.89218611904456</v>
      </c>
      <c r="D5" s="236">
        <v>5619.0450000000001</v>
      </c>
      <c r="E5" s="446">
        <v>36.584409125164562</v>
      </c>
      <c r="F5" s="236">
        <v>5579.5450000000001</v>
      </c>
      <c r="G5" s="446">
        <v>38.040597771193362</v>
      </c>
      <c r="H5" s="507">
        <v>0</v>
      </c>
      <c r="I5" s="439">
        <v>0.70794303119698831</v>
      </c>
      <c r="K5" s="241"/>
    </row>
    <row r="6" spans="1:71" s="13" customFormat="1" ht="15" x14ac:dyDescent="0.2">
      <c r="A6" s="16" t="s">
        <v>515</v>
      </c>
      <c r="B6" s="236">
        <v>9209.988570000005</v>
      </c>
      <c r="C6" s="446">
        <v>62.10781388095544</v>
      </c>
      <c r="D6" s="236">
        <v>9740.0796499999997</v>
      </c>
      <c r="E6" s="446">
        <v>63.415590874835438</v>
      </c>
      <c r="F6" s="236">
        <v>9087.7981199999922</v>
      </c>
      <c r="G6" s="446">
        <v>61.959402228806638</v>
      </c>
      <c r="H6" s="396">
        <v>-5.442369046745883</v>
      </c>
      <c r="I6" s="396">
        <v>1.3445550658866627</v>
      </c>
      <c r="K6" s="241"/>
    </row>
    <row r="7" spans="1:71" s="69" customFormat="1" ht="12.75" x14ac:dyDescent="0.2">
      <c r="A7" s="76" t="s">
        <v>114</v>
      </c>
      <c r="B7" s="77">
        <v>14829.033570000005</v>
      </c>
      <c r="C7" s="78">
        <v>100</v>
      </c>
      <c r="D7" s="77">
        <v>15359.12465</v>
      </c>
      <c r="E7" s="78">
        <v>100</v>
      </c>
      <c r="F7" s="77">
        <v>14667.343119999992</v>
      </c>
      <c r="G7" s="78">
        <v>100</v>
      </c>
      <c r="H7" s="78">
        <v>-3.4513104885830503</v>
      </c>
      <c r="I7" s="78">
        <v>1.1023840424073537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4" t="s">
        <v>493</v>
      </c>
    </row>
    <row r="10" spans="1:71" x14ac:dyDescent="0.2">
      <c r="A10" s="444" t="s">
        <v>464</v>
      </c>
    </row>
    <row r="11" spans="1:71" x14ac:dyDescent="0.2">
      <c r="A11" s="430"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2" t="s">
        <v>502</v>
      </c>
      <c r="B1" s="812"/>
      <c r="C1" s="812"/>
      <c r="D1" s="812"/>
      <c r="E1" s="812"/>
      <c r="F1" s="812"/>
    </row>
    <row r="2" spans="1:9" x14ac:dyDescent="0.2">
      <c r="A2" s="813"/>
      <c r="B2" s="813"/>
      <c r="C2" s="813"/>
      <c r="D2" s="813"/>
      <c r="E2" s="813"/>
      <c r="F2" s="813"/>
      <c r="I2" s="161" t="s">
        <v>465</v>
      </c>
    </row>
    <row r="3" spans="1:9" x14ac:dyDescent="0.2">
      <c r="A3" s="250"/>
      <c r="B3" s="252"/>
      <c r="C3" s="252"/>
      <c r="D3" s="780">
        <f>INDICE!A3</f>
        <v>45170</v>
      </c>
      <c r="E3" s="780">
        <v>41671</v>
      </c>
      <c r="F3" s="780">
        <f>DATE(YEAR(D3),MONTH(D3)-1,1)</f>
        <v>45139</v>
      </c>
      <c r="G3" s="780"/>
      <c r="H3" s="783">
        <f>DATE(YEAR(D3)-1,MONTH(D3),1)</f>
        <v>44805</v>
      </c>
      <c r="I3" s="783"/>
    </row>
    <row r="4" spans="1:9" x14ac:dyDescent="0.2">
      <c r="A4" s="216"/>
      <c r="B4" s="217"/>
      <c r="C4" s="217"/>
      <c r="D4" s="82" t="s">
        <v>368</v>
      </c>
      <c r="E4" s="184" t="s">
        <v>106</v>
      </c>
      <c r="F4" s="82" t="s">
        <v>368</v>
      </c>
      <c r="G4" s="184" t="s">
        <v>106</v>
      </c>
      <c r="H4" s="82" t="s">
        <v>368</v>
      </c>
      <c r="I4" s="184" t="s">
        <v>106</v>
      </c>
    </row>
    <row r="5" spans="1:9" x14ac:dyDescent="0.2">
      <c r="A5" s="541" t="s">
        <v>367</v>
      </c>
      <c r="B5" s="166"/>
      <c r="C5" s="166"/>
      <c r="D5" s="396">
        <v>103.34396222321628</v>
      </c>
      <c r="E5" s="449">
        <v>100</v>
      </c>
      <c r="F5" s="396">
        <v>108.2844879668978</v>
      </c>
      <c r="G5" s="449">
        <v>100</v>
      </c>
      <c r="H5" s="396">
        <v>112.26422954231924</v>
      </c>
      <c r="I5" s="449">
        <v>100</v>
      </c>
    </row>
    <row r="6" spans="1:9" x14ac:dyDescent="0.2">
      <c r="A6" s="582" t="s">
        <v>462</v>
      </c>
      <c r="B6" s="166"/>
      <c r="C6" s="166"/>
      <c r="D6" s="396">
        <v>64.310961116081415</v>
      </c>
      <c r="E6" s="449">
        <v>62.230012990186978</v>
      </c>
      <c r="F6" s="396">
        <v>69.251486859762935</v>
      </c>
      <c r="G6" s="449">
        <v>63.953284685552447</v>
      </c>
      <c r="H6" s="396">
        <v>70.085898872027911</v>
      </c>
      <c r="I6" s="449">
        <v>62.429412429725225</v>
      </c>
    </row>
    <row r="7" spans="1:9" x14ac:dyDescent="0.2">
      <c r="A7" s="582" t="s">
        <v>463</v>
      </c>
      <c r="B7" s="166"/>
      <c r="C7" s="166"/>
      <c r="D7" s="396">
        <v>39.033001107134865</v>
      </c>
      <c r="E7" s="449">
        <v>37.769987009813022</v>
      </c>
      <c r="F7" s="396">
        <v>39.033001107134865</v>
      </c>
      <c r="G7" s="449">
        <v>36.046715314447553</v>
      </c>
      <c r="H7" s="396">
        <v>42.178330670291331</v>
      </c>
      <c r="I7" s="449">
        <v>37.570587570274775</v>
      </c>
    </row>
    <row r="8" spans="1:9" x14ac:dyDescent="0.2">
      <c r="A8" s="542" t="s">
        <v>603</v>
      </c>
      <c r="B8" s="249"/>
      <c r="C8" s="249"/>
      <c r="D8" s="442">
        <v>90</v>
      </c>
      <c r="E8" s="450"/>
      <c r="F8" s="442">
        <v>90</v>
      </c>
      <c r="G8" s="450"/>
      <c r="H8" s="442">
        <v>90</v>
      </c>
      <c r="I8" s="450"/>
    </row>
    <row r="9" spans="1:9" x14ac:dyDescent="0.2">
      <c r="B9" s="133"/>
      <c r="C9" s="133"/>
      <c r="D9" s="133"/>
      <c r="E9" s="221"/>
      <c r="I9" s="161" t="s">
        <v>220</v>
      </c>
    </row>
    <row r="10" spans="1:9" x14ac:dyDescent="0.2">
      <c r="A10" s="403" t="s">
        <v>575</v>
      </c>
      <c r="B10" s="247"/>
      <c r="C10" s="247"/>
      <c r="D10" s="247"/>
      <c r="E10" s="247"/>
      <c r="F10" s="247"/>
      <c r="G10" s="247"/>
      <c r="H10" s="247"/>
      <c r="I10" s="247"/>
    </row>
    <row r="11" spans="1:9" x14ac:dyDescent="0.2">
      <c r="A11" s="403" t="s">
        <v>553</v>
      </c>
      <c r="B11" s="247"/>
      <c r="C11" s="247"/>
      <c r="D11" s="247"/>
      <c r="E11" s="247"/>
      <c r="F11" s="247"/>
      <c r="G11" s="247"/>
      <c r="H11" s="247"/>
      <c r="I11" s="247"/>
    </row>
    <row r="12" spans="1:9" x14ac:dyDescent="0.2">
      <c r="A12" s="247"/>
      <c r="B12" s="247"/>
      <c r="C12" s="247"/>
      <c r="D12" s="247"/>
      <c r="E12" s="247"/>
      <c r="F12" s="247"/>
      <c r="G12" s="247"/>
      <c r="H12" s="247"/>
      <c r="I12" s="24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2" t="s">
        <v>466</v>
      </c>
      <c r="B1" s="812"/>
      <c r="C1" s="812"/>
      <c r="D1" s="812"/>
      <c r="E1" s="251"/>
      <c r="F1" s="1"/>
      <c r="G1" s="1"/>
      <c r="H1" s="1"/>
      <c r="I1" s="1"/>
    </row>
    <row r="2" spans="1:40" ht="15" x14ac:dyDescent="0.2">
      <c r="A2" s="812"/>
      <c r="B2" s="812"/>
      <c r="C2" s="812"/>
      <c r="D2" s="812"/>
      <c r="E2" s="251"/>
      <c r="F2" s="1"/>
      <c r="G2" s="209"/>
      <c r="H2" s="246"/>
      <c r="I2" s="245" t="s">
        <v>151</v>
      </c>
    </row>
    <row r="3" spans="1:40" x14ac:dyDescent="0.2">
      <c r="A3" s="250"/>
      <c r="B3" s="821">
        <f>INDICE!A3</f>
        <v>45170</v>
      </c>
      <c r="C3" s="822">
        <v>41671</v>
      </c>
      <c r="D3" s="821">
        <f>DATE(YEAR(B3),MONTH(B3)-1,1)</f>
        <v>45139</v>
      </c>
      <c r="E3" s="822"/>
      <c r="F3" s="821">
        <f>DATE(YEAR(B3)-1,MONTH(B3),1)</f>
        <v>44805</v>
      </c>
      <c r="G3" s="822"/>
      <c r="H3" s="773" t="s">
        <v>421</v>
      </c>
      <c r="I3" s="773"/>
    </row>
    <row r="4" spans="1:40" x14ac:dyDescent="0.2">
      <c r="A4" s="216"/>
      <c r="B4" s="184" t="s">
        <v>47</v>
      </c>
      <c r="C4" s="184" t="s">
        <v>106</v>
      </c>
      <c r="D4" s="184" t="s">
        <v>47</v>
      </c>
      <c r="E4" s="184" t="s">
        <v>106</v>
      </c>
      <c r="F4" s="184" t="s">
        <v>47</v>
      </c>
      <c r="G4" s="184" t="s">
        <v>106</v>
      </c>
      <c r="H4" s="684">
        <f>D3</f>
        <v>45139</v>
      </c>
      <c r="I4" s="684">
        <f>F3</f>
        <v>44805</v>
      </c>
    </row>
    <row r="5" spans="1:40" x14ac:dyDescent="0.2">
      <c r="A5" s="541" t="s">
        <v>48</v>
      </c>
      <c r="B5" s="235">
        <v>497.77800000000002</v>
      </c>
      <c r="C5" s="242">
        <v>8.8587651460346031</v>
      </c>
      <c r="D5" s="235">
        <v>497.77800000000002</v>
      </c>
      <c r="E5" s="242">
        <v>8.8587651460346031</v>
      </c>
      <c r="F5" s="235">
        <v>441.37799999999999</v>
      </c>
      <c r="G5" s="242">
        <v>7.9106450436370697</v>
      </c>
      <c r="H5" s="439">
        <v>0</v>
      </c>
      <c r="I5" s="396">
        <v>12.778162935171222</v>
      </c>
    </row>
    <row r="6" spans="1:40" x14ac:dyDescent="0.2">
      <c r="A6" s="582" t="s">
        <v>49</v>
      </c>
      <c r="B6" s="235">
        <v>333.65899999999999</v>
      </c>
      <c r="C6" s="242">
        <v>5.9380019202551324</v>
      </c>
      <c r="D6" s="235">
        <v>333.65899999999999</v>
      </c>
      <c r="E6" s="242">
        <v>5.9380019202551324</v>
      </c>
      <c r="F6" s="235">
        <v>333.65899999999999</v>
      </c>
      <c r="G6" s="242">
        <v>5.9800395910419217</v>
      </c>
      <c r="H6" s="439">
        <v>0</v>
      </c>
      <c r="I6" s="396">
        <v>0</v>
      </c>
    </row>
    <row r="7" spans="1:40" x14ac:dyDescent="0.2">
      <c r="A7" s="582" t="s">
        <v>122</v>
      </c>
      <c r="B7" s="235">
        <v>3161.5160000000001</v>
      </c>
      <c r="C7" s="242">
        <v>56.264294021492979</v>
      </c>
      <c r="D7" s="235">
        <v>3161.5160000000001</v>
      </c>
      <c r="E7" s="242">
        <v>56.264294021492979</v>
      </c>
      <c r="F7" s="235">
        <v>3178.4160000000002</v>
      </c>
      <c r="G7" s="242">
        <v>56.965505251772321</v>
      </c>
      <c r="H7" s="396">
        <v>0</v>
      </c>
      <c r="I7" s="396">
        <v>-0.531711393348136</v>
      </c>
    </row>
    <row r="8" spans="1:40" x14ac:dyDescent="0.2">
      <c r="A8" s="582" t="s">
        <v>123</v>
      </c>
      <c r="B8" s="235">
        <v>35</v>
      </c>
      <c r="C8" s="242">
        <v>0.62288164625839437</v>
      </c>
      <c r="D8" s="235">
        <v>35</v>
      </c>
      <c r="E8" s="242">
        <v>0.62288164625839437</v>
      </c>
      <c r="F8" s="235">
        <v>35</v>
      </c>
      <c r="G8" s="242">
        <v>0.6272912934656858</v>
      </c>
      <c r="H8" s="431">
        <v>0</v>
      </c>
      <c r="I8" s="396">
        <v>0</v>
      </c>
    </row>
    <row r="9" spans="1:40" x14ac:dyDescent="0.2">
      <c r="A9" s="542" t="s">
        <v>366</v>
      </c>
      <c r="B9" s="442">
        <v>1591.0920000000001</v>
      </c>
      <c r="C9" s="447">
        <v>28.316057265958893</v>
      </c>
      <c r="D9" s="442">
        <v>1591.0920000000001</v>
      </c>
      <c r="E9" s="447">
        <v>28.316057265958893</v>
      </c>
      <c r="F9" s="442">
        <v>1591.0920000000001</v>
      </c>
      <c r="G9" s="447">
        <v>28.516518820083004</v>
      </c>
      <c r="H9" s="431">
        <v>0</v>
      </c>
      <c r="I9" s="396">
        <v>0</v>
      </c>
    </row>
    <row r="10" spans="1:40" s="69" customFormat="1" x14ac:dyDescent="0.2">
      <c r="A10" s="76" t="s">
        <v>114</v>
      </c>
      <c r="B10" s="77">
        <v>5619.0450000000001</v>
      </c>
      <c r="C10" s="248">
        <v>100</v>
      </c>
      <c r="D10" s="77">
        <v>5619.0450000000001</v>
      </c>
      <c r="E10" s="248">
        <v>100</v>
      </c>
      <c r="F10" s="77">
        <v>5579.5450000000001</v>
      </c>
      <c r="G10" s="248">
        <v>100</v>
      </c>
      <c r="H10" s="631">
        <v>0</v>
      </c>
      <c r="I10" s="78">
        <v>0.70794303119698831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8" customFormat="1" ht="12.75" x14ac:dyDescent="0.2">
      <c r="A12" s="445" t="s">
        <v>493</v>
      </c>
      <c r="B12" s="239"/>
      <c r="C12" s="239"/>
      <c r="D12" s="240"/>
      <c r="E12" s="240"/>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row>
    <row r="13" spans="1:40" x14ac:dyDescent="0.2">
      <c r="A13" s="133" t="s">
        <v>464</v>
      </c>
      <c r="B13" s="247"/>
      <c r="C13" s="247"/>
      <c r="D13" s="247"/>
      <c r="E13" s="247"/>
      <c r="F13" s="247"/>
      <c r="G13" s="247"/>
      <c r="H13" s="247"/>
      <c r="I13" s="247"/>
    </row>
    <row r="14" spans="1:40" x14ac:dyDescent="0.2">
      <c r="A14" s="430" t="s">
        <v>531</v>
      </c>
      <c r="B14" s="247"/>
      <c r="C14" s="247"/>
      <c r="D14" s="247"/>
      <c r="E14" s="247"/>
      <c r="F14" s="247"/>
      <c r="G14" s="247"/>
      <c r="H14" s="247"/>
      <c r="I14" s="247"/>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7">
    <cfRule type="cellIs" dxfId="3" priority="1" operator="equal">
      <formula>0</formula>
    </cfRule>
  </conditionalFormatting>
  <conditionalFormatting sqref="I5:I9">
    <cfRule type="cellIs" dxfId="2" priority="27"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2" customWidth="1"/>
    <col min="2" max="2" width="11" style="222"/>
    <col min="3" max="3" width="11.625" style="222" customWidth="1"/>
    <col min="4" max="4" width="11" style="222"/>
    <col min="5" max="5" width="11.625" style="222" customWidth="1"/>
    <col min="6" max="6" width="11" style="222"/>
    <col min="7" max="7" width="11.625" style="222" customWidth="1"/>
    <col min="8" max="9" width="10.5" style="222" customWidth="1"/>
    <col min="10" max="12" width="11" style="222"/>
    <col min="13" max="47" width="11" style="11"/>
    <col min="48" max="16384" width="11" style="222"/>
  </cols>
  <sheetData>
    <row r="1" spans="1:47" x14ac:dyDescent="0.2">
      <c r="A1" s="812" t="s">
        <v>40</v>
      </c>
      <c r="B1" s="812"/>
      <c r="C1" s="812"/>
      <c r="D1" s="11"/>
      <c r="E1" s="11"/>
      <c r="F1" s="11"/>
      <c r="G1" s="11"/>
      <c r="H1" s="11"/>
      <c r="I1" s="11"/>
      <c r="J1" s="11"/>
      <c r="K1" s="11"/>
      <c r="L1" s="11"/>
    </row>
    <row r="2" spans="1:47" x14ac:dyDescent="0.2">
      <c r="A2" s="812"/>
      <c r="B2" s="812"/>
      <c r="C2" s="812"/>
      <c r="D2" s="256"/>
      <c r="E2" s="11"/>
      <c r="F2" s="11"/>
      <c r="H2" s="11"/>
      <c r="I2" s="11"/>
      <c r="J2" s="11"/>
      <c r="K2" s="11"/>
    </row>
    <row r="3" spans="1:47" x14ac:dyDescent="0.2">
      <c r="A3" s="255"/>
      <c r="B3" s="11"/>
      <c r="C3" s="11"/>
      <c r="D3" s="11"/>
      <c r="E3" s="11"/>
      <c r="F3" s="11"/>
      <c r="G3" s="11"/>
      <c r="H3" s="223"/>
      <c r="I3" s="245" t="s">
        <v>495</v>
      </c>
      <c r="J3" s="11"/>
      <c r="K3" s="11"/>
      <c r="L3" s="11"/>
    </row>
    <row r="4" spans="1:47" x14ac:dyDescent="0.2">
      <c r="A4" s="11"/>
      <c r="B4" s="821">
        <f>INDICE!A3</f>
        <v>45170</v>
      </c>
      <c r="C4" s="822">
        <v>41671</v>
      </c>
      <c r="D4" s="821">
        <f>DATE(YEAR(B4),MONTH(B4)-1,1)</f>
        <v>45139</v>
      </c>
      <c r="E4" s="822"/>
      <c r="F4" s="821">
        <f>DATE(YEAR(B4)-1,MONTH(B4),1)</f>
        <v>44805</v>
      </c>
      <c r="G4" s="822"/>
      <c r="H4" s="773" t="s">
        <v>421</v>
      </c>
      <c r="I4" s="773"/>
      <c r="J4" s="11"/>
      <c r="K4" s="11"/>
      <c r="L4" s="11"/>
    </row>
    <row r="5" spans="1:47" x14ac:dyDescent="0.2">
      <c r="A5" s="255"/>
      <c r="B5" s="184" t="s">
        <v>54</v>
      </c>
      <c r="C5" s="184" t="s">
        <v>106</v>
      </c>
      <c r="D5" s="184" t="s">
        <v>54</v>
      </c>
      <c r="E5" s="184" t="s">
        <v>106</v>
      </c>
      <c r="F5" s="184" t="s">
        <v>54</v>
      </c>
      <c r="G5" s="184" t="s">
        <v>106</v>
      </c>
      <c r="H5" s="282">
        <f>D4</f>
        <v>45139</v>
      </c>
      <c r="I5" s="282">
        <f>F4</f>
        <v>44805</v>
      </c>
      <c r="J5" s="11"/>
      <c r="K5" s="11"/>
      <c r="L5" s="11"/>
    </row>
    <row r="6" spans="1:47" ht="15" customHeight="1" x14ac:dyDescent="0.2">
      <c r="A6" s="11" t="s">
        <v>371</v>
      </c>
      <c r="B6" s="225">
        <v>16268.849799999996</v>
      </c>
      <c r="C6" s="224">
        <v>32.138247663459275</v>
      </c>
      <c r="D6" s="225">
        <v>15440.59433</v>
      </c>
      <c r="E6" s="224">
        <v>31.008755996812621</v>
      </c>
      <c r="F6" s="225">
        <v>17328.501049999999</v>
      </c>
      <c r="G6" s="224">
        <v>35.239850873485132</v>
      </c>
      <c r="H6" s="224">
        <v>5.3641424176966668</v>
      </c>
      <c r="I6" s="224">
        <v>-6.1150773915323891</v>
      </c>
      <c r="J6" s="11"/>
      <c r="K6" s="11"/>
      <c r="L6" s="11"/>
    </row>
    <row r="7" spans="1:47" x14ac:dyDescent="0.2">
      <c r="A7" s="254" t="s">
        <v>370</v>
      </c>
      <c r="B7" s="225">
        <v>34352.608999999997</v>
      </c>
      <c r="C7" s="224">
        <v>67.861752336540732</v>
      </c>
      <c r="D7" s="225">
        <v>34353.71</v>
      </c>
      <c r="E7" s="224">
        <v>68.991244003187376</v>
      </c>
      <c r="F7" s="225">
        <v>31844.525000000001</v>
      </c>
      <c r="G7" s="224">
        <v>64.760149126514861</v>
      </c>
      <c r="H7" s="710">
        <v>-3.2048940274642438E-3</v>
      </c>
      <c r="I7" s="658">
        <v>7.8760289249093685</v>
      </c>
      <c r="J7" s="11"/>
      <c r="K7" s="11"/>
      <c r="L7" s="11"/>
    </row>
    <row r="8" spans="1:47" x14ac:dyDescent="0.2">
      <c r="A8" s="173" t="s">
        <v>114</v>
      </c>
      <c r="B8" s="174">
        <v>50621.458799999993</v>
      </c>
      <c r="C8" s="175">
        <v>100</v>
      </c>
      <c r="D8" s="174">
        <v>49794.304329999999</v>
      </c>
      <c r="E8" s="175">
        <v>100</v>
      </c>
      <c r="F8" s="174">
        <v>49173.02605</v>
      </c>
      <c r="G8" s="175">
        <v>100</v>
      </c>
      <c r="H8" s="78">
        <v>1.661142737366553</v>
      </c>
      <c r="I8" s="78">
        <v>2.9455839234445338</v>
      </c>
      <c r="J8" s="225"/>
      <c r="K8" s="11"/>
    </row>
    <row r="9" spans="1:47" s="238" customFormat="1" x14ac:dyDescent="0.2">
      <c r="A9" s="11"/>
      <c r="B9" s="11"/>
      <c r="C9" s="11"/>
      <c r="D9" s="11"/>
      <c r="E9" s="11"/>
      <c r="F9" s="11"/>
      <c r="H9" s="11"/>
      <c r="I9" s="161" t="s">
        <v>220</v>
      </c>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row>
    <row r="10" spans="1:47" x14ac:dyDescent="0.2">
      <c r="A10" s="445" t="s">
        <v>493</v>
      </c>
      <c r="B10" s="239"/>
      <c r="C10" s="240"/>
      <c r="D10" s="239"/>
      <c r="E10" s="239"/>
      <c r="F10" s="239"/>
      <c r="G10" s="239"/>
      <c r="H10" s="11"/>
      <c r="I10" s="11"/>
      <c r="J10" s="11"/>
      <c r="K10" s="11"/>
      <c r="L10" s="11"/>
    </row>
    <row r="11" spans="1:47" x14ac:dyDescent="0.2">
      <c r="A11" s="133" t="s">
        <v>494</v>
      </c>
      <c r="B11" s="11"/>
      <c r="C11" s="253"/>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5"/>
      <c r="E13" s="11"/>
      <c r="F13" s="11"/>
      <c r="G13" s="11"/>
      <c r="H13" s="11"/>
      <c r="I13" s="11"/>
      <c r="J13" s="11"/>
      <c r="K13" s="11"/>
      <c r="L13" s="11"/>
    </row>
    <row r="14" spans="1:47" x14ac:dyDescent="0.2">
      <c r="A14" s="11"/>
      <c r="B14" s="225"/>
      <c r="C14" s="11"/>
      <c r="D14" s="225"/>
      <c r="E14" s="225"/>
      <c r="F14" s="622"/>
      <c r="G14" s="11"/>
      <c r="H14" s="11"/>
      <c r="I14" s="11"/>
      <c r="J14" s="11"/>
      <c r="K14" s="11"/>
      <c r="L14" s="11"/>
    </row>
    <row r="15" spans="1:47" x14ac:dyDescent="0.2">
      <c r="A15" s="11"/>
      <c r="B15" s="225"/>
      <c r="C15" s="11"/>
      <c r="D15" s="11"/>
      <c r="E15" s="11"/>
      <c r="F15" s="11"/>
      <c r="G15" s="11"/>
      <c r="H15" s="11"/>
      <c r="I15" s="11"/>
      <c r="J15" s="11"/>
      <c r="K15" s="11"/>
      <c r="L15" s="11"/>
    </row>
    <row r="16" spans="1:47" s="11" customFormat="1" x14ac:dyDescent="0.2"/>
    <row r="17" spans="2:13" s="11" customFormat="1" x14ac:dyDescent="0.2">
      <c r="B17" s="225"/>
    </row>
    <row r="18" spans="2:13" s="11" customFormat="1" x14ac:dyDescent="0.2">
      <c r="B18" s="225"/>
    </row>
    <row r="19" spans="2:13" s="11" customFormat="1" x14ac:dyDescent="0.2">
      <c r="M19" s="11" t="s">
        <v>369</v>
      </c>
    </row>
    <row r="20" spans="2:13" s="11" customFormat="1" x14ac:dyDescent="0.2"/>
    <row r="21" spans="2:13" s="11" customFormat="1" x14ac:dyDescent="0.2">
      <c r="C21" s="225"/>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3" t="s">
        <v>1</v>
      </c>
      <c r="B1" s="823"/>
      <c r="C1" s="823"/>
      <c r="D1" s="823"/>
      <c r="E1" s="257"/>
      <c r="F1" s="257"/>
      <c r="G1" s="258"/>
    </row>
    <row r="2" spans="1:7" x14ac:dyDescent="0.2">
      <c r="A2" s="823"/>
      <c r="B2" s="823"/>
      <c r="C2" s="823"/>
      <c r="D2" s="823"/>
      <c r="E2" s="258"/>
      <c r="F2" s="258"/>
      <c r="G2" s="258"/>
    </row>
    <row r="3" spans="1:7" x14ac:dyDescent="0.2">
      <c r="A3" s="402"/>
      <c r="B3" s="402"/>
      <c r="C3" s="402"/>
      <c r="D3" s="258"/>
      <c r="E3" s="258"/>
      <c r="F3" s="258"/>
      <c r="G3" s="258"/>
    </row>
    <row r="4" spans="1:7" x14ac:dyDescent="0.2">
      <c r="A4" s="257" t="s">
        <v>372</v>
      </c>
      <c r="B4" s="258"/>
      <c r="C4" s="258"/>
      <c r="D4" s="258"/>
      <c r="E4" s="258"/>
      <c r="F4" s="258"/>
      <c r="G4" s="258"/>
    </row>
    <row r="5" spans="1:7" x14ac:dyDescent="0.2">
      <c r="A5" s="259"/>
      <c r="B5" s="259" t="s">
        <v>373</v>
      </c>
      <c r="C5" s="259" t="s">
        <v>374</v>
      </c>
      <c r="D5" s="259" t="s">
        <v>375</v>
      </c>
      <c r="E5" s="259" t="s">
        <v>376</v>
      </c>
      <c r="F5" s="259" t="s">
        <v>54</v>
      </c>
      <c r="G5" s="258"/>
    </row>
    <row r="6" spans="1:7" x14ac:dyDescent="0.2">
      <c r="A6" s="260" t="s">
        <v>373</v>
      </c>
      <c r="B6" s="261">
        <v>1</v>
      </c>
      <c r="C6" s="261">
        <v>238.8</v>
      </c>
      <c r="D6" s="261">
        <v>0.23880000000000001</v>
      </c>
      <c r="E6" s="262" t="s">
        <v>377</v>
      </c>
      <c r="F6" s="262">
        <v>0.27779999999999999</v>
      </c>
      <c r="G6" s="258"/>
    </row>
    <row r="7" spans="1:7" x14ac:dyDescent="0.2">
      <c r="A7" s="257" t="s">
        <v>374</v>
      </c>
      <c r="B7" s="263" t="s">
        <v>378</v>
      </c>
      <c r="C7" s="258">
        <v>1</v>
      </c>
      <c r="D7" s="264" t="s">
        <v>379</v>
      </c>
      <c r="E7" s="264" t="s">
        <v>380</v>
      </c>
      <c r="F7" s="263" t="s">
        <v>381</v>
      </c>
      <c r="G7" s="258"/>
    </row>
    <row r="8" spans="1:7" x14ac:dyDescent="0.2">
      <c r="A8" s="257" t="s">
        <v>375</v>
      </c>
      <c r="B8" s="263">
        <v>4.1867999999999999</v>
      </c>
      <c r="C8" s="264" t="s">
        <v>382</v>
      </c>
      <c r="D8" s="258">
        <v>1</v>
      </c>
      <c r="E8" s="264" t="s">
        <v>383</v>
      </c>
      <c r="F8" s="263">
        <v>1.163</v>
      </c>
      <c r="G8" s="258"/>
    </row>
    <row r="9" spans="1:7" x14ac:dyDescent="0.2">
      <c r="A9" s="257" t="s">
        <v>376</v>
      </c>
      <c r="B9" s="263" t="s">
        <v>384</v>
      </c>
      <c r="C9" s="264" t="s">
        <v>385</v>
      </c>
      <c r="D9" s="264" t="s">
        <v>386</v>
      </c>
      <c r="E9" s="263">
        <v>1</v>
      </c>
      <c r="F9" s="265">
        <v>11630</v>
      </c>
      <c r="G9" s="258"/>
    </row>
    <row r="10" spans="1:7" x14ac:dyDescent="0.2">
      <c r="A10" s="266" t="s">
        <v>54</v>
      </c>
      <c r="B10" s="267">
        <v>3.6</v>
      </c>
      <c r="C10" s="267">
        <v>860</v>
      </c>
      <c r="D10" s="267">
        <v>0.86</v>
      </c>
      <c r="E10" s="268" t="s">
        <v>387</v>
      </c>
      <c r="F10" s="267">
        <v>1</v>
      </c>
      <c r="G10" s="258"/>
    </row>
    <row r="11" spans="1:7" x14ac:dyDescent="0.2">
      <c r="A11" s="257"/>
      <c r="B11" s="258"/>
      <c r="C11" s="258"/>
      <c r="D11" s="258"/>
      <c r="E11" s="263"/>
      <c r="F11" s="258"/>
      <c r="G11" s="258"/>
    </row>
    <row r="12" spans="1:7" x14ac:dyDescent="0.2">
      <c r="A12" s="257"/>
      <c r="B12" s="258"/>
      <c r="C12" s="258"/>
      <c r="D12" s="258"/>
      <c r="E12" s="263"/>
      <c r="F12" s="258"/>
      <c r="G12" s="258"/>
    </row>
    <row r="13" spans="1:7" x14ac:dyDescent="0.2">
      <c r="A13" s="257" t="s">
        <v>388</v>
      </c>
      <c r="B13" s="258"/>
      <c r="C13" s="258"/>
      <c r="D13" s="258"/>
      <c r="E13" s="258"/>
      <c r="F13" s="258"/>
      <c r="G13" s="258"/>
    </row>
    <row r="14" spans="1:7" x14ac:dyDescent="0.2">
      <c r="A14" s="259"/>
      <c r="B14" s="269" t="s">
        <v>389</v>
      </c>
      <c r="C14" s="259" t="s">
        <v>390</v>
      </c>
      <c r="D14" s="259" t="s">
        <v>391</v>
      </c>
      <c r="E14" s="259" t="s">
        <v>392</v>
      </c>
      <c r="F14" s="259" t="s">
        <v>393</v>
      </c>
      <c r="G14" s="258"/>
    </row>
    <row r="15" spans="1:7" x14ac:dyDescent="0.2">
      <c r="A15" s="260" t="s">
        <v>389</v>
      </c>
      <c r="B15" s="261">
        <v>1</v>
      </c>
      <c r="C15" s="261">
        <v>2.3810000000000001E-2</v>
      </c>
      <c r="D15" s="261">
        <v>0.13370000000000001</v>
      </c>
      <c r="E15" s="261">
        <v>3.7850000000000001</v>
      </c>
      <c r="F15" s="261">
        <v>3.8E-3</v>
      </c>
      <c r="G15" s="258"/>
    </row>
    <row r="16" spans="1:7" x14ac:dyDescent="0.2">
      <c r="A16" s="257" t="s">
        <v>390</v>
      </c>
      <c r="B16" s="258">
        <v>42</v>
      </c>
      <c r="C16" s="258">
        <v>1</v>
      </c>
      <c r="D16" s="258">
        <v>5.6150000000000002</v>
      </c>
      <c r="E16" s="258">
        <v>159</v>
      </c>
      <c r="F16" s="258">
        <v>0.159</v>
      </c>
      <c r="G16" s="258"/>
    </row>
    <row r="17" spans="1:7" x14ac:dyDescent="0.2">
      <c r="A17" s="257" t="s">
        <v>391</v>
      </c>
      <c r="B17" s="258">
        <v>7.48</v>
      </c>
      <c r="C17" s="258">
        <v>0.17810000000000001</v>
      </c>
      <c r="D17" s="258">
        <v>1</v>
      </c>
      <c r="E17" s="258">
        <v>28.3</v>
      </c>
      <c r="F17" s="258">
        <v>2.8299999999999999E-2</v>
      </c>
      <c r="G17" s="258"/>
    </row>
    <row r="18" spans="1:7" x14ac:dyDescent="0.2">
      <c r="A18" s="257" t="s">
        <v>392</v>
      </c>
      <c r="B18" s="258">
        <v>0.26419999999999999</v>
      </c>
      <c r="C18" s="258">
        <v>6.3E-3</v>
      </c>
      <c r="D18" s="258">
        <v>3.5299999999999998E-2</v>
      </c>
      <c r="E18" s="258">
        <v>1</v>
      </c>
      <c r="F18" s="258">
        <v>1E-3</v>
      </c>
      <c r="G18" s="258"/>
    </row>
    <row r="19" spans="1:7" x14ac:dyDescent="0.2">
      <c r="A19" s="266" t="s">
        <v>393</v>
      </c>
      <c r="B19" s="267">
        <v>264.2</v>
      </c>
      <c r="C19" s="267">
        <v>6.2889999999999997</v>
      </c>
      <c r="D19" s="267">
        <v>35.314700000000002</v>
      </c>
      <c r="E19" s="270">
        <v>1000</v>
      </c>
      <c r="F19" s="267">
        <v>1</v>
      </c>
      <c r="G19" s="258"/>
    </row>
    <row r="20" spans="1:7" x14ac:dyDescent="0.2">
      <c r="A20" s="258"/>
      <c r="B20" s="258"/>
      <c r="C20" s="258"/>
      <c r="D20" s="258"/>
      <c r="E20" s="258"/>
      <c r="F20" s="258"/>
      <c r="G20" s="258"/>
    </row>
    <row r="21" spans="1:7" x14ac:dyDescent="0.2">
      <c r="A21" s="258"/>
      <c r="B21" s="258"/>
      <c r="C21" s="258"/>
      <c r="D21" s="258"/>
      <c r="E21" s="258"/>
      <c r="F21" s="258"/>
      <c r="G21" s="258"/>
    </row>
    <row r="22" spans="1:7" x14ac:dyDescent="0.2">
      <c r="A22" s="257" t="s">
        <v>394</v>
      </c>
      <c r="B22" s="258"/>
      <c r="C22" s="258"/>
      <c r="D22" s="258"/>
      <c r="E22" s="258"/>
      <c r="F22" s="258"/>
      <c r="G22" s="258"/>
    </row>
    <row r="23" spans="1:7" x14ac:dyDescent="0.2">
      <c r="A23" s="271" t="s">
        <v>268</v>
      </c>
      <c r="B23" s="271"/>
      <c r="C23" s="271"/>
      <c r="D23" s="271"/>
      <c r="E23" s="271"/>
      <c r="F23" s="271"/>
      <c r="G23" s="258"/>
    </row>
    <row r="24" spans="1:7" x14ac:dyDescent="0.2">
      <c r="A24" s="824" t="s">
        <v>395</v>
      </c>
      <c r="B24" s="824"/>
      <c r="C24" s="824"/>
      <c r="D24" s="825" t="s">
        <v>396</v>
      </c>
      <c r="E24" s="825"/>
      <c r="F24" s="825"/>
      <c r="G24" s="258"/>
    </row>
    <row r="25" spans="1:7" x14ac:dyDescent="0.2">
      <c r="A25" s="258"/>
      <c r="B25" s="258"/>
      <c r="C25" s="258"/>
      <c r="D25" s="258"/>
      <c r="E25" s="258"/>
      <c r="F25" s="258"/>
      <c r="G25" s="258"/>
    </row>
    <row r="26" spans="1:7" x14ac:dyDescent="0.2">
      <c r="A26" s="258"/>
      <c r="B26" s="258"/>
      <c r="C26" s="258"/>
      <c r="D26" s="258"/>
      <c r="E26" s="258"/>
      <c r="F26" s="258"/>
      <c r="G26" s="258"/>
    </row>
    <row r="27" spans="1:7" x14ac:dyDescent="0.2">
      <c r="A27" s="6" t="s">
        <v>397</v>
      </c>
      <c r="B27" s="258"/>
      <c r="C27" s="6"/>
      <c r="D27" s="257" t="s">
        <v>398</v>
      </c>
      <c r="E27" s="258"/>
      <c r="F27" s="258"/>
      <c r="G27" s="258"/>
    </row>
    <row r="28" spans="1:7" x14ac:dyDescent="0.2">
      <c r="A28" s="269" t="s">
        <v>268</v>
      </c>
      <c r="B28" s="259" t="s">
        <v>400</v>
      </c>
      <c r="C28" s="3"/>
      <c r="D28" s="260" t="s">
        <v>109</v>
      </c>
      <c r="E28" s="261"/>
      <c r="F28" s="262" t="s">
        <v>401</v>
      </c>
      <c r="G28" s="258"/>
    </row>
    <row r="29" spans="1:7" x14ac:dyDescent="0.2">
      <c r="A29" s="272" t="s">
        <v>554</v>
      </c>
      <c r="B29" s="273" t="s">
        <v>405</v>
      </c>
      <c r="C29" s="3"/>
      <c r="D29" s="266" t="s">
        <v>366</v>
      </c>
      <c r="E29" s="267"/>
      <c r="F29" s="268" t="s">
        <v>406</v>
      </c>
      <c r="G29" s="258"/>
    </row>
    <row r="30" spans="1:7" x14ac:dyDescent="0.2">
      <c r="A30" s="6" t="s">
        <v>638</v>
      </c>
      <c r="B30" s="694" t="s">
        <v>407</v>
      </c>
      <c r="C30" s="3"/>
      <c r="D30" s="257"/>
      <c r="E30" s="258"/>
      <c r="F30" s="263"/>
      <c r="G30" s="258"/>
    </row>
    <row r="31" spans="1:7" x14ac:dyDescent="0.2">
      <c r="A31" s="6" t="s">
        <v>639</v>
      </c>
      <c r="B31" s="694" t="s">
        <v>640</v>
      </c>
      <c r="C31" s="3"/>
      <c r="D31" s="257"/>
      <c r="E31" s="258"/>
      <c r="F31" s="263"/>
      <c r="G31" s="258"/>
    </row>
    <row r="32" spans="1:7" x14ac:dyDescent="0.2">
      <c r="A32" s="65" t="s">
        <v>637</v>
      </c>
      <c r="B32" s="274" t="s">
        <v>641</v>
      </c>
      <c r="C32" s="258"/>
      <c r="D32" s="258"/>
      <c r="E32" s="258"/>
      <c r="F32" s="258"/>
      <c r="G32" s="258"/>
    </row>
    <row r="33" spans="1:7" x14ac:dyDescent="0.2">
      <c r="A33" s="258" t="s">
        <v>635</v>
      </c>
      <c r="B33" s="694"/>
      <c r="C33" s="258"/>
      <c r="D33" s="258"/>
      <c r="E33" s="258"/>
      <c r="F33" s="258"/>
      <c r="G33" s="258"/>
    </row>
    <row r="34" spans="1:7" x14ac:dyDescent="0.2">
      <c r="A34" s="258" t="s">
        <v>636</v>
      </c>
      <c r="B34" s="258"/>
      <c r="C34" s="258"/>
      <c r="D34" s="258"/>
      <c r="E34" s="258"/>
      <c r="F34" s="258"/>
      <c r="G34" s="258"/>
    </row>
    <row r="35" spans="1:7" x14ac:dyDescent="0.2">
      <c r="A35" s="258"/>
      <c r="B35" s="258"/>
      <c r="C35" s="258"/>
      <c r="D35" s="258"/>
      <c r="E35" s="258"/>
      <c r="F35" s="258"/>
      <c r="G35" s="258"/>
    </row>
    <row r="36" spans="1:7" x14ac:dyDescent="0.2">
      <c r="A36" s="257" t="s">
        <v>399</v>
      </c>
      <c r="B36" s="258"/>
      <c r="C36" s="258"/>
      <c r="D36" s="258"/>
      <c r="E36" s="257" t="s">
        <v>408</v>
      </c>
      <c r="F36" s="258"/>
      <c r="G36" s="258"/>
    </row>
    <row r="37" spans="1:7" x14ac:dyDescent="0.2">
      <c r="A37" s="271" t="s">
        <v>402</v>
      </c>
      <c r="B37" s="271" t="s">
        <v>403</v>
      </c>
      <c r="C37" s="271" t="s">
        <v>404</v>
      </c>
      <c r="D37" s="258"/>
      <c r="E37" s="259"/>
      <c r="F37" s="259" t="s">
        <v>409</v>
      </c>
      <c r="G37" s="258"/>
    </row>
    <row r="38" spans="1:7" x14ac:dyDescent="0.2">
      <c r="A38" s="1"/>
      <c r="B38" s="1"/>
      <c r="C38" s="1"/>
      <c r="D38" s="1"/>
      <c r="E38" s="260" t="s">
        <v>410</v>
      </c>
      <c r="F38" s="275">
        <v>11.6</v>
      </c>
      <c r="G38" s="258"/>
    </row>
    <row r="39" spans="1:7" x14ac:dyDescent="0.2">
      <c r="A39" s="1"/>
      <c r="B39" s="1"/>
      <c r="C39" s="1"/>
      <c r="D39" s="1"/>
      <c r="E39" s="257" t="s">
        <v>48</v>
      </c>
      <c r="F39" s="275">
        <v>8.5299999999999994</v>
      </c>
      <c r="G39" s="258"/>
    </row>
    <row r="40" spans="1:7" ht="14.25" customHeight="1" x14ac:dyDescent="0.2">
      <c r="A40" s="1"/>
      <c r="B40" s="1"/>
      <c r="C40" s="1"/>
      <c r="D40" s="1"/>
      <c r="E40" s="257" t="s">
        <v>49</v>
      </c>
      <c r="F40" s="275">
        <v>7.88</v>
      </c>
      <c r="G40" s="258"/>
    </row>
    <row r="41" spans="1:7" ht="14.25" customHeight="1" x14ac:dyDescent="0.2">
      <c r="A41" s="1"/>
      <c r="B41" s="1"/>
      <c r="C41" s="1"/>
      <c r="D41" s="1"/>
      <c r="E41" s="587" t="s">
        <v>411</v>
      </c>
      <c r="F41" s="275">
        <v>7.93</v>
      </c>
      <c r="G41" s="258"/>
    </row>
    <row r="42" spans="1:7" x14ac:dyDescent="0.2">
      <c r="A42" s="1"/>
      <c r="B42" s="1"/>
      <c r="C42" s="1"/>
      <c r="D42" s="1"/>
      <c r="E42" s="257" t="s">
        <v>122</v>
      </c>
      <c r="F42" s="275">
        <v>7.46</v>
      </c>
      <c r="G42" s="258"/>
    </row>
    <row r="43" spans="1:7" x14ac:dyDescent="0.2">
      <c r="A43" s="1"/>
      <c r="B43" s="1"/>
      <c r="C43" s="1"/>
      <c r="D43" s="1"/>
      <c r="E43" s="257" t="s">
        <v>123</v>
      </c>
      <c r="F43" s="275">
        <v>6.66</v>
      </c>
      <c r="G43" s="258"/>
    </row>
    <row r="44" spans="1:7" x14ac:dyDescent="0.2">
      <c r="A44" s="1"/>
      <c r="B44" s="1"/>
      <c r="C44" s="1"/>
      <c r="D44" s="1"/>
      <c r="E44" s="266" t="s">
        <v>412</v>
      </c>
      <c r="F44" s="276">
        <v>8</v>
      </c>
      <c r="G44" s="258"/>
    </row>
    <row r="45" spans="1:7" x14ac:dyDescent="0.2">
      <c r="A45" s="258"/>
      <c r="B45" s="258"/>
      <c r="C45" s="258"/>
      <c r="D45" s="258"/>
      <c r="E45" s="258"/>
      <c r="F45" s="258"/>
      <c r="G45" s="258"/>
    </row>
    <row r="46" spans="1:7" ht="15" x14ac:dyDescent="0.25">
      <c r="A46" s="277" t="s">
        <v>564</v>
      </c>
      <c r="B46" s="258"/>
      <c r="C46" s="258"/>
      <c r="D46" s="258"/>
      <c r="E46" s="258"/>
      <c r="F46" s="258"/>
      <c r="G46" s="258"/>
    </row>
    <row r="47" spans="1:7" x14ac:dyDescent="0.2">
      <c r="A47" s="1" t="s">
        <v>565</v>
      </c>
      <c r="B47" s="258"/>
      <c r="C47" s="258"/>
      <c r="D47" s="258"/>
      <c r="E47" s="258"/>
      <c r="F47" s="258"/>
      <c r="G47" s="258"/>
    </row>
    <row r="48" spans="1:7" x14ac:dyDescent="0.2">
      <c r="A48" s="258"/>
      <c r="B48" s="258"/>
      <c r="C48" s="258"/>
      <c r="D48" s="258"/>
      <c r="E48" s="258"/>
      <c r="F48" s="258"/>
      <c r="G48" s="258"/>
    </row>
    <row r="49" spans="1:200" ht="15" x14ac:dyDescent="0.25">
      <c r="A49" s="277" t="s">
        <v>413</v>
      </c>
      <c r="B49" s="1"/>
      <c r="C49" s="1"/>
      <c r="D49" s="1"/>
      <c r="E49" s="1"/>
      <c r="F49" s="1"/>
      <c r="G49" s="1"/>
    </row>
    <row r="50" spans="1:200" ht="14.25" customHeight="1" x14ac:dyDescent="0.2">
      <c r="A50" s="826" t="s">
        <v>594</v>
      </c>
      <c r="B50" s="826"/>
      <c r="C50" s="826"/>
      <c r="D50" s="826"/>
      <c r="E50" s="826"/>
      <c r="F50" s="826"/>
      <c r="G50" s="826"/>
    </row>
    <row r="51" spans="1:200" x14ac:dyDescent="0.2">
      <c r="A51" s="826"/>
      <c r="B51" s="826"/>
      <c r="C51" s="826"/>
      <c r="D51" s="826"/>
      <c r="E51" s="826"/>
      <c r="F51" s="826"/>
      <c r="G51" s="826"/>
    </row>
    <row r="52" spans="1:200" x14ac:dyDescent="0.2">
      <c r="A52" s="826"/>
      <c r="B52" s="826"/>
      <c r="C52" s="826"/>
      <c r="D52" s="826"/>
      <c r="E52" s="826"/>
      <c r="F52" s="826"/>
      <c r="G52" s="826"/>
    </row>
    <row r="53" spans="1:200" ht="15" x14ac:dyDescent="0.25">
      <c r="A53" s="277" t="s">
        <v>414</v>
      </c>
      <c r="B53" s="1"/>
      <c r="C53" s="1"/>
      <c r="D53" s="1"/>
      <c r="E53" s="1"/>
      <c r="F53" s="1"/>
      <c r="G53" s="1"/>
    </row>
    <row r="54" spans="1:200" x14ac:dyDescent="0.2">
      <c r="A54" s="1" t="s">
        <v>559</v>
      </c>
      <c r="B54" s="1"/>
      <c r="C54" s="1"/>
      <c r="D54" s="1"/>
      <c r="E54" s="1"/>
      <c r="F54" s="1"/>
      <c r="G54" s="1"/>
    </row>
    <row r="55" spans="1:200" x14ac:dyDescent="0.2">
      <c r="A55" s="1" t="s">
        <v>652</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7" t="s">
        <v>415</v>
      </c>
      <c r="B58" s="1"/>
      <c r="C58" s="1"/>
      <c r="D58" s="1"/>
      <c r="E58" s="1"/>
      <c r="F58" s="1"/>
      <c r="G58" s="1"/>
    </row>
    <row r="59" spans="1:200" ht="14.25" customHeight="1" x14ac:dyDescent="0.2">
      <c r="A59" s="826" t="s">
        <v>621</v>
      </c>
      <c r="B59" s="826"/>
      <c r="C59" s="826"/>
      <c r="D59" s="826"/>
      <c r="E59" s="826"/>
      <c r="F59" s="826"/>
      <c r="G59" s="826"/>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6"/>
      <c r="B60" s="826"/>
      <c r="C60" s="826"/>
      <c r="D60" s="826"/>
      <c r="E60" s="826"/>
      <c r="F60" s="826"/>
      <c r="G60" s="826"/>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6"/>
      <c r="B61" s="826"/>
      <c r="C61" s="826"/>
      <c r="D61" s="826"/>
      <c r="E61" s="826"/>
      <c r="F61" s="826"/>
      <c r="G61" s="826"/>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6"/>
      <c r="B62" s="826"/>
      <c r="C62" s="826"/>
      <c r="D62" s="826"/>
      <c r="E62" s="826"/>
      <c r="F62" s="826"/>
      <c r="G62" s="826"/>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6"/>
      <c r="B63" s="826"/>
      <c r="C63" s="826"/>
      <c r="D63" s="826"/>
      <c r="E63" s="826"/>
      <c r="F63" s="826"/>
      <c r="G63" s="826"/>
    </row>
    <row r="64" spans="1:200" ht="15" x14ac:dyDescent="0.25">
      <c r="A64" s="277"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7" t="s">
        <v>610</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611</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8" t="s">
        <v>424</v>
      </c>
      <c r="B1" s="556"/>
      <c r="C1" s="556"/>
      <c r="D1" s="556"/>
    </row>
    <row r="2" spans="1:18" x14ac:dyDescent="0.2">
      <c r="A2" s="557"/>
      <c r="B2" s="441"/>
      <c r="C2" s="441"/>
      <c r="D2" s="558"/>
    </row>
    <row r="3" spans="1:18" x14ac:dyDescent="0.2">
      <c r="A3" s="661"/>
      <c r="B3" s="661">
        <v>2021</v>
      </c>
      <c r="C3" s="661">
        <v>2022</v>
      </c>
      <c r="D3" s="661">
        <v>2023</v>
      </c>
    </row>
    <row r="4" spans="1:18" x14ac:dyDescent="0.2">
      <c r="A4" s="18" t="s">
        <v>126</v>
      </c>
      <c r="B4" s="560">
        <v>-19.299904846465108</v>
      </c>
      <c r="C4" s="560">
        <v>12.458940643076318</v>
      </c>
      <c r="D4" s="560">
        <v>6.3994723970481147</v>
      </c>
      <c r="Q4" s="561"/>
      <c r="R4" s="561"/>
    </row>
    <row r="5" spans="1:18" x14ac:dyDescent="0.2">
      <c r="A5" s="18" t="s">
        <v>127</v>
      </c>
      <c r="B5" s="560">
        <v>-20.696688019626794</v>
      </c>
      <c r="C5" s="560">
        <v>16.071540286890709</v>
      </c>
      <c r="D5" s="560">
        <v>4.7871324354662166</v>
      </c>
    </row>
    <row r="6" spans="1:18" x14ac:dyDescent="0.2">
      <c r="A6" s="18" t="s">
        <v>128</v>
      </c>
      <c r="B6" s="560">
        <v>-19.036325561146739</v>
      </c>
      <c r="C6" s="560">
        <v>15.31006277381975</v>
      </c>
      <c r="D6" s="560">
        <v>5.2620991504472743</v>
      </c>
    </row>
    <row r="7" spans="1:18" x14ac:dyDescent="0.2">
      <c r="A7" s="18" t="s">
        <v>129</v>
      </c>
      <c r="B7" s="560">
        <v>-13.588916556702561</v>
      </c>
      <c r="C7" s="560">
        <v>13.683410766083901</v>
      </c>
      <c r="D7" s="560">
        <v>3.4319062226194537</v>
      </c>
    </row>
    <row r="8" spans="1:18" x14ac:dyDescent="0.2">
      <c r="A8" s="18" t="s">
        <v>130</v>
      </c>
      <c r="B8" s="560">
        <v>-8.469700773202895</v>
      </c>
      <c r="C8" s="560">
        <v>12.916858302743236</v>
      </c>
      <c r="D8" s="562">
        <v>1.5236902115740574</v>
      </c>
    </row>
    <row r="9" spans="1:18" x14ac:dyDescent="0.2">
      <c r="A9" s="18" t="s">
        <v>131</v>
      </c>
      <c r="B9" s="560">
        <v>-5.0507068225346661</v>
      </c>
      <c r="C9" s="560">
        <v>11.933769070633749</v>
      </c>
      <c r="D9" s="562">
        <v>0.63467172799439187</v>
      </c>
    </row>
    <row r="10" spans="1:18" x14ac:dyDescent="0.2">
      <c r="A10" s="18" t="s">
        <v>132</v>
      </c>
      <c r="B10" s="560">
        <v>-2.6675146792320503</v>
      </c>
      <c r="C10" s="560">
        <v>11.448185997351871</v>
      </c>
      <c r="D10" s="560">
        <v>0.18414384455432173</v>
      </c>
    </row>
    <row r="11" spans="1:18" x14ac:dyDescent="0.2">
      <c r="A11" s="18" t="s">
        <v>133</v>
      </c>
      <c r="B11" s="560">
        <v>8.4337501725036059E-4</v>
      </c>
      <c r="C11" s="560">
        <v>10.747751488062448</v>
      </c>
      <c r="D11" s="689">
        <v>-0.54907777150079529</v>
      </c>
    </row>
    <row r="12" spans="1:18" x14ac:dyDescent="0.2">
      <c r="A12" s="18" t="s">
        <v>134</v>
      </c>
      <c r="B12" s="560">
        <v>2.2615565649472948</v>
      </c>
      <c r="C12" s="560">
        <v>10.193647780583131</v>
      </c>
      <c r="D12" s="562">
        <v>-1.0700427379130784</v>
      </c>
    </row>
    <row r="13" spans="1:18" x14ac:dyDescent="0.2">
      <c r="A13" s="18" t="s">
        <v>135</v>
      </c>
      <c r="B13" s="560">
        <v>4.6068433765664594</v>
      </c>
      <c r="C13" s="560">
        <v>9.6775875655697696</v>
      </c>
      <c r="D13" s="562" t="s">
        <v>509</v>
      </c>
    </row>
    <row r="14" spans="1:18" x14ac:dyDescent="0.2">
      <c r="A14" s="18" t="s">
        <v>136</v>
      </c>
      <c r="B14" s="560">
        <v>7.9914901146944954</v>
      </c>
      <c r="C14" s="560">
        <v>7.9170202506353178</v>
      </c>
      <c r="D14" s="560" t="s">
        <v>509</v>
      </c>
    </row>
    <row r="15" spans="1:18" x14ac:dyDescent="0.2">
      <c r="A15" s="441" t="s">
        <v>137</v>
      </c>
      <c r="B15" s="447">
        <v>9.6177926705830181</v>
      </c>
      <c r="C15" s="447">
        <v>7.7781485630149705</v>
      </c>
      <c r="D15" s="447" t="s">
        <v>509</v>
      </c>
    </row>
    <row r="16" spans="1:18" x14ac:dyDescent="0.2">
      <c r="A16" s="564"/>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0" t="s">
        <v>24</v>
      </c>
      <c r="B1" s="311"/>
      <c r="C1" s="311"/>
      <c r="D1" s="311"/>
      <c r="E1" s="311"/>
      <c r="F1" s="311"/>
      <c r="G1" s="311"/>
      <c r="H1" s="311"/>
    </row>
    <row r="2" spans="1:8" ht="15.75" x14ac:dyDescent="0.25">
      <c r="A2" s="312"/>
      <c r="B2" s="313"/>
      <c r="C2" s="314"/>
      <c r="D2" s="314"/>
      <c r="E2" s="314"/>
      <c r="F2" s="314"/>
      <c r="G2" s="314"/>
      <c r="H2" s="336" t="s">
        <v>151</v>
      </c>
    </row>
    <row r="3" spans="1:8" s="69" customFormat="1" x14ac:dyDescent="0.2">
      <c r="A3" s="283"/>
      <c r="B3" s="780">
        <f>INDICE!A3</f>
        <v>45170</v>
      </c>
      <c r="C3" s="781"/>
      <c r="D3" s="781" t="s">
        <v>115</v>
      </c>
      <c r="E3" s="781"/>
      <c r="F3" s="781" t="s">
        <v>116</v>
      </c>
      <c r="G3" s="781"/>
      <c r="H3" s="781"/>
    </row>
    <row r="4" spans="1:8" s="69" customFormat="1" x14ac:dyDescent="0.2">
      <c r="A4" s="284"/>
      <c r="B4" s="82" t="s">
        <v>47</v>
      </c>
      <c r="C4" s="82" t="s">
        <v>421</v>
      </c>
      <c r="D4" s="82" t="s">
        <v>47</v>
      </c>
      <c r="E4" s="82" t="s">
        <v>421</v>
      </c>
      <c r="F4" s="82" t="s">
        <v>47</v>
      </c>
      <c r="G4" s="83" t="s">
        <v>421</v>
      </c>
      <c r="H4" s="83" t="s">
        <v>121</v>
      </c>
    </row>
    <row r="5" spans="1:8" x14ac:dyDescent="0.2">
      <c r="A5" s="315" t="s">
        <v>138</v>
      </c>
      <c r="B5" s="324">
        <v>43.390449999999987</v>
      </c>
      <c r="C5" s="317">
        <v>-6.5537469749808714</v>
      </c>
      <c r="D5" s="316">
        <v>520.4461399999999</v>
      </c>
      <c r="E5" s="317">
        <v>-6.6010563158801121</v>
      </c>
      <c r="F5" s="316">
        <v>713.72248999999988</v>
      </c>
      <c r="G5" s="317">
        <v>-10.389365836724089</v>
      </c>
      <c r="H5" s="322">
        <v>32.552395995897768</v>
      </c>
    </row>
    <row r="6" spans="1:8" x14ac:dyDescent="0.2">
      <c r="A6" s="315" t="s">
        <v>139</v>
      </c>
      <c r="B6" s="324">
        <v>28.447730000000007</v>
      </c>
      <c r="C6" s="317">
        <v>-14.427192485596541</v>
      </c>
      <c r="D6" s="316">
        <v>351.82994000000002</v>
      </c>
      <c r="E6" s="317">
        <v>-8.6104252136874404</v>
      </c>
      <c r="F6" s="316">
        <v>485.32623999999987</v>
      </c>
      <c r="G6" s="317">
        <v>-9.5560824653354874</v>
      </c>
      <c r="H6" s="322">
        <v>22.135398804204865</v>
      </c>
    </row>
    <row r="7" spans="1:8" x14ac:dyDescent="0.2">
      <c r="A7" s="315" t="s">
        <v>140</v>
      </c>
      <c r="B7" s="324">
        <v>9.6409099999999999</v>
      </c>
      <c r="C7" s="317">
        <v>0.37439028834087945</v>
      </c>
      <c r="D7" s="316">
        <v>84.763460000000009</v>
      </c>
      <c r="E7" s="317">
        <v>5.748920939689798</v>
      </c>
      <c r="F7" s="316">
        <v>111.40234000000001</v>
      </c>
      <c r="G7" s="317">
        <v>6.499293572711462</v>
      </c>
      <c r="H7" s="322">
        <v>5.0809847487776976</v>
      </c>
    </row>
    <row r="8" spans="1:8" x14ac:dyDescent="0.2">
      <c r="A8" s="318" t="s">
        <v>441</v>
      </c>
      <c r="B8" s="323">
        <v>88.331620000000001</v>
      </c>
      <c r="C8" s="320">
        <v>35.229512408033195</v>
      </c>
      <c r="D8" s="319">
        <v>657.60969</v>
      </c>
      <c r="E8" s="321">
        <v>66.485075880986983</v>
      </c>
      <c r="F8" s="319">
        <v>882.08335999999986</v>
      </c>
      <c r="G8" s="321">
        <v>71.875799319868705</v>
      </c>
      <c r="H8" s="485">
        <v>40.231220451119668</v>
      </c>
    </row>
    <row r="9" spans="1:8" s="69" customFormat="1" x14ac:dyDescent="0.2">
      <c r="A9" s="285" t="s">
        <v>114</v>
      </c>
      <c r="B9" s="61">
        <v>169.81070999999997</v>
      </c>
      <c r="C9" s="62">
        <v>9.8371814995399944</v>
      </c>
      <c r="D9" s="61">
        <v>1614.64923</v>
      </c>
      <c r="E9" s="62">
        <v>13.919573032355141</v>
      </c>
      <c r="F9" s="61">
        <v>2192.5344299999997</v>
      </c>
      <c r="G9" s="62">
        <v>12.386429273690835</v>
      </c>
      <c r="H9" s="62">
        <v>100</v>
      </c>
    </row>
    <row r="10" spans="1:8" x14ac:dyDescent="0.2">
      <c r="A10" s="309"/>
      <c r="B10" s="308"/>
      <c r="C10" s="314"/>
      <c r="D10" s="308"/>
      <c r="E10" s="314"/>
      <c r="F10" s="308"/>
      <c r="G10" s="314"/>
      <c r="H10" s="79" t="s">
        <v>220</v>
      </c>
    </row>
    <row r="11" spans="1:8" x14ac:dyDescent="0.2">
      <c r="A11" s="286" t="s">
        <v>479</v>
      </c>
      <c r="B11" s="308"/>
      <c r="C11" s="308"/>
      <c r="D11" s="308"/>
      <c r="E11" s="308"/>
      <c r="F11" s="308"/>
      <c r="G11" s="314"/>
      <c r="H11" s="314"/>
    </row>
    <row r="12" spans="1:8" x14ac:dyDescent="0.2">
      <c r="A12" s="286" t="s">
        <v>518</v>
      </c>
      <c r="B12" s="308"/>
      <c r="C12" s="308"/>
      <c r="D12" s="308"/>
      <c r="E12" s="308"/>
      <c r="F12" s="308"/>
      <c r="G12" s="314"/>
      <c r="H12" s="314"/>
    </row>
    <row r="13" spans="1:8" ht="14.25" x14ac:dyDescent="0.2">
      <c r="A13" s="133" t="s">
        <v>532</v>
      </c>
      <c r="B13" s="1"/>
      <c r="C13" s="1"/>
      <c r="D13" s="1"/>
      <c r="E13" s="1"/>
      <c r="F13" s="1"/>
      <c r="G13" s="1"/>
      <c r="H13" s="1"/>
    </row>
    <row r="17" spans="3:21" x14ac:dyDescent="0.2">
      <c r="C17" s="589"/>
      <c r="D17" s="589"/>
      <c r="E17" s="589"/>
      <c r="F17" s="589"/>
      <c r="G17" s="589"/>
      <c r="H17" s="589"/>
      <c r="I17" s="589"/>
      <c r="J17" s="589"/>
      <c r="K17" s="589"/>
      <c r="L17" s="589"/>
      <c r="M17" s="589"/>
      <c r="N17" s="589"/>
      <c r="O17" s="589"/>
      <c r="P17" s="589"/>
      <c r="Q17" s="589"/>
      <c r="R17" s="589"/>
      <c r="S17" s="589"/>
      <c r="T17" s="589"/>
      <c r="U17" s="589"/>
    </row>
  </sheetData>
  <mergeCells count="3">
    <mergeCell ref="B3:C3"/>
    <mergeCell ref="D3:E3"/>
    <mergeCell ref="F3:H3"/>
  </mergeCells>
  <conditionalFormatting sqref="B8">
    <cfRule type="cellIs" dxfId="190" priority="8" operator="between">
      <formula>0</formula>
      <formula>0.5</formula>
    </cfRule>
  </conditionalFormatting>
  <conditionalFormatting sqref="C17:U17">
    <cfRule type="cellIs" dxfId="189" priority="3" operator="between">
      <formula>-0.0499999</formula>
      <formula>0.0499999</formula>
    </cfRule>
  </conditionalFormatting>
  <conditionalFormatting sqref="D8">
    <cfRule type="cellIs" dxfId="188" priority="7" operator="between">
      <formula>0</formula>
      <formula>0.5</formula>
    </cfRule>
  </conditionalFormatting>
  <conditionalFormatting sqref="F8">
    <cfRule type="cellIs" dxfId="187" priority="6" operator="between">
      <formula>0</formula>
      <formula>0.5</formula>
    </cfRule>
  </conditionalFormatting>
  <conditionalFormatting sqref="G5">
    <cfRule type="cellIs" dxfId="186" priority="1" operator="between">
      <formula>-0.049</formula>
      <formula>0.049</formula>
    </cfRule>
  </conditionalFormatting>
  <conditionalFormatting sqref="H8">
    <cfRule type="cellIs" dxfId="185"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6" t="s">
        <v>151</v>
      </c>
    </row>
    <row r="3" spans="1:14" x14ac:dyDescent="0.2">
      <c r="A3" s="70"/>
      <c r="B3" s="780">
        <f>INDICE!A3</f>
        <v>45170</v>
      </c>
      <c r="C3" s="781"/>
      <c r="D3" s="782" t="s">
        <v>115</v>
      </c>
      <c r="E3" s="782"/>
      <c r="F3" s="782" t="s">
        <v>116</v>
      </c>
      <c r="G3" s="782"/>
      <c r="H3" s="782"/>
    </row>
    <row r="4" spans="1:14" x14ac:dyDescent="0.2">
      <c r="A4" s="66"/>
      <c r="B4" s="82" t="s">
        <v>47</v>
      </c>
      <c r="C4" s="82" t="s">
        <v>425</v>
      </c>
      <c r="D4" s="82" t="s">
        <v>47</v>
      </c>
      <c r="E4" s="82" t="s">
        <v>421</v>
      </c>
      <c r="F4" s="82" t="s">
        <v>47</v>
      </c>
      <c r="G4" s="83" t="s">
        <v>421</v>
      </c>
      <c r="H4" s="83" t="s">
        <v>106</v>
      </c>
    </row>
    <row r="5" spans="1:14" x14ac:dyDescent="0.2">
      <c r="A5" s="84" t="s">
        <v>183</v>
      </c>
      <c r="B5" s="338">
        <v>494.0420799999996</v>
      </c>
      <c r="C5" s="334">
        <v>4.8511625507281106</v>
      </c>
      <c r="D5" s="333">
        <v>4317.2391999999973</v>
      </c>
      <c r="E5" s="335">
        <v>6.2529115640990955</v>
      </c>
      <c r="F5" s="333">
        <v>5696.1994099999984</v>
      </c>
      <c r="G5" s="335">
        <v>6.3747460746664641</v>
      </c>
      <c r="H5" s="340">
        <v>94.588798800990787</v>
      </c>
    </row>
    <row r="6" spans="1:14" x14ac:dyDescent="0.2">
      <c r="A6" s="84" t="s">
        <v>184</v>
      </c>
      <c r="B6" s="324">
        <v>26.749239999999997</v>
      </c>
      <c r="C6" s="317">
        <v>3.5379236321282952</v>
      </c>
      <c r="D6" s="316">
        <v>240.49919</v>
      </c>
      <c r="E6" s="317">
        <v>5.5633151803323804</v>
      </c>
      <c r="F6" s="316">
        <v>321.15489999999994</v>
      </c>
      <c r="G6" s="317">
        <v>0.64020483345764356</v>
      </c>
      <c r="H6" s="322">
        <v>5.3329692367726151</v>
      </c>
    </row>
    <row r="7" spans="1:14" x14ac:dyDescent="0.2">
      <c r="A7" s="84" t="s">
        <v>188</v>
      </c>
      <c r="B7" s="339">
        <v>0</v>
      </c>
      <c r="C7" s="331">
        <v>0</v>
      </c>
      <c r="D7" s="330">
        <v>4.2800000000000005E-2</v>
      </c>
      <c r="E7" s="586">
        <v>0</v>
      </c>
      <c r="F7" s="330">
        <v>5.0680000000000003E-2</v>
      </c>
      <c r="G7" s="586">
        <v>0</v>
      </c>
      <c r="H7" s="339">
        <v>8.4157171794556525E-4</v>
      </c>
    </row>
    <row r="8" spans="1:14" x14ac:dyDescent="0.2">
      <c r="A8" s="84" t="s">
        <v>145</v>
      </c>
      <c r="B8" s="339">
        <v>0</v>
      </c>
      <c r="C8" s="331">
        <v>0</v>
      </c>
      <c r="D8" s="330">
        <v>4.1840000000000002E-2</v>
      </c>
      <c r="E8" s="586">
        <v>254.57627118644069</v>
      </c>
      <c r="F8" s="330">
        <v>4.1840000000000002E-2</v>
      </c>
      <c r="G8" s="331">
        <v>20.889916209188108</v>
      </c>
      <c r="H8" s="339">
        <v>6.9477822965356055E-4</v>
      </c>
    </row>
    <row r="9" spans="1:14" x14ac:dyDescent="0.2">
      <c r="A9" s="337" t="s">
        <v>146</v>
      </c>
      <c r="B9" s="325">
        <v>520.79131999999959</v>
      </c>
      <c r="C9" s="326">
        <v>4.7829000148845395</v>
      </c>
      <c r="D9" s="325">
        <v>4557.8230299999977</v>
      </c>
      <c r="E9" s="326">
        <v>6.2179788017223334</v>
      </c>
      <c r="F9" s="325">
        <v>6017.446829999998</v>
      </c>
      <c r="G9" s="326">
        <v>6.0532103169375429</v>
      </c>
      <c r="H9" s="326">
        <v>99.923304387710999</v>
      </c>
    </row>
    <row r="10" spans="1:14" x14ac:dyDescent="0.2">
      <c r="A10" s="84" t="s">
        <v>147</v>
      </c>
      <c r="B10" s="339">
        <v>0.46303000000000011</v>
      </c>
      <c r="C10" s="331">
        <v>7.5963191894781419</v>
      </c>
      <c r="D10" s="330">
        <v>3.7647299999999997</v>
      </c>
      <c r="E10" s="331">
        <v>4.4212318983283119</v>
      </c>
      <c r="F10" s="330">
        <v>4.6186600000000002</v>
      </c>
      <c r="G10" s="331">
        <v>2.3450916608868271</v>
      </c>
      <c r="H10" s="322">
        <v>7.6695612288998891E-2</v>
      </c>
    </row>
    <row r="11" spans="1:14" x14ac:dyDescent="0.2">
      <c r="A11" s="60" t="s">
        <v>148</v>
      </c>
      <c r="B11" s="327">
        <v>521.25434999999959</v>
      </c>
      <c r="C11" s="328">
        <v>4.7853338825879703</v>
      </c>
      <c r="D11" s="327">
        <v>4561.5877599999976</v>
      </c>
      <c r="E11" s="328">
        <v>6.2164704321656243</v>
      </c>
      <c r="F11" s="327">
        <v>6022.0654899999981</v>
      </c>
      <c r="G11" s="328">
        <v>6.0502633933576</v>
      </c>
      <c r="H11" s="328">
        <v>100</v>
      </c>
    </row>
    <row r="12" spans="1:14" x14ac:dyDescent="0.2">
      <c r="A12" s="364" t="s">
        <v>149</v>
      </c>
      <c r="B12" s="329"/>
      <c r="C12" s="329"/>
      <c r="D12" s="329"/>
      <c r="E12" s="329"/>
      <c r="F12" s="329"/>
      <c r="G12" s="329"/>
      <c r="H12" s="329"/>
    </row>
    <row r="13" spans="1:14" x14ac:dyDescent="0.2">
      <c r="A13" s="590" t="s">
        <v>188</v>
      </c>
      <c r="B13" s="591">
        <v>23.164509999999979</v>
      </c>
      <c r="C13" s="592">
        <v>112.7794367954086</v>
      </c>
      <c r="D13" s="593">
        <v>126.99056</v>
      </c>
      <c r="E13" s="592">
        <v>-2.0772954421920082</v>
      </c>
      <c r="F13" s="593">
        <v>156.74660000000003</v>
      </c>
      <c r="G13" s="592">
        <v>-8.3918883070973518</v>
      </c>
      <c r="H13" s="594">
        <v>2.6028710624334326</v>
      </c>
    </row>
    <row r="14" spans="1:14" x14ac:dyDescent="0.2">
      <c r="A14" s="595" t="s">
        <v>150</v>
      </c>
      <c r="B14" s="596">
        <v>4.4439936088782748</v>
      </c>
      <c r="C14" s="597"/>
      <c r="D14" s="598">
        <v>2.7839113633538877</v>
      </c>
      <c r="E14" s="597"/>
      <c r="F14" s="598">
        <v>2.6028710624334326</v>
      </c>
      <c r="G14" s="597"/>
      <c r="H14" s="599"/>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184" priority="24" operator="between">
      <formula>0</formula>
      <formula>0.5</formula>
    </cfRule>
  </conditionalFormatting>
  <conditionalFormatting sqref="B7:D8">
    <cfRule type="cellIs" dxfId="183" priority="10" operator="equal">
      <formula>0</formula>
    </cfRule>
    <cfRule type="cellIs" dxfId="182" priority="11" operator="between">
      <formula>0</formula>
      <formula>0.5</formula>
    </cfRule>
  </conditionalFormatting>
  <conditionalFormatting sqref="F7">
    <cfRule type="cellIs" dxfId="181" priority="7" operator="equal">
      <formula>0</formula>
    </cfRule>
    <cfRule type="cellIs" dxfId="180" priority="8" operator="between">
      <formula>0</formula>
      <formula>0.5</formula>
    </cfRule>
  </conditionalFormatting>
  <conditionalFormatting sqref="F8:G8">
    <cfRule type="cellIs" dxfId="179" priority="23" operator="between">
      <formula>0</formula>
      <formula>0.5</formula>
    </cfRule>
  </conditionalFormatting>
  <conditionalFormatting sqref="H7:H8">
    <cfRule type="cellIs" dxfId="178"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598</v>
      </c>
    </row>
    <row r="2" spans="1:12" ht="15.75" x14ac:dyDescent="0.25">
      <c r="A2" s="2"/>
      <c r="B2" s="89"/>
      <c r="H2" s="79" t="s">
        <v>151</v>
      </c>
    </row>
    <row r="3" spans="1:12" ht="14.1" customHeight="1" x14ac:dyDescent="0.2">
      <c r="A3" s="90"/>
      <c r="B3" s="783">
        <f>INDICE!A3</f>
        <v>45170</v>
      </c>
      <c r="C3" s="783"/>
      <c r="D3" s="783"/>
      <c r="E3" s="91"/>
      <c r="F3" s="784" t="s">
        <v>116</v>
      </c>
      <c r="G3" s="784"/>
      <c r="H3" s="784"/>
    </row>
    <row r="4" spans="1:12" x14ac:dyDescent="0.2">
      <c r="A4" s="92"/>
      <c r="B4" s="93" t="s">
        <v>143</v>
      </c>
      <c r="C4" s="490" t="s">
        <v>144</v>
      </c>
      <c r="D4" s="93" t="s">
        <v>152</v>
      </c>
      <c r="E4" s="93"/>
      <c r="F4" s="93" t="s">
        <v>143</v>
      </c>
      <c r="G4" s="490" t="s">
        <v>144</v>
      </c>
      <c r="H4" s="93" t="s">
        <v>152</v>
      </c>
    </row>
    <row r="5" spans="1:12" x14ac:dyDescent="0.2">
      <c r="A5" s="90" t="s">
        <v>153</v>
      </c>
      <c r="B5" s="94">
        <v>74.690720000000027</v>
      </c>
      <c r="C5" s="96">
        <v>2.8953100000000003</v>
      </c>
      <c r="D5" s="341">
        <v>77.586030000000022</v>
      </c>
      <c r="E5" s="94"/>
      <c r="F5" s="94">
        <v>864.89919000000066</v>
      </c>
      <c r="G5" s="96">
        <v>34.394510000000032</v>
      </c>
      <c r="H5" s="341">
        <v>899.29370000000074</v>
      </c>
    </row>
    <row r="6" spans="1:12" x14ac:dyDescent="0.2">
      <c r="A6" s="92" t="s">
        <v>154</v>
      </c>
      <c r="B6" s="95">
        <v>13.92366</v>
      </c>
      <c r="C6" s="96">
        <v>0.54785000000000006</v>
      </c>
      <c r="D6" s="342">
        <v>14.47151</v>
      </c>
      <c r="E6" s="95"/>
      <c r="F6" s="95">
        <v>160.91791999999992</v>
      </c>
      <c r="G6" s="96">
        <v>6.5006700000000013</v>
      </c>
      <c r="H6" s="342">
        <v>167.41858999999994</v>
      </c>
    </row>
    <row r="7" spans="1:12" x14ac:dyDescent="0.2">
      <c r="A7" s="92" t="s">
        <v>155</v>
      </c>
      <c r="B7" s="95">
        <v>9.3275199999999998</v>
      </c>
      <c r="C7" s="96">
        <v>0.48713999999999991</v>
      </c>
      <c r="D7" s="342">
        <v>9.8146599999999999</v>
      </c>
      <c r="E7" s="95"/>
      <c r="F7" s="95">
        <v>102.98143999999991</v>
      </c>
      <c r="G7" s="96">
        <v>6.0410300000000019</v>
      </c>
      <c r="H7" s="342">
        <v>109.02246999999991</v>
      </c>
    </row>
    <row r="8" spans="1:12" x14ac:dyDescent="0.2">
      <c r="A8" s="92" t="s">
        <v>156</v>
      </c>
      <c r="B8" s="95">
        <v>25.236169999999998</v>
      </c>
      <c r="C8" s="96">
        <v>0.93915000000000004</v>
      </c>
      <c r="D8" s="342">
        <v>26.175319999999999</v>
      </c>
      <c r="E8" s="95"/>
      <c r="F8" s="95">
        <v>251.47891999999993</v>
      </c>
      <c r="G8" s="96">
        <v>10.635699999999998</v>
      </c>
      <c r="H8" s="342">
        <v>262.11461999999995</v>
      </c>
    </row>
    <row r="9" spans="1:12" x14ac:dyDescent="0.2">
      <c r="A9" s="92" t="s">
        <v>157</v>
      </c>
      <c r="B9" s="95">
        <v>35.43242</v>
      </c>
      <c r="C9" s="96">
        <v>7.9467499999999998</v>
      </c>
      <c r="D9" s="342">
        <v>43.379170000000002</v>
      </c>
      <c r="E9" s="95"/>
      <c r="F9" s="95">
        <v>424.9670999999999</v>
      </c>
      <c r="G9" s="96">
        <v>97.340539999999976</v>
      </c>
      <c r="H9" s="342">
        <v>522.30763999999988</v>
      </c>
    </row>
    <row r="10" spans="1:12" x14ac:dyDescent="0.2">
      <c r="A10" s="92" t="s">
        <v>158</v>
      </c>
      <c r="B10" s="95">
        <v>6.90097</v>
      </c>
      <c r="C10" s="96">
        <v>0.29902000000000006</v>
      </c>
      <c r="D10" s="342">
        <v>7.1999899999999997</v>
      </c>
      <c r="E10" s="95"/>
      <c r="F10" s="95">
        <v>75.801649999999967</v>
      </c>
      <c r="G10" s="96">
        <v>3.2269000000000014</v>
      </c>
      <c r="H10" s="342">
        <v>79.028549999999967</v>
      </c>
    </row>
    <row r="11" spans="1:12" x14ac:dyDescent="0.2">
      <c r="A11" s="92" t="s">
        <v>159</v>
      </c>
      <c r="B11" s="95">
        <v>27.370859999999997</v>
      </c>
      <c r="C11" s="96">
        <v>1.27051</v>
      </c>
      <c r="D11" s="342">
        <v>28.641369999999998</v>
      </c>
      <c r="E11" s="95"/>
      <c r="F11" s="95">
        <v>306.7406499999999</v>
      </c>
      <c r="G11" s="96">
        <v>15.251370000000041</v>
      </c>
      <c r="H11" s="342">
        <v>321.99201999999997</v>
      </c>
    </row>
    <row r="12" spans="1:12" x14ac:dyDescent="0.2">
      <c r="A12" s="92" t="s">
        <v>512</v>
      </c>
      <c r="B12" s="95">
        <v>19.903359999999996</v>
      </c>
      <c r="C12" s="96">
        <v>0.68001999999999996</v>
      </c>
      <c r="D12" s="342">
        <v>20.583379999999995</v>
      </c>
      <c r="E12" s="95"/>
      <c r="F12" s="95">
        <v>237.01823999999993</v>
      </c>
      <c r="G12" s="96">
        <v>8.3355300000000039</v>
      </c>
      <c r="H12" s="342">
        <v>245.35376999999994</v>
      </c>
      <c r="J12" s="96"/>
    </row>
    <row r="13" spans="1:12" x14ac:dyDescent="0.2">
      <c r="A13" s="92" t="s">
        <v>160</v>
      </c>
      <c r="B13" s="95">
        <v>87.108830000000012</v>
      </c>
      <c r="C13" s="96">
        <v>3.8879100000000002</v>
      </c>
      <c r="D13" s="342">
        <v>90.996740000000017</v>
      </c>
      <c r="E13" s="95"/>
      <c r="F13" s="95">
        <v>1008.8951300000002</v>
      </c>
      <c r="G13" s="96">
        <v>47.625799999999998</v>
      </c>
      <c r="H13" s="342">
        <v>1056.5209300000001</v>
      </c>
      <c r="J13" s="96"/>
      <c r="L13" s="695"/>
    </row>
    <row r="14" spans="1:12" x14ac:dyDescent="0.2">
      <c r="A14" s="92" t="s">
        <v>161</v>
      </c>
      <c r="B14" s="95">
        <v>0.49318999999999996</v>
      </c>
      <c r="C14" s="96">
        <v>6.2590000000000007E-2</v>
      </c>
      <c r="D14" s="343">
        <v>0.55577999999999994</v>
      </c>
      <c r="E14" s="96"/>
      <c r="F14" s="95">
        <v>5.8219599999999998</v>
      </c>
      <c r="G14" s="96">
        <v>0.59804000000000002</v>
      </c>
      <c r="H14" s="343">
        <v>6.42</v>
      </c>
      <c r="J14" s="96"/>
      <c r="K14" s="714"/>
    </row>
    <row r="15" spans="1:12" x14ac:dyDescent="0.2">
      <c r="A15" s="92" t="s">
        <v>162</v>
      </c>
      <c r="B15" s="95">
        <v>55.788640000000022</v>
      </c>
      <c r="C15" s="96">
        <v>2.1502699999999999</v>
      </c>
      <c r="D15" s="342">
        <v>57.938910000000021</v>
      </c>
      <c r="E15" s="95"/>
      <c r="F15" s="95">
        <v>655.10731000000021</v>
      </c>
      <c r="G15" s="96">
        <v>25.74305</v>
      </c>
      <c r="H15" s="342">
        <v>680.85036000000025</v>
      </c>
      <c r="J15" s="96"/>
    </row>
    <row r="16" spans="1:12" x14ac:dyDescent="0.2">
      <c r="A16" s="92" t="s">
        <v>163</v>
      </c>
      <c r="B16" s="95">
        <v>8.9764600000000012</v>
      </c>
      <c r="C16" s="96">
        <v>0.27356999999999998</v>
      </c>
      <c r="D16" s="342">
        <v>9.2500300000000006</v>
      </c>
      <c r="E16" s="95"/>
      <c r="F16" s="95">
        <v>106.34064999999994</v>
      </c>
      <c r="G16" s="96">
        <v>3.1861800000000011</v>
      </c>
      <c r="H16" s="342">
        <v>109.52682999999995</v>
      </c>
      <c r="J16" s="96"/>
    </row>
    <row r="17" spans="1:11" x14ac:dyDescent="0.2">
      <c r="A17" s="92" t="s">
        <v>164</v>
      </c>
      <c r="B17" s="95">
        <v>24.218119999999999</v>
      </c>
      <c r="C17" s="96">
        <v>1.1231099999999998</v>
      </c>
      <c r="D17" s="342">
        <v>25.341229999999999</v>
      </c>
      <c r="E17" s="95"/>
      <c r="F17" s="95">
        <v>277.83758999999992</v>
      </c>
      <c r="G17" s="96">
        <v>13.45507000000001</v>
      </c>
      <c r="H17" s="342">
        <v>291.29265999999996</v>
      </c>
      <c r="J17" s="96"/>
    </row>
    <row r="18" spans="1:11" x14ac:dyDescent="0.2">
      <c r="A18" s="92" t="s">
        <v>165</v>
      </c>
      <c r="B18" s="95">
        <v>2.7390299999999996</v>
      </c>
      <c r="C18" s="96">
        <v>0.10430999999999999</v>
      </c>
      <c r="D18" s="342">
        <v>2.8433399999999995</v>
      </c>
      <c r="E18" s="95"/>
      <c r="F18" s="95">
        <v>29.393969999999996</v>
      </c>
      <c r="G18" s="96">
        <v>1.2256899999999997</v>
      </c>
      <c r="H18" s="342">
        <v>30.619659999999996</v>
      </c>
      <c r="J18" s="96"/>
    </row>
    <row r="19" spans="1:11" x14ac:dyDescent="0.2">
      <c r="A19" s="92" t="s">
        <v>166</v>
      </c>
      <c r="B19" s="95">
        <v>61.304790000000004</v>
      </c>
      <c r="C19" s="96">
        <v>2.3206600000000002</v>
      </c>
      <c r="D19" s="342">
        <v>63.625450000000001</v>
      </c>
      <c r="E19" s="95"/>
      <c r="F19" s="95">
        <v>730.58566999999982</v>
      </c>
      <c r="G19" s="96">
        <v>27.598579999999998</v>
      </c>
      <c r="H19" s="342">
        <v>758.18424999999979</v>
      </c>
      <c r="J19" s="96"/>
    </row>
    <row r="20" spans="1:11" x14ac:dyDescent="0.2">
      <c r="A20" s="92" t="s">
        <v>167</v>
      </c>
      <c r="B20" s="96">
        <v>0.51527999999999996</v>
      </c>
      <c r="C20" s="96">
        <v>0</v>
      </c>
      <c r="D20" s="343">
        <v>0.51527999999999996</v>
      </c>
      <c r="E20" s="96"/>
      <c r="F20" s="95">
        <v>6.6159799999999995</v>
      </c>
      <c r="G20" s="96">
        <v>0</v>
      </c>
      <c r="H20" s="343">
        <v>6.6159799999999995</v>
      </c>
      <c r="J20" s="96"/>
    </row>
    <row r="21" spans="1:11" x14ac:dyDescent="0.2">
      <c r="A21" s="92" t="s">
        <v>168</v>
      </c>
      <c r="B21" s="95">
        <v>13.259910000000001</v>
      </c>
      <c r="C21" s="96">
        <v>0.57616000000000001</v>
      </c>
      <c r="D21" s="342">
        <v>13.836070000000001</v>
      </c>
      <c r="E21" s="95"/>
      <c r="F21" s="95">
        <v>155.35312999999994</v>
      </c>
      <c r="G21" s="96">
        <v>6.5059400000000025</v>
      </c>
      <c r="H21" s="342">
        <v>161.85906999999995</v>
      </c>
      <c r="J21" s="96"/>
      <c r="K21" s="96"/>
    </row>
    <row r="22" spans="1:11" x14ac:dyDescent="0.2">
      <c r="A22" s="92" t="s">
        <v>169</v>
      </c>
      <c r="B22" s="95">
        <v>7.1798400000000004</v>
      </c>
      <c r="C22" s="96">
        <v>0.23696999999999999</v>
      </c>
      <c r="D22" s="342">
        <v>7.4168100000000008</v>
      </c>
      <c r="E22" s="95"/>
      <c r="F22" s="95">
        <v>78.673650000000009</v>
      </c>
      <c r="G22" s="96">
        <v>2.6514299999999995</v>
      </c>
      <c r="H22" s="342">
        <v>81.325080000000014</v>
      </c>
      <c r="J22" s="96"/>
    </row>
    <row r="23" spans="1:11" x14ac:dyDescent="0.2">
      <c r="A23" s="97" t="s">
        <v>170</v>
      </c>
      <c r="B23" s="98">
        <v>19.672310000000003</v>
      </c>
      <c r="C23" s="96">
        <v>0.94794</v>
      </c>
      <c r="D23" s="344">
        <v>20.620250000000002</v>
      </c>
      <c r="E23" s="98"/>
      <c r="F23" s="98">
        <v>216.76926000000017</v>
      </c>
      <c r="G23" s="96">
        <v>10.838870000000002</v>
      </c>
      <c r="H23" s="344">
        <v>227.60813000000019</v>
      </c>
      <c r="J23" s="96"/>
    </row>
    <row r="24" spans="1:11" x14ac:dyDescent="0.2">
      <c r="A24" s="99" t="s">
        <v>430</v>
      </c>
      <c r="B24" s="100">
        <v>494.04207999999977</v>
      </c>
      <c r="C24" s="100">
        <v>26.749240000000018</v>
      </c>
      <c r="D24" s="100">
        <v>520.79131999999981</v>
      </c>
      <c r="E24" s="100"/>
      <c r="F24" s="100">
        <v>5696.1994099999938</v>
      </c>
      <c r="G24" s="100">
        <v>321.15490000000057</v>
      </c>
      <c r="H24" s="100">
        <v>6017.3543099999943</v>
      </c>
      <c r="J24" s="96"/>
    </row>
    <row r="25" spans="1:11" x14ac:dyDescent="0.2">
      <c r="H25" s="79" t="s">
        <v>220</v>
      </c>
      <c r="J25" s="96"/>
    </row>
    <row r="26" spans="1:11" x14ac:dyDescent="0.2">
      <c r="A26" s="345"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77" priority="13" operator="between">
      <formula>0</formula>
      <formula>0.5</formula>
    </cfRule>
    <cfRule type="cellIs" dxfId="176" priority="14" operator="between">
      <formula>0</formula>
      <formula>0.49</formula>
    </cfRule>
  </conditionalFormatting>
  <conditionalFormatting sqref="C5:C23">
    <cfRule type="cellIs" dxfId="175" priority="12" stopIfTrue="1" operator="equal">
      <formula>0</formula>
    </cfRule>
  </conditionalFormatting>
  <conditionalFormatting sqref="G5:G23">
    <cfRule type="cellIs" dxfId="174" priority="10" stopIfTrue="1" operator="equal">
      <formula>0</formula>
    </cfRule>
  </conditionalFormatting>
  <conditionalFormatting sqref="J12:J30">
    <cfRule type="cellIs" dxfId="173" priority="6" stopIfTrue="1" operator="equal">
      <formula>0</formula>
    </cfRule>
    <cfRule type="cellIs" dxfId="172" priority="8" operator="between">
      <formula>0</formula>
      <formula>0.5</formula>
    </cfRule>
    <cfRule type="cellIs" dxfId="171"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2023-11-22T08:38:51Z</dcterms:modified>
</cp:coreProperties>
</file>