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U:\INFORMES CORES WEB\BEH\BEH 2014\2025\03. MARZO\"/>
    </mc:Choice>
  </mc:AlternateContent>
  <xr:revisionPtr revIDLastSave="0" documentId="13_ncr:1_{86F69427-45A7-43B9-8FAC-70E5879B8C5C}"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<sst xmlns="http://schemas.openxmlformats.org/spreadsheetml/2006/main" count="1885" uniqueCount="692">
  <si>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</si>
  <si>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</si>
  <si>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</si>
  <si>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</si>
  <si>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</si>
  <si>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</si>
  <si>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</si>
  <si>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</si>
  <si>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</si>
  <si>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</si>
  <si>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</si>
  <si>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</si>
  <si>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</si>
  <si>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</si>
  <si>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</si>
  <si>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</si>
  <si>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</si>
  <si>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</si>
  <si>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</si>
  <si>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</si>
  <si>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</si>
  <si>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</si>
  <si>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</si>
  <si>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</si>
  <si>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</si>
  <si>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</si>
  <si>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</si>
  <si>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</si>
  <si>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</si>
  <si>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</si>
  <si>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</si>
  <si>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</si>
  <si>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</si>
  <si>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</si>
  <si>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</si>
  <si>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</si>
  <si>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</si>
  <si>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</si>
  <si>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</si>
  <si>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</si>
  <si>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</si>
  <si>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</si>
  <si>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</si>
  <si>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</si>
  <si>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</si>
  <si>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</si>
  <si>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</si>
  <si>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</si>
  <si>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</si>
  <si>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</si>
  <si>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</si>
  <si>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</si>
  <si>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</si>
  <si>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</si>
  <si>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</si>
  <si>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</si>
  <si>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</si>
  <si>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</si>
  <si>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</si>
  <si>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</si>
  <si>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</si>
  <si>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</si>
  <si>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</si>
  <si>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</si>
  <si>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</si>
  <si>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</si>
  <si>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</si>
  <si>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</si>
  <si>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</si>
  <si>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</si>
  <si>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</si>
  <si>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</si>
  <si>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</si>
  <si>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</si>
  <si>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</si>
  <si>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</si>
  <si>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</si>
  <si>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</si>
  <si>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</si>
  <si>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</si>
  <si>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</si>
  <si>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</si>
  <si>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</si>
  <si>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</si>
  <si>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</si>
  <si>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</si>
  <si>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</si>
  <si>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</si>
  <si>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</si>
  <si>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</si>
  <si>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</si>
  <si>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</si>
  <si>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</si>
  <si>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</si>
  <si>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</si>
  <si>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</si>
  <si>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</si>
  <si>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</si>
  <si>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</si>
  <si>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</si>
  <si>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</si>
  <si>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</si>
  <si>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</si>
  <si>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</si>
  <si>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</si>
  <si>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</si>
  <si>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</si>
  <si>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</si>
  <si>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</si>
  <si>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</si>
  <si>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</si>
  <si>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</si>
  <si>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</si>
  <si>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</si>
  <si>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</si>
  <si>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</si>
  <si>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</si>
  <si>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</si>
  <si>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</si>
  <si>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</si>
  <si>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</si>
  <si>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</si>
  <si>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</si>
  <si>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</si>
  <si>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</si>
  <si>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</si>
  <si>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</si>
  <si>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</si>
  <si>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</si>
  <si>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</si>
  <si>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</si>
  <si>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</si>
  <si>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</si>
  <si>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</si>
  <si>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</si>
  <si>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</si>
  <si>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</si>
  <si>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</si>
  <si>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</si>
  <si>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</si>
  <si>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</si>
  <si>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</si>
  <si>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</si>
  <si>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</si>
  <si>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</si>
  <si>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</si>
  <si>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</si>
  <si>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</si>
  <si>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</si>
  <si>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</si>
  <si>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</si>
  <si>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</si>
  <si>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</si>
  <si>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</si>
  <si>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</si>
  <si>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</si>
  <si>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</si>
  <si>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</si>
  <si>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</si>
  <si>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</si>
  <si>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</si>
  <si>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</si>
  <si>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</si>
  <si>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</si>
  <si>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</si>
  <si>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</si>
  <si>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</si>
  <si>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</si>
  <si>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</si>
  <si>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</si>
  <si>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</si>
  <si>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</si>
  <si>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</si>
  <si>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</si>
  <si>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</si>
  <si>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</si>
  <si>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</si>
  <si>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</si>
  <si>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</si>
  <si>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</si>
  <si>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</si>
  <si>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</si>
  <si>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</si>
  <si>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</si>
  <si>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</si>
  <si>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</si>
  <si>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</si>
  <si>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</si>
  <si>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</si>
  <si>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</si>
  <si>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</si>
  <si>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</si>
  <si>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</si>
  <si>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</si>
  <si>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</si>
  <si>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</si>
  <si>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</si>
  <si>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</si>
  <si>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</si>
  <si>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</si>
  <si>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</si>
  <si>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</si>
  <si>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</si>
  <si>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</si>
  <si>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</si>
  <si>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</si>
  <si>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</si>
  <si>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</si>
  <si>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</si>
  <si>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</si>
  <si>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</si>
  <si>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</si>
  <si>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</si>
  <si>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</si>
  <si>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</si>
  <si>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</si>
  <si>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</si>
  <si>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</si>
  <si>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</si>
  <si>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</si>
  <si>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</si>
  <si>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</si>
  <si>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</si>
  <si>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</si>
  <si>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</si>
  <si>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</si>
  <si>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</si>
  <si>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</si>
  <si>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</si>
  <si>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</si>
  <si>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</si>
  <si>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</si>
  <si>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</si>
  <si>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</si>
  <si>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</si>
  <si>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</si>
  <si>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</si>
  <si>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</si>
  <si>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</si>
  <si>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</si>
  <si>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</si>
  <si>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</si>
  <si>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</si>
  <si>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</si>
  <si>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</si>
  <si>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</si>
  <si>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</si>
  <si>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</si>
  <si>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</si>
  <si>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</si>
  <si>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</si>
  <si>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</si>
  <si>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</si>
  <si>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</si>
  <si>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</si>
  <si>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</si>
  <si>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</si>
  <si>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</si>
  <si>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</si>
  <si>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</si>
  <si>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</si>
  <si>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</si>
  <si>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</si>
  <si>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</si>
  <si>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</si>
  <si>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</si>
  <si>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</si>
  <si>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</si>
  <si>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</si>
  <si>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</si>
  <si>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</si>
  <si>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</si>
  <si>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</si>
  <si>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</si>
  <si>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</si>
  <si>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</si>
  <si>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</si>
  <si>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</si>
  <si>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</si>
  <si>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</si>
  <si>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</si>
  <si>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</si>
  <si>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</si>
  <si>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</si>
  <si>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</si>
  <si>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</si>
  <si>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</si>
  <si>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</si>
  <si>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</si>
  <si>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</si>
  <si>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</si>
  <si>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</si>
  <si>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</si>
  <si>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</si>
  <si>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</si>
  <si>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</si>
  <si>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</si>
  <si>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</si>
  <si>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</si>
  <si>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</si>
  <si>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</si>
  <si>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</si>
  <si>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</si>
  <si>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</si>
  <si>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</si>
  <si>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</si>
  <si>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</si>
  <si>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</si>
  <si>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</si>
  <si>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</si>
  <si>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</si>
  <si>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</si>
  <si>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</si>
  <si>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</si>
  <si>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</si>
  <si>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</si>
  <si>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</si>
  <si>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</si>
  <si>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</si>
  <si>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</si>
  <si>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</si>
  <si>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</si>
  <si>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</si>
  <si>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</si>
  <si>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</si>
  <si>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</si>
  <si>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</si>
  <si>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</si>
  <si>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</si>
  <si>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</si>
  <si>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</si>
  <si>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</si>
  <si>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</si>
  <si>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</si>
  <si>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</si>
  <si>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</si>
  <si>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</si>
  <si>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</si>
  <si>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</si>
  <si>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</si>
  <si>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</si>
  <si>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</si>
  <si>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</si>
  <si>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</si>
  <si>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</si>
  <si>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</si>
  <si>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</si>
  <si>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</si>
  <si>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</si>
  <si>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</si>
  <si>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</si>
  <si>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</si>
  <si>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</si>
  <si>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</si>
  <si>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</si>
  <si>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</si>
  <si>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</si>
  <si>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</si>
  <si>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</si>
  <si>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</si>
  <si>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</si>
  <si>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</si>
  <si>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</si>
  <si>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</si>
  <si>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</si>
  <si>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</si>
  <si>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</si>
  <si>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</si>
  <si>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</si>
  <si>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</si>
  <si>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</si>
  <si>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</si>
  <si>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</si>
  <si>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</si>
  <si>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</si>
  <si>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</si>
  <si>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</si>
  <si>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</si>
  <si>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</si>
  <si>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</si>
  <si>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</si>
  <si>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</si>
  <si>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</si>
  <si>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</si>
  <si>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</si>
  <si>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</si>
  <si>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</si>
  <si>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</si>
  <si>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</si>
  <si>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</si>
  <si>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</si>
  <si>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</si>
  <si>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</si>
  <si>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</si>
  <si>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</si>
  <si>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</si>
  <si>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</si>
  <si>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</si>
  <si>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</si>
  <si>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</si>
  <si>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</si>
  <si>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</si>
  <si>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</si>
  <si>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</si>
  <si>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</si>
  <si>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</si>
  <si>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</si>
  <si>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</si>
  <si>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</si>
  <si>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</si>
  <si>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</si>
  <si>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</si>
  <si>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</si>
  <si>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</si>
  <si>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</si>
  <si>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</si>
  <si>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</si>
  <si>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</si>
  <si>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</si>
  <si>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</si>
  <si>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</si>
  <si>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</si>
  <si>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</si>
  <si>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</si>
  <si>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</si>
  <si>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</si>
  <si>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</si>
  <si>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</si>
  <si>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</si>
  <si>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</si>
  <si>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</si>
  <si>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</si>
  <si>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</si>
  <si>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</si>
  <si>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</si>
  <si>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</si>
  <si>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</si>
  <si>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</si>
  <si>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</si>
  <si>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</si>
  <si>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</si>
  <si>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</si>
  <si>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</si>
  <si>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</si>
  <si>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</si>
  <si>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</si>
  <si>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</si>
  <si>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</si>
  <si>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</si>
  <si>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</si>
  <si>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</si>
  <si>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</si>
  <si>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</si>
  <si>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</si>
  <si>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</si>
  <si>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</si>
  <si>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</si>
  <si>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</si>
  <si>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</si>
  <si>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</si>
  <si>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</si>
  <si>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</si>
  <si>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</si>
  <si>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</si>
  <si>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</si>
  <si>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</si>
  <si>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</si>
  <si>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</si>
  <si>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</si>
  <si>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</si>
  <si>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</si>
  <si>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</si>
  <si>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</si>
  <si>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</si>
  <si>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</si>
  <si>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</si>
  <si>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</si>
  <si>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</si>
  <si>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</si>
  <si>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</si>
  <si>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</si>
  <si>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</si>
  <si>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</si>
  <si>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</si>
  <si>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</si>
  <si>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</si>
  <si>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</si>
  <si>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</si>
  <si>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</si>
  <si>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</si>
  <si>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</si>
  <si>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</si>
  <si>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</si>
  <si>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</si>
  <si>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</si>
  <si>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</si>
  <si>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</si>
  <si>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</si>
  <si>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</si>
  <si>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</si>
  <si>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</si>
  <si>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</si>
  <si>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</si>
  <si>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</si>
  <si>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</si>
  <si>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</si>
  <si>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</si>
  <si>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</si>
  <si>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</si>
  <si>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</si>
  <si>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</si>
  <si>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</si>
  <si>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</si>
  <si>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</si>
  <si>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</si>
  <si>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</si>
  <si>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</si>
  <si>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</si>
  <si>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</si>
  <si>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</si>
  <si>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</si>
  <si>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</si>
  <si>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</si>
  <si>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</si>
  <si>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</si>
  <si>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</si>
  <si>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</si>
  <si>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</si>
  <si>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</si>
  <si>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</si>
  <si>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</si>
  <si>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</si>
  <si>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</si>
  <si>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</si>
  <si>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</si>
  <si>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</si>
  <si>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</si>
  <si>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</si>
  <si>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</si>
  <si>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</si>
  <si>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</si>
  <si>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</si>
  <si>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</si>
  <si>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</si>
  <si>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</si>
  <si>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</si>
  <si>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</si>
  <si>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</si>
  <si>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</si>
  <si>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</si>
  <si>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</si>
  <si>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</si>
  <si>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</si>
  <si>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</si>
  <si>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</si>
  <si>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</si>
  <si>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</si>
  <si>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</si>
  <si>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</si>
  <si>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</si>
  <si>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</si>
  <si>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</si>
  <si>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</si>
  <si>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</si>
  <si>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</si>
  <si>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</si>
  <si>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</si>
  <si>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</si>
  <si>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</si>
  <si>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</si>
  <si>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</si>
  <si>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</si>
  <si>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</si>
  <si>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</si>
  <si>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</si>
  <si>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</si>
  <si>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</si>
  <si>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</si>
  <si>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</si>
  <si>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</si>
  <si>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</si>
  <si>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</si>
  <si>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</si>
  <si>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</si>
  <si>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</si>
  <si>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</si>
  <si>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</si>
  <si>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</si>
  <si>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</si>
  <si>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</si>
  <si>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</si>
  <si>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</si>
  <si>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</si>
  <si>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</si>
  <si>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</si>
  <si>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</si>
  <si>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</si>
  <si>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</si>
  <si>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</si>
  <si>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</si>
  <si>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</si>
  <si>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</si>
  <si>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</si>
  <si>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</si>
  <si>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</si>
  <si>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</si>
  <si>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</si>
  <si>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</si>
  <si>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</si>
  <si>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</si>
  <si>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</si>
  <si>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</si>
  <si>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</si>
  <si>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</si>
  <si>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</si>
  <si>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</si>
  <si>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</si>
  <si>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</si>
  <si>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</si>
  <si>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</si>
  <si>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</si>
  <si>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</si>
  <si>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</si>
  <si>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</si>
  <si>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</si>
  <si>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</si>
  <si>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</si>
  <si>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</si>
  <si>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</si>
  <si>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</si>
  <si>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</si>
  <si>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</si>
  <si>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</si>
  <si>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</si>
  <si>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</si>
  <si>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</si>
  <si>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</si>
  <si>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</si>
  <si>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</si>
  <si>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</si>
  <si>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</si>
  <si>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</si>
  <si>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</si>
  <si>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</si>
  <si>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</si>
  <si>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</si>
  <si>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</si>
  <si>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</si>
  <si>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</si>
  <si>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</si>
  <si>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</si>
  <si>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</si>
  <si>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</si>
  <si>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</si>
  <si>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</si>
  <si>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</si>
  <si>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</si>
  <si>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</si>
  <si>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</si>
  <si>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</si>
  <si>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</si>
  <si>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</si>
  <si>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</si>
  <si>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</si>
  <si>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</si>
  <si>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</si>
  <si>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</si>
  <si>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</si>
  <si>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</si>
  <si>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</si>
  <si>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</si>
  <si>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</si>
  <si>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</si>
  <si>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</si>
  <si>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</si>
  <si>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</si>
  <si>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</si>
  <si>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</si>
  <si>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</si>
  <si>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</si>
  <si>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</si>
  <si>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</si>
  <si>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</si>
  <si>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feb-25</t>
  </si>
  <si>
    <t>21 Enero</t>
  </si>
  <si>
    <t>Costa de Marfil</t>
  </si>
  <si>
    <t>mar-25</t>
  </si>
  <si>
    <t>(*) Tasa de variación respecto al mismo periodo del año anterior // '- igual que 0,0 / ^ distinto de 0,0</t>
  </si>
  <si>
    <t>mar-24</t>
  </si>
  <si>
    <t>18 Marzo</t>
  </si>
  <si>
    <t>1º 2025</t>
  </si>
  <si>
    <t>BOLETÍN ESTADÍSTICO HIDROCARBUROS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</si>
</sst>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3" fontId="13" fillId="2" borderId="0" xfId="0" applyNumberFormat="1" applyFont="1" applyFill="1" applyAlignment="1">
      <alignment horizontal="right"/>
    </xf>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4" fillId="2" borderId="3" xfId="1" quotePrefix="1" applyFill="1" applyBorder="1"/>
    <xf numFmtId="4" fontId="4" fillId="11" borderId="3" xfId="1" applyNumberFormat="1" applyFill="1" applyBorder="1" applyAlignment="1">
      <alignment horizontal="right"/>
    </xf>
    <xf numFmtId="170" fontId="4" fillId="2" borderId="0" xfId="1" applyNumberFormat="1" applyFill="1" applyAlignment="1">
      <alignment horizontal="right" indent="1"/>
    </xf>
    <xf numFmtId="170" fontId="4" fillId="11" borderId="0" xfId="1" applyNumberFormat="1" applyFill="1" applyAlignment="1">
      <alignment horizontal="right" indent="1"/>
    </xf>
    <xf numFmtId="173" fontId="27" fillId="2" borderId="2" xfId="7" applyNumberFormat="1" applyFont="1" applyFill="1" applyBorder="1" applyAlignment="1" applyProtection="1">
      <protection locked="0"/>
    </xf>
    <xf numFmtId="173" fontId="17" fillId="2" borderId="2" xfId="0" applyNumberFormat="1" applyFont="1" applyFill="1" applyBorder="1"/>
    <xf numFmtId="168"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3" fontId="36" fillId="2" borderId="2" xfId="13" quotePrefix="1" applyNumberFormat="1" applyFont="1" applyFill="1" applyBorder="1" applyAlignment="1">
      <alignment horizontal="right"/>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4" xfId="1" quotePrefix="1" applyFont="1" applyFill="1" applyBorder="1" applyAlignment="1">
      <alignment vertical="center"/>
    </xf>
    <xf numFmtId="0" fontId="8" fillId="2" borderId="8" xfId="1" quotePrefix="1" applyFont="1" applyFill="1" applyBorder="1" applyAlignment="1">
      <alignment vertical="center"/>
    </xf>
    <xf numFmtId="0" fontId="8" fillId="2" borderId="10" xfId="1" quotePrefix="1" applyFont="1" applyFill="1" applyBorder="1" applyAlignment="1">
      <alignment vertical="center"/>
    </xf>
    <xf numFmtId="0" fontId="8" fillId="2" borderId="4" xfId="1" quotePrefix="1" applyFont="1" applyFill="1" applyBorder="1" applyAlignment="1">
      <alignment vertical="center" wrapText="1"/>
    </xf>
    <xf numFmtId="0" fontId="8" fillId="2" borderId="8" xfId="1" quotePrefix="1" applyFont="1" applyFill="1" applyBorder="1" applyAlignment="1">
      <alignment vertical="center" wrapText="1"/>
    </xf>
    <xf numFmtId="0" fontId="8" fillId="2" borderId="10" xfId="1" quotePrefix="1" applyFont="1" applyFill="1" applyBorder="1" applyAlignment="1">
      <alignment vertical="center" wrapText="1"/>
    </xf>
    <xf numFmtId="168" fontId="4" fillId="38" borderId="2" xfId="1" quotePrefix="1" applyNumberFormat="1" applyFill="1" applyBorder="1" applyAlignment="1">
      <alignment horizontal="right"/>
    </xf>
    <xf numFmtId="0" fontId="31" fillId="2" borderId="0" xfId="0" applyFont="1" applyFill="1" applyAlignment="1">
      <alignment horizontal="left" indent="1"/>
    </xf>
    <xf numFmtId="173" fontId="13" fillId="5"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84" fontId="4" fillId="2" borderId="0" xfId="1" quotePrefix="1" applyNumberForma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51">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1" formatCode="\^"/>
    </dxf>
    <dxf>
      <numFmt numFmtId="188" formatCode="\^;\^;\^"/>
    </dxf>
    <dxf>
      <numFmt numFmtId="189" formatCode="&quot;-&quot;"/>
    </dxf>
    <dxf>
      <numFmt numFmtId="189" formatCode="&quot;-&quot;"/>
    </dxf>
    <dxf>
      <numFmt numFmtId="190" formatCode="&quot;^&quot;"/>
    </dxf>
    <dxf>
      <numFmt numFmtId="190" formatCode="&quot;^&quot;"/>
    </dxf>
    <dxf>
      <numFmt numFmtId="188" formatCode="\^;\^;\^"/>
    </dxf>
    <dxf>
      <numFmt numFmtId="188" formatCode="\^;\^;\^"/>
    </dxf>
    <dxf>
      <numFmt numFmtId="189" formatCode="&quot;-&quot;"/>
    </dxf>
    <dxf>
      <numFmt numFmtId="191" formatCode="\^"/>
    </dxf>
    <dxf>
      <numFmt numFmtId="188" formatCode="\^;\^;\^"/>
    </dxf>
    <dxf>
      <numFmt numFmtId="189" formatCode="&quot;-&quot;"/>
    </dxf>
    <dxf>
      <numFmt numFmtId="191" formatCode="\^"/>
    </dxf>
    <dxf>
      <numFmt numFmtId="191" formatCode="\^"/>
    </dxf>
    <dxf>
      <numFmt numFmtId="189" formatCode="&quot;-&quot;"/>
    </dxf>
    <dxf>
      <numFmt numFmtId="190" formatCode="&quot;^&quot;"/>
    </dxf>
    <dxf>
      <numFmt numFmtId="191" formatCode="\^"/>
    </dxf>
    <dxf>
      <numFmt numFmtId="191" formatCode="\^"/>
    </dxf>
    <dxf>
      <numFmt numFmtId="190" formatCode="&quot;^&quot;"/>
    </dxf>
    <dxf>
      <numFmt numFmtId="191" formatCode="\^"/>
    </dxf>
    <dxf>
      <numFmt numFmtId="191" formatCode="\^"/>
    </dxf>
    <dxf>
      <numFmt numFmtId="191" formatCode="\^"/>
    </dxf>
    <dxf>
      <numFmt numFmtId="190" formatCode="&quot;^&quot;"/>
    </dxf>
    <dxf>
      <numFmt numFmtId="191" formatCode="\^"/>
    </dxf>
    <dxf>
      <numFmt numFmtId="188" formatCode="\^;\^;\^"/>
    </dxf>
    <dxf>
      <numFmt numFmtId="191" formatCode="\^"/>
    </dxf>
    <dxf>
      <numFmt numFmtId="188" formatCode="\^;\^;\^"/>
    </dxf>
    <dxf>
      <numFmt numFmtId="191" formatCode="\^"/>
    </dxf>
    <dxf>
      <numFmt numFmtId="191" formatCode="\^"/>
    </dxf>
    <dxf>
      <numFmt numFmtId="188" formatCode="\^;\^;\^"/>
    </dxf>
    <dxf>
      <numFmt numFmtId="191" formatCode="\^"/>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89" formatCode="&quot;-&quot;"/>
    </dxf>
    <dxf>
      <numFmt numFmtId="191" formatCode="\^"/>
    </dxf>
    <dxf>
      <numFmt numFmtId="183" formatCode="\^;&quot;^&quot;"/>
    </dxf>
    <dxf>
      <numFmt numFmtId="191" formatCode="\^"/>
    </dxf>
    <dxf>
      <numFmt numFmtId="191" formatCode="\^"/>
    </dxf>
    <dxf>
      <numFmt numFmtId="188" formatCode="\^;\^;\^"/>
    </dxf>
    <dxf>
      <numFmt numFmtId="191" formatCode="\^"/>
    </dxf>
    <dxf>
      <numFmt numFmtId="188" formatCode="\^;\^;\^"/>
    </dxf>
    <dxf>
      <numFmt numFmtId="191" formatCode="\^"/>
    </dxf>
    <dxf>
      <numFmt numFmtId="192"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89" formatCode="&quot;-&quot;"/>
    </dxf>
    <dxf>
      <numFmt numFmtId="191" formatCode="\^"/>
    </dxf>
    <dxf>
      <numFmt numFmtId="183" formatCode="\^;&quot;^&quot;"/>
    </dxf>
    <dxf>
      <numFmt numFmtId="188" formatCode="\^;\^;\^"/>
    </dxf>
    <dxf>
      <numFmt numFmtId="189" formatCode="&quot;-&quot;"/>
    </dxf>
    <dxf>
      <numFmt numFmtId="191" formatCode="\^"/>
    </dxf>
    <dxf>
      <numFmt numFmtId="191" formatCode="\^"/>
    </dxf>
    <dxf>
      <numFmt numFmtId="191" formatCode="\^"/>
    </dxf>
    <dxf>
      <numFmt numFmtId="188" formatCode="\^;\^;\^"/>
    </dxf>
    <dxf>
      <numFmt numFmtId="192"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91" formatCode="\^"/>
    </dxf>
    <dxf>
      <numFmt numFmtId="188" formatCode="\^;\^;\^"/>
    </dxf>
    <dxf>
      <numFmt numFmtId="191" formatCode="\^"/>
    </dxf>
    <dxf>
      <numFmt numFmtId="191" formatCode="\^"/>
    </dxf>
    <dxf>
      <numFmt numFmtId="188"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88"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91" formatCode="\^"/>
    </dxf>
    <dxf>
      <numFmt numFmtId="191" formatCode="\^"/>
    </dxf>
    <dxf>
      <numFmt numFmtId="188" formatCode="\^;\^;\^"/>
    </dxf>
    <dxf>
      <numFmt numFmtId="188" formatCode="\^;\^;\^"/>
    </dxf>
    <dxf>
      <numFmt numFmtId="191" formatCode="\^"/>
    </dxf>
    <dxf>
      <numFmt numFmtId="191" formatCode="\^"/>
    </dxf>
    <dxf>
      <numFmt numFmtId="189" formatCode="&quot;-&quot;"/>
    </dxf>
    <dxf>
      <numFmt numFmtId="191" formatCode="\^"/>
    </dxf>
    <dxf>
      <numFmt numFmtId="191" formatCode="\^"/>
    </dxf>
    <dxf>
      <numFmt numFmtId="188" formatCode="\^;\^;\^"/>
    </dxf>
    <dxf>
      <numFmt numFmtId="191" formatCode="\^"/>
    </dxf>
    <dxf>
      <numFmt numFmtId="189" formatCode="&quot;-&quot;"/>
    </dxf>
    <dxf>
      <numFmt numFmtId="191" formatCode="\^"/>
    </dxf>
    <dxf>
      <numFmt numFmtId="188" formatCode="\^;\^;\^"/>
    </dxf>
    <dxf>
      <numFmt numFmtId="189" formatCode="&quot;-&quot;"/>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88" formatCode="\^;\^;\^"/>
    </dxf>
    <dxf>
      <numFmt numFmtId="189" formatCode="&quot;-&quot;"/>
    </dxf>
    <dxf>
      <numFmt numFmtId="188" formatCode="\^;\^;\^"/>
    </dxf>
    <dxf>
      <numFmt numFmtId="189" formatCode="&quot;-&quot;"/>
    </dxf>
    <dxf>
      <numFmt numFmtId="188" formatCode="\^;\^;\^"/>
    </dxf>
    <dxf>
      <numFmt numFmtId="191" formatCode="\^"/>
    </dxf>
    <dxf>
      <numFmt numFmtId="191" formatCode="\^"/>
    </dxf>
    <dxf>
      <numFmt numFmtId="191" formatCode="\^"/>
    </dxf>
    <dxf>
      <numFmt numFmtId="189" formatCode="&quot;-&quot;"/>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89" formatCode="&quot;-&quot;"/>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88" formatCode="\^;\^;\^"/>
    </dxf>
    <dxf>
      <numFmt numFmtId="191" formatCode="\^"/>
    </dxf>
    <dxf>
      <numFmt numFmtId="189" formatCode="&quot;-&quot;"/>
    </dxf>
    <dxf>
      <numFmt numFmtId="191" formatCode="\^"/>
    </dxf>
    <dxf>
      <numFmt numFmtId="191" formatCode="\^"/>
    </dxf>
    <dxf>
      <numFmt numFmtId="183" formatCode="\^;&quot;^&quot;"/>
    </dxf>
    <dxf>
      <numFmt numFmtId="191" formatCode="\^"/>
    </dxf>
    <dxf>
      <numFmt numFmtId="191" formatCode="\^"/>
    </dxf>
    <dxf>
      <numFmt numFmtId="183" formatCode="\^;&quot;^&quot;"/>
    </dxf>
    <dxf>
      <numFmt numFmtId="191" formatCode="\^"/>
    </dxf>
    <dxf>
      <numFmt numFmtId="188" formatCode="\^;\^;\^"/>
    </dxf>
    <dxf>
      <numFmt numFmtId="191" formatCode="\^"/>
    </dxf>
    <dxf>
      <numFmt numFmtId="189" formatCode="&quot;-&quot;"/>
    </dxf>
    <dxf>
      <numFmt numFmtId="191"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691</v>
      </c>
    </row>
    <row r="3" spans="1:9" ht="15" customHeight="1" x14ac:dyDescent="0.2">
      <c r="A3" s="499">
        <v>45747</v>
      </c>
    </row>
    <row r="4" spans="1:9" ht="15" customHeight="1" x14ac:dyDescent="0.25">
      <c r="A4" s="773" t="s">
        <v>19</v>
      </c>
      <c r="B4" s="773"/>
      <c r="C4" s="773"/>
      <c r="D4" s="773"/>
      <c r="E4" s="773"/>
      <c r="F4" s="773"/>
      <c r="G4" s="77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6" t="s">
        <v>610</v>
      </c>
      <c r="D63" s="716"/>
      <c r="E63" s="716"/>
      <c r="F63" s="716"/>
      <c r="G63" s="716"/>
    </row>
    <row r="64" spans="1:8" ht="15" customHeight="1" x14ac:dyDescent="0.2">
      <c r="B64" s="6"/>
      <c r="C64" s="8" t="s">
        <v>360</v>
      </c>
      <c r="D64" s="8"/>
      <c r="E64" s="8"/>
      <c r="F64" s="8"/>
      <c r="G64" s="8"/>
    </row>
    <row r="65" spans="2:9" ht="15" customHeight="1" x14ac:dyDescent="0.2">
      <c r="B65" s="6"/>
      <c r="C65" s="8" t="s">
        <v>615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4" t="s">
        <v>504</v>
      </c>
      <c r="B98" s="775"/>
      <c r="C98" s="775"/>
      <c r="D98" s="775"/>
      <c r="E98" s="775"/>
      <c r="F98" s="775"/>
      <c r="G98" s="775"/>
      <c r="H98" s="775"/>
      <c r="I98" s="775"/>
      <c r="J98" s="775"/>
      <c r="K98" s="775"/>
    </row>
    <row r="99" spans="1:11" ht="15" customHeight="1" x14ac:dyDescent="0.2">
      <c r="A99" s="775"/>
      <c r="B99" s="775"/>
      <c r="C99" s="775"/>
      <c r="D99" s="775"/>
      <c r="E99" s="775"/>
      <c r="F99" s="775"/>
      <c r="G99" s="775"/>
      <c r="H99" s="775"/>
      <c r="I99" s="775"/>
      <c r="J99" s="775"/>
      <c r="K99" s="775"/>
    </row>
    <row r="100" spans="1:11" ht="15" customHeight="1" x14ac:dyDescent="0.2">
      <c r="A100" s="775"/>
      <c r="B100" s="775"/>
      <c r="C100" s="775"/>
      <c r="D100" s="775"/>
      <c r="E100" s="775"/>
      <c r="F100" s="775"/>
      <c r="G100" s="775"/>
      <c r="H100" s="775"/>
      <c r="I100" s="775"/>
      <c r="J100" s="775"/>
      <c r="K100" s="775"/>
    </row>
    <row r="101" spans="1:11" ht="15" customHeight="1" x14ac:dyDescent="0.2">
      <c r="A101" s="775"/>
      <c r="B101" s="775"/>
      <c r="C101" s="775"/>
      <c r="D101" s="775"/>
      <c r="E101" s="775"/>
      <c r="F101" s="775"/>
      <c r="G101" s="775"/>
      <c r="H101" s="775"/>
      <c r="I101" s="775"/>
      <c r="J101" s="775"/>
      <c r="K101" s="775"/>
    </row>
    <row r="102" spans="1:11" ht="15" customHeight="1" x14ac:dyDescent="0.2">
      <c r="A102" s="775"/>
      <c r="B102" s="775"/>
      <c r="C102" s="775"/>
      <c r="D102" s="775"/>
      <c r="E102" s="775"/>
      <c r="F102" s="775"/>
      <c r="G102" s="775"/>
      <c r="H102" s="775"/>
      <c r="I102" s="775"/>
      <c r="J102" s="775"/>
      <c r="K102" s="77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92">
        <f>INDICE!A3</f>
        <v>45747</v>
      </c>
      <c r="C3" s="793"/>
      <c r="D3" s="793" t="s">
        <v>115</v>
      </c>
      <c r="E3" s="793"/>
      <c r="F3" s="793" t="s">
        <v>116</v>
      </c>
      <c r="G3" s="794"/>
      <c r="H3" s="793"/>
    </row>
    <row r="4" spans="1:8" x14ac:dyDescent="0.2">
      <c r="A4" s="347"/>
      <c r="B4" s="348" t="s">
        <v>47</v>
      </c>
      <c r="C4" s="348" t="s">
        <v>417</v>
      </c>
      <c r="D4" s="348" t="s">
        <v>47</v>
      </c>
      <c r="E4" s="348" t="s">
        <v>417</v>
      </c>
      <c r="F4" s="348" t="s">
        <v>47</v>
      </c>
      <c r="G4" s="349" t="s">
        <v>417</v>
      </c>
      <c r="H4" s="349" t="s">
        <v>106</v>
      </c>
    </row>
    <row r="5" spans="1:8" x14ac:dyDescent="0.2">
      <c r="A5" s="350" t="s">
        <v>171</v>
      </c>
      <c r="B5" s="322">
        <v>1813.0246999999997</v>
      </c>
      <c r="C5" s="315">
        <v>-0.57129104187615387</v>
      </c>
      <c r="D5" s="314">
        <v>5236.5288200000005</v>
      </c>
      <c r="E5" s="315">
        <v>-1.4486153264135289</v>
      </c>
      <c r="F5" s="314">
        <v>21681.157730000003</v>
      </c>
      <c r="G5" s="329">
        <v>-0.5517266676592798</v>
      </c>
      <c r="H5" s="320">
        <v>72.610749581541114</v>
      </c>
    </row>
    <row r="6" spans="1:8" x14ac:dyDescent="0.2">
      <c r="A6" s="350" t="s">
        <v>172</v>
      </c>
      <c r="B6" s="580">
        <v>12.388699999999993</v>
      </c>
      <c r="C6" s="329">
        <v>630.44426756286623</v>
      </c>
      <c r="D6" s="351">
        <v>35.426410000000004</v>
      </c>
      <c r="E6" s="315">
        <v>970.49774275233142</v>
      </c>
      <c r="F6" s="314">
        <v>98.200009999999992</v>
      </c>
      <c r="G6" s="315">
        <v>1314.1197393527018</v>
      </c>
      <c r="H6" s="320">
        <v>0.32887433520898202</v>
      </c>
    </row>
    <row r="7" spans="1:8" x14ac:dyDescent="0.2">
      <c r="A7" s="350" t="s">
        <v>173</v>
      </c>
      <c r="B7" s="337">
        <v>0</v>
      </c>
      <c r="C7" s="329">
        <v>0</v>
      </c>
      <c r="D7" s="328">
        <v>3.8799999999999998E-3</v>
      </c>
      <c r="E7" s="329">
        <v>-93.784043575776991</v>
      </c>
      <c r="F7" s="328">
        <v>0.53223999999999994</v>
      </c>
      <c r="G7" s="315">
        <v>343.27475639210456</v>
      </c>
      <c r="H7" s="580">
        <v>1.7824853192135984E-3</v>
      </c>
    </row>
    <row r="8" spans="1:8" x14ac:dyDescent="0.2">
      <c r="A8" s="361" t="s">
        <v>174</v>
      </c>
      <c r="B8" s="323">
        <v>1825.4133999999997</v>
      </c>
      <c r="C8" s="754">
        <v>1.5094201840341518E-2</v>
      </c>
      <c r="D8" s="323">
        <v>5271.9591100000007</v>
      </c>
      <c r="E8" s="370">
        <v>-0.84473828776605031</v>
      </c>
      <c r="F8" s="323">
        <v>21779.889980000004</v>
      </c>
      <c r="G8" s="324">
        <v>-0.13121687220980083</v>
      </c>
      <c r="H8" s="324">
        <v>72.941406402069305</v>
      </c>
    </row>
    <row r="9" spans="1:8" x14ac:dyDescent="0.2">
      <c r="A9" s="350" t="s">
        <v>175</v>
      </c>
      <c r="B9" s="322">
        <v>310.12713000000002</v>
      </c>
      <c r="C9" s="315">
        <v>2.7415684909600668</v>
      </c>
      <c r="D9" s="314">
        <v>968.21608999999989</v>
      </c>
      <c r="E9" s="315">
        <v>5.5984022513963705</v>
      </c>
      <c r="F9" s="314">
        <v>3803.9052800000004</v>
      </c>
      <c r="G9" s="315">
        <v>8.3399572638922681</v>
      </c>
      <c r="H9" s="320">
        <v>12.739375690062932</v>
      </c>
    </row>
    <row r="10" spans="1:8" x14ac:dyDescent="0.2">
      <c r="A10" s="350" t="s">
        <v>176</v>
      </c>
      <c r="B10" s="322">
        <v>161.06457999999992</v>
      </c>
      <c r="C10" s="315">
        <v>14.854027007399617</v>
      </c>
      <c r="D10" s="314">
        <v>499.63316000000003</v>
      </c>
      <c r="E10" s="329">
        <v>5.6520228852130723</v>
      </c>
      <c r="F10" s="314">
        <v>1242.72604</v>
      </c>
      <c r="G10" s="329">
        <v>5.1261923953084221</v>
      </c>
      <c r="H10" s="320">
        <v>4.1619211673388916</v>
      </c>
    </row>
    <row r="11" spans="1:8" x14ac:dyDescent="0.2">
      <c r="A11" s="350" t="s">
        <v>177</v>
      </c>
      <c r="B11" s="322">
        <v>251.63147999999998</v>
      </c>
      <c r="C11" s="315">
        <v>7.4929809371634164</v>
      </c>
      <c r="D11" s="314">
        <v>711.34028000000001</v>
      </c>
      <c r="E11" s="315">
        <v>-1.8020586551006488</v>
      </c>
      <c r="F11" s="314">
        <v>3032.9111600000001</v>
      </c>
      <c r="G11" s="315">
        <v>-1.5044072304442773</v>
      </c>
      <c r="H11" s="320">
        <v>10.157296740528871</v>
      </c>
    </row>
    <row r="12" spans="1:8" s="3" customFormat="1" x14ac:dyDescent="0.2">
      <c r="A12" s="352" t="s">
        <v>148</v>
      </c>
      <c r="B12" s="325">
        <v>2548.23659</v>
      </c>
      <c r="C12" s="326">
        <v>1.8758846272532881</v>
      </c>
      <c r="D12" s="325">
        <v>7451.1486399999994</v>
      </c>
      <c r="E12" s="326">
        <v>0.27037769669993578</v>
      </c>
      <c r="F12" s="325">
        <v>29859.432460000004</v>
      </c>
      <c r="G12" s="326">
        <v>0.94141746358611811</v>
      </c>
      <c r="H12" s="326">
        <v>100</v>
      </c>
    </row>
    <row r="13" spans="1:8" x14ac:dyDescent="0.2">
      <c r="A13" s="362" t="s">
        <v>149</v>
      </c>
      <c r="B13" s="327"/>
      <c r="C13" s="327"/>
      <c r="D13" s="327"/>
      <c r="E13" s="327"/>
      <c r="F13" s="327"/>
      <c r="G13" s="327"/>
      <c r="H13" s="327"/>
    </row>
    <row r="14" spans="1:8" s="105" customFormat="1" x14ac:dyDescent="0.2">
      <c r="A14" s="596" t="s">
        <v>178</v>
      </c>
      <c r="B14" s="587">
        <v>119.29239</v>
      </c>
      <c r="C14" s="588">
        <v>10.054472597409744</v>
      </c>
      <c r="D14" s="589">
        <v>357.60894999999994</v>
      </c>
      <c r="E14" s="588">
        <v>4.3466042493507073</v>
      </c>
      <c r="F14" s="314">
        <v>1644.2951300000002</v>
      </c>
      <c r="G14" s="588">
        <v>-12.563864381711836</v>
      </c>
      <c r="H14" s="590">
        <v>5.5067862800229523</v>
      </c>
    </row>
    <row r="15" spans="1:8" s="105" customFormat="1" x14ac:dyDescent="0.2">
      <c r="A15" s="597" t="s">
        <v>557</v>
      </c>
      <c r="B15" s="592">
        <v>6.535088983131164</v>
      </c>
      <c r="C15" s="593"/>
      <c r="D15" s="594">
        <v>6.7832269283287339</v>
      </c>
      <c r="E15" s="593"/>
      <c r="F15" s="594">
        <v>7.54960255313466</v>
      </c>
      <c r="G15" s="593"/>
      <c r="H15" s="595"/>
    </row>
    <row r="16" spans="1:8" s="105" customFormat="1" x14ac:dyDescent="0.2">
      <c r="A16" s="598" t="s">
        <v>423</v>
      </c>
      <c r="B16" s="599">
        <v>151.07785999999999</v>
      </c>
      <c r="C16" s="600">
        <v>10.857219924526778</v>
      </c>
      <c r="D16" s="601">
        <v>406.04513000000003</v>
      </c>
      <c r="E16" s="600">
        <v>-1.5821313569149655</v>
      </c>
      <c r="F16" s="601">
        <v>1754.8238999999999</v>
      </c>
      <c r="G16" s="600">
        <v>-1.4937416258471037</v>
      </c>
      <c r="H16" s="602">
        <v>5.8769499465563504</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5" t="s">
        <v>424</v>
      </c>
      <c r="B19" s="796"/>
      <c r="C19" s="796"/>
      <c r="D19" s="796"/>
      <c r="E19" s="796"/>
      <c r="F19" s="796"/>
      <c r="G19" s="796"/>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9" t="s">
        <v>664</v>
      </c>
      <c r="B21" s="789"/>
      <c r="C21" s="789"/>
      <c r="D21" s="789"/>
      <c r="E21" s="789"/>
      <c r="F21" s="789"/>
      <c r="G21" s="789"/>
      <c r="H21" s="789"/>
    </row>
    <row r="22" spans="1:22" x14ac:dyDescent="0.2">
      <c r="A22" s="789"/>
      <c r="B22" s="789"/>
      <c r="C22" s="789"/>
      <c r="D22" s="789"/>
      <c r="E22" s="789"/>
      <c r="F22" s="789"/>
      <c r="G22" s="789"/>
      <c r="H22" s="789"/>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24" priority="37" operator="between">
      <formula>0</formula>
      <formula>0.5</formula>
    </cfRule>
    <cfRule type="cellIs" dxfId="223" priority="38" operator="between">
      <formula>0</formula>
      <formula>0.49</formula>
    </cfRule>
  </conditionalFormatting>
  <conditionalFormatting sqref="B7:F7">
    <cfRule type="cellIs" dxfId="222" priority="3" operator="equal">
      <formula>0</formula>
    </cfRule>
    <cfRule type="cellIs" dxfId="221" priority="4" operator="between">
      <formula>0</formula>
      <formula>0.5</formula>
    </cfRule>
  </conditionalFormatting>
  <conditionalFormatting sqref="C8">
    <cfRule type="cellIs" dxfId="220" priority="1" operator="equal">
      <formula>0</formula>
    </cfRule>
    <cfRule type="cellIs" dxfId="219" priority="2" operator="between">
      <formula>0</formula>
      <formula>0.5</formula>
    </cfRule>
  </conditionalFormatting>
  <conditionalFormatting sqref="D6">
    <cfRule type="cellIs" dxfId="218" priority="35" operator="between">
      <formula>0</formula>
      <formula>0.5</formula>
    </cfRule>
    <cfRule type="cellIs" dxfId="217" priority="36" operator="between">
      <formula>0</formula>
      <formula>0.49</formula>
    </cfRule>
  </conditionalFormatting>
  <conditionalFormatting sqref="E8">
    <cfRule type="cellIs" dxfId="216" priority="17" operator="between">
      <formula>-0.04999999</formula>
      <formula>-0.00000001</formula>
    </cfRule>
  </conditionalFormatting>
  <conditionalFormatting sqref="E10">
    <cfRule type="cellIs" dxfId="215" priority="7" operator="equal">
      <formula>0</formula>
    </cfRule>
    <cfRule type="cellIs" dxfId="214" priority="8" operator="between">
      <formula>-0.5</formula>
      <formula>0.5</formula>
    </cfRule>
  </conditionalFormatting>
  <conditionalFormatting sqref="G10">
    <cfRule type="cellIs" dxfId="213" priority="5" operator="equal">
      <formula>0</formula>
    </cfRule>
    <cfRule type="cellIs" dxfId="212" priority="6" operator="between">
      <formula>-0.5</formula>
      <formula>0.5</formula>
    </cfRule>
  </conditionalFormatting>
  <conditionalFormatting sqref="H7">
    <cfRule type="cellIs" dxfId="211" priority="13" operator="between">
      <formula>0</formula>
      <formula>0.5</formula>
    </cfRule>
    <cfRule type="cellIs" dxfId="210" priority="14"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90">
        <f>INDICE!A3</f>
        <v>45747</v>
      </c>
      <c r="C3" s="790"/>
      <c r="D3" s="790">
        <f>INDICE!C3</f>
        <v>0</v>
      </c>
      <c r="E3" s="790"/>
      <c r="F3" s="91"/>
      <c r="G3" s="791" t="s">
        <v>116</v>
      </c>
      <c r="H3" s="791"/>
      <c r="I3" s="791"/>
      <c r="J3" s="791"/>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289.01131000000026</v>
      </c>
      <c r="C5" s="94">
        <v>46.265740000000001</v>
      </c>
      <c r="D5" s="94">
        <v>8.4076399999999989</v>
      </c>
      <c r="E5" s="339">
        <v>343.68469000000027</v>
      </c>
      <c r="F5" s="94"/>
      <c r="G5" s="94">
        <v>3488.6707600000036</v>
      </c>
      <c r="H5" s="94">
        <v>658.53670999999963</v>
      </c>
      <c r="I5" s="94">
        <v>64.663360000000011</v>
      </c>
      <c r="J5" s="339">
        <v>4211.8708300000035</v>
      </c>
    </row>
    <row r="6" spans="1:10" x14ac:dyDescent="0.2">
      <c r="A6" s="364" t="s">
        <v>154</v>
      </c>
      <c r="B6" s="96">
        <v>71.753179999999986</v>
      </c>
      <c r="C6" s="96">
        <v>19.790090000000003</v>
      </c>
      <c r="D6" s="96">
        <v>11.308989999999998</v>
      </c>
      <c r="E6" s="341">
        <v>102.85225999999999</v>
      </c>
      <c r="F6" s="96"/>
      <c r="G6" s="96">
        <v>840.37175999999954</v>
      </c>
      <c r="H6" s="96">
        <v>260.74249000000003</v>
      </c>
      <c r="I6" s="96">
        <v>86.23148999999998</v>
      </c>
      <c r="J6" s="341">
        <v>1187.3457399999995</v>
      </c>
    </row>
    <row r="7" spans="1:10" x14ac:dyDescent="0.2">
      <c r="A7" s="364" t="s">
        <v>155</v>
      </c>
      <c r="B7" s="96">
        <v>32.733500000000006</v>
      </c>
      <c r="C7" s="96">
        <v>7.1777300000000004</v>
      </c>
      <c r="D7" s="96">
        <v>4.1942399999999997</v>
      </c>
      <c r="E7" s="341">
        <v>44.105470000000004</v>
      </c>
      <c r="F7" s="96"/>
      <c r="G7" s="96">
        <v>395.68225999999999</v>
      </c>
      <c r="H7" s="96">
        <v>76.457830000000044</v>
      </c>
      <c r="I7" s="96">
        <v>33.899420000000006</v>
      </c>
      <c r="J7" s="341">
        <v>506.03951000000006</v>
      </c>
    </row>
    <row r="8" spans="1:10" x14ac:dyDescent="0.2">
      <c r="A8" s="364" t="s">
        <v>156</v>
      </c>
      <c r="B8" s="96">
        <v>24.796409999999995</v>
      </c>
      <c r="C8" s="96">
        <v>3.6812</v>
      </c>
      <c r="D8" s="96">
        <v>15.631789999999999</v>
      </c>
      <c r="E8" s="341">
        <v>44.109399999999994</v>
      </c>
      <c r="F8" s="96"/>
      <c r="G8" s="96">
        <v>348.03214999999994</v>
      </c>
      <c r="H8" s="96">
        <v>41.703840000000007</v>
      </c>
      <c r="I8" s="96">
        <v>145.66084999999998</v>
      </c>
      <c r="J8" s="341">
        <v>535.39683999999988</v>
      </c>
    </row>
    <row r="9" spans="1:10" x14ac:dyDescent="0.2">
      <c r="A9" s="364" t="s">
        <v>157</v>
      </c>
      <c r="B9" s="96">
        <v>53.783849999999994</v>
      </c>
      <c r="C9" s="96">
        <v>0</v>
      </c>
      <c r="D9" s="96">
        <v>0</v>
      </c>
      <c r="E9" s="341">
        <v>53.783849999999994</v>
      </c>
      <c r="F9" s="96"/>
      <c r="G9" s="96">
        <v>657.09274000000016</v>
      </c>
      <c r="H9" s="96">
        <v>0</v>
      </c>
      <c r="I9" s="96">
        <v>0</v>
      </c>
      <c r="J9" s="341">
        <v>657.09274000000016</v>
      </c>
    </row>
    <row r="10" spans="1:10" x14ac:dyDescent="0.2">
      <c r="A10" s="364" t="s">
        <v>158</v>
      </c>
      <c r="B10" s="96">
        <v>24.400200000000002</v>
      </c>
      <c r="C10" s="96">
        <v>5.5841799999999999</v>
      </c>
      <c r="D10" s="96">
        <v>0.12900999999999999</v>
      </c>
      <c r="E10" s="341">
        <v>30.113390000000003</v>
      </c>
      <c r="F10" s="96"/>
      <c r="G10" s="96">
        <v>289.79825</v>
      </c>
      <c r="H10" s="96">
        <v>55.76044000000001</v>
      </c>
      <c r="I10" s="96">
        <v>2.2595900000000002</v>
      </c>
      <c r="J10" s="341">
        <v>347.81828000000002</v>
      </c>
    </row>
    <row r="11" spans="1:10" x14ac:dyDescent="0.2">
      <c r="A11" s="364" t="s">
        <v>159</v>
      </c>
      <c r="B11" s="96">
        <v>137.07628000000008</v>
      </c>
      <c r="C11" s="96">
        <v>47.580739999999999</v>
      </c>
      <c r="D11" s="96">
        <v>22.572730000000004</v>
      </c>
      <c r="E11" s="341">
        <v>207.22975000000008</v>
      </c>
      <c r="F11" s="96"/>
      <c r="G11" s="96">
        <v>1674.1552500000034</v>
      </c>
      <c r="H11" s="96">
        <v>589.61288000000059</v>
      </c>
      <c r="I11" s="96">
        <v>168.76776999999996</v>
      </c>
      <c r="J11" s="341">
        <v>2432.5359000000039</v>
      </c>
    </row>
    <row r="12" spans="1:10" x14ac:dyDescent="0.2">
      <c r="A12" s="364" t="s">
        <v>508</v>
      </c>
      <c r="B12" s="96">
        <v>103.85799999999998</v>
      </c>
      <c r="C12" s="96">
        <v>37.208929999999988</v>
      </c>
      <c r="D12" s="96">
        <v>18.131229999999999</v>
      </c>
      <c r="E12" s="341">
        <v>159.19815999999994</v>
      </c>
      <c r="F12" s="96"/>
      <c r="G12" s="96">
        <v>1265.9439799999996</v>
      </c>
      <c r="H12" s="96">
        <v>460.16214999999983</v>
      </c>
      <c r="I12" s="96">
        <v>127.66696000000005</v>
      </c>
      <c r="J12" s="341">
        <v>1853.7730899999995</v>
      </c>
    </row>
    <row r="13" spans="1:10" x14ac:dyDescent="0.2">
      <c r="A13" s="364" t="s">
        <v>160</v>
      </c>
      <c r="B13" s="96">
        <v>294.04801000000003</v>
      </c>
      <c r="C13" s="96">
        <v>42.081610000000005</v>
      </c>
      <c r="D13" s="96">
        <v>11.951580000000002</v>
      </c>
      <c r="E13" s="341">
        <v>348.08120000000002</v>
      </c>
      <c r="F13" s="96"/>
      <c r="G13" s="96">
        <v>3470.4258900000027</v>
      </c>
      <c r="H13" s="96">
        <v>478.89863999999966</v>
      </c>
      <c r="I13" s="96">
        <v>92.977879999999999</v>
      </c>
      <c r="J13" s="341">
        <v>4042.3024100000025</v>
      </c>
    </row>
    <row r="14" spans="1:10" x14ac:dyDescent="0.2">
      <c r="A14" s="364" t="s">
        <v>161</v>
      </c>
      <c r="B14" s="96">
        <v>0.83428000000000002</v>
      </c>
      <c r="C14" s="96">
        <v>0</v>
      </c>
      <c r="D14" s="96">
        <v>5.4609999999999999E-2</v>
      </c>
      <c r="E14" s="341">
        <v>0.88889000000000007</v>
      </c>
      <c r="F14" s="96"/>
      <c r="G14" s="96">
        <v>12.262310000000001</v>
      </c>
      <c r="H14" s="96">
        <v>0</v>
      </c>
      <c r="I14" s="96">
        <v>0.51729999999999998</v>
      </c>
      <c r="J14" s="341">
        <v>12.779610000000002</v>
      </c>
    </row>
    <row r="15" spans="1:10" x14ac:dyDescent="0.2">
      <c r="A15" s="364" t="s">
        <v>162</v>
      </c>
      <c r="B15" s="96">
        <v>163.04392999999999</v>
      </c>
      <c r="C15" s="96">
        <v>16.819290000000002</v>
      </c>
      <c r="D15" s="96">
        <v>5.247910000000001</v>
      </c>
      <c r="E15" s="341">
        <v>185.11112999999997</v>
      </c>
      <c r="F15" s="96"/>
      <c r="G15" s="96">
        <v>2011.1370400000005</v>
      </c>
      <c r="H15" s="96">
        <v>207.6552200000001</v>
      </c>
      <c r="I15" s="96">
        <v>42.492940000000011</v>
      </c>
      <c r="J15" s="341">
        <v>2261.2852000000007</v>
      </c>
    </row>
    <row r="16" spans="1:10" x14ac:dyDescent="0.2">
      <c r="A16" s="364" t="s">
        <v>163</v>
      </c>
      <c r="B16" s="96">
        <v>54.537819999999996</v>
      </c>
      <c r="C16" s="96">
        <v>9.6471599999999977</v>
      </c>
      <c r="D16" s="96">
        <v>1.9770499999999998</v>
      </c>
      <c r="E16" s="341">
        <v>66.162030000000001</v>
      </c>
      <c r="F16" s="96"/>
      <c r="G16" s="96">
        <v>689.75502000000017</v>
      </c>
      <c r="H16" s="96">
        <v>147.88200000000003</v>
      </c>
      <c r="I16" s="96">
        <v>13.60854</v>
      </c>
      <c r="J16" s="341">
        <v>851.24556000000018</v>
      </c>
    </row>
    <row r="17" spans="1:10" x14ac:dyDescent="0.2">
      <c r="A17" s="364" t="s">
        <v>164</v>
      </c>
      <c r="B17" s="96">
        <v>110.03986999999996</v>
      </c>
      <c r="C17" s="96">
        <v>23.094570000000001</v>
      </c>
      <c r="D17" s="96">
        <v>23.533219999999996</v>
      </c>
      <c r="E17" s="341">
        <v>156.66765999999996</v>
      </c>
      <c r="F17" s="96"/>
      <c r="G17" s="96">
        <v>1307.2139400000003</v>
      </c>
      <c r="H17" s="96">
        <v>268.81489000000022</v>
      </c>
      <c r="I17" s="96">
        <v>194.7731600000001</v>
      </c>
      <c r="J17" s="341">
        <v>1770.8019900000008</v>
      </c>
    </row>
    <row r="18" spans="1:10" x14ac:dyDescent="0.2">
      <c r="A18" s="364" t="s">
        <v>165</v>
      </c>
      <c r="B18" s="96">
        <v>13.604140000000001</v>
      </c>
      <c r="C18" s="96">
        <v>3.98814</v>
      </c>
      <c r="D18" s="96">
        <v>2.2770699999999997</v>
      </c>
      <c r="E18" s="341">
        <v>19.869350000000001</v>
      </c>
      <c r="F18" s="96"/>
      <c r="G18" s="96">
        <v>150.84893000000002</v>
      </c>
      <c r="H18" s="96">
        <v>43.047850000000004</v>
      </c>
      <c r="I18" s="96">
        <v>18.155809999999995</v>
      </c>
      <c r="J18" s="341">
        <v>212.05259000000004</v>
      </c>
    </row>
    <row r="19" spans="1:10" x14ac:dyDescent="0.2">
      <c r="A19" s="364" t="s">
        <v>166</v>
      </c>
      <c r="B19" s="96">
        <v>147.06649000000002</v>
      </c>
      <c r="C19" s="96">
        <v>13.190799999999999</v>
      </c>
      <c r="D19" s="96">
        <v>25.84919</v>
      </c>
      <c r="E19" s="341">
        <v>186.10648</v>
      </c>
      <c r="F19" s="96"/>
      <c r="G19" s="96">
        <v>1741.9696200000001</v>
      </c>
      <c r="H19" s="96">
        <v>129.93460999999999</v>
      </c>
      <c r="I19" s="96">
        <v>174.37973999999997</v>
      </c>
      <c r="J19" s="341">
        <v>2046.28397</v>
      </c>
    </row>
    <row r="20" spans="1:10" x14ac:dyDescent="0.2">
      <c r="A20" s="364" t="s">
        <v>167</v>
      </c>
      <c r="B20" s="96">
        <v>0.93313000000000001</v>
      </c>
      <c r="C20" s="96">
        <v>0</v>
      </c>
      <c r="D20" s="96">
        <v>0</v>
      </c>
      <c r="E20" s="341">
        <v>0.93313000000000001</v>
      </c>
      <c r="F20" s="96"/>
      <c r="G20" s="96">
        <v>13.052520000000003</v>
      </c>
      <c r="H20" s="96">
        <v>0</v>
      </c>
      <c r="I20" s="96">
        <v>0</v>
      </c>
      <c r="J20" s="341">
        <v>13.052520000000003</v>
      </c>
    </row>
    <row r="21" spans="1:10" x14ac:dyDescent="0.2">
      <c r="A21" s="364" t="s">
        <v>168</v>
      </c>
      <c r="B21" s="96">
        <v>75.430440000000004</v>
      </c>
      <c r="C21" s="96">
        <v>10.695780000000001</v>
      </c>
      <c r="D21" s="96">
        <v>1.157</v>
      </c>
      <c r="E21" s="341">
        <v>87.28322</v>
      </c>
      <c r="F21" s="96"/>
      <c r="G21" s="96">
        <v>938.23850999999991</v>
      </c>
      <c r="H21" s="96">
        <v>140.13745</v>
      </c>
      <c r="I21" s="96">
        <v>9.3774000000000015</v>
      </c>
      <c r="J21" s="341">
        <v>1087.7533599999999</v>
      </c>
    </row>
    <row r="22" spans="1:10" x14ac:dyDescent="0.2">
      <c r="A22" s="364" t="s">
        <v>169</v>
      </c>
      <c r="B22" s="96">
        <v>63.715750000000007</v>
      </c>
      <c r="C22" s="96">
        <v>8.2512299999999996</v>
      </c>
      <c r="D22" s="96">
        <v>1.49777</v>
      </c>
      <c r="E22" s="341">
        <v>73.464750000000009</v>
      </c>
      <c r="F22" s="96"/>
      <c r="G22" s="96">
        <v>650.87358999999969</v>
      </c>
      <c r="H22" s="96">
        <v>91.714519999999965</v>
      </c>
      <c r="I22" s="96">
        <v>10.948030000000001</v>
      </c>
      <c r="J22" s="341">
        <v>753.5361399999997</v>
      </c>
    </row>
    <row r="23" spans="1:10" x14ac:dyDescent="0.2">
      <c r="A23" s="365" t="s">
        <v>170</v>
      </c>
      <c r="B23" s="96">
        <v>152.35810999999998</v>
      </c>
      <c r="C23" s="96">
        <v>15.069939999999999</v>
      </c>
      <c r="D23" s="96">
        <v>7.1435499999999994</v>
      </c>
      <c r="E23" s="341">
        <v>174.57159999999999</v>
      </c>
      <c r="F23" s="96"/>
      <c r="G23" s="96">
        <v>1735.6332100000009</v>
      </c>
      <c r="H23" s="96">
        <v>152.84376</v>
      </c>
      <c r="I23" s="96">
        <v>56.345799999999997</v>
      </c>
      <c r="J23" s="341">
        <v>1944.8227700000009</v>
      </c>
    </row>
    <row r="24" spans="1:10" x14ac:dyDescent="0.2">
      <c r="A24" s="366" t="s">
        <v>426</v>
      </c>
      <c r="B24" s="100">
        <v>1813.0246999999995</v>
      </c>
      <c r="C24" s="100">
        <v>310.1271299999998</v>
      </c>
      <c r="D24" s="100">
        <v>161.06458000000006</v>
      </c>
      <c r="E24" s="100">
        <v>2284.2164099999995</v>
      </c>
      <c r="F24" s="100"/>
      <c r="G24" s="100">
        <v>21681.157730000035</v>
      </c>
      <c r="H24" s="100">
        <v>3803.905279999999</v>
      </c>
      <c r="I24" s="100">
        <v>1242.7260399999996</v>
      </c>
      <c r="J24" s="100">
        <v>26727.789050000036</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7"/>
      <c r="F28" s="79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209" priority="1" stopIfTrue="1" operator="equal">
      <formula>0</formula>
    </cfRule>
  </conditionalFormatting>
  <conditionalFormatting sqref="B6:J23">
    <cfRule type="cellIs" dxfId="208" priority="2" operator="between">
      <formula>0</formula>
      <formula>0.5</formula>
    </cfRule>
    <cfRule type="cellIs" dxfId="20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8" t="s">
        <v>28</v>
      </c>
      <c r="B1" s="798"/>
      <c r="C1" s="798"/>
      <c r="D1" s="106"/>
      <c r="E1" s="106"/>
      <c r="F1" s="106"/>
      <c r="G1" s="106"/>
      <c r="H1" s="107"/>
    </row>
    <row r="2" spans="1:65" ht="14.1" customHeight="1" x14ac:dyDescent="0.2">
      <c r="A2" s="799"/>
      <c r="B2" s="799"/>
      <c r="C2" s="799"/>
      <c r="D2" s="109"/>
      <c r="E2" s="109"/>
      <c r="F2" s="109"/>
      <c r="H2" s="79" t="s">
        <v>151</v>
      </c>
    </row>
    <row r="3" spans="1:65" s="81" customFormat="1" ht="12.75" x14ac:dyDescent="0.2">
      <c r="A3" s="70"/>
      <c r="B3" s="786">
        <f>INDICE!A3</f>
        <v>45747</v>
      </c>
      <c r="C3" s="787"/>
      <c r="D3" s="787" t="s">
        <v>115</v>
      </c>
      <c r="E3" s="787"/>
      <c r="F3" s="787" t="s">
        <v>116</v>
      </c>
      <c r="G3" s="787"/>
      <c r="H3" s="78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497.00783999999999</v>
      </c>
      <c r="C5" s="111">
        <v>3.2164371971633994</v>
      </c>
      <c r="D5" s="110">
        <v>1436.1053100000011</v>
      </c>
      <c r="E5" s="111">
        <v>4.9468377283809923</v>
      </c>
      <c r="F5" s="110">
        <v>6240.6498300000021</v>
      </c>
      <c r="G5" s="111">
        <v>6.3833078759641877</v>
      </c>
      <c r="H5" s="372">
        <v>21.997683340193191</v>
      </c>
    </row>
    <row r="6" spans="1:65" ht="14.1" customHeight="1" x14ac:dyDescent="0.2">
      <c r="A6" s="107" t="s">
        <v>184</v>
      </c>
      <c r="B6" s="376">
        <v>27.637530000000019</v>
      </c>
      <c r="C6" s="329">
        <v>1.7950907103311473</v>
      </c>
      <c r="D6" s="112">
        <v>80.466909999999999</v>
      </c>
      <c r="E6" s="113">
        <v>5.6564964499262445</v>
      </c>
      <c r="F6" s="112">
        <v>348.94933000000003</v>
      </c>
      <c r="G6" s="114">
        <v>7.0290706481864236</v>
      </c>
      <c r="H6" s="373">
        <v>1.2300124301498541</v>
      </c>
    </row>
    <row r="7" spans="1:65" ht="14.1" customHeight="1" x14ac:dyDescent="0.2">
      <c r="A7" s="107" t="s">
        <v>573</v>
      </c>
      <c r="B7" s="341">
        <v>0</v>
      </c>
      <c r="C7" s="113">
        <v>0</v>
      </c>
      <c r="D7" s="96">
        <v>1.1710000000000002E-2</v>
      </c>
      <c r="E7" s="113">
        <v>-0.67854113655638937</v>
      </c>
      <c r="F7" s="96">
        <v>8.8389999999999996E-2</v>
      </c>
      <c r="G7" s="113">
        <v>11.815306767868442</v>
      </c>
      <c r="H7" s="341">
        <v>3.1156614830280828E-4</v>
      </c>
    </row>
    <row r="8" spans="1:65" ht="14.1" customHeight="1" x14ac:dyDescent="0.2">
      <c r="A8" s="368" t="s">
        <v>185</v>
      </c>
      <c r="B8" s="369">
        <v>524.64536999999996</v>
      </c>
      <c r="C8" s="370">
        <v>3.1405731426654322</v>
      </c>
      <c r="D8" s="369">
        <v>1516.5839300000009</v>
      </c>
      <c r="E8" s="370">
        <v>4.984205302990782</v>
      </c>
      <c r="F8" s="369">
        <v>6589.6875500000015</v>
      </c>
      <c r="G8" s="371">
        <v>6.4173774103272727</v>
      </c>
      <c r="H8" s="371">
        <v>23.228007336491345</v>
      </c>
    </row>
    <row r="9" spans="1:65" ht="14.1" customHeight="1" x14ac:dyDescent="0.2">
      <c r="A9" s="107" t="s">
        <v>171</v>
      </c>
      <c r="B9" s="376">
        <v>1813.0246999999997</v>
      </c>
      <c r="C9" s="113">
        <v>-0.57129104187615387</v>
      </c>
      <c r="D9" s="112">
        <v>5236.5288200000005</v>
      </c>
      <c r="E9" s="113">
        <v>-1.4486153264135289</v>
      </c>
      <c r="F9" s="112">
        <v>21681.157730000003</v>
      </c>
      <c r="G9" s="114">
        <v>-0.5517266676592798</v>
      </c>
      <c r="H9" s="373">
        <v>76.423971090414739</v>
      </c>
    </row>
    <row r="10" spans="1:65" ht="14.1" customHeight="1" x14ac:dyDescent="0.2">
      <c r="A10" s="107" t="s">
        <v>574</v>
      </c>
      <c r="B10" s="341">
        <v>12.388699999999993</v>
      </c>
      <c r="C10" s="113">
        <v>630.44426756286623</v>
      </c>
      <c r="D10" s="96">
        <v>35.430289999999999</v>
      </c>
      <c r="E10" s="113">
        <v>950.79513369872097</v>
      </c>
      <c r="F10" s="112">
        <v>98.732249999999993</v>
      </c>
      <c r="G10" s="114">
        <v>1297.6185959865918</v>
      </c>
      <c r="H10" s="320">
        <v>0.34802157309390136</v>
      </c>
    </row>
    <row r="11" spans="1:65" ht="14.1" customHeight="1" x14ac:dyDescent="0.2">
      <c r="A11" s="368" t="s">
        <v>446</v>
      </c>
      <c r="B11" s="369">
        <v>1825.4133999999997</v>
      </c>
      <c r="C11" s="754">
        <v>1.5094201840341518E-2</v>
      </c>
      <c r="D11" s="369">
        <v>5271.9591100000007</v>
      </c>
      <c r="E11" s="370">
        <v>-0.84473828776605031</v>
      </c>
      <c r="F11" s="369">
        <v>21779.889980000004</v>
      </c>
      <c r="G11" s="371">
        <v>-0.13121687220980083</v>
      </c>
      <c r="H11" s="371">
        <v>76.771992663508655</v>
      </c>
    </row>
    <row r="12" spans="1:65" ht="14.1" customHeight="1" x14ac:dyDescent="0.2">
      <c r="A12" s="106" t="s">
        <v>427</v>
      </c>
      <c r="B12" s="116">
        <v>2350.0587699999996</v>
      </c>
      <c r="C12" s="739">
        <v>0.69631474244763147</v>
      </c>
      <c r="D12" s="116">
        <v>6788.5430400000014</v>
      </c>
      <c r="E12" s="739">
        <v>0.40061373055923966</v>
      </c>
      <c r="F12" s="116">
        <v>28369.577530000006</v>
      </c>
      <c r="G12" s="729">
        <v>1.316987165991139</v>
      </c>
      <c r="H12" s="117">
        <v>100</v>
      </c>
    </row>
    <row r="13" spans="1:65" ht="14.1" customHeight="1" x14ac:dyDescent="0.2">
      <c r="A13" s="118" t="s">
        <v>186</v>
      </c>
      <c r="B13" s="119">
        <v>4984.6641799999998</v>
      </c>
      <c r="C13" s="119"/>
      <c r="D13" s="119">
        <v>14474.937593724706</v>
      </c>
      <c r="E13" s="119"/>
      <c r="F13" s="119">
        <v>59685.124999180916</v>
      </c>
      <c r="G13" s="120"/>
      <c r="H13" s="121"/>
    </row>
    <row r="14" spans="1:65" ht="14.1" customHeight="1" x14ac:dyDescent="0.2">
      <c r="A14" s="122" t="s">
        <v>187</v>
      </c>
      <c r="B14" s="377">
        <v>47.145779236827138</v>
      </c>
      <c r="C14" s="123"/>
      <c r="D14" s="123">
        <v>46.898599707559548</v>
      </c>
      <c r="E14" s="123"/>
      <c r="F14" s="123">
        <v>47.532073578449122</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206" priority="48" operator="between">
      <formula>0</formula>
      <formula>0.5</formula>
    </cfRule>
    <cfRule type="cellIs" dxfId="205" priority="49" operator="between">
      <formula>0</formula>
      <formula>0.49</formula>
    </cfRule>
  </conditionalFormatting>
  <conditionalFormatting sqref="B10">
    <cfRule type="cellIs" dxfId="204" priority="22" operator="equal">
      <formula>0</formula>
    </cfRule>
    <cfRule type="cellIs" dxfId="203" priority="23" operator="between">
      <formula>0</formula>
      <formula>0.5</formula>
    </cfRule>
    <cfRule type="cellIs" dxfId="202" priority="24" operator="between">
      <formula>0</formula>
      <formula>0.49</formula>
    </cfRule>
  </conditionalFormatting>
  <conditionalFormatting sqref="B7:C7 E7">
    <cfRule type="cellIs" dxfId="201" priority="39" operator="equal">
      <formula>0</formula>
    </cfRule>
  </conditionalFormatting>
  <conditionalFormatting sqref="C6">
    <cfRule type="cellIs" dxfId="200" priority="11" operator="between">
      <formula>-0.05</formula>
      <formula>0</formula>
    </cfRule>
    <cfRule type="cellIs" dxfId="199" priority="12" operator="between">
      <formula>0</formula>
      <formula>0.5</formula>
    </cfRule>
  </conditionalFormatting>
  <conditionalFormatting sqref="C11">
    <cfRule type="cellIs" dxfId="198" priority="1" operator="equal">
      <formula>0</formula>
    </cfRule>
    <cfRule type="cellIs" dxfId="197" priority="2" operator="between">
      <formula>0</formula>
      <formula>0.5</formula>
    </cfRule>
  </conditionalFormatting>
  <conditionalFormatting sqref="C12">
    <cfRule type="cellIs" dxfId="196" priority="4" operator="between">
      <formula>-0.1</formula>
      <formula>0.0999999999</formula>
    </cfRule>
  </conditionalFormatting>
  <conditionalFormatting sqref="D7">
    <cfRule type="cellIs" dxfId="195" priority="7" operator="between">
      <formula>0</formula>
      <formula>0.5</formula>
    </cfRule>
    <cfRule type="cellIs" dxfId="194" priority="8" operator="between">
      <formula>0</formula>
      <formula>0.49</formula>
    </cfRule>
  </conditionalFormatting>
  <conditionalFormatting sqref="D10">
    <cfRule type="cellIs" dxfId="193" priority="17" operator="equal">
      <formula>0</formula>
    </cfRule>
    <cfRule type="cellIs" dxfId="192" priority="18" operator="between">
      <formula>0</formula>
      <formula>0.5</formula>
    </cfRule>
    <cfRule type="cellIs" dxfId="191" priority="19" operator="between">
      <formula>0</formula>
      <formula>0.49</formula>
    </cfRule>
  </conditionalFormatting>
  <conditionalFormatting sqref="E11">
    <cfRule type="cellIs" dxfId="190" priority="25" operator="between">
      <formula>-0.04999999</formula>
      <formula>-0.00000001</formula>
    </cfRule>
  </conditionalFormatting>
  <conditionalFormatting sqref="E12">
    <cfRule type="cellIs" dxfId="189" priority="3" operator="between">
      <formula>-0.1</formula>
      <formula>0.0999999999</formula>
    </cfRule>
  </conditionalFormatting>
  <conditionalFormatting sqref="F7">
    <cfRule type="cellIs" dxfId="188" priority="44" operator="between">
      <formula>0</formula>
      <formula>0.5</formula>
    </cfRule>
    <cfRule type="cellIs" dxfId="187" priority="45" operator="between">
      <formula>0</formula>
      <formula>0.49</formula>
    </cfRule>
  </conditionalFormatting>
  <conditionalFormatting sqref="G12">
    <cfRule type="cellIs" dxfId="186" priority="5" operator="between">
      <formula>-0.5</formula>
      <formula>0.5</formula>
    </cfRule>
    <cfRule type="cellIs" dxfId="185" priority="6" operator="between">
      <formula>0</formula>
      <formula>0.49</formula>
    </cfRule>
  </conditionalFormatting>
  <conditionalFormatting sqref="H7">
    <cfRule type="cellIs" dxfId="184" priority="42" operator="between">
      <formula>0</formula>
      <formula>0.5</formula>
    </cfRule>
    <cfRule type="cellIs" dxfId="183" priority="4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800" t="s">
        <v>26</v>
      </c>
      <c r="B1" s="800"/>
      <c r="C1" s="800"/>
      <c r="D1" s="800"/>
      <c r="E1" s="800"/>
      <c r="F1" s="126"/>
      <c r="G1" s="126"/>
      <c r="H1" s="126"/>
      <c r="I1" s="126"/>
      <c r="J1" s="126"/>
      <c r="K1" s="126"/>
      <c r="L1" s="126"/>
      <c r="M1" s="126"/>
      <c r="N1" s="126"/>
    </row>
    <row r="2" spans="1:14" x14ac:dyDescent="0.2">
      <c r="A2" s="800"/>
      <c r="B2" s="801"/>
      <c r="C2" s="801"/>
      <c r="D2" s="801"/>
      <c r="E2" s="801"/>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t="s">
        <v>505</v>
      </c>
      <c r="J3" s="145" t="s">
        <v>505</v>
      </c>
      <c r="K3" s="145">
        <v>2025</v>
      </c>
      <c r="L3" s="145" t="s">
        <v>505</v>
      </c>
      <c r="M3" s="145" t="s">
        <v>505</v>
      </c>
    </row>
    <row r="4" spans="1:14" x14ac:dyDescent="0.2">
      <c r="A4" s="128"/>
      <c r="B4" s="467">
        <v>45412</v>
      </c>
      <c r="C4" s="467">
        <v>45443</v>
      </c>
      <c r="D4" s="467">
        <v>45473</v>
      </c>
      <c r="E4" s="467">
        <v>45504</v>
      </c>
      <c r="F4" s="467">
        <v>45535</v>
      </c>
      <c r="G4" s="467">
        <v>45565</v>
      </c>
      <c r="H4" s="467">
        <v>45596</v>
      </c>
      <c r="I4" s="467">
        <v>45626</v>
      </c>
      <c r="J4" s="467">
        <v>45657</v>
      </c>
      <c r="K4" s="467">
        <v>45688</v>
      </c>
      <c r="L4" s="467">
        <v>45716</v>
      </c>
      <c r="M4" s="467">
        <v>45747</v>
      </c>
    </row>
    <row r="5" spans="1:14" x14ac:dyDescent="0.2">
      <c r="A5" s="129" t="s">
        <v>188</v>
      </c>
      <c r="B5" s="130">
        <v>13.595149999999988</v>
      </c>
      <c r="C5" s="130">
        <v>21.152100000000022</v>
      </c>
      <c r="D5" s="130">
        <v>20.082689999999999</v>
      </c>
      <c r="E5" s="130">
        <v>26.193650000000012</v>
      </c>
      <c r="F5" s="130">
        <v>24.147500000000004</v>
      </c>
      <c r="G5" s="130">
        <v>18.086389999999994</v>
      </c>
      <c r="H5" s="130">
        <v>19.260219999999997</v>
      </c>
      <c r="I5" s="130">
        <v>13.721029999999995</v>
      </c>
      <c r="J5" s="130">
        <v>15.649750000000006</v>
      </c>
      <c r="K5" s="130">
        <v>14.31044000000001</v>
      </c>
      <c r="L5" s="130">
        <v>14.644089999999993</v>
      </c>
      <c r="M5" s="130">
        <v>14.432819999999992</v>
      </c>
    </row>
    <row r="6" spans="1:14" x14ac:dyDescent="0.2">
      <c r="A6" s="131" t="s">
        <v>429</v>
      </c>
      <c r="B6" s="132">
        <v>126.39410000000019</v>
      </c>
      <c r="C6" s="132">
        <v>128.32187999999994</v>
      </c>
      <c r="D6" s="132">
        <v>179.03242999999992</v>
      </c>
      <c r="E6" s="132">
        <v>158.60472999999999</v>
      </c>
      <c r="F6" s="132">
        <v>146.79782000000003</v>
      </c>
      <c r="G6" s="132">
        <v>139.94770000000014</v>
      </c>
      <c r="H6" s="132">
        <v>132.35571000000004</v>
      </c>
      <c r="I6" s="132">
        <v>120.13356999999996</v>
      </c>
      <c r="J6" s="132">
        <v>155.09824000000009</v>
      </c>
      <c r="K6" s="132">
        <v>120.19394999999994</v>
      </c>
      <c r="L6" s="132">
        <v>118.12260999999998</v>
      </c>
      <c r="M6" s="132">
        <v>119.29239</v>
      </c>
    </row>
    <row r="7" spans="1:14" ht="15.75" customHeight="1" x14ac:dyDescent="0.2">
      <c r="A7" s="129"/>
      <c r="B7" s="130"/>
      <c r="C7" s="130"/>
      <c r="D7" s="130"/>
      <c r="E7" s="130"/>
      <c r="F7" s="130"/>
      <c r="G7" s="130"/>
      <c r="H7" s="130"/>
      <c r="I7" s="130"/>
      <c r="J7" s="130"/>
      <c r="K7" s="130"/>
      <c r="L7" s="802" t="s">
        <v>220</v>
      </c>
      <c r="M7" s="802"/>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0.62448840079914525</v>
      </c>
      <c r="D4" s="558">
        <v>1.2438293821061968</v>
      </c>
    </row>
    <row r="5" spans="1:4" x14ac:dyDescent="0.2">
      <c r="A5" s="539" t="s">
        <v>127</v>
      </c>
      <c r="B5" s="558">
        <v>-0.17442860894031254</v>
      </c>
      <c r="C5" s="558">
        <v>1.0813994492957375</v>
      </c>
      <c r="D5" s="558">
        <v>1.0453778458979959</v>
      </c>
    </row>
    <row r="6" spans="1:4" x14ac:dyDescent="0.2">
      <c r="A6" s="539" t="s">
        <v>128</v>
      </c>
      <c r="B6" s="558">
        <v>0.92377587420843432</v>
      </c>
      <c r="C6" s="558">
        <v>0.1357378242576103</v>
      </c>
      <c r="D6" s="558">
        <v>1.316987165991139</v>
      </c>
    </row>
    <row r="7" spans="1:4" x14ac:dyDescent="0.2">
      <c r="A7" s="539" t="s">
        <v>129</v>
      </c>
      <c r="B7" s="558">
        <v>-0.6398027974086411</v>
      </c>
      <c r="C7" s="558">
        <v>1.3291183204425425</v>
      </c>
      <c r="D7" s="558" t="s">
        <v>505</v>
      </c>
    </row>
    <row r="8" spans="1:4" x14ac:dyDescent="0.2">
      <c r="A8" s="539" t="s">
        <v>130</v>
      </c>
      <c r="B8" s="558">
        <v>-1.1938379277701996</v>
      </c>
      <c r="C8" s="558">
        <v>1.744532811435457</v>
      </c>
      <c r="D8" s="558" t="s">
        <v>505</v>
      </c>
    </row>
    <row r="9" spans="1:4" x14ac:dyDescent="0.2">
      <c r="A9" s="539" t="s">
        <v>131</v>
      </c>
      <c r="B9" s="558">
        <v>-1.0259154362552592</v>
      </c>
      <c r="C9" s="558">
        <v>1.1358760597615671</v>
      </c>
      <c r="D9" s="560" t="s">
        <v>505</v>
      </c>
    </row>
    <row r="10" spans="1:4" x14ac:dyDescent="0.2">
      <c r="A10" s="539" t="s">
        <v>132</v>
      </c>
      <c r="B10" s="558">
        <v>-0.47936863588513551</v>
      </c>
      <c r="C10" s="558">
        <v>0.99137801702844908</v>
      </c>
      <c r="D10" s="558" t="s">
        <v>505</v>
      </c>
    </row>
    <row r="11" spans="1:4" x14ac:dyDescent="0.2">
      <c r="A11" s="539" t="s">
        <v>133</v>
      </c>
      <c r="B11" s="558">
        <v>-0.70363619413221912</v>
      </c>
      <c r="C11" s="558">
        <v>1.577115912870579</v>
      </c>
      <c r="D11" s="558" t="s">
        <v>505</v>
      </c>
    </row>
    <row r="12" spans="1:4" x14ac:dyDescent="0.2">
      <c r="A12" s="539" t="s">
        <v>134</v>
      </c>
      <c r="B12" s="558">
        <v>-0.47909032948720692</v>
      </c>
      <c r="C12" s="558">
        <v>1.5891934544618254</v>
      </c>
      <c r="D12" s="558" t="s">
        <v>505</v>
      </c>
    </row>
    <row r="13" spans="1:4" x14ac:dyDescent="0.2">
      <c r="A13" s="539" t="s">
        <v>135</v>
      </c>
      <c r="B13" s="558">
        <v>0.15431026438820936</v>
      </c>
      <c r="C13" s="558">
        <v>1.5911387597159599</v>
      </c>
      <c r="D13" s="558" t="s">
        <v>505</v>
      </c>
    </row>
    <row r="14" spans="1:4" x14ac:dyDescent="0.2">
      <c r="A14" s="539" t="s">
        <v>136</v>
      </c>
      <c r="B14" s="558">
        <v>0.65735332374932343</v>
      </c>
      <c r="C14" s="558">
        <v>1.3217256637399915</v>
      </c>
      <c r="D14" s="560" t="s">
        <v>505</v>
      </c>
    </row>
    <row r="15" spans="1:4" x14ac:dyDescent="0.2">
      <c r="A15" s="540" t="s">
        <v>137</v>
      </c>
      <c r="B15" s="445">
        <v>-0.67250591605121546</v>
      </c>
      <c r="C15" s="445">
        <v>2.1944430825625632</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8" t="s">
        <v>33</v>
      </c>
      <c r="B1" s="798"/>
      <c r="C1" s="798"/>
      <c r="D1" s="106"/>
      <c r="E1" s="106"/>
      <c r="F1" s="106"/>
      <c r="G1" s="106"/>
    </row>
    <row r="2" spans="1:13" ht="14.1" customHeight="1" x14ac:dyDescent="0.2">
      <c r="A2" s="799"/>
      <c r="B2" s="799"/>
      <c r="C2" s="799"/>
      <c r="D2" s="109"/>
      <c r="E2" s="109"/>
      <c r="F2" s="109"/>
      <c r="G2" s="79" t="s">
        <v>151</v>
      </c>
    </row>
    <row r="3" spans="1:13" ht="14.1" customHeight="1" x14ac:dyDescent="0.2">
      <c r="A3" s="134"/>
      <c r="B3" s="803">
        <f>INDICE!A3</f>
        <v>45747</v>
      </c>
      <c r="C3" s="804"/>
      <c r="D3" s="804" t="s">
        <v>115</v>
      </c>
      <c r="E3" s="804"/>
      <c r="F3" s="804" t="s">
        <v>116</v>
      </c>
      <c r="G3" s="804"/>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504.61298000000028</v>
      </c>
      <c r="C5" s="115">
        <v>20.032390000000014</v>
      </c>
      <c r="D5" s="112">
        <v>1458.7163200000007</v>
      </c>
      <c r="E5" s="112">
        <v>57.867610000000042</v>
      </c>
      <c r="F5" s="112">
        <v>6294.9558899999965</v>
      </c>
      <c r="G5" s="112">
        <v>294.73166000000003</v>
      </c>
      <c r="L5" s="137"/>
      <c r="M5" s="137"/>
    </row>
    <row r="6" spans="1:13" ht="14.1" customHeight="1" x14ac:dyDescent="0.2">
      <c r="A6" s="107" t="s">
        <v>192</v>
      </c>
      <c r="B6" s="112">
        <v>1388.551509999998</v>
      </c>
      <c r="C6" s="112">
        <v>436.86189000000047</v>
      </c>
      <c r="D6" s="112">
        <v>3995.5715600000003</v>
      </c>
      <c r="E6" s="112">
        <v>1276.3875500000006</v>
      </c>
      <c r="F6" s="112">
        <v>16404.014510000005</v>
      </c>
      <c r="G6" s="112">
        <v>5375.8754700000009</v>
      </c>
      <c r="L6" s="137"/>
      <c r="M6" s="137"/>
    </row>
    <row r="7" spans="1:13" ht="14.1" customHeight="1" x14ac:dyDescent="0.2">
      <c r="A7" s="118" t="s">
        <v>186</v>
      </c>
      <c r="B7" s="119">
        <v>1893.1644899999983</v>
      </c>
      <c r="C7" s="119">
        <v>456.89428000000049</v>
      </c>
      <c r="D7" s="119">
        <v>5454.2878800000008</v>
      </c>
      <c r="E7" s="119">
        <v>1334.2551600000006</v>
      </c>
      <c r="F7" s="119">
        <v>22698.970400000002</v>
      </c>
      <c r="G7" s="119">
        <v>5670.6071300000012</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90">
        <f>INDICE!A3</f>
        <v>45747</v>
      </c>
      <c r="C3" s="790"/>
      <c r="D3" s="790">
        <f>INDICE!C3</f>
        <v>0</v>
      </c>
      <c r="E3" s="790"/>
      <c r="F3" s="91"/>
      <c r="G3" s="791" t="s">
        <v>116</v>
      </c>
      <c r="H3" s="791"/>
      <c r="I3" s="791"/>
      <c r="J3" s="791"/>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74.891669999999962</v>
      </c>
      <c r="C5" s="94">
        <f>'GNA CCAA'!C5</f>
        <v>2.9717900000000008</v>
      </c>
      <c r="D5" s="94">
        <f>'GO CCAA'!B5</f>
        <v>289.01131000000026</v>
      </c>
      <c r="E5" s="339">
        <f>SUM(B5:D5)</f>
        <v>366.87477000000024</v>
      </c>
      <c r="F5" s="94"/>
      <c r="G5" s="94">
        <f>'GNA CCAA'!F5</f>
        <v>959.41090999999915</v>
      </c>
      <c r="H5" s="94">
        <f>'GNA CCAA'!G5</f>
        <v>39.083659999999995</v>
      </c>
      <c r="I5" s="94">
        <f>'GO CCAA'!G5</f>
        <v>3488.6707600000036</v>
      </c>
      <c r="J5" s="339">
        <f>SUM(G5:I5)</f>
        <v>4487.1653300000025</v>
      </c>
    </row>
    <row r="6" spans="1:13" x14ac:dyDescent="0.2">
      <c r="A6" s="364" t="s">
        <v>154</v>
      </c>
      <c r="B6" s="96">
        <f>'GNA CCAA'!B6</f>
        <v>13.88194</v>
      </c>
      <c r="C6" s="96">
        <f>'GNA CCAA'!C6</f>
        <v>0.59612999999999983</v>
      </c>
      <c r="D6" s="96">
        <f>'GO CCAA'!B6</f>
        <v>71.753179999999986</v>
      </c>
      <c r="E6" s="341">
        <f>SUM(B6:D6)</f>
        <v>86.231249999999989</v>
      </c>
      <c r="F6" s="96"/>
      <c r="G6" s="96">
        <f>'GNA CCAA'!F6</f>
        <v>175.93942000000004</v>
      </c>
      <c r="H6" s="96">
        <f>'GNA CCAA'!G6</f>
        <v>7.1911799999999975</v>
      </c>
      <c r="I6" s="96">
        <f>'GO CCAA'!G6</f>
        <v>840.37175999999954</v>
      </c>
      <c r="J6" s="341">
        <f t="shared" ref="J6:J24" si="0">SUM(G6:I6)</f>
        <v>1023.5023599999996</v>
      </c>
    </row>
    <row r="7" spans="1:13" x14ac:dyDescent="0.2">
      <c r="A7" s="364" t="s">
        <v>155</v>
      </c>
      <c r="B7" s="96">
        <f>'GNA CCAA'!B7</f>
        <v>8.5163899999999995</v>
      </c>
      <c r="C7" s="96">
        <f>'GNA CCAA'!C7</f>
        <v>0.50697000000000003</v>
      </c>
      <c r="D7" s="96">
        <f>'GO CCAA'!B7</f>
        <v>32.733500000000006</v>
      </c>
      <c r="E7" s="341">
        <f t="shared" ref="E7:E24" si="1">SUM(B7:D7)</f>
        <v>41.756860000000003</v>
      </c>
      <c r="F7" s="96"/>
      <c r="G7" s="96">
        <f>'GNA CCAA'!F7</f>
        <v>109.85714000000002</v>
      </c>
      <c r="H7" s="96">
        <f>'GNA CCAA'!G7</f>
        <v>6.3219200000000013</v>
      </c>
      <c r="I7" s="96">
        <f>'GO CCAA'!G7</f>
        <v>395.68225999999999</v>
      </c>
      <c r="J7" s="341">
        <f t="shared" si="0"/>
        <v>511.86131999999998</v>
      </c>
    </row>
    <row r="8" spans="1:13" x14ac:dyDescent="0.2">
      <c r="A8" s="364" t="s">
        <v>156</v>
      </c>
      <c r="B8" s="96">
        <f>'GNA CCAA'!B8</f>
        <v>17.559220000000003</v>
      </c>
      <c r="C8" s="96">
        <f>'GNA CCAA'!C8</f>
        <v>0.83604999999999985</v>
      </c>
      <c r="D8" s="96">
        <f>'GO CCAA'!B8</f>
        <v>24.796409999999995</v>
      </c>
      <c r="E8" s="341">
        <f t="shared" si="1"/>
        <v>43.191679999999998</v>
      </c>
      <c r="F8" s="96"/>
      <c r="G8" s="96">
        <f>'GNA CCAA'!F8</f>
        <v>265.39244000000008</v>
      </c>
      <c r="H8" s="96">
        <f>'GNA CCAA'!G8</f>
        <v>11.589880000000003</v>
      </c>
      <c r="I8" s="96">
        <f>'GO CCAA'!G8</f>
        <v>348.03214999999994</v>
      </c>
      <c r="J8" s="341">
        <f t="shared" si="0"/>
        <v>625.01447000000007</v>
      </c>
    </row>
    <row r="9" spans="1:13" x14ac:dyDescent="0.2">
      <c r="A9" s="364" t="s">
        <v>157</v>
      </c>
      <c r="B9" s="96">
        <f>'GNA CCAA'!B9</f>
        <v>37.183</v>
      </c>
      <c r="C9" s="96">
        <f>'GNA CCAA'!C9</f>
        <v>8.3050099999999993</v>
      </c>
      <c r="D9" s="96">
        <f>'GO CCAA'!B9</f>
        <v>53.783849999999994</v>
      </c>
      <c r="E9" s="341">
        <f t="shared" si="1"/>
        <v>99.271860000000004</v>
      </c>
      <c r="F9" s="96"/>
      <c r="G9" s="96">
        <f>'GNA CCAA'!F9</f>
        <v>446.91311000000019</v>
      </c>
      <c r="H9" s="96">
        <f>'GNA CCAA'!G9</f>
        <v>101.32370999999998</v>
      </c>
      <c r="I9" s="96">
        <f>'GO CCAA'!G9</f>
        <v>657.09274000000016</v>
      </c>
      <c r="J9" s="341">
        <f t="shared" si="0"/>
        <v>1205.3295600000004</v>
      </c>
    </row>
    <row r="10" spans="1:13" x14ac:dyDescent="0.2">
      <c r="A10" s="364" t="s">
        <v>158</v>
      </c>
      <c r="B10" s="96">
        <f>'GNA CCAA'!B10</f>
        <v>6.6107899999999997</v>
      </c>
      <c r="C10" s="96">
        <f>'GNA CCAA'!C10</f>
        <v>0.25829000000000002</v>
      </c>
      <c r="D10" s="96">
        <f>'GO CCAA'!B10</f>
        <v>24.400200000000002</v>
      </c>
      <c r="E10" s="341">
        <f t="shared" si="1"/>
        <v>31.269280000000002</v>
      </c>
      <c r="F10" s="96"/>
      <c r="G10" s="96">
        <f>'GNA CCAA'!F10</f>
        <v>85.386010000000013</v>
      </c>
      <c r="H10" s="96">
        <f>'GNA CCAA'!G10</f>
        <v>3.5168500000000011</v>
      </c>
      <c r="I10" s="96">
        <f>'GO CCAA'!G10</f>
        <v>289.79825</v>
      </c>
      <c r="J10" s="341">
        <f t="shared" si="0"/>
        <v>378.70111000000003</v>
      </c>
    </row>
    <row r="11" spans="1:13" x14ac:dyDescent="0.2">
      <c r="A11" s="364" t="s">
        <v>159</v>
      </c>
      <c r="B11" s="96">
        <f>'GNA CCAA'!B11</f>
        <v>25.208670000000005</v>
      </c>
      <c r="C11" s="96">
        <f>'GNA CCAA'!C11</f>
        <v>1.19055</v>
      </c>
      <c r="D11" s="96">
        <f>'GO CCAA'!B11</f>
        <v>137.07628000000008</v>
      </c>
      <c r="E11" s="341">
        <f t="shared" si="1"/>
        <v>163.4755000000001</v>
      </c>
      <c r="F11" s="96"/>
      <c r="G11" s="96">
        <f>'GNA CCAA'!F11</f>
        <v>343.94279000000029</v>
      </c>
      <c r="H11" s="96">
        <f>'GNA CCAA'!G11</f>
        <v>17.116890000000001</v>
      </c>
      <c r="I11" s="96">
        <f>'GO CCAA'!G11</f>
        <v>1674.1552500000034</v>
      </c>
      <c r="J11" s="341">
        <f t="shared" si="0"/>
        <v>2035.2149300000037</v>
      </c>
    </row>
    <row r="12" spans="1:13" x14ac:dyDescent="0.2">
      <c r="A12" s="364" t="s">
        <v>508</v>
      </c>
      <c r="B12" s="96">
        <f>'GNA CCAA'!B12</f>
        <v>20.602320000000002</v>
      </c>
      <c r="C12" s="96">
        <f>'GNA CCAA'!C12</f>
        <v>0.72659000000000007</v>
      </c>
      <c r="D12" s="96">
        <f>'GO CCAA'!B12</f>
        <v>103.85799999999998</v>
      </c>
      <c r="E12" s="341">
        <f t="shared" si="1"/>
        <v>125.18690999999998</v>
      </c>
      <c r="F12" s="96"/>
      <c r="G12" s="96">
        <f>'GNA CCAA'!F12</f>
        <v>263.29556999999994</v>
      </c>
      <c r="H12" s="96">
        <f>'GNA CCAA'!G12</f>
        <v>9.313870000000005</v>
      </c>
      <c r="I12" s="96">
        <f>'GO CCAA'!G12</f>
        <v>1265.9439799999996</v>
      </c>
      <c r="J12" s="341">
        <f t="shared" si="0"/>
        <v>1538.5534199999995</v>
      </c>
    </row>
    <row r="13" spans="1:13" x14ac:dyDescent="0.2">
      <c r="A13" s="364" t="s">
        <v>160</v>
      </c>
      <c r="B13" s="96">
        <f>'GNA CCAA'!B13</f>
        <v>89.15303999999999</v>
      </c>
      <c r="C13" s="96">
        <f>'GNA CCAA'!C13</f>
        <v>3.9842399999999998</v>
      </c>
      <c r="D13" s="96">
        <f>'GO CCAA'!B13</f>
        <v>294.04801000000003</v>
      </c>
      <c r="E13" s="341">
        <f t="shared" si="1"/>
        <v>387.18529000000001</v>
      </c>
      <c r="F13" s="96"/>
      <c r="G13" s="96">
        <f>'GNA CCAA'!F13</f>
        <v>1101.7559300000005</v>
      </c>
      <c r="H13" s="96">
        <f>'GNA CCAA'!G13</f>
        <v>51.19777999999998</v>
      </c>
      <c r="I13" s="96">
        <f>'GO CCAA'!G13</f>
        <v>3470.4258900000027</v>
      </c>
      <c r="J13" s="341">
        <f t="shared" si="0"/>
        <v>4623.3796000000029</v>
      </c>
    </row>
    <row r="14" spans="1:13" x14ac:dyDescent="0.2">
      <c r="A14" s="364" t="s">
        <v>161</v>
      </c>
      <c r="B14" s="96">
        <f>'GNA CCAA'!B14</f>
        <v>0.41315000000000002</v>
      </c>
      <c r="C14" s="96">
        <f>'GNA CCAA'!C14</f>
        <v>2.7890000000000002E-2</v>
      </c>
      <c r="D14" s="96">
        <f>'GO CCAA'!B14</f>
        <v>0.83428000000000002</v>
      </c>
      <c r="E14" s="341">
        <f t="shared" si="1"/>
        <v>1.27532</v>
      </c>
      <c r="F14" s="96"/>
      <c r="G14" s="96">
        <f>'GNA CCAA'!F14</f>
        <v>6.1390600000000006</v>
      </c>
      <c r="H14" s="96">
        <f>'GNA CCAA'!G14</f>
        <v>0.73263999999999996</v>
      </c>
      <c r="I14" s="96">
        <f>'GO CCAA'!G14</f>
        <v>12.262310000000001</v>
      </c>
      <c r="J14" s="341">
        <f t="shared" si="0"/>
        <v>19.134010000000004</v>
      </c>
    </row>
    <row r="15" spans="1:13" x14ac:dyDescent="0.2">
      <c r="A15" s="364" t="s">
        <v>162</v>
      </c>
      <c r="B15" s="96">
        <f>'GNA CCAA'!B15</f>
        <v>55.880319999999998</v>
      </c>
      <c r="C15" s="96">
        <f>'GNA CCAA'!C15</f>
        <v>2.27508</v>
      </c>
      <c r="D15" s="96">
        <f>'GO CCAA'!B15</f>
        <v>163.04392999999999</v>
      </c>
      <c r="E15" s="341">
        <f t="shared" si="1"/>
        <v>221.19932999999997</v>
      </c>
      <c r="F15" s="96"/>
      <c r="G15" s="96">
        <f>'GNA CCAA'!F15</f>
        <v>716.90145000000052</v>
      </c>
      <c r="H15" s="96">
        <f>'GNA CCAA'!G15</f>
        <v>28.869499999999995</v>
      </c>
      <c r="I15" s="96">
        <f>'GO CCAA'!G15</f>
        <v>2011.1370400000005</v>
      </c>
      <c r="J15" s="341">
        <f t="shared" si="0"/>
        <v>2756.9079900000011</v>
      </c>
      <c r="L15" s="92"/>
      <c r="M15" s="92"/>
    </row>
    <row r="16" spans="1:13" x14ac:dyDescent="0.2">
      <c r="A16" s="364" t="s">
        <v>163</v>
      </c>
      <c r="B16" s="96">
        <f>'GNA CCAA'!B16</f>
        <v>8.8064499999999999</v>
      </c>
      <c r="C16" s="96">
        <f>'GNA CCAA'!C16</f>
        <v>0.27059000000000005</v>
      </c>
      <c r="D16" s="96">
        <f>'GO CCAA'!B16</f>
        <v>54.537819999999996</v>
      </c>
      <c r="E16" s="341">
        <f t="shared" si="1"/>
        <v>63.614859999999993</v>
      </c>
      <c r="F16" s="96"/>
      <c r="G16" s="96">
        <f>'GNA CCAA'!F16</f>
        <v>116.25062</v>
      </c>
      <c r="H16" s="96">
        <f>'GNA CCAA'!G16</f>
        <v>3.63958</v>
      </c>
      <c r="I16" s="96">
        <f>'GO CCAA'!G16</f>
        <v>689.75502000000017</v>
      </c>
      <c r="J16" s="341">
        <f t="shared" si="0"/>
        <v>809.64522000000011</v>
      </c>
    </row>
    <row r="17" spans="1:10" x14ac:dyDescent="0.2">
      <c r="A17" s="364" t="s">
        <v>164</v>
      </c>
      <c r="B17" s="96">
        <f>'GNA CCAA'!B17</f>
        <v>24.476089999999999</v>
      </c>
      <c r="C17" s="96">
        <f>'GNA CCAA'!C17</f>
        <v>1.1833500000000001</v>
      </c>
      <c r="D17" s="96">
        <f>'GO CCAA'!B17</f>
        <v>110.03986999999996</v>
      </c>
      <c r="E17" s="341">
        <f t="shared" si="1"/>
        <v>135.69930999999997</v>
      </c>
      <c r="F17" s="96"/>
      <c r="G17" s="96">
        <f>'GNA CCAA'!F17</f>
        <v>299.20368000000013</v>
      </c>
      <c r="H17" s="96">
        <f>'GNA CCAA'!G17</f>
        <v>15.304120000000003</v>
      </c>
      <c r="I17" s="96">
        <f>'GO CCAA'!G17</f>
        <v>1307.2139400000003</v>
      </c>
      <c r="J17" s="341">
        <f t="shared" si="0"/>
        <v>1621.7217400000004</v>
      </c>
    </row>
    <row r="18" spans="1:10" x14ac:dyDescent="0.2">
      <c r="A18" s="364" t="s">
        <v>165</v>
      </c>
      <c r="B18" s="96">
        <f>'GNA CCAA'!B18</f>
        <v>2.64235</v>
      </c>
      <c r="C18" s="96">
        <f>'GNA CCAA'!C18</f>
        <v>0.10006</v>
      </c>
      <c r="D18" s="96">
        <f>'GO CCAA'!B18</f>
        <v>13.604140000000001</v>
      </c>
      <c r="E18" s="341">
        <f t="shared" si="1"/>
        <v>16.346550000000001</v>
      </c>
      <c r="F18" s="96"/>
      <c r="G18" s="96">
        <f>'GNA CCAA'!F18</f>
        <v>33.444639999999993</v>
      </c>
      <c r="H18" s="96">
        <f>'GNA CCAA'!G18</f>
        <v>1.2748899999999999</v>
      </c>
      <c r="I18" s="96">
        <f>'GO CCAA'!G18</f>
        <v>150.84893000000002</v>
      </c>
      <c r="J18" s="341">
        <f t="shared" si="0"/>
        <v>185.56846000000002</v>
      </c>
    </row>
    <row r="19" spans="1:10" x14ac:dyDescent="0.2">
      <c r="A19" s="364" t="s">
        <v>166</v>
      </c>
      <c r="B19" s="96">
        <f>'GNA CCAA'!B19</f>
        <v>71.915429999999986</v>
      </c>
      <c r="C19" s="96">
        <f>'GNA CCAA'!C19</f>
        <v>2.5758800000000002</v>
      </c>
      <c r="D19" s="96">
        <f>'GO CCAA'!B19</f>
        <v>147.06649000000002</v>
      </c>
      <c r="E19" s="341">
        <f t="shared" si="1"/>
        <v>221.55779999999999</v>
      </c>
      <c r="F19" s="96"/>
      <c r="G19" s="96">
        <f>'GNA CCAA'!F19</f>
        <v>810.27994000000012</v>
      </c>
      <c r="H19" s="96">
        <f>'GNA CCAA'!G19</f>
        <v>29.520540000000008</v>
      </c>
      <c r="I19" s="96">
        <f>'GO CCAA'!G19</f>
        <v>1741.9696200000001</v>
      </c>
      <c r="J19" s="341">
        <f t="shared" si="0"/>
        <v>2581.7701000000002</v>
      </c>
    </row>
    <row r="20" spans="1:10" x14ac:dyDescent="0.2">
      <c r="A20" s="364" t="s">
        <v>167</v>
      </c>
      <c r="B20" s="96">
        <f>'GNA CCAA'!B20</f>
        <v>0.51436999999999999</v>
      </c>
      <c r="C20" s="487">
        <f>'GNA CCAA'!C20</f>
        <v>0</v>
      </c>
      <c r="D20" s="96">
        <f>'GO CCAA'!B20</f>
        <v>0.93313000000000001</v>
      </c>
      <c r="E20" s="341">
        <f t="shared" si="1"/>
        <v>1.4475</v>
      </c>
      <c r="F20" s="96"/>
      <c r="G20" s="96">
        <f>'GNA CCAA'!F20</f>
        <v>6.8245999999999984</v>
      </c>
      <c r="H20" s="487">
        <f>'GNA CCAA'!G20</f>
        <v>0</v>
      </c>
      <c r="I20" s="96">
        <f>'GO CCAA'!G20</f>
        <v>13.052520000000003</v>
      </c>
      <c r="J20" s="341">
        <f t="shared" si="0"/>
        <v>19.877120000000001</v>
      </c>
    </row>
    <row r="21" spans="1:10" x14ac:dyDescent="0.2">
      <c r="A21" s="364" t="s">
        <v>168</v>
      </c>
      <c r="B21" s="96">
        <f>'GNA CCAA'!B21</f>
        <v>13.301539999999999</v>
      </c>
      <c r="C21" s="96">
        <f>'GNA CCAA'!C21</f>
        <v>0.62753999999999999</v>
      </c>
      <c r="D21" s="96">
        <f>'GO CCAA'!B21</f>
        <v>75.430440000000004</v>
      </c>
      <c r="E21" s="341">
        <f t="shared" si="1"/>
        <v>89.359520000000003</v>
      </c>
      <c r="F21" s="96"/>
      <c r="G21" s="96">
        <f>'GNA CCAA'!F21</f>
        <v>170.20425999999995</v>
      </c>
      <c r="H21" s="96">
        <f>'GNA CCAA'!G21</f>
        <v>7.5119000000000007</v>
      </c>
      <c r="I21" s="96">
        <f>'GO CCAA'!G21</f>
        <v>938.23850999999991</v>
      </c>
      <c r="J21" s="341">
        <f t="shared" si="0"/>
        <v>1115.9546699999999</v>
      </c>
    </row>
    <row r="22" spans="1:10" x14ac:dyDescent="0.2">
      <c r="A22" s="364" t="s">
        <v>169</v>
      </c>
      <c r="B22" s="96">
        <f>'GNA CCAA'!B22</f>
        <v>7.1956899999999999</v>
      </c>
      <c r="C22" s="96">
        <f>'GNA CCAA'!C22</f>
        <v>0.254</v>
      </c>
      <c r="D22" s="96">
        <f>'GO CCAA'!B22</f>
        <v>63.715750000000007</v>
      </c>
      <c r="E22" s="341">
        <f t="shared" si="1"/>
        <v>71.165440000000004</v>
      </c>
      <c r="F22" s="96"/>
      <c r="G22" s="96">
        <f>'GNA CCAA'!F22</f>
        <v>88.161280000000005</v>
      </c>
      <c r="H22" s="96">
        <f>'GNA CCAA'!G22</f>
        <v>3.1074900000000003</v>
      </c>
      <c r="I22" s="96">
        <f>'GO CCAA'!G22</f>
        <v>650.87358999999969</v>
      </c>
      <c r="J22" s="341">
        <f t="shared" si="0"/>
        <v>742.14235999999971</v>
      </c>
    </row>
    <row r="23" spans="1:10" x14ac:dyDescent="0.2">
      <c r="A23" s="365" t="s">
        <v>170</v>
      </c>
      <c r="B23" s="96">
        <f>'GNA CCAA'!B23</f>
        <v>18.255410000000001</v>
      </c>
      <c r="C23" s="96">
        <f>'GNA CCAA'!C23</f>
        <v>0.94751999999999992</v>
      </c>
      <c r="D23" s="96">
        <f>'GO CCAA'!B23</f>
        <v>152.35810999999998</v>
      </c>
      <c r="E23" s="341">
        <f t="shared" si="1"/>
        <v>171.56103999999999</v>
      </c>
      <c r="F23" s="96"/>
      <c r="G23" s="96">
        <f>'GNA CCAA'!F23</f>
        <v>241.34697999999989</v>
      </c>
      <c r="H23" s="96">
        <f>'GNA CCAA'!G23</f>
        <v>12.332930000000008</v>
      </c>
      <c r="I23" s="96">
        <f>'GO CCAA'!G23</f>
        <v>1735.6332100000009</v>
      </c>
      <c r="J23" s="341">
        <f t="shared" si="0"/>
        <v>1989.3131200000007</v>
      </c>
    </row>
    <row r="24" spans="1:10" x14ac:dyDescent="0.2">
      <c r="A24" s="366" t="s">
        <v>426</v>
      </c>
      <c r="B24" s="100">
        <f>'GNA CCAA'!B24</f>
        <v>497.0078399999997</v>
      </c>
      <c r="C24" s="100">
        <f>'GNA CCAA'!C24</f>
        <v>27.637530000000012</v>
      </c>
      <c r="D24" s="100">
        <f>'GO CCAA'!B24</f>
        <v>1813.0246999999995</v>
      </c>
      <c r="E24" s="100">
        <f t="shared" si="1"/>
        <v>2337.6700699999992</v>
      </c>
      <c r="F24" s="100"/>
      <c r="G24" s="100">
        <f>'GNA CCAA'!F24</f>
        <v>6240.6498300000258</v>
      </c>
      <c r="H24" s="367">
        <f>'GNA CCAA'!G24</f>
        <v>348.94933000000117</v>
      </c>
      <c r="I24" s="100">
        <f>'GO CCAA'!G24</f>
        <v>21681.157730000035</v>
      </c>
      <c r="J24" s="100">
        <f t="shared" si="0"/>
        <v>28270.756890000062</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7"/>
      <c r="F28" s="79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82" priority="5" operator="between">
      <formula>0</formula>
      <formula>0.5</formula>
    </cfRule>
    <cfRule type="cellIs" dxfId="181" priority="6" operator="between">
      <formula>0</formula>
      <formula>0.49</formula>
    </cfRule>
  </conditionalFormatting>
  <conditionalFormatting sqref="E6:E23">
    <cfRule type="cellIs" dxfId="180" priority="3" operator="between">
      <formula>0</formula>
      <formula>0.5</formula>
    </cfRule>
    <cfRule type="cellIs" dxfId="179" priority="4" operator="between">
      <formula>0</formula>
      <formula>0.49</formula>
    </cfRule>
  </conditionalFormatting>
  <conditionalFormatting sqref="J6:J23">
    <cfRule type="cellIs" dxfId="178" priority="1" operator="between">
      <formula>0</formula>
      <formula>0.5</formula>
    </cfRule>
    <cfRule type="cellIs" dxfId="17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6">
        <f>INDICE!A3</f>
        <v>45747</v>
      </c>
      <c r="C3" s="787"/>
      <c r="D3" s="787" t="s">
        <v>115</v>
      </c>
      <c r="E3" s="787"/>
      <c r="F3" s="787" t="s">
        <v>116</v>
      </c>
      <c r="G3" s="787"/>
      <c r="H3" s="78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578.95432000000005</v>
      </c>
      <c r="C5" s="86">
        <v>6.9460255684343304</v>
      </c>
      <c r="D5" s="85">
        <v>1621.9308699999997</v>
      </c>
      <c r="E5" s="86">
        <v>6.2753512653264982</v>
      </c>
      <c r="F5" s="85">
        <v>7485.0953799999997</v>
      </c>
      <c r="G5" s="86">
        <v>9.6878780565823028</v>
      </c>
      <c r="H5" s="380">
        <v>99.998855872693369</v>
      </c>
    </row>
    <row r="6" spans="1:65" x14ac:dyDescent="0.2">
      <c r="A6" s="84" t="s">
        <v>141</v>
      </c>
      <c r="B6" s="341">
        <v>1.3140000000000001E-2</v>
      </c>
      <c r="C6" s="344">
        <v>-28.196721311475407</v>
      </c>
      <c r="D6" s="96">
        <v>1.5550000000000001E-2</v>
      </c>
      <c r="E6" s="344">
        <v>-45.553221288515402</v>
      </c>
      <c r="F6" s="96">
        <v>8.5639999999999994E-2</v>
      </c>
      <c r="G6" s="344">
        <v>-42.263871098226929</v>
      </c>
      <c r="H6" s="474">
        <v>1.1441273066232405E-3</v>
      </c>
    </row>
    <row r="7" spans="1:65" x14ac:dyDescent="0.2">
      <c r="A7" s="60" t="s">
        <v>114</v>
      </c>
      <c r="B7" s="61">
        <v>578.96746000000007</v>
      </c>
      <c r="C7" s="87">
        <v>6.9448376340196463</v>
      </c>
      <c r="D7" s="61">
        <v>1621.9464199999998</v>
      </c>
      <c r="E7" s="87">
        <v>6.2743813819112235</v>
      </c>
      <c r="F7" s="61">
        <v>7485.18102</v>
      </c>
      <c r="G7" s="87">
        <v>9.6867488301707549</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76" priority="7" operator="between">
      <formula>0</formula>
      <formula>0.5</formula>
    </cfRule>
    <cfRule type="cellIs" dxfId="175" priority="8" operator="between">
      <formula>0</formula>
      <formula>0.49</formula>
    </cfRule>
  </conditionalFormatting>
  <conditionalFormatting sqref="D6">
    <cfRule type="cellIs" dxfId="174" priority="5" operator="between">
      <formula>0</formula>
      <formula>0.5</formula>
    </cfRule>
    <cfRule type="cellIs" dxfId="173" priority="6" operator="between">
      <formula>0</formula>
      <formula>0.49</formula>
    </cfRule>
  </conditionalFormatting>
  <conditionalFormatting sqref="F6">
    <cfRule type="cellIs" dxfId="172" priority="3" operator="between">
      <formula>0</formula>
      <formula>0.5</formula>
    </cfRule>
    <cfRule type="cellIs" dxfId="171" priority="4" operator="between">
      <formula>0</formula>
      <formula>0.49</formula>
    </cfRule>
  </conditionalFormatting>
  <conditionalFormatting sqref="H6">
    <cfRule type="cellIs" dxfId="170" priority="1" operator="between">
      <formula>0</formula>
      <formula>0.5</formula>
    </cfRule>
    <cfRule type="cellIs" dxfId="16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6">
        <f>INDICE!A3</f>
        <v>45747</v>
      </c>
      <c r="C3" s="787"/>
      <c r="D3" s="787" t="s">
        <v>115</v>
      </c>
      <c r="E3" s="787"/>
      <c r="F3" s="787" t="s">
        <v>116</v>
      </c>
      <c r="G3" s="787"/>
      <c r="H3" s="78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255.71983000000003</v>
      </c>
      <c r="C5" s="86">
        <v>2.8080419967834178</v>
      </c>
      <c r="D5" s="85">
        <v>669.44378000000006</v>
      </c>
      <c r="E5" s="86">
        <v>-5.6328233981348825</v>
      </c>
      <c r="F5" s="85">
        <v>2693.0201700000002</v>
      </c>
      <c r="G5" s="86">
        <v>18.21024956305666</v>
      </c>
      <c r="H5" s="380">
        <v>31.837360709989259</v>
      </c>
    </row>
    <row r="6" spans="1:65" x14ac:dyDescent="0.2">
      <c r="A6" s="84" t="s">
        <v>195</v>
      </c>
      <c r="B6" s="379">
        <v>437.79717999999991</v>
      </c>
      <c r="C6" s="86">
        <v>-0.31398337414160332</v>
      </c>
      <c r="D6" s="85">
        <v>1333.7471899999998</v>
      </c>
      <c r="E6" s="86">
        <v>-4.2487649536374077</v>
      </c>
      <c r="F6" s="85">
        <v>5765.6589099999992</v>
      </c>
      <c r="G6" s="86">
        <v>-1.5661324577744027</v>
      </c>
      <c r="H6" s="380">
        <v>68.162639290010759</v>
      </c>
    </row>
    <row r="7" spans="1:65" x14ac:dyDescent="0.2">
      <c r="A7" s="60" t="s">
        <v>434</v>
      </c>
      <c r="B7" s="61">
        <v>693.51701000000003</v>
      </c>
      <c r="C7" s="87">
        <v>0.81487969612827826</v>
      </c>
      <c r="D7" s="61">
        <v>2003.1909699999997</v>
      </c>
      <c r="E7" s="87">
        <v>-4.7157964103398307</v>
      </c>
      <c r="F7" s="61">
        <v>8458.6790799999981</v>
      </c>
      <c r="G7" s="87">
        <v>3.9717552094750754</v>
      </c>
      <c r="H7" s="87">
        <v>100</v>
      </c>
    </row>
    <row r="8" spans="1:65" x14ac:dyDescent="0.2">
      <c r="A8" s="66" t="s">
        <v>423</v>
      </c>
      <c r="B8" s="419">
        <v>572.76508000000001</v>
      </c>
      <c r="C8" s="604">
        <v>1.9676251566903897</v>
      </c>
      <c r="D8" s="417">
        <v>1677.63444</v>
      </c>
      <c r="E8" s="604">
        <v>-4.6798180362809392</v>
      </c>
      <c r="F8" s="417">
        <v>7141.9636300000002</v>
      </c>
      <c r="G8" s="604">
        <v>6.0695927597495531</v>
      </c>
      <c r="H8" s="705">
        <v>84.433557089152529</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45747</v>
      </c>
      <c r="C3" s="605" t="s">
        <v>116</v>
      </c>
    </row>
    <row r="4" spans="1:3" x14ac:dyDescent="0.2">
      <c r="A4" s="363" t="s">
        <v>153</v>
      </c>
      <c r="B4" s="339">
        <v>31.063549999999999</v>
      </c>
      <c r="C4" s="94">
        <v>388.28210000000001</v>
      </c>
    </row>
    <row r="5" spans="1:3" x14ac:dyDescent="0.2">
      <c r="A5" s="364" t="s">
        <v>154</v>
      </c>
      <c r="B5" s="341">
        <v>0.12667999999999999</v>
      </c>
      <c r="C5" s="96">
        <v>1.6377599999999997</v>
      </c>
    </row>
    <row r="6" spans="1:3" x14ac:dyDescent="0.2">
      <c r="A6" s="364" t="s">
        <v>155</v>
      </c>
      <c r="B6" s="341">
        <v>1.16066</v>
      </c>
      <c r="C6" s="96">
        <v>11.585860000000002</v>
      </c>
    </row>
    <row r="7" spans="1:3" x14ac:dyDescent="0.2">
      <c r="A7" s="364" t="s">
        <v>156</v>
      </c>
      <c r="B7" s="341">
        <v>0</v>
      </c>
      <c r="C7" s="96">
        <v>0</v>
      </c>
    </row>
    <row r="8" spans="1:3" x14ac:dyDescent="0.2">
      <c r="A8" s="364" t="s">
        <v>157</v>
      </c>
      <c r="B8" s="341">
        <v>186.01103000000001</v>
      </c>
      <c r="C8" s="96">
        <v>1830.2278799999999</v>
      </c>
    </row>
    <row r="9" spans="1:3" x14ac:dyDescent="0.2">
      <c r="A9" s="364" t="s">
        <v>158</v>
      </c>
      <c r="B9" s="341">
        <v>0.31019999999999998</v>
      </c>
      <c r="C9" s="96">
        <v>3.9904399999999995</v>
      </c>
    </row>
    <row r="10" spans="1:3" x14ac:dyDescent="0.2">
      <c r="A10" s="364" t="s">
        <v>159</v>
      </c>
      <c r="B10" s="341">
        <v>0.28355999999999998</v>
      </c>
      <c r="C10" s="96">
        <v>5.6233799999999992</v>
      </c>
    </row>
    <row r="11" spans="1:3" x14ac:dyDescent="0.2">
      <c r="A11" s="364" t="s">
        <v>508</v>
      </c>
      <c r="B11" s="341">
        <v>0.21746000000000001</v>
      </c>
      <c r="C11" s="96">
        <v>3.2410199999999993</v>
      </c>
    </row>
    <row r="12" spans="1:3" x14ac:dyDescent="0.2">
      <c r="A12" s="364" t="s">
        <v>160</v>
      </c>
      <c r="B12" s="341">
        <v>24.8447</v>
      </c>
      <c r="C12" s="96">
        <v>258.7251</v>
      </c>
    </row>
    <row r="13" spans="1:3" x14ac:dyDescent="0.2">
      <c r="A13" s="364" t="s">
        <v>161</v>
      </c>
      <c r="B13" s="341">
        <v>2.38</v>
      </c>
      <c r="C13" s="96">
        <v>38.951900000000002</v>
      </c>
    </row>
    <row r="14" spans="1:3" x14ac:dyDescent="0.2">
      <c r="A14" s="364" t="s">
        <v>162</v>
      </c>
      <c r="B14" s="341">
        <v>0.55858000000000008</v>
      </c>
      <c r="C14" s="96">
        <v>4.2513600000000009</v>
      </c>
    </row>
    <row r="15" spans="1:3" x14ac:dyDescent="0.2">
      <c r="A15" s="364" t="s">
        <v>163</v>
      </c>
      <c r="B15" s="341">
        <v>0.13093000000000002</v>
      </c>
      <c r="C15" s="96">
        <v>2.7777999999999996</v>
      </c>
    </row>
    <row r="16" spans="1:3" x14ac:dyDescent="0.2">
      <c r="A16" s="364" t="s">
        <v>164</v>
      </c>
      <c r="B16" s="341">
        <v>4.8533600000000003</v>
      </c>
      <c r="C16" s="96">
        <v>86.673630000000031</v>
      </c>
    </row>
    <row r="17" spans="1:3" x14ac:dyDescent="0.2">
      <c r="A17" s="364" t="s">
        <v>165</v>
      </c>
      <c r="B17" s="341">
        <v>2.7019999999999999E-2</v>
      </c>
      <c r="C17" s="96">
        <v>0.48119999999999991</v>
      </c>
    </row>
    <row r="18" spans="1:3" x14ac:dyDescent="0.2">
      <c r="A18" s="364" t="s">
        <v>166</v>
      </c>
      <c r="B18" s="341">
        <v>0.55696000000000001</v>
      </c>
      <c r="C18" s="96">
        <v>4.5270000000000001</v>
      </c>
    </row>
    <row r="19" spans="1:3" x14ac:dyDescent="0.2">
      <c r="A19" s="364" t="s">
        <v>167</v>
      </c>
      <c r="B19" s="341">
        <v>2.387</v>
      </c>
      <c r="C19" s="96">
        <v>41.292000000000002</v>
      </c>
    </row>
    <row r="20" spans="1:3" x14ac:dyDescent="0.2">
      <c r="A20" s="364" t="s">
        <v>168</v>
      </c>
      <c r="B20" s="341">
        <v>0.20519999999999999</v>
      </c>
      <c r="C20" s="96">
        <v>2.7899400000000005</v>
      </c>
    </row>
    <row r="21" spans="1:3" x14ac:dyDescent="0.2">
      <c r="A21" s="364" t="s">
        <v>169</v>
      </c>
      <c r="B21" s="341">
        <v>0.26225999999999999</v>
      </c>
      <c r="C21" s="96">
        <v>2.6338599999999999</v>
      </c>
    </row>
    <row r="22" spans="1:3" x14ac:dyDescent="0.2">
      <c r="A22" s="365" t="s">
        <v>170</v>
      </c>
      <c r="B22" s="341">
        <v>0.34067999999999998</v>
      </c>
      <c r="C22" s="96">
        <v>5.3279400000000008</v>
      </c>
    </row>
    <row r="23" spans="1:3" x14ac:dyDescent="0.2">
      <c r="A23" s="366" t="s">
        <v>426</v>
      </c>
      <c r="B23" s="100">
        <v>255.71982999999994</v>
      </c>
      <c r="C23" s="100">
        <v>2693.0201699999984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68" priority="2" operator="between">
      <formula>0</formula>
      <formula>0.5</formula>
    </cfRule>
    <cfRule type="cellIs" dxfId="167" priority="3" operator="between">
      <formula>0</formula>
      <formula>0.49</formula>
    </cfRule>
  </conditionalFormatting>
  <conditionalFormatting sqref="B7:C7">
    <cfRule type="cellIs" dxfId="16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6" t="s">
        <v>0</v>
      </c>
      <c r="B1" s="776"/>
      <c r="C1" s="776"/>
      <c r="D1" s="776"/>
      <c r="E1" s="776"/>
      <c r="F1" s="776"/>
    </row>
    <row r="2" spans="1:6" ht="12.75" x14ac:dyDescent="0.2">
      <c r="A2" s="777"/>
      <c r="B2" s="777"/>
      <c r="C2" s="777"/>
      <c r="D2" s="777"/>
      <c r="E2" s="777"/>
      <c r="F2" s="777"/>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4624.7833499999997</v>
      </c>
      <c r="E5" s="289">
        <v>4984.6641799999989</v>
      </c>
      <c r="F5" s="28" t="s">
        <v>686</v>
      </c>
    </row>
    <row r="6" spans="1:6" ht="12.75" x14ac:dyDescent="0.2">
      <c r="A6" s="19" t="s">
        <v>406</v>
      </c>
      <c r="B6" s="28" t="s">
        <v>530</v>
      </c>
      <c r="C6" s="29" t="s">
        <v>47</v>
      </c>
      <c r="D6" s="30">
        <v>150.03408999999996</v>
      </c>
      <c r="E6" s="290">
        <v>195.92014</v>
      </c>
      <c r="F6" s="28" t="s">
        <v>686</v>
      </c>
    </row>
    <row r="7" spans="1:6" ht="12.75" x14ac:dyDescent="0.2">
      <c r="A7" s="19" t="s">
        <v>48</v>
      </c>
      <c r="B7" s="28" t="s">
        <v>530</v>
      </c>
      <c r="C7" s="29" t="s">
        <v>47</v>
      </c>
      <c r="D7" s="30">
        <v>487.84562000000011</v>
      </c>
      <c r="E7" s="290">
        <v>524.93797999999992</v>
      </c>
      <c r="F7" s="28" t="s">
        <v>686</v>
      </c>
    </row>
    <row r="8" spans="1:6" ht="12.75" x14ac:dyDescent="0.2">
      <c r="A8" s="19" t="s">
        <v>49</v>
      </c>
      <c r="B8" s="28" t="s">
        <v>530</v>
      </c>
      <c r="C8" s="29" t="s">
        <v>47</v>
      </c>
      <c r="D8" s="30">
        <v>506.02042999999986</v>
      </c>
      <c r="E8" s="290">
        <v>578.96746000000007</v>
      </c>
      <c r="F8" s="28" t="s">
        <v>686</v>
      </c>
    </row>
    <row r="9" spans="1:6" ht="12.75" x14ac:dyDescent="0.2">
      <c r="A9" s="19" t="s">
        <v>562</v>
      </c>
      <c r="B9" s="28" t="s">
        <v>530</v>
      </c>
      <c r="C9" s="29" t="s">
        <v>47</v>
      </c>
      <c r="D9" s="30">
        <v>1717.4489999999998</v>
      </c>
      <c r="E9" s="290">
        <v>1825.4133999999997</v>
      </c>
      <c r="F9" s="28" t="s">
        <v>686</v>
      </c>
    </row>
    <row r="10" spans="1:6" ht="12.75" x14ac:dyDescent="0.2">
      <c r="A10" s="31" t="s">
        <v>50</v>
      </c>
      <c r="B10" s="32" t="s">
        <v>530</v>
      </c>
      <c r="C10" s="33" t="s">
        <v>506</v>
      </c>
      <c r="D10" s="34">
        <v>28579.636999999999</v>
      </c>
      <c r="E10" s="291">
        <v>27943.771000000001</v>
      </c>
      <c r="F10" s="32" t="s">
        <v>686</v>
      </c>
    </row>
    <row r="11" spans="1:6" ht="12.75" x14ac:dyDescent="0.2">
      <c r="A11" s="35" t="s">
        <v>51</v>
      </c>
      <c r="B11" s="36"/>
      <c r="C11" s="37"/>
      <c r="D11" s="38"/>
      <c r="E11" s="38"/>
      <c r="F11" s="449"/>
    </row>
    <row r="12" spans="1:6" ht="12.75" x14ac:dyDescent="0.2">
      <c r="A12" s="19" t="s">
        <v>52</v>
      </c>
      <c r="B12" s="28" t="s">
        <v>530</v>
      </c>
      <c r="C12" s="29" t="s">
        <v>47</v>
      </c>
      <c r="D12" s="30">
        <v>5072.5689999999995</v>
      </c>
      <c r="E12" s="290">
        <v>5310.0217200000006</v>
      </c>
      <c r="F12" s="25" t="s">
        <v>686</v>
      </c>
    </row>
    <row r="13" spans="1:6" ht="12.75" x14ac:dyDescent="0.2">
      <c r="A13" s="19" t="s">
        <v>53</v>
      </c>
      <c r="B13" s="28" t="s">
        <v>530</v>
      </c>
      <c r="C13" s="29" t="s">
        <v>54</v>
      </c>
      <c r="D13" s="30">
        <v>26219.124430000003</v>
      </c>
      <c r="E13" s="290">
        <v>36519.863549999995</v>
      </c>
      <c r="F13" s="28" t="s">
        <v>686</v>
      </c>
    </row>
    <row r="14" spans="1:6" ht="12.75" x14ac:dyDescent="0.2">
      <c r="A14" s="19" t="s">
        <v>55</v>
      </c>
      <c r="B14" s="28" t="s">
        <v>530</v>
      </c>
      <c r="C14" s="29" t="s">
        <v>56</v>
      </c>
      <c r="D14" s="39">
        <v>74.718747954054081</v>
      </c>
      <c r="E14" s="292">
        <v>67.617976782622307</v>
      </c>
      <c r="F14" s="28" t="s">
        <v>686</v>
      </c>
    </row>
    <row r="15" spans="1:6" ht="12.75" x14ac:dyDescent="0.2">
      <c r="A15" s="19" t="s">
        <v>414</v>
      </c>
      <c r="B15" s="28" t="s">
        <v>530</v>
      </c>
      <c r="C15" s="29" t="s">
        <v>47</v>
      </c>
      <c r="D15" s="30">
        <v>172.90999999999963</v>
      </c>
      <c r="E15" s="290">
        <v>-62.525000000000091</v>
      </c>
      <c r="F15" s="32" t="s">
        <v>686</v>
      </c>
    </row>
    <row r="16" spans="1:6" ht="12.75" x14ac:dyDescent="0.2">
      <c r="A16" s="23" t="s">
        <v>57</v>
      </c>
      <c r="B16" s="25"/>
      <c r="C16" s="26"/>
      <c r="D16" s="40"/>
      <c r="E16" s="40"/>
      <c r="F16" s="449"/>
    </row>
    <row r="17" spans="1:6" ht="12.75" x14ac:dyDescent="0.2">
      <c r="A17" s="24" t="s">
        <v>58</v>
      </c>
      <c r="B17" s="25" t="s">
        <v>530</v>
      </c>
      <c r="C17" s="26" t="s">
        <v>47</v>
      </c>
      <c r="D17" s="27">
        <v>4766.5690000000004</v>
      </c>
      <c r="E17" s="289">
        <v>5323.6090000000004</v>
      </c>
      <c r="F17" s="25" t="s">
        <v>686</v>
      </c>
    </row>
    <row r="18" spans="1:6" ht="12.75" x14ac:dyDescent="0.2">
      <c r="A18" s="19" t="s">
        <v>59</v>
      </c>
      <c r="B18" s="28" t="s">
        <v>530</v>
      </c>
      <c r="C18" s="29" t="s">
        <v>60</v>
      </c>
      <c r="D18" s="39">
        <v>78.454080312049072</v>
      </c>
      <c r="E18" s="292">
        <v>79.142932754969053</v>
      </c>
      <c r="F18" s="28" t="s">
        <v>686</v>
      </c>
    </row>
    <row r="19" spans="1:6" ht="12.75" x14ac:dyDescent="0.2">
      <c r="A19" s="31" t="s">
        <v>61</v>
      </c>
      <c r="B19" s="32" t="s">
        <v>530</v>
      </c>
      <c r="C19" s="41" t="s">
        <v>47</v>
      </c>
      <c r="D19" s="34">
        <v>15100.022000000001</v>
      </c>
      <c r="E19" s="291">
        <v>15009.300999999999</v>
      </c>
      <c r="F19" s="32" t="s">
        <v>686</v>
      </c>
    </row>
    <row r="20" spans="1:6" ht="12.75" x14ac:dyDescent="0.2">
      <c r="A20" s="23" t="s">
        <v>66</v>
      </c>
      <c r="B20" s="25"/>
      <c r="C20" s="26"/>
      <c r="D20" s="27"/>
      <c r="E20" s="27"/>
      <c r="F20" s="449"/>
    </row>
    <row r="21" spans="1:6" ht="12.75" x14ac:dyDescent="0.2">
      <c r="A21" s="24" t="s">
        <v>67</v>
      </c>
      <c r="B21" s="25" t="s">
        <v>68</v>
      </c>
      <c r="C21" s="26" t="s">
        <v>69</v>
      </c>
      <c r="D21" s="43">
        <v>75.42</v>
      </c>
      <c r="E21" s="293">
        <v>72.761428571428567</v>
      </c>
      <c r="F21" s="28" t="s">
        <v>686</v>
      </c>
    </row>
    <row r="22" spans="1:6" ht="12.75" x14ac:dyDescent="0.2">
      <c r="A22" s="19" t="s">
        <v>70</v>
      </c>
      <c r="B22" s="28" t="s">
        <v>71</v>
      </c>
      <c r="C22" s="29" t="s">
        <v>72</v>
      </c>
      <c r="D22" s="44">
        <v>1.0412500000000002</v>
      </c>
      <c r="E22" s="294">
        <v>1.0806809523809524</v>
      </c>
      <c r="F22" s="28" t="s">
        <v>686</v>
      </c>
    </row>
    <row r="23" spans="1:6" ht="12.75" x14ac:dyDescent="0.2">
      <c r="A23" s="19" t="s">
        <v>73</v>
      </c>
      <c r="B23" s="28" t="s">
        <v>564</v>
      </c>
      <c r="C23" s="29" t="s">
        <v>74</v>
      </c>
      <c r="D23" s="42">
        <v>157.04730569285712</v>
      </c>
      <c r="E23" s="295">
        <v>152.28452859354834</v>
      </c>
      <c r="F23" s="28" t="s">
        <v>686</v>
      </c>
    </row>
    <row r="24" spans="1:6" ht="12.75" x14ac:dyDescent="0.2">
      <c r="A24" s="19" t="s">
        <v>75</v>
      </c>
      <c r="B24" s="28" t="s">
        <v>564</v>
      </c>
      <c r="C24" s="29" t="s">
        <v>74</v>
      </c>
      <c r="D24" s="42">
        <v>149.85823746071429</v>
      </c>
      <c r="E24" s="295">
        <v>145.43644033870967</v>
      </c>
      <c r="F24" s="28" t="s">
        <v>686</v>
      </c>
    </row>
    <row r="25" spans="1:6" ht="12.75" x14ac:dyDescent="0.2">
      <c r="A25" s="19" t="s">
        <v>76</v>
      </c>
      <c r="B25" s="28" t="s">
        <v>564</v>
      </c>
      <c r="C25" s="29" t="s">
        <v>77</v>
      </c>
      <c r="D25" s="42">
        <v>16.64</v>
      </c>
      <c r="E25" s="295">
        <v>17.670000000000002</v>
      </c>
      <c r="F25" s="28" t="s">
        <v>686</v>
      </c>
    </row>
    <row r="26" spans="1:6" ht="12.75" x14ac:dyDescent="0.2">
      <c r="A26" s="31" t="s">
        <v>624</v>
      </c>
      <c r="B26" s="32" t="s">
        <v>564</v>
      </c>
      <c r="C26" s="33" t="s">
        <v>78</v>
      </c>
      <c r="D26" s="44">
        <v>8.0511863299999984</v>
      </c>
      <c r="E26" s="294">
        <v>8.8194020200000001</v>
      </c>
      <c r="F26" s="32" t="s">
        <v>686</v>
      </c>
    </row>
    <row r="27" spans="1:6" ht="12.75" x14ac:dyDescent="0.2">
      <c r="A27" s="35" t="s">
        <v>79</v>
      </c>
      <c r="B27" s="36"/>
      <c r="C27" s="37"/>
      <c r="D27" s="38"/>
      <c r="E27" s="38"/>
      <c r="F27" s="449"/>
    </row>
    <row r="28" spans="1:6" ht="12.75" x14ac:dyDescent="0.2">
      <c r="A28" s="19" t="s">
        <v>80</v>
      </c>
      <c r="B28" s="28" t="s">
        <v>81</v>
      </c>
      <c r="C28" s="29" t="s">
        <v>415</v>
      </c>
      <c r="D28" s="45">
        <v>3.3056000000000001</v>
      </c>
      <c r="E28" s="296">
        <v>2.8380999999999998</v>
      </c>
      <c r="F28" s="28" t="s">
        <v>690</v>
      </c>
    </row>
    <row r="29" spans="1:6" x14ac:dyDescent="0.2">
      <c r="A29" s="19" t="s">
        <v>82</v>
      </c>
      <c r="B29" s="28" t="s">
        <v>81</v>
      </c>
      <c r="C29" s="29" t="s">
        <v>415</v>
      </c>
      <c r="D29" s="46">
        <v>-1.9</v>
      </c>
      <c r="E29" s="297">
        <v>1</v>
      </c>
      <c r="F29" s="615">
        <v>45717</v>
      </c>
    </row>
    <row r="30" spans="1:6" ht="12.75" x14ac:dyDescent="0.2">
      <c r="A30" s="47" t="s">
        <v>83</v>
      </c>
      <c r="B30" s="28" t="s">
        <v>81</v>
      </c>
      <c r="C30" s="29" t="s">
        <v>415</v>
      </c>
      <c r="D30" s="46">
        <v>-2.2999999999999998</v>
      </c>
      <c r="E30" s="297">
        <v>-1.7</v>
      </c>
      <c r="F30" s="615">
        <v>45717</v>
      </c>
    </row>
    <row r="31" spans="1:6" ht="12.75" x14ac:dyDescent="0.2">
      <c r="A31" s="47" t="s">
        <v>84</v>
      </c>
      <c r="B31" s="28" t="s">
        <v>81</v>
      </c>
      <c r="C31" s="29" t="s">
        <v>415</v>
      </c>
      <c r="D31" s="46">
        <v>-1.2</v>
      </c>
      <c r="E31" s="297">
        <v>0</v>
      </c>
      <c r="F31" s="615">
        <v>45717</v>
      </c>
    </row>
    <row r="32" spans="1:6" ht="12.75" x14ac:dyDescent="0.2">
      <c r="A32" s="47" t="s">
        <v>85</v>
      </c>
      <c r="B32" s="28" t="s">
        <v>81</v>
      </c>
      <c r="C32" s="29" t="s">
        <v>415</v>
      </c>
      <c r="D32" s="46">
        <v>-2.2999999999999998</v>
      </c>
      <c r="E32" s="297">
        <v>-1.2</v>
      </c>
      <c r="F32" s="615">
        <v>45717</v>
      </c>
    </row>
    <row r="33" spans="1:7" ht="12.75" x14ac:dyDescent="0.2">
      <c r="A33" s="47" t="s">
        <v>86</v>
      </c>
      <c r="B33" s="28" t="s">
        <v>81</v>
      </c>
      <c r="C33" s="29" t="s">
        <v>415</v>
      </c>
      <c r="D33" s="46">
        <v>-4</v>
      </c>
      <c r="E33" s="297">
        <v>0.1</v>
      </c>
      <c r="F33" s="615">
        <v>45717</v>
      </c>
    </row>
    <row r="34" spans="1:7" ht="12.75" x14ac:dyDescent="0.2">
      <c r="A34" s="47" t="s">
        <v>87</v>
      </c>
      <c r="B34" s="28" t="s">
        <v>81</v>
      </c>
      <c r="C34" s="29" t="s">
        <v>415</v>
      </c>
      <c r="D34" s="46">
        <v>-0.7</v>
      </c>
      <c r="E34" s="297">
        <v>1.1000000000000001</v>
      </c>
      <c r="F34" s="615">
        <v>45717</v>
      </c>
    </row>
    <row r="35" spans="1:7" ht="12.75" x14ac:dyDescent="0.2">
      <c r="A35" s="47" t="s">
        <v>88</v>
      </c>
      <c r="B35" s="28" t="s">
        <v>81</v>
      </c>
      <c r="C35" s="29" t="s">
        <v>415</v>
      </c>
      <c r="D35" s="46">
        <v>0.5</v>
      </c>
      <c r="E35" s="297">
        <v>6.8</v>
      </c>
      <c r="F35" s="615">
        <v>45717</v>
      </c>
    </row>
    <row r="36" spans="1:7" x14ac:dyDescent="0.2">
      <c r="A36" s="19" t="s">
        <v>89</v>
      </c>
      <c r="B36" s="28" t="s">
        <v>90</v>
      </c>
      <c r="C36" s="29" t="s">
        <v>415</v>
      </c>
      <c r="D36" s="46">
        <v>-1.5</v>
      </c>
      <c r="E36" s="297">
        <v>1.8</v>
      </c>
      <c r="F36" s="615">
        <v>45717</v>
      </c>
    </row>
    <row r="37" spans="1:7" ht="12.75" x14ac:dyDescent="0.2">
      <c r="A37" s="19" t="s">
        <v>625</v>
      </c>
      <c r="B37" s="28" t="s">
        <v>81</v>
      </c>
      <c r="C37" s="29" t="s">
        <v>415</v>
      </c>
      <c r="D37" s="46">
        <v>7.7</v>
      </c>
      <c r="E37" s="296">
        <v>3.8</v>
      </c>
      <c r="F37" s="615">
        <v>45717</v>
      </c>
      <c r="G37" s="615"/>
    </row>
    <row r="38" spans="1:7" ht="12.75" x14ac:dyDescent="0.2">
      <c r="A38" s="31" t="s">
        <v>91</v>
      </c>
      <c r="B38" s="32" t="s">
        <v>92</v>
      </c>
      <c r="C38" s="33" t="s">
        <v>415</v>
      </c>
      <c r="D38" s="48">
        <v>11</v>
      </c>
      <c r="E38" s="670">
        <v>23.2</v>
      </c>
      <c r="F38" s="615">
        <v>45717</v>
      </c>
    </row>
    <row r="39" spans="1:7" ht="12.75" x14ac:dyDescent="0.2">
      <c r="A39" s="35" t="s">
        <v>62</v>
      </c>
      <c r="B39" s="36"/>
      <c r="C39" s="37"/>
      <c r="D39" s="38"/>
      <c r="E39" s="38"/>
      <c r="F39" s="449"/>
    </row>
    <row r="40" spans="1:7" ht="12.75" x14ac:dyDescent="0.2">
      <c r="A40" s="19" t="s">
        <v>63</v>
      </c>
      <c r="B40" s="28" t="s">
        <v>530</v>
      </c>
      <c r="C40" s="29" t="s">
        <v>47</v>
      </c>
      <c r="D40" s="42">
        <v>0.23899999999999999</v>
      </c>
      <c r="E40" s="295">
        <v>0.17599999999999999</v>
      </c>
      <c r="F40" s="28" t="s">
        <v>686</v>
      </c>
    </row>
    <row r="41" spans="1:7" ht="12.75" x14ac:dyDescent="0.2">
      <c r="A41" s="19" t="s">
        <v>50</v>
      </c>
      <c r="B41" s="28" t="s">
        <v>530</v>
      </c>
      <c r="C41" s="29" t="s">
        <v>54</v>
      </c>
      <c r="D41" s="39">
        <v>105.67448252411999</v>
      </c>
      <c r="E41" s="292">
        <v>90.073441305974001</v>
      </c>
      <c r="F41" s="28" t="s">
        <v>686</v>
      </c>
    </row>
    <row r="42" spans="1:7" ht="12.75" x14ac:dyDescent="0.2">
      <c r="A42" s="19" t="s">
        <v>64</v>
      </c>
      <c r="B42" s="28" t="s">
        <v>530</v>
      </c>
      <c r="C42" s="29" t="s">
        <v>60</v>
      </c>
      <c r="D42" s="742">
        <v>5.167809644531781E-3</v>
      </c>
      <c r="E42" s="743">
        <v>3.5308296335421338E-3</v>
      </c>
      <c r="F42" s="615">
        <v>45717</v>
      </c>
    </row>
    <row r="43" spans="1:7" ht="12.75" x14ac:dyDescent="0.2">
      <c r="A43" s="31" t="s">
        <v>65</v>
      </c>
      <c r="B43" s="32" t="s">
        <v>530</v>
      </c>
      <c r="C43" s="33" t="s">
        <v>60</v>
      </c>
      <c r="D43" s="742">
        <v>0.36975446022676917</v>
      </c>
      <c r="E43" s="743">
        <v>0.322338174421677</v>
      </c>
      <c r="F43" s="615">
        <v>45717</v>
      </c>
    </row>
    <row r="44" spans="1:7" x14ac:dyDescent="0.2">
      <c r="A44" s="35" t="s">
        <v>93</v>
      </c>
      <c r="B44" s="36"/>
      <c r="C44" s="37"/>
      <c r="D44" s="38"/>
      <c r="E44" s="38"/>
      <c r="F44" s="449"/>
    </row>
    <row r="45" spans="1:7" ht="12.75" x14ac:dyDescent="0.2">
      <c r="A45" s="49" t="s">
        <v>94</v>
      </c>
      <c r="B45" s="28" t="s">
        <v>81</v>
      </c>
      <c r="C45" s="29" t="s">
        <v>415</v>
      </c>
      <c r="D45" s="46">
        <v>1.2097785840570758</v>
      </c>
      <c r="E45" s="297">
        <v>8.4121165817706807</v>
      </c>
      <c r="F45" s="615">
        <v>45717</v>
      </c>
    </row>
    <row r="46" spans="1:7" ht="12.75" x14ac:dyDescent="0.2">
      <c r="A46" s="50" t="s">
        <v>95</v>
      </c>
      <c r="B46" s="28" t="s">
        <v>81</v>
      </c>
      <c r="C46" s="29" t="s">
        <v>415</v>
      </c>
      <c r="D46" s="46">
        <v>0.98887109764845083</v>
      </c>
      <c r="E46" s="297">
        <v>9.9862021961204093</v>
      </c>
      <c r="F46" s="615">
        <v>45717</v>
      </c>
    </row>
    <row r="47" spans="1:7" ht="12.75" x14ac:dyDescent="0.2">
      <c r="A47" s="50" t="s">
        <v>96</v>
      </c>
      <c r="B47" s="28" t="s">
        <v>81</v>
      </c>
      <c r="C47" s="29" t="s">
        <v>415</v>
      </c>
      <c r="D47" s="46">
        <v>2.0872587595393761</v>
      </c>
      <c r="E47" s="297">
        <v>5.4186953404296485</v>
      </c>
      <c r="F47" s="615">
        <v>45717</v>
      </c>
    </row>
    <row r="48" spans="1:7" ht="12.75" x14ac:dyDescent="0.2">
      <c r="A48" s="49" t="s">
        <v>97</v>
      </c>
      <c r="B48" s="28" t="s">
        <v>81</v>
      </c>
      <c r="C48" s="29" t="s">
        <v>415</v>
      </c>
      <c r="D48" s="46">
        <v>2.9700159858617381</v>
      </c>
      <c r="E48" s="297">
        <v>12.8</v>
      </c>
      <c r="F48" s="615">
        <v>45717</v>
      </c>
    </row>
    <row r="49" spans="1:7" ht="12.75" x14ac:dyDescent="0.2">
      <c r="A49" s="299" t="s">
        <v>98</v>
      </c>
      <c r="B49" s="28" t="s">
        <v>81</v>
      </c>
      <c r="C49" s="29" t="s">
        <v>415</v>
      </c>
      <c r="D49" s="46">
        <v>1.1719574897716922</v>
      </c>
      <c r="E49" s="297">
        <v>-2.196056926640078</v>
      </c>
      <c r="F49" s="615">
        <v>45717</v>
      </c>
    </row>
    <row r="50" spans="1:7" ht="12.75" x14ac:dyDescent="0.2">
      <c r="A50" s="50" t="s">
        <v>99</v>
      </c>
      <c r="B50" s="28" t="s">
        <v>81</v>
      </c>
      <c r="C50" s="29" t="s">
        <v>415</v>
      </c>
      <c r="D50" s="46">
        <v>1.307335308419588</v>
      </c>
      <c r="E50" s="297">
        <v>-2.8300087763949504</v>
      </c>
      <c r="F50" s="615">
        <v>45717</v>
      </c>
    </row>
    <row r="51" spans="1:7" ht="12.75" x14ac:dyDescent="0.2">
      <c r="A51" s="50" t="s">
        <v>100</v>
      </c>
      <c r="B51" s="28" t="s">
        <v>81</v>
      </c>
      <c r="C51" s="29" t="s">
        <v>415</v>
      </c>
      <c r="D51" s="46">
        <v>-6.974065364653427</v>
      </c>
      <c r="E51" s="297">
        <v>-6.2776455007851801</v>
      </c>
      <c r="F51" s="615">
        <v>45717</v>
      </c>
    </row>
    <row r="52" spans="1:7" ht="12.75" x14ac:dyDescent="0.2">
      <c r="A52" s="50" t="s">
        <v>101</v>
      </c>
      <c r="B52" s="28" t="s">
        <v>81</v>
      </c>
      <c r="C52" s="29" t="s">
        <v>415</v>
      </c>
      <c r="D52" s="45">
        <v>8.6206292863358467</v>
      </c>
      <c r="E52" s="296">
        <v>11.111939664934518</v>
      </c>
      <c r="F52" s="615">
        <v>45717</v>
      </c>
    </row>
    <row r="53" spans="1:7" ht="12.75" x14ac:dyDescent="0.2">
      <c r="A53" s="49" t="s">
        <v>102</v>
      </c>
      <c r="B53" s="28" t="s">
        <v>81</v>
      </c>
      <c r="C53" s="29" t="s">
        <v>415</v>
      </c>
      <c r="D53" s="45">
        <v>-0.45960499909510033</v>
      </c>
      <c r="E53" s="296">
        <v>7.3667171769120215E-2</v>
      </c>
      <c r="F53" s="615">
        <v>45717</v>
      </c>
    </row>
    <row r="54" spans="1:7" ht="12.75" x14ac:dyDescent="0.2">
      <c r="A54" s="51" t="s">
        <v>103</v>
      </c>
      <c r="B54" s="32" t="s">
        <v>81</v>
      </c>
      <c r="C54" s="33" t="s">
        <v>415</v>
      </c>
      <c r="D54" s="48">
        <v>-0.31930080918069187</v>
      </c>
      <c r="E54" s="298">
        <v>-7.6686582963115573</v>
      </c>
      <c r="F54" s="616">
        <v>45717</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6">
        <f>INDICE!A3</f>
        <v>45747</v>
      </c>
      <c r="C3" s="787"/>
      <c r="D3" s="787" t="s">
        <v>115</v>
      </c>
      <c r="E3" s="787"/>
      <c r="F3" s="787" t="s">
        <v>116</v>
      </c>
      <c r="G3" s="787"/>
      <c r="H3" s="78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592</v>
      </c>
      <c r="B5" s="379">
        <v>37.255422270689444</v>
      </c>
      <c r="C5" s="73">
        <v>9.9997137930294375</v>
      </c>
      <c r="D5" s="85">
        <v>108.453653217012</v>
      </c>
      <c r="E5" s="86">
        <v>4.2284420720204654</v>
      </c>
      <c r="F5" s="85">
        <v>422.77911062643881</v>
      </c>
      <c r="G5" s="86">
        <v>2.5201076797321189</v>
      </c>
      <c r="H5" s="380">
        <v>8.0921679365972938</v>
      </c>
    </row>
    <row r="6" spans="1:65" x14ac:dyDescent="0.2">
      <c r="A6" s="84" t="s">
        <v>196</v>
      </c>
      <c r="B6" s="379">
        <v>53.304000000000002</v>
      </c>
      <c r="C6" s="86">
        <v>23.29755736491488</v>
      </c>
      <c r="D6" s="85">
        <v>156.32300000000001</v>
      </c>
      <c r="E6" s="86">
        <v>-1.7775459937669651</v>
      </c>
      <c r="F6" s="85">
        <v>858.05100000000004</v>
      </c>
      <c r="G6" s="86">
        <v>3.990299663324147</v>
      </c>
      <c r="H6" s="380">
        <v>16.423452851956089</v>
      </c>
    </row>
    <row r="7" spans="1:65" x14ac:dyDescent="0.2">
      <c r="A7" s="84" t="s">
        <v>197</v>
      </c>
      <c r="B7" s="379">
        <v>92.218999999999994</v>
      </c>
      <c r="C7" s="86">
        <v>-3.8423840507173836</v>
      </c>
      <c r="D7" s="85">
        <v>253.86099999999999</v>
      </c>
      <c r="E7" s="86">
        <v>-7.9383211665596862</v>
      </c>
      <c r="F7" s="85">
        <v>1143.79</v>
      </c>
      <c r="G7" s="86">
        <v>0.14113386880153531</v>
      </c>
      <c r="H7" s="380">
        <v>21.892616100370319</v>
      </c>
    </row>
    <row r="8" spans="1:65" x14ac:dyDescent="0.2">
      <c r="A8" s="84" t="s">
        <v>593</v>
      </c>
      <c r="B8" s="379">
        <v>260.30657772931056</v>
      </c>
      <c r="C8" s="86">
        <v>15.660368561896282</v>
      </c>
      <c r="D8" s="85">
        <v>817.09877050769421</v>
      </c>
      <c r="E8" s="86">
        <v>15.320569634578776</v>
      </c>
      <c r="F8" s="85">
        <v>2799.9268085544645</v>
      </c>
      <c r="G8" s="489">
        <v>23.580531204243893</v>
      </c>
      <c r="H8" s="380">
        <v>53.591763111076297</v>
      </c>
      <c r="J8" s="85"/>
    </row>
    <row r="9" spans="1:65" x14ac:dyDescent="0.2">
      <c r="A9" s="60" t="s">
        <v>198</v>
      </c>
      <c r="B9" s="61">
        <v>443.08499999999998</v>
      </c>
      <c r="C9" s="628">
        <v>11.309480600532956</v>
      </c>
      <c r="D9" s="61">
        <v>1335.7364237247064</v>
      </c>
      <c r="E9" s="87">
        <v>7.0728579801637022</v>
      </c>
      <c r="F9" s="61">
        <v>5224.5469191809034</v>
      </c>
      <c r="G9" s="87">
        <v>12.468065362437757</v>
      </c>
      <c r="H9" s="87">
        <v>100</v>
      </c>
    </row>
    <row r="10" spans="1:65" x14ac:dyDescent="0.2">
      <c r="H10" s="79" t="s">
        <v>220</v>
      </c>
    </row>
    <row r="11" spans="1:65" x14ac:dyDescent="0.2">
      <c r="A11" s="80" t="s">
        <v>475</v>
      </c>
    </row>
    <row r="12" spans="1:65" x14ac:dyDescent="0.2">
      <c r="A12" s="80" t="s">
        <v>595</v>
      </c>
    </row>
    <row r="13" spans="1:65" x14ac:dyDescent="0.2">
      <c r="A13" s="80" t="s">
        <v>594</v>
      </c>
    </row>
    <row r="14" spans="1:65" x14ac:dyDescent="0.2">
      <c r="A14" s="133" t="s">
        <v>527</v>
      </c>
    </row>
  </sheetData>
  <mergeCells count="3">
    <mergeCell ref="B3:C3"/>
    <mergeCell ref="D3:E3"/>
    <mergeCell ref="F3:H3"/>
  </mergeCells>
  <conditionalFormatting sqref="C9">
    <cfRule type="cellIs" dxfId="165" priority="1" operator="between">
      <formula>0</formula>
      <formula>0.5</formula>
    </cfRule>
    <cfRule type="cellIs" dxfId="16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5" t="s">
        <v>447</v>
      </c>
      <c r="B3" s="805" t="s">
        <v>448</v>
      </c>
      <c r="C3" s="786">
        <f>INDICE!A3</f>
        <v>45747</v>
      </c>
      <c r="D3" s="787"/>
      <c r="E3" s="787" t="s">
        <v>115</v>
      </c>
      <c r="F3" s="787"/>
      <c r="G3" s="787" t="s">
        <v>116</v>
      </c>
      <c r="H3" s="787"/>
      <c r="I3" s="787"/>
    </row>
    <row r="4" spans="1:9" x14ac:dyDescent="0.2">
      <c r="A4" s="806"/>
      <c r="B4" s="806"/>
      <c r="C4" s="82" t="s">
        <v>47</v>
      </c>
      <c r="D4" s="82" t="s">
        <v>445</v>
      </c>
      <c r="E4" s="82" t="s">
        <v>47</v>
      </c>
      <c r="F4" s="82" t="s">
        <v>445</v>
      </c>
      <c r="G4" s="82" t="s">
        <v>47</v>
      </c>
      <c r="H4" s="83" t="s">
        <v>445</v>
      </c>
      <c r="I4" s="83" t="s">
        <v>106</v>
      </c>
    </row>
    <row r="5" spans="1:9" x14ac:dyDescent="0.2">
      <c r="A5" s="386"/>
      <c r="B5" s="390" t="s">
        <v>200</v>
      </c>
      <c r="C5" s="388">
        <v>387.90395000000001</v>
      </c>
      <c r="D5" s="142">
        <v>162.02748984206301</v>
      </c>
      <c r="E5" s="141">
        <v>639.61295999999993</v>
      </c>
      <c r="F5" s="519">
        <v>44.463455393746415</v>
      </c>
      <c r="G5" s="520">
        <v>1824.4039400000001</v>
      </c>
      <c r="H5" s="519">
        <v>-36.3546141603275</v>
      </c>
      <c r="I5" s="391">
        <v>2.8547342577697523</v>
      </c>
    </row>
    <row r="6" spans="1:9" x14ac:dyDescent="0.2">
      <c r="A6" s="11"/>
      <c r="B6" s="11" t="s">
        <v>231</v>
      </c>
      <c r="C6" s="388">
        <v>589.20784000000003</v>
      </c>
      <c r="D6" s="142">
        <v>-27.722510931702082</v>
      </c>
      <c r="E6" s="144">
        <v>1972.91957</v>
      </c>
      <c r="F6" s="142">
        <v>-28.725896291142188</v>
      </c>
      <c r="G6" s="520">
        <v>9458.9882099999995</v>
      </c>
      <c r="H6" s="521">
        <v>-4.6707033603115145</v>
      </c>
      <c r="I6" s="391">
        <v>14.800942431053501</v>
      </c>
    </row>
    <row r="7" spans="1:9" x14ac:dyDescent="0.2">
      <c r="A7" s="11"/>
      <c r="B7" s="253" t="s">
        <v>201</v>
      </c>
      <c r="C7" s="388">
        <v>627.56928999999991</v>
      </c>
      <c r="D7" s="142">
        <v>-0.7572249539920336</v>
      </c>
      <c r="E7" s="144">
        <v>1983.0906799999998</v>
      </c>
      <c r="F7" s="142">
        <v>-21.898655098838624</v>
      </c>
      <c r="G7" s="520">
        <v>7900.1152700000002</v>
      </c>
      <c r="H7" s="522">
        <v>2.1564886476126852</v>
      </c>
      <c r="I7" s="391">
        <v>12.36169754248554</v>
      </c>
    </row>
    <row r="8" spans="1:9" x14ac:dyDescent="0.2">
      <c r="A8" s="486" t="s">
        <v>300</v>
      </c>
      <c r="B8" s="228"/>
      <c r="C8" s="146">
        <v>1604.6810799999998</v>
      </c>
      <c r="D8" s="147">
        <v>0.56916475950990542</v>
      </c>
      <c r="E8" s="146">
        <v>4595.6232099999997</v>
      </c>
      <c r="F8" s="523">
        <v>-20.075410163589513</v>
      </c>
      <c r="G8" s="524">
        <v>19183.507419999998</v>
      </c>
      <c r="H8" s="523">
        <v>-6.5235824839845584</v>
      </c>
      <c r="I8" s="525">
        <v>30.017374231308793</v>
      </c>
    </row>
    <row r="9" spans="1:9" x14ac:dyDescent="0.2">
      <c r="A9" s="386"/>
      <c r="B9" s="11" t="s">
        <v>202</v>
      </c>
      <c r="C9" s="388">
        <v>713.09527000000003</v>
      </c>
      <c r="D9" s="698">
        <v>-14.161359465817453</v>
      </c>
      <c r="E9" s="144">
        <v>2643.0512099999996</v>
      </c>
      <c r="F9" s="519">
        <v>19.351074095504373</v>
      </c>
      <c r="G9" s="520">
        <v>9561.0936000000002</v>
      </c>
      <c r="H9" s="526">
        <v>33.271296043166878</v>
      </c>
      <c r="I9" s="391">
        <v>14.960711738905328</v>
      </c>
    </row>
    <row r="10" spans="1:9" x14ac:dyDescent="0.2">
      <c r="A10" s="386"/>
      <c r="B10" s="11" t="s">
        <v>203</v>
      </c>
      <c r="C10" s="388">
        <v>0</v>
      </c>
      <c r="D10" s="142" t="s">
        <v>142</v>
      </c>
      <c r="E10" s="144">
        <v>0</v>
      </c>
      <c r="F10" s="519" t="s">
        <v>142</v>
      </c>
      <c r="G10" s="144">
        <v>0</v>
      </c>
      <c r="H10" s="519">
        <v>-100</v>
      </c>
      <c r="I10" s="471">
        <v>0</v>
      </c>
    </row>
    <row r="11" spans="1:9" x14ac:dyDescent="0.2">
      <c r="A11" s="11"/>
      <c r="B11" s="11" t="s">
        <v>582</v>
      </c>
      <c r="C11" s="388">
        <v>0</v>
      </c>
      <c r="D11" s="142" t="s">
        <v>142</v>
      </c>
      <c r="E11" s="144">
        <v>0</v>
      </c>
      <c r="F11" s="527" t="s">
        <v>142</v>
      </c>
      <c r="G11" s="144">
        <v>0</v>
      </c>
      <c r="H11" s="527">
        <v>-100</v>
      </c>
      <c r="I11" s="496">
        <v>0</v>
      </c>
    </row>
    <row r="12" spans="1:9" x14ac:dyDescent="0.2">
      <c r="A12" s="632"/>
      <c r="B12" s="11" t="s">
        <v>204</v>
      </c>
      <c r="C12" s="388">
        <v>295.80393000000004</v>
      </c>
      <c r="D12" s="142" t="s">
        <v>142</v>
      </c>
      <c r="E12" s="144">
        <v>744.99425999999994</v>
      </c>
      <c r="F12" s="142">
        <v>163.23901389128278</v>
      </c>
      <c r="G12" s="144">
        <v>3468.2936999999997</v>
      </c>
      <c r="H12" s="521">
        <v>120.39479137844103</v>
      </c>
      <c r="I12" s="496">
        <v>5.4270091312108253</v>
      </c>
    </row>
    <row r="13" spans="1:9" x14ac:dyDescent="0.2">
      <c r="A13" s="11"/>
      <c r="B13" s="11" t="s">
        <v>645</v>
      </c>
      <c r="C13" s="388">
        <v>139.02515</v>
      </c>
      <c r="D13" s="142">
        <v>-50.415514154808427</v>
      </c>
      <c r="E13" s="144">
        <v>552.35010999999997</v>
      </c>
      <c r="F13" s="142">
        <v>97.000299664377323</v>
      </c>
      <c r="G13" s="520">
        <v>2252.9849600000002</v>
      </c>
      <c r="H13" s="521">
        <v>175.11220788227752</v>
      </c>
      <c r="I13" s="391">
        <v>3.5253559842410866</v>
      </c>
    </row>
    <row r="14" spans="1:9" x14ac:dyDescent="0.2">
      <c r="A14" s="486" t="s">
        <v>580</v>
      </c>
      <c r="B14" s="228"/>
      <c r="C14" s="146">
        <v>1147.92435</v>
      </c>
      <c r="D14" s="147">
        <v>3.3124040528563055</v>
      </c>
      <c r="E14" s="146">
        <v>3940.3955799999994</v>
      </c>
      <c r="F14" s="523">
        <v>41.847535917194222</v>
      </c>
      <c r="G14" s="524">
        <v>15282.37226</v>
      </c>
      <c r="H14" s="523">
        <v>48.097753994308803</v>
      </c>
      <c r="I14" s="525">
        <v>23.913076854357239</v>
      </c>
    </row>
    <row r="15" spans="1:9" x14ac:dyDescent="0.2">
      <c r="A15" s="387"/>
      <c r="B15" s="389" t="s">
        <v>633</v>
      </c>
      <c r="C15" s="388">
        <v>21.585629999999998</v>
      </c>
      <c r="D15" s="142" t="s">
        <v>142</v>
      </c>
      <c r="E15" s="144">
        <v>107.2978</v>
      </c>
      <c r="F15" s="527">
        <v>172.47639907310418</v>
      </c>
      <c r="G15" s="144">
        <v>292.90388000000002</v>
      </c>
      <c r="H15" s="527">
        <v>-15.448966535352096</v>
      </c>
      <c r="I15" s="471">
        <v>0.45832105606485407</v>
      </c>
    </row>
    <row r="16" spans="1:9" x14ac:dyDescent="0.2">
      <c r="A16" s="387"/>
      <c r="B16" s="389" t="s">
        <v>529</v>
      </c>
      <c r="C16" s="388">
        <v>0</v>
      </c>
      <c r="D16" s="142" t="s">
        <v>142</v>
      </c>
      <c r="E16" s="144">
        <v>0</v>
      </c>
      <c r="F16" s="527" t="s">
        <v>142</v>
      </c>
      <c r="G16" s="144">
        <v>259.11694</v>
      </c>
      <c r="H16" s="527">
        <v>-63.668560255476194</v>
      </c>
      <c r="I16" s="470">
        <v>0.40545297517087658</v>
      </c>
    </row>
    <row r="17" spans="1:9" x14ac:dyDescent="0.2">
      <c r="A17" s="387"/>
      <c r="B17" s="389" t="s">
        <v>206</v>
      </c>
      <c r="C17" s="388">
        <v>30.550740000000001</v>
      </c>
      <c r="D17" s="142">
        <v>-51.135164219458737</v>
      </c>
      <c r="E17" s="144">
        <v>85.028900000000007</v>
      </c>
      <c r="F17" s="527">
        <v>-59.532955820057666</v>
      </c>
      <c r="G17" s="144">
        <v>432.42703000000006</v>
      </c>
      <c r="H17" s="527">
        <v>-11.38916385082555</v>
      </c>
      <c r="I17" s="470">
        <v>0.67663976680878501</v>
      </c>
    </row>
    <row r="18" spans="1:9" x14ac:dyDescent="0.2">
      <c r="A18" s="387"/>
      <c r="B18" s="389" t="s">
        <v>558</v>
      </c>
      <c r="C18" s="388">
        <v>358.12578000000002</v>
      </c>
      <c r="D18" s="142">
        <v>52.475559046028977</v>
      </c>
      <c r="E18" s="144">
        <v>625.70882000000006</v>
      </c>
      <c r="F18" s="527">
        <v>-10.281733324449096</v>
      </c>
      <c r="G18" s="520">
        <v>2492.6935699999999</v>
      </c>
      <c r="H18" s="527">
        <v>-7.7182463273316726</v>
      </c>
      <c r="I18" s="391">
        <v>3.9004397942713189</v>
      </c>
    </row>
    <row r="19" spans="1:9" x14ac:dyDescent="0.2">
      <c r="A19" s="387"/>
      <c r="B19" s="389" t="s">
        <v>207</v>
      </c>
      <c r="C19" s="388">
        <v>0</v>
      </c>
      <c r="D19" s="73">
        <v>-100</v>
      </c>
      <c r="E19" s="144">
        <v>55.648600000000002</v>
      </c>
      <c r="F19" s="73">
        <v>-66.528164566479191</v>
      </c>
      <c r="G19" s="520">
        <v>1072.3818100000001</v>
      </c>
      <c r="H19" s="527">
        <v>26.197963668821096</v>
      </c>
      <c r="I19" s="391">
        <v>1.678008374842763</v>
      </c>
    </row>
    <row r="20" spans="1:9" x14ac:dyDescent="0.2">
      <c r="A20" s="387"/>
      <c r="B20" s="389" t="s">
        <v>208</v>
      </c>
      <c r="C20" s="388">
        <v>0</v>
      </c>
      <c r="D20" s="142" t="s">
        <v>142</v>
      </c>
      <c r="E20" s="144">
        <v>66.903199999999998</v>
      </c>
      <c r="F20" s="73" t="s">
        <v>142</v>
      </c>
      <c r="G20" s="520">
        <v>306.47212999999999</v>
      </c>
      <c r="H20" s="527">
        <v>86.572458792044998</v>
      </c>
      <c r="I20" s="391">
        <v>0.47955196181097098</v>
      </c>
    </row>
    <row r="21" spans="1:9" x14ac:dyDescent="0.2">
      <c r="A21" s="486" t="s">
        <v>438</v>
      </c>
      <c r="B21" s="228"/>
      <c r="C21" s="146">
        <v>410.26215000000002</v>
      </c>
      <c r="D21" s="147">
        <v>6.4189324581568217</v>
      </c>
      <c r="E21" s="146">
        <v>940.58732000000009</v>
      </c>
      <c r="F21" s="523">
        <v>-15.503547344730107</v>
      </c>
      <c r="G21" s="524">
        <v>4855.9953600000008</v>
      </c>
      <c r="H21" s="523">
        <v>-7.7304386423893447</v>
      </c>
      <c r="I21" s="525">
        <v>7.5984139289695705</v>
      </c>
    </row>
    <row r="22" spans="1:9" x14ac:dyDescent="0.2">
      <c r="A22" s="387"/>
      <c r="B22" s="389" t="s">
        <v>210</v>
      </c>
      <c r="C22" s="388">
        <v>221.91324</v>
      </c>
      <c r="D22" s="142">
        <v>-27.967969439207458</v>
      </c>
      <c r="E22" s="144">
        <v>858.80427999999995</v>
      </c>
      <c r="F22" s="527">
        <v>-4.0133625966683617</v>
      </c>
      <c r="G22" s="144">
        <v>3478.3765100000001</v>
      </c>
      <c r="H22" s="527">
        <v>-12.988708507673529</v>
      </c>
      <c r="I22" s="471">
        <v>5.4427861981697934</v>
      </c>
    </row>
    <row r="23" spans="1:9" x14ac:dyDescent="0.2">
      <c r="A23" s="632"/>
      <c r="B23" s="389" t="s">
        <v>211</v>
      </c>
      <c r="C23" s="388">
        <v>266.41322000000002</v>
      </c>
      <c r="D23" s="142">
        <v>79.596346231630051</v>
      </c>
      <c r="E23" s="144">
        <v>683.13255000000004</v>
      </c>
      <c r="F23" s="527">
        <v>360.51810031009842</v>
      </c>
      <c r="G23" s="144">
        <v>2449.31792</v>
      </c>
      <c r="H23" s="527">
        <v>1.1784495337478966</v>
      </c>
      <c r="I23" s="471">
        <v>3.8325677889038947</v>
      </c>
    </row>
    <row r="24" spans="1:9" x14ac:dyDescent="0.2">
      <c r="A24" s="486" t="s">
        <v>337</v>
      </c>
      <c r="B24" s="228"/>
      <c r="C24" s="146">
        <v>488.32646</v>
      </c>
      <c r="D24" s="147">
        <v>6.9915812288523309</v>
      </c>
      <c r="E24" s="146">
        <v>1541.9368299999999</v>
      </c>
      <c r="F24" s="523">
        <v>47.829287721355257</v>
      </c>
      <c r="G24" s="524">
        <v>5927.6944299999996</v>
      </c>
      <c r="H24" s="523">
        <v>-7.6453692770201451</v>
      </c>
      <c r="I24" s="525">
        <v>9.2753539870736859</v>
      </c>
    </row>
    <row r="25" spans="1:9" x14ac:dyDescent="0.2">
      <c r="A25" s="387"/>
      <c r="B25" s="389" t="s">
        <v>212</v>
      </c>
      <c r="C25" s="388">
        <v>138.82095000000001</v>
      </c>
      <c r="D25" s="142">
        <v>-38.486079302696929</v>
      </c>
      <c r="E25" s="144">
        <v>268.79788000000002</v>
      </c>
      <c r="F25" s="527">
        <v>-77.161410050710558</v>
      </c>
      <c r="G25" s="144">
        <v>3147.0714800000001</v>
      </c>
      <c r="H25" s="527">
        <v>-32.627464454173449</v>
      </c>
      <c r="I25" s="471">
        <v>4.9243769806845279</v>
      </c>
    </row>
    <row r="26" spans="1:9" x14ac:dyDescent="0.2">
      <c r="A26" s="632"/>
      <c r="B26" s="389" t="s">
        <v>213</v>
      </c>
      <c r="C26" s="388">
        <v>489.42173000000003</v>
      </c>
      <c r="D26" s="142">
        <v>186.74033077959851</v>
      </c>
      <c r="E26" s="144">
        <v>803.99741000000006</v>
      </c>
      <c r="F26" s="527">
        <v>50.959778702766165</v>
      </c>
      <c r="G26" s="144">
        <v>2835.4609399999999</v>
      </c>
      <c r="H26" s="527">
        <v>19.177521623673208</v>
      </c>
      <c r="I26" s="471">
        <v>4.4367846969164209</v>
      </c>
    </row>
    <row r="27" spans="1:9" x14ac:dyDescent="0.2">
      <c r="A27" s="632"/>
      <c r="B27" s="389" t="s">
        <v>685</v>
      </c>
      <c r="C27" s="388">
        <v>0</v>
      </c>
      <c r="D27" s="142" t="s">
        <v>142</v>
      </c>
      <c r="E27" s="144">
        <v>68.596040000000002</v>
      </c>
      <c r="F27" s="527" t="s">
        <v>142</v>
      </c>
      <c r="G27" s="144">
        <v>68.596040000000002</v>
      </c>
      <c r="H27" s="527" t="s">
        <v>142</v>
      </c>
      <c r="I27" s="471">
        <v>0.10733558563535237</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603</v>
      </c>
      <c r="C29" s="388">
        <v>145.63866999999999</v>
      </c>
      <c r="D29" s="142" t="s">
        <v>142</v>
      </c>
      <c r="E29" s="144">
        <v>289.26580000000001</v>
      </c>
      <c r="F29" s="142">
        <v>122.20242076410261</v>
      </c>
      <c r="G29" s="144">
        <v>410.82679999999999</v>
      </c>
      <c r="H29" s="142">
        <v>56.090864337049787</v>
      </c>
      <c r="I29" s="496">
        <v>0.64284082831454659</v>
      </c>
    </row>
    <row r="30" spans="1:9" x14ac:dyDescent="0.2">
      <c r="A30" s="387"/>
      <c r="B30" s="389" t="s">
        <v>637</v>
      </c>
      <c r="C30" s="388">
        <v>0</v>
      </c>
      <c r="D30" s="142" t="s">
        <v>142</v>
      </c>
      <c r="E30" s="144">
        <v>124.07404</v>
      </c>
      <c r="F30" s="142" t="s">
        <v>142</v>
      </c>
      <c r="G30" s="144">
        <v>378.34714999999994</v>
      </c>
      <c r="H30" s="142">
        <v>188.19914813981981</v>
      </c>
      <c r="I30" s="471">
        <v>0.5920183281530027</v>
      </c>
    </row>
    <row r="31" spans="1:9" x14ac:dyDescent="0.2">
      <c r="A31" s="387"/>
      <c r="B31" s="389" t="s">
        <v>541</v>
      </c>
      <c r="C31" s="388">
        <v>0</v>
      </c>
      <c r="D31" s="142" t="s">
        <v>142</v>
      </c>
      <c r="E31" s="144">
        <v>411.82617000000005</v>
      </c>
      <c r="F31" s="142">
        <v>147.49635900581299</v>
      </c>
      <c r="G31" s="144">
        <v>1369.9819799999998</v>
      </c>
      <c r="H31" s="142">
        <v>91.234592710186618</v>
      </c>
      <c r="I31" s="471">
        <v>2.1436779460327382</v>
      </c>
    </row>
    <row r="32" spans="1:9" x14ac:dyDescent="0.2">
      <c r="A32" s="387"/>
      <c r="B32" s="389" t="s">
        <v>216</v>
      </c>
      <c r="C32" s="388">
        <v>489.77427999999998</v>
      </c>
      <c r="D32" s="142">
        <v>52.193924757002861</v>
      </c>
      <c r="E32" s="144">
        <v>1188.74011</v>
      </c>
      <c r="F32" s="142">
        <v>4.8270065751308193</v>
      </c>
      <c r="G32" s="144">
        <v>3927.7257500000001</v>
      </c>
      <c r="H32" s="142">
        <v>-11.084476471661748</v>
      </c>
      <c r="I32" s="471">
        <v>6.1459049763120959</v>
      </c>
    </row>
    <row r="33" spans="1:9" x14ac:dyDescent="0.2">
      <c r="A33" s="387"/>
      <c r="B33" s="389" t="s">
        <v>217</v>
      </c>
      <c r="C33" s="388">
        <v>395.17205000000001</v>
      </c>
      <c r="D33" s="142">
        <v>-39.260647430153263</v>
      </c>
      <c r="E33" s="144">
        <v>1231.7100500000001</v>
      </c>
      <c r="F33" s="73">
        <v>-49.119887817311145</v>
      </c>
      <c r="G33" s="144">
        <v>6201.023360000001</v>
      </c>
      <c r="H33" s="527">
        <v>-18.539584218382206</v>
      </c>
      <c r="I33" s="471">
        <v>9.703045159517961</v>
      </c>
    </row>
    <row r="34" spans="1:9" x14ac:dyDescent="0.2">
      <c r="A34" s="632"/>
      <c r="B34" s="389" t="s">
        <v>672</v>
      </c>
      <c r="C34" s="388">
        <v>0</v>
      </c>
      <c r="D34" s="142" t="s">
        <v>142</v>
      </c>
      <c r="E34" s="144">
        <v>136.33276000000001</v>
      </c>
      <c r="F34" s="73" t="s">
        <v>142</v>
      </c>
      <c r="G34" s="144">
        <v>273.70127000000002</v>
      </c>
      <c r="H34" s="527" t="s">
        <v>142</v>
      </c>
      <c r="I34" s="471">
        <v>0.4282737910904143</v>
      </c>
    </row>
    <row r="35" spans="1:9" x14ac:dyDescent="0.2">
      <c r="A35" s="632"/>
      <c r="B35" s="389" t="s">
        <v>218</v>
      </c>
      <c r="C35" s="388">
        <v>0</v>
      </c>
      <c r="D35" s="142" t="s">
        <v>142</v>
      </c>
      <c r="E35" s="144">
        <v>22.978919999999999</v>
      </c>
      <c r="F35" s="73" t="s">
        <v>142</v>
      </c>
      <c r="G35" s="144">
        <v>45.708739999999999</v>
      </c>
      <c r="H35" s="73">
        <v>101.10954282506196</v>
      </c>
      <c r="I35" s="471">
        <v>7.1522705633649639E-2</v>
      </c>
    </row>
    <row r="36" spans="1:9" x14ac:dyDescent="0.2">
      <c r="A36" s="486" t="s">
        <v>439</v>
      </c>
      <c r="B36" s="228"/>
      <c r="C36" s="146">
        <v>1658.8276800000003</v>
      </c>
      <c r="D36" s="147">
        <v>21.191026952177499</v>
      </c>
      <c r="E36" s="146">
        <v>4546.3191800000004</v>
      </c>
      <c r="F36" s="523">
        <v>-18.245267765534255</v>
      </c>
      <c r="G36" s="524">
        <v>18658.443510000005</v>
      </c>
      <c r="H36" s="523">
        <v>-8.0491664963245313</v>
      </c>
      <c r="I36" s="525">
        <v>29.195780998290715</v>
      </c>
    </row>
    <row r="37" spans="1:9" x14ac:dyDescent="0.2">
      <c r="A37" s="150" t="s">
        <v>186</v>
      </c>
      <c r="B37" s="150"/>
      <c r="C37" s="150">
        <v>5310.0217200000006</v>
      </c>
      <c r="D37" s="665">
        <v>7.9838520754010807</v>
      </c>
      <c r="E37" s="150">
        <v>15564.86212</v>
      </c>
      <c r="F37" s="659">
        <v>-4.1867703921829253</v>
      </c>
      <c r="G37" s="150">
        <v>63908.01298</v>
      </c>
      <c r="H37" s="659">
        <v>1.7410068865252506</v>
      </c>
      <c r="I37" s="660">
        <v>100</v>
      </c>
    </row>
    <row r="38" spans="1:9" x14ac:dyDescent="0.2">
      <c r="A38" s="151" t="s">
        <v>522</v>
      </c>
      <c r="B38" s="472"/>
      <c r="C38" s="152">
        <v>2304.1371200000003</v>
      </c>
      <c r="D38" s="528">
        <v>26.241165822137603</v>
      </c>
      <c r="E38" s="152">
        <v>6212.4706299999998</v>
      </c>
      <c r="F38" s="528">
        <v>-9.7940799142213262</v>
      </c>
      <c r="G38" s="152">
        <v>24141.006959999999</v>
      </c>
      <c r="H38" s="528">
        <v>-13.940978312994117</v>
      </c>
      <c r="I38" s="529">
        <v>37.774616725378273</v>
      </c>
    </row>
    <row r="39" spans="1:9" x14ac:dyDescent="0.2">
      <c r="A39" s="151" t="s">
        <v>523</v>
      </c>
      <c r="B39" s="472"/>
      <c r="C39" s="152">
        <v>3005.8845999999994</v>
      </c>
      <c r="D39" s="528">
        <v>-2.7924978022370572</v>
      </c>
      <c r="E39" s="152">
        <v>9352.3914900000018</v>
      </c>
      <c r="F39" s="528">
        <v>-6.0097144165915571E-2</v>
      </c>
      <c r="G39" s="152">
        <v>39767.006019999993</v>
      </c>
      <c r="H39" s="528">
        <v>14.395542858518064</v>
      </c>
      <c r="I39" s="529">
        <v>62.225383274621713</v>
      </c>
    </row>
    <row r="40" spans="1:9" x14ac:dyDescent="0.2">
      <c r="A40" s="153" t="s">
        <v>524</v>
      </c>
      <c r="B40" s="473"/>
      <c r="C40" s="154">
        <v>1635.23182</v>
      </c>
      <c r="D40" s="530">
        <v>-6.3570580791407147</v>
      </c>
      <c r="E40" s="154">
        <v>4803.2039099999993</v>
      </c>
      <c r="F40" s="530">
        <v>-21.597278674314765</v>
      </c>
      <c r="G40" s="154">
        <v>20994.788389999998</v>
      </c>
      <c r="H40" s="530">
        <v>-7.6181651568742792</v>
      </c>
      <c r="I40" s="531">
        <v>32.851574334771314</v>
      </c>
    </row>
    <row r="41" spans="1:9" x14ac:dyDescent="0.2">
      <c r="A41" s="153" t="s">
        <v>525</v>
      </c>
      <c r="B41" s="473"/>
      <c r="C41" s="154">
        <v>3674.7898999999998</v>
      </c>
      <c r="D41" s="530">
        <v>15.88081349967381</v>
      </c>
      <c r="E41" s="154">
        <v>10761.658210000001</v>
      </c>
      <c r="F41" s="530">
        <v>6.3543668785696452</v>
      </c>
      <c r="G41" s="154">
        <v>42913.224589999998</v>
      </c>
      <c r="H41" s="530">
        <v>7.0467302872457216</v>
      </c>
      <c r="I41" s="531">
        <v>67.148425665228686</v>
      </c>
    </row>
    <row r="42" spans="1:9" x14ac:dyDescent="0.2">
      <c r="A42" s="693" t="s">
        <v>644</v>
      </c>
      <c r="B42" s="694"/>
      <c r="C42" s="706">
        <v>30.550740000000001</v>
      </c>
      <c r="D42" s="700">
        <v>-51.135164219458737</v>
      </c>
      <c r="E42" s="479">
        <v>85.028900000000007</v>
      </c>
      <c r="F42" s="695">
        <v>-59.532955820057666</v>
      </c>
      <c r="G42" s="479">
        <v>432.42703000000006</v>
      </c>
      <c r="H42" s="695">
        <v>-11.38916385082555</v>
      </c>
      <c r="I42" s="696">
        <v>0.67663976680878501</v>
      </c>
    </row>
    <row r="43" spans="1:9" s="84" customFormat="1" ht="12.75" x14ac:dyDescent="0.2">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63" priority="12" operator="between">
      <formula>-0.5</formula>
      <formula>0.5</formula>
    </cfRule>
    <cfRule type="cellIs" dxfId="162" priority="13" operator="between">
      <formula>0</formula>
      <formula>0.49</formula>
    </cfRule>
  </conditionalFormatting>
  <conditionalFormatting sqref="D18:D19">
    <cfRule type="cellIs" dxfId="161" priority="36" stopIfTrue="1" operator="equal">
      <formula>0</formula>
    </cfRule>
    <cfRule type="cellIs" dxfId="160" priority="37" operator="between">
      <formula>0</formula>
      <formula>0.5</formula>
    </cfRule>
    <cfRule type="cellIs" dxfId="159" priority="38" operator="between">
      <formula>0</formula>
      <formula>0.49</formula>
    </cfRule>
  </conditionalFormatting>
  <conditionalFormatting sqref="F18:F20 F23 F26:F35">
    <cfRule type="cellIs" dxfId="158" priority="47" operator="between">
      <formula>0</formula>
      <formula>0.5</formula>
    </cfRule>
    <cfRule type="cellIs" dxfId="157" priority="48" operator="between">
      <formula>0</formula>
      <formula>0.49</formula>
    </cfRule>
  </conditionalFormatting>
  <conditionalFormatting sqref="F23 F26:F35 F18:F20">
    <cfRule type="cellIs" dxfId="156" priority="46" stopIfTrue="1" operator="equal">
      <formula>0</formula>
    </cfRule>
  </conditionalFormatting>
  <conditionalFormatting sqref="F23">
    <cfRule type="cellIs" dxfId="155" priority="32" operator="between">
      <formula>0</formula>
      <formula>0.5</formula>
    </cfRule>
    <cfRule type="cellIs" dxfId="154" priority="33" operator="between">
      <formula>0</formula>
      <formula>0.49</formula>
    </cfRule>
  </conditionalFormatting>
  <conditionalFormatting sqref="F26:F27">
    <cfRule type="cellIs" dxfId="153" priority="1" operator="between">
      <formula>0</formula>
      <formula>0.5</formula>
    </cfRule>
    <cfRule type="cellIs" dxfId="152" priority="2" operator="between">
      <formula>0</formula>
      <formula>0.49</formula>
    </cfRule>
  </conditionalFormatting>
  <conditionalFormatting sqref="H35">
    <cfRule type="cellIs" dxfId="151" priority="3" stopIfTrue="1" operator="equal">
      <formula>0</formula>
    </cfRule>
    <cfRule type="cellIs" dxfId="150" priority="4" operator="between">
      <formula>0</formula>
      <formula>0.5</formula>
    </cfRule>
    <cfRule type="cellIs" dxfId="149" priority="5" operator="between">
      <formula>0</formula>
      <formula>0.49</formula>
    </cfRule>
  </conditionalFormatting>
  <conditionalFormatting sqref="I37">
    <cfRule type="cellIs" dxfId="148" priority="18" operator="between">
      <formula>0.00001</formula>
      <formula>0.499</formula>
    </cfRule>
  </conditionalFormatting>
  <conditionalFormatting sqref="I37:I41">
    <cfRule type="cellIs" dxfId="147" priority="42" operator="between">
      <formula>0</formula>
      <formula>0.5</formula>
    </cfRule>
    <cfRule type="cellIs" dxfId="146"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6">
        <f>INDICE!A3</f>
        <v>45747</v>
      </c>
      <c r="C3" s="787"/>
      <c r="D3" s="787" t="s">
        <v>115</v>
      </c>
      <c r="E3" s="787"/>
      <c r="F3" s="787" t="s">
        <v>116</v>
      </c>
      <c r="G3" s="787"/>
      <c r="H3" s="1"/>
    </row>
    <row r="4" spans="1:8" x14ac:dyDescent="0.2">
      <c r="A4" s="66"/>
      <c r="B4" s="606" t="s">
        <v>56</v>
      </c>
      <c r="C4" s="606" t="s">
        <v>445</v>
      </c>
      <c r="D4" s="606" t="s">
        <v>56</v>
      </c>
      <c r="E4" s="606" t="s">
        <v>445</v>
      </c>
      <c r="F4" s="606" t="s">
        <v>56</v>
      </c>
      <c r="G4" s="607" t="s">
        <v>445</v>
      </c>
      <c r="H4" s="1"/>
    </row>
    <row r="5" spans="1:8" x14ac:dyDescent="0.2">
      <c r="A5" s="157" t="s">
        <v>8</v>
      </c>
      <c r="B5" s="392">
        <v>67.617976782622307</v>
      </c>
      <c r="C5" s="475">
        <v>-13.182667003188357</v>
      </c>
      <c r="D5" s="392">
        <v>72.010838667495989</v>
      </c>
      <c r="E5" s="475">
        <v>-5.1669982193891402</v>
      </c>
      <c r="F5" s="392">
        <v>73.366555841169529</v>
      </c>
      <c r="G5" s="475">
        <v>-3.638292968260441</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6">
        <f>INDICE!A3</f>
        <v>45747</v>
      </c>
      <c r="C3" s="787"/>
      <c r="D3" s="787" t="s">
        <v>115</v>
      </c>
      <c r="E3" s="787"/>
      <c r="F3" s="787" t="s">
        <v>116</v>
      </c>
      <c r="G3" s="787"/>
      <c r="H3" s="787"/>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106.66200000000001</v>
      </c>
      <c r="C6" s="394">
        <v>6.3960099750623503</v>
      </c>
      <c r="D6" s="233">
        <v>221.48599999999999</v>
      </c>
      <c r="E6" s="394">
        <v>-16.639003368524079</v>
      </c>
      <c r="F6" s="233">
        <v>1008.4150000000002</v>
      </c>
      <c r="G6" s="394">
        <v>-3.4620646212493242</v>
      </c>
      <c r="H6" s="394">
        <v>5.1690700041289412</v>
      </c>
    </row>
    <row r="7" spans="1:8" x14ac:dyDescent="0.2">
      <c r="A7" s="1" t="s">
        <v>48</v>
      </c>
      <c r="B7" s="456">
        <v>89.266999999999982</v>
      </c>
      <c r="C7" s="397">
        <v>318.46521657603597</v>
      </c>
      <c r="D7" s="456">
        <v>231.57599999999996</v>
      </c>
      <c r="E7" s="397">
        <v>47.655816622565112</v>
      </c>
      <c r="F7" s="233">
        <v>836.67899999999986</v>
      </c>
      <c r="G7" s="394">
        <v>46.062906213284776</v>
      </c>
      <c r="H7" s="394">
        <v>4.2887623865021807</v>
      </c>
    </row>
    <row r="8" spans="1:8" x14ac:dyDescent="0.2">
      <c r="A8" s="1" t="s">
        <v>49</v>
      </c>
      <c r="B8" s="456">
        <v>155.11599999999999</v>
      </c>
      <c r="C8" s="397">
        <v>275.0114836931557</v>
      </c>
      <c r="D8" s="233">
        <v>441.96199999999999</v>
      </c>
      <c r="E8" s="394">
        <v>214.83483996894117</v>
      </c>
      <c r="F8" s="233">
        <v>1864.7559999999999</v>
      </c>
      <c r="G8" s="394">
        <v>37.614275382639875</v>
      </c>
      <c r="H8" s="394">
        <v>9.5586185296921062</v>
      </c>
    </row>
    <row r="9" spans="1:8" x14ac:dyDescent="0.2">
      <c r="A9" s="1" t="s">
        <v>122</v>
      </c>
      <c r="B9" s="456">
        <v>726.2829999999999</v>
      </c>
      <c r="C9" s="394">
        <v>-19.804978987374756</v>
      </c>
      <c r="D9" s="233">
        <v>1815.32</v>
      </c>
      <c r="E9" s="394">
        <v>-9.0474563329388467</v>
      </c>
      <c r="F9" s="233">
        <v>7939.2870000000003</v>
      </c>
      <c r="G9" s="394">
        <v>6.8136549170512151</v>
      </c>
      <c r="H9" s="394">
        <v>40.696271164025568</v>
      </c>
    </row>
    <row r="10" spans="1:8" x14ac:dyDescent="0.2">
      <c r="A10" s="1" t="s">
        <v>123</v>
      </c>
      <c r="B10" s="456">
        <v>496.99199999999996</v>
      </c>
      <c r="C10" s="394">
        <v>36.983341234578774</v>
      </c>
      <c r="D10" s="233">
        <v>1515.0229999999999</v>
      </c>
      <c r="E10" s="394">
        <v>-7.3029483333445482</v>
      </c>
      <c r="F10" s="233">
        <v>5992.3040000000001</v>
      </c>
      <c r="G10" s="394">
        <v>-4.1741766665403279</v>
      </c>
      <c r="H10" s="394">
        <v>30.716162355797827</v>
      </c>
    </row>
    <row r="11" spans="1:8" x14ac:dyDescent="0.2">
      <c r="A11" s="1" t="s">
        <v>225</v>
      </c>
      <c r="B11" s="456">
        <v>170.42700000000002</v>
      </c>
      <c r="C11" s="394">
        <v>-10.977680040534253</v>
      </c>
      <c r="D11" s="233">
        <v>534.85300000000007</v>
      </c>
      <c r="E11" s="394">
        <v>11.921093821931693</v>
      </c>
      <c r="F11" s="233">
        <v>1867.194</v>
      </c>
      <c r="G11" s="394">
        <v>3.3864257262044948</v>
      </c>
      <c r="H11" s="394">
        <v>9.5711155598533662</v>
      </c>
    </row>
    <row r="12" spans="1:8" x14ac:dyDescent="0.2">
      <c r="A12" s="168" t="s">
        <v>226</v>
      </c>
      <c r="B12" s="457">
        <v>1744.7470000000001</v>
      </c>
      <c r="C12" s="170">
        <v>7.5115568575206808</v>
      </c>
      <c r="D12" s="169">
        <v>4760.22</v>
      </c>
      <c r="E12" s="170">
        <v>1.9085126497729028</v>
      </c>
      <c r="F12" s="169">
        <v>19508.635000000002</v>
      </c>
      <c r="G12" s="170">
        <v>5.6538971577167336</v>
      </c>
      <c r="H12" s="170">
        <v>100</v>
      </c>
    </row>
    <row r="13" spans="1:8" x14ac:dyDescent="0.2">
      <c r="A13" s="145" t="s">
        <v>227</v>
      </c>
      <c r="B13" s="458"/>
      <c r="C13" s="172"/>
      <c r="D13" s="171"/>
      <c r="E13" s="172"/>
      <c r="F13" s="171"/>
      <c r="G13" s="172"/>
      <c r="H13" s="172"/>
    </row>
    <row r="14" spans="1:8" x14ac:dyDescent="0.2">
      <c r="A14" s="1" t="s">
        <v>406</v>
      </c>
      <c r="B14" s="456">
        <v>38.022999999999996</v>
      </c>
      <c r="C14" s="701">
        <v>-26.437470979724516</v>
      </c>
      <c r="D14" s="233">
        <v>107.50700000000001</v>
      </c>
      <c r="E14" s="394">
        <v>-26.214465141178568</v>
      </c>
      <c r="F14" s="233">
        <v>506.29999999999995</v>
      </c>
      <c r="G14" s="394">
        <v>-6.4358393424082418</v>
      </c>
      <c r="H14" s="394">
        <v>2.4683585250048909</v>
      </c>
    </row>
    <row r="15" spans="1:8" x14ac:dyDescent="0.2">
      <c r="A15" s="1" t="s">
        <v>48</v>
      </c>
      <c r="B15" s="456">
        <v>320.50700000000001</v>
      </c>
      <c r="C15" s="394">
        <v>76.120165730676689</v>
      </c>
      <c r="D15" s="233">
        <v>782.83199999999988</v>
      </c>
      <c r="E15" s="394">
        <v>5.4711246200607837</v>
      </c>
      <c r="F15" s="233">
        <v>3613.8539999999998</v>
      </c>
      <c r="G15" s="394">
        <v>-3.5572377826448993</v>
      </c>
      <c r="H15" s="394">
        <v>17.618580543201709</v>
      </c>
    </row>
    <row r="16" spans="1:8" x14ac:dyDescent="0.2">
      <c r="A16" s="1" t="s">
        <v>49</v>
      </c>
      <c r="B16" s="456">
        <v>37.155999999999999</v>
      </c>
      <c r="C16" s="468">
        <v>-31.329932727138321</v>
      </c>
      <c r="D16" s="233">
        <v>138.71700000000001</v>
      </c>
      <c r="E16" s="394">
        <v>-1.8939849358180962</v>
      </c>
      <c r="F16" s="233">
        <v>425.10699999999997</v>
      </c>
      <c r="G16" s="394">
        <v>-10.172088089492581</v>
      </c>
      <c r="H16" s="394">
        <v>2.0725192326471542</v>
      </c>
    </row>
    <row r="17" spans="1:8" x14ac:dyDescent="0.2">
      <c r="A17" s="1" t="s">
        <v>122</v>
      </c>
      <c r="B17" s="456">
        <v>669.94099999999992</v>
      </c>
      <c r="C17" s="394">
        <v>-39.472095985833434</v>
      </c>
      <c r="D17" s="233">
        <v>1747.5319999999997</v>
      </c>
      <c r="E17" s="394">
        <v>-32.381415232031017</v>
      </c>
      <c r="F17" s="233">
        <v>8778.5579999999991</v>
      </c>
      <c r="G17" s="394">
        <v>-2.4404994888954179</v>
      </c>
      <c r="H17" s="394">
        <v>42.79800212630829</v>
      </c>
    </row>
    <row r="18" spans="1:8" x14ac:dyDescent="0.2">
      <c r="A18" s="1" t="s">
        <v>123</v>
      </c>
      <c r="B18" s="456">
        <v>178.40199999999999</v>
      </c>
      <c r="C18" s="394">
        <v>-26.594413996280402</v>
      </c>
      <c r="D18" s="233">
        <v>530.89200000000005</v>
      </c>
      <c r="E18" s="394">
        <v>-32.034166500238122</v>
      </c>
      <c r="F18" s="233">
        <v>2191.261</v>
      </c>
      <c r="G18" s="394">
        <v>-8.826962036008025</v>
      </c>
      <c r="H18" s="394">
        <v>10.683029369663723</v>
      </c>
    </row>
    <row r="19" spans="1:8" x14ac:dyDescent="0.2">
      <c r="A19" s="1" t="s">
        <v>225</v>
      </c>
      <c r="B19" s="456">
        <v>438.19300000000004</v>
      </c>
      <c r="C19" s="394">
        <v>-18.048659152158507</v>
      </c>
      <c r="D19" s="233">
        <v>1239.0029999999999</v>
      </c>
      <c r="E19" s="394">
        <v>-11.011365236052741</v>
      </c>
      <c r="F19" s="233">
        <v>4996.527</v>
      </c>
      <c r="G19" s="394">
        <v>-10.889887140284413</v>
      </c>
      <c r="H19" s="394">
        <v>24.359510203174231</v>
      </c>
    </row>
    <row r="20" spans="1:8" x14ac:dyDescent="0.2">
      <c r="A20" s="173" t="s">
        <v>228</v>
      </c>
      <c r="B20" s="459">
        <v>1682.222</v>
      </c>
      <c r="C20" s="175">
        <v>-22.561860626982046</v>
      </c>
      <c r="D20" s="174">
        <v>4546.4830000000002</v>
      </c>
      <c r="E20" s="175">
        <v>-21.438293709043943</v>
      </c>
      <c r="F20" s="174">
        <v>20511.607</v>
      </c>
      <c r="G20" s="175">
        <v>-5.7813777404056292</v>
      </c>
      <c r="H20" s="175">
        <v>100</v>
      </c>
    </row>
    <row r="21" spans="1:8" x14ac:dyDescent="0.2">
      <c r="A21" s="145" t="s">
        <v>450</v>
      </c>
      <c r="B21" s="460"/>
      <c r="C21" s="396"/>
      <c r="D21" s="395"/>
      <c r="E21" s="396"/>
      <c r="F21" s="395"/>
      <c r="G21" s="396"/>
      <c r="H21" s="396"/>
    </row>
    <row r="22" spans="1:8" x14ac:dyDescent="0.2">
      <c r="A22" s="1" t="s">
        <v>406</v>
      </c>
      <c r="B22" s="456">
        <v>-68.63900000000001</v>
      </c>
      <c r="C22" s="394">
        <v>41.343025410815073</v>
      </c>
      <c r="D22" s="233">
        <v>-113.97899999999998</v>
      </c>
      <c r="E22" s="394">
        <v>-5.0119590309435251</v>
      </c>
      <c r="F22" s="233">
        <v>-502.11500000000024</v>
      </c>
      <c r="G22" s="394">
        <v>-0.26576462946888091</v>
      </c>
      <c r="H22" s="397" t="s">
        <v>451</v>
      </c>
    </row>
    <row r="23" spans="1:8" x14ac:dyDescent="0.2">
      <c r="A23" s="1" t="s">
        <v>48</v>
      </c>
      <c r="B23" s="456">
        <v>231.24</v>
      </c>
      <c r="C23" s="394">
        <v>43.940242763772204</v>
      </c>
      <c r="D23" s="233">
        <v>551.25599999999986</v>
      </c>
      <c r="E23" s="394">
        <v>-5.8308236061832464</v>
      </c>
      <c r="F23" s="233">
        <v>2777.1750000000002</v>
      </c>
      <c r="G23" s="394">
        <v>-12.51140398849773</v>
      </c>
      <c r="H23" s="397" t="s">
        <v>451</v>
      </c>
    </row>
    <row r="24" spans="1:8" x14ac:dyDescent="0.2">
      <c r="A24" s="1" t="s">
        <v>49</v>
      </c>
      <c r="B24" s="456">
        <v>-117.95999999999998</v>
      </c>
      <c r="C24" s="397">
        <v>-1025.5394272263627</v>
      </c>
      <c r="D24" s="233">
        <v>-303.245</v>
      </c>
      <c r="E24" s="394">
        <v>-29946.948818897898</v>
      </c>
      <c r="F24" s="233">
        <v>-1439.6489999999999</v>
      </c>
      <c r="G24" s="394">
        <v>63.25993917084557</v>
      </c>
      <c r="H24" s="397" t="s">
        <v>451</v>
      </c>
    </row>
    <row r="25" spans="1:8" x14ac:dyDescent="0.2">
      <c r="A25" s="1" t="s">
        <v>122</v>
      </c>
      <c r="B25" s="456">
        <v>-56.341999999999985</v>
      </c>
      <c r="C25" s="394">
        <v>-128.00520916176231</v>
      </c>
      <c r="D25" s="233">
        <v>-67.788000000000238</v>
      </c>
      <c r="E25" s="394">
        <v>-111.5188156969098</v>
      </c>
      <c r="F25" s="233">
        <v>839.27099999999882</v>
      </c>
      <c r="G25" s="394">
        <v>-46.383388945001109</v>
      </c>
      <c r="H25" s="397" t="s">
        <v>451</v>
      </c>
    </row>
    <row r="26" spans="1:8" x14ac:dyDescent="0.2">
      <c r="A26" s="1" t="s">
        <v>123</v>
      </c>
      <c r="B26" s="456">
        <v>-318.58999999999997</v>
      </c>
      <c r="C26" s="394">
        <v>165.98817793214002</v>
      </c>
      <c r="D26" s="233">
        <v>-984.13099999999986</v>
      </c>
      <c r="E26" s="394">
        <v>15.337087540213199</v>
      </c>
      <c r="F26" s="233">
        <v>-3801.0430000000001</v>
      </c>
      <c r="G26" s="394">
        <v>-1.2695588479760489</v>
      </c>
      <c r="H26" s="397" t="s">
        <v>451</v>
      </c>
    </row>
    <row r="27" spans="1:8" x14ac:dyDescent="0.2">
      <c r="A27" s="1" t="s">
        <v>225</v>
      </c>
      <c r="B27" s="456">
        <v>267.76600000000002</v>
      </c>
      <c r="C27" s="394">
        <v>-21.992332253478466</v>
      </c>
      <c r="D27" s="233">
        <v>704.14999999999986</v>
      </c>
      <c r="E27" s="394">
        <v>-22.995914403695426</v>
      </c>
      <c r="F27" s="233">
        <v>3129.3330000000001</v>
      </c>
      <c r="G27" s="394">
        <v>-17.673049724501116</v>
      </c>
      <c r="H27" s="397" t="s">
        <v>451</v>
      </c>
    </row>
    <row r="28" spans="1:8" x14ac:dyDescent="0.2">
      <c r="A28" s="173" t="s">
        <v>229</v>
      </c>
      <c r="B28" s="459">
        <v>-62.525000000000091</v>
      </c>
      <c r="C28" s="175">
        <v>-111.37858805416589</v>
      </c>
      <c r="D28" s="174">
        <v>-213.73700000000008</v>
      </c>
      <c r="E28" s="175">
        <v>-119.15073959950794</v>
      </c>
      <c r="F28" s="174">
        <v>1002.9719999999979</v>
      </c>
      <c r="G28" s="175">
        <v>-69.658067428130323</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7" t="s">
        <v>447</v>
      </c>
      <c r="B3" s="805" t="s">
        <v>448</v>
      </c>
      <c r="C3" s="790">
        <f>INDICE!A3</f>
        <v>45747</v>
      </c>
      <c r="D3" s="788">
        <v>41671</v>
      </c>
      <c r="E3" s="788">
        <v>41671</v>
      </c>
      <c r="F3" s="787" t="s">
        <v>116</v>
      </c>
      <c r="G3" s="787"/>
      <c r="H3" s="787"/>
    </row>
    <row r="4" spans="1:8" x14ac:dyDescent="0.2">
      <c r="A4" s="808"/>
      <c r="B4" s="806"/>
      <c r="C4" s="82" t="s">
        <v>456</v>
      </c>
      <c r="D4" s="82" t="s">
        <v>457</v>
      </c>
      <c r="E4" s="82" t="s">
        <v>230</v>
      </c>
      <c r="F4" s="82" t="s">
        <v>456</v>
      </c>
      <c r="G4" s="82" t="s">
        <v>457</v>
      </c>
      <c r="H4" s="82" t="s">
        <v>230</v>
      </c>
    </row>
    <row r="5" spans="1:8" x14ac:dyDescent="0.2">
      <c r="A5" s="398"/>
      <c r="B5" s="532" t="s">
        <v>200</v>
      </c>
      <c r="C5" s="141">
        <v>0</v>
      </c>
      <c r="D5" s="141">
        <v>8.4979999999999993</v>
      </c>
      <c r="E5" s="177">
        <v>8.4979999999999993</v>
      </c>
      <c r="F5" s="143">
        <v>59.58</v>
      </c>
      <c r="G5" s="141">
        <v>268.82199999999995</v>
      </c>
      <c r="H5" s="176">
        <v>209.24199999999996</v>
      </c>
    </row>
    <row r="6" spans="1:8" x14ac:dyDescent="0.2">
      <c r="A6" s="398"/>
      <c r="B6" s="532" t="s">
        <v>231</v>
      </c>
      <c r="C6" s="141">
        <v>118.491</v>
      </c>
      <c r="D6" s="144">
        <v>85.171000000000006</v>
      </c>
      <c r="E6" s="177">
        <v>-33.319999999999993</v>
      </c>
      <c r="F6" s="143">
        <v>2239.6129999999998</v>
      </c>
      <c r="G6" s="141">
        <v>1468.8480000000002</v>
      </c>
      <c r="H6" s="177">
        <v>-770.76499999999965</v>
      </c>
    </row>
    <row r="7" spans="1:8" x14ac:dyDescent="0.2">
      <c r="A7" s="398"/>
      <c r="B7" s="648" t="s">
        <v>201</v>
      </c>
      <c r="C7" s="141">
        <v>0</v>
      </c>
      <c r="D7" s="96">
        <v>3.0449999999999999</v>
      </c>
      <c r="E7" s="687">
        <v>3.0449999999999999</v>
      </c>
      <c r="F7" s="143">
        <v>0</v>
      </c>
      <c r="G7" s="141">
        <v>37.192</v>
      </c>
      <c r="H7" s="177">
        <v>37.192</v>
      </c>
    </row>
    <row r="8" spans="1:8" x14ac:dyDescent="0.2">
      <c r="A8" s="486" t="s">
        <v>300</v>
      </c>
      <c r="B8" s="647"/>
      <c r="C8" s="146">
        <v>118.491</v>
      </c>
      <c r="D8" s="178">
        <v>96.714000000000013</v>
      </c>
      <c r="E8" s="178">
        <v>-21.776999999999987</v>
      </c>
      <c r="F8" s="146">
        <v>2299.1929999999998</v>
      </c>
      <c r="G8" s="178">
        <v>1774.8620000000001</v>
      </c>
      <c r="H8" s="178">
        <v>-524.33099999999968</v>
      </c>
    </row>
    <row r="9" spans="1:8" x14ac:dyDescent="0.2">
      <c r="A9" s="398"/>
      <c r="B9" s="533" t="s">
        <v>561</v>
      </c>
      <c r="C9" s="144">
        <v>0</v>
      </c>
      <c r="D9" s="144">
        <v>0</v>
      </c>
      <c r="E9" s="179">
        <v>0</v>
      </c>
      <c r="F9" s="144">
        <v>44.408000000000001</v>
      </c>
      <c r="G9" s="143">
        <v>27.009</v>
      </c>
      <c r="H9" s="179">
        <v>-17.399000000000001</v>
      </c>
    </row>
    <row r="10" spans="1:8" x14ac:dyDescent="0.2">
      <c r="A10" s="398"/>
      <c r="B10" s="533" t="s">
        <v>202</v>
      </c>
      <c r="C10" s="144">
        <v>0</v>
      </c>
      <c r="D10" s="141">
        <v>11.177</v>
      </c>
      <c r="E10" s="179">
        <v>11.177</v>
      </c>
      <c r="F10" s="144">
        <v>26.853000000000002</v>
      </c>
      <c r="G10" s="141">
        <v>54.145999999999994</v>
      </c>
      <c r="H10" s="179">
        <v>27.292999999999992</v>
      </c>
    </row>
    <row r="11" spans="1:8" x14ac:dyDescent="0.2">
      <c r="A11" s="398"/>
      <c r="B11" s="648" t="s">
        <v>232</v>
      </c>
      <c r="C11" s="144">
        <v>0</v>
      </c>
      <c r="D11" s="144">
        <v>0</v>
      </c>
      <c r="E11" s="179">
        <v>0</v>
      </c>
      <c r="F11" s="144">
        <v>29.572000000000003</v>
      </c>
      <c r="G11" s="141">
        <v>431.25300000000004</v>
      </c>
      <c r="H11" s="177">
        <v>401.68100000000004</v>
      </c>
    </row>
    <row r="12" spans="1:8" x14ac:dyDescent="0.2">
      <c r="A12" s="632" t="s">
        <v>454</v>
      </c>
      <c r="C12" s="146">
        <v>0</v>
      </c>
      <c r="D12" s="722">
        <v>11.177</v>
      </c>
      <c r="E12" s="178">
        <v>11.177</v>
      </c>
      <c r="F12" s="146">
        <v>100.833</v>
      </c>
      <c r="G12" s="146">
        <v>512.40800000000002</v>
      </c>
      <c r="H12" s="178">
        <v>411.57500000000005</v>
      </c>
    </row>
    <row r="13" spans="1:8" x14ac:dyDescent="0.2">
      <c r="A13" s="650"/>
      <c r="B13" s="649" t="s">
        <v>233</v>
      </c>
      <c r="C13" s="144">
        <v>38.305</v>
      </c>
      <c r="D13" s="141">
        <v>55.569000000000003</v>
      </c>
      <c r="E13" s="179">
        <v>17.264000000000003</v>
      </c>
      <c r="F13" s="144">
        <v>632.0089999999999</v>
      </c>
      <c r="G13" s="141">
        <v>718.42599999999993</v>
      </c>
      <c r="H13" s="179">
        <v>86.41700000000003</v>
      </c>
    </row>
    <row r="14" spans="1:8" x14ac:dyDescent="0.2">
      <c r="A14" s="398"/>
      <c r="B14" s="533" t="s">
        <v>234</v>
      </c>
      <c r="C14" s="144">
        <v>10.826000000000001</v>
      </c>
      <c r="D14" s="141">
        <v>283.69499999999999</v>
      </c>
      <c r="E14" s="179">
        <v>272.86899999999997</v>
      </c>
      <c r="F14" s="144">
        <v>633.75799999999992</v>
      </c>
      <c r="G14" s="141">
        <v>3446.7169999999996</v>
      </c>
      <c r="H14" s="179">
        <v>2812.9589999999998</v>
      </c>
    </row>
    <row r="15" spans="1:8" x14ac:dyDescent="0.2">
      <c r="A15" s="398"/>
      <c r="B15" s="533" t="s">
        <v>581</v>
      </c>
      <c r="C15" s="96">
        <v>248.75700000000001</v>
      </c>
      <c r="D15" s="144">
        <v>127.139</v>
      </c>
      <c r="E15" s="177">
        <v>-121.61800000000001</v>
      </c>
      <c r="F15" s="144">
        <v>2120.2020000000002</v>
      </c>
      <c r="G15" s="144">
        <v>838.2829999999999</v>
      </c>
      <c r="H15" s="177">
        <v>-1281.9190000000003</v>
      </c>
    </row>
    <row r="16" spans="1:8" x14ac:dyDescent="0.2">
      <c r="A16" s="398"/>
      <c r="B16" s="533" t="s">
        <v>235</v>
      </c>
      <c r="C16" s="144">
        <v>26.911000000000001</v>
      </c>
      <c r="D16" s="96">
        <v>5.3159999999999998</v>
      </c>
      <c r="E16" s="177">
        <v>-21.595000000000002</v>
      </c>
      <c r="F16" s="144">
        <v>415.32800000000003</v>
      </c>
      <c r="G16" s="141">
        <v>101.57900000000001</v>
      </c>
      <c r="H16" s="177">
        <v>-313.74900000000002</v>
      </c>
    </row>
    <row r="17" spans="1:8" x14ac:dyDescent="0.2">
      <c r="A17" s="398"/>
      <c r="B17" s="533" t="s">
        <v>206</v>
      </c>
      <c r="C17" s="144">
        <v>261.10300000000001</v>
      </c>
      <c r="D17" s="96">
        <v>107.047</v>
      </c>
      <c r="E17" s="687">
        <v>-154.05600000000001</v>
      </c>
      <c r="F17" s="144">
        <v>3162.2980000000002</v>
      </c>
      <c r="G17" s="141">
        <v>1642.826</v>
      </c>
      <c r="H17" s="177">
        <v>-1519.4720000000002</v>
      </c>
    </row>
    <row r="18" spans="1:8" x14ac:dyDescent="0.2">
      <c r="A18" s="398"/>
      <c r="B18" s="533" t="s">
        <v>280</v>
      </c>
      <c r="C18" s="143">
        <v>0</v>
      </c>
      <c r="D18" s="143">
        <v>42.521000000000001</v>
      </c>
      <c r="E18" s="179">
        <v>42.521000000000001</v>
      </c>
      <c r="F18" s="144">
        <v>82.641000000000005</v>
      </c>
      <c r="G18" s="141">
        <v>537.13199999999995</v>
      </c>
      <c r="H18" s="177">
        <v>454.49099999999993</v>
      </c>
    </row>
    <row r="19" spans="1:8" x14ac:dyDescent="0.2">
      <c r="A19" s="398"/>
      <c r="B19" s="533" t="s">
        <v>540</v>
      </c>
      <c r="C19" s="144">
        <v>282.60500000000002</v>
      </c>
      <c r="D19" s="141">
        <v>176.61099999999999</v>
      </c>
      <c r="E19" s="177">
        <v>-105.99400000000003</v>
      </c>
      <c r="F19" s="144">
        <v>2474.5190000000002</v>
      </c>
      <c r="G19" s="141">
        <v>954.82899999999984</v>
      </c>
      <c r="H19" s="177">
        <v>-1519.6900000000005</v>
      </c>
    </row>
    <row r="20" spans="1:8" x14ac:dyDescent="0.2">
      <c r="A20" s="398"/>
      <c r="B20" s="533" t="s">
        <v>236</v>
      </c>
      <c r="C20" s="96">
        <v>4.5640000000000001</v>
      </c>
      <c r="D20" s="141">
        <v>169.012</v>
      </c>
      <c r="E20" s="177">
        <v>164.44800000000001</v>
      </c>
      <c r="F20" s="144">
        <v>329.36799999999999</v>
      </c>
      <c r="G20" s="141">
        <v>1942</v>
      </c>
      <c r="H20" s="177">
        <v>1612.6320000000001</v>
      </c>
    </row>
    <row r="21" spans="1:8" x14ac:dyDescent="0.2">
      <c r="A21" s="398"/>
      <c r="B21" s="533" t="s">
        <v>208</v>
      </c>
      <c r="C21" s="96">
        <v>85.85</v>
      </c>
      <c r="D21" s="144">
        <v>64.373999999999995</v>
      </c>
      <c r="E21" s="177">
        <v>-21.475999999999999</v>
      </c>
      <c r="F21" s="144">
        <v>957.50299999999993</v>
      </c>
      <c r="G21" s="144">
        <v>854.33200000000011</v>
      </c>
      <c r="H21" s="177">
        <v>-103.17099999999982</v>
      </c>
    </row>
    <row r="22" spans="1:8" x14ac:dyDescent="0.2">
      <c r="A22" s="398"/>
      <c r="B22" s="533" t="s">
        <v>237</v>
      </c>
      <c r="C22" s="96">
        <v>65.256</v>
      </c>
      <c r="D22" s="96">
        <v>0.21099999999999999</v>
      </c>
      <c r="E22" s="687">
        <v>-65.045000000000002</v>
      </c>
      <c r="F22" s="144">
        <v>529.423</v>
      </c>
      <c r="G22" s="96">
        <v>4.6909999999999989</v>
      </c>
      <c r="H22" s="177">
        <v>-524.73199999999997</v>
      </c>
    </row>
    <row r="23" spans="1:8" x14ac:dyDescent="0.2">
      <c r="A23" s="398"/>
      <c r="B23" s="533" t="s">
        <v>238</v>
      </c>
      <c r="C23" s="96">
        <v>23.402999999999999</v>
      </c>
      <c r="D23" s="96">
        <v>8.2910000000000004</v>
      </c>
      <c r="E23" s="687">
        <v>-15.111999999999998</v>
      </c>
      <c r="F23" s="144">
        <v>678.29000000000008</v>
      </c>
      <c r="G23" s="141">
        <v>485.01900000000001</v>
      </c>
      <c r="H23" s="177">
        <v>-193.27100000000007</v>
      </c>
    </row>
    <row r="24" spans="1:8" x14ac:dyDescent="0.2">
      <c r="A24" s="398"/>
      <c r="B24" s="651" t="s">
        <v>239</v>
      </c>
      <c r="C24" s="144">
        <v>77.83199999999988</v>
      </c>
      <c r="D24" s="141">
        <v>89.596000000000004</v>
      </c>
      <c r="E24" s="177">
        <v>11.764000000000124</v>
      </c>
      <c r="F24" s="144">
        <v>701.77599999999984</v>
      </c>
      <c r="G24" s="141">
        <v>1313.6790000000001</v>
      </c>
      <c r="H24" s="177">
        <v>611.90300000000025</v>
      </c>
    </row>
    <row r="25" spans="1:8" x14ac:dyDescent="0.2">
      <c r="A25" s="632" t="s">
        <v>438</v>
      </c>
      <c r="C25" s="146">
        <v>1125.412</v>
      </c>
      <c r="D25" s="146">
        <v>1129.3819999999998</v>
      </c>
      <c r="E25" s="178">
        <v>3.9699999999997999</v>
      </c>
      <c r="F25" s="146">
        <v>12717.115000000003</v>
      </c>
      <c r="G25" s="146">
        <v>12839.513000000001</v>
      </c>
      <c r="H25" s="178">
        <v>122.39799999999741</v>
      </c>
    </row>
    <row r="26" spans="1:8" x14ac:dyDescent="0.2">
      <c r="A26" s="650"/>
      <c r="B26" s="649" t="s">
        <v>210</v>
      </c>
      <c r="C26" s="144">
        <v>0</v>
      </c>
      <c r="D26" s="141">
        <v>0</v>
      </c>
      <c r="E26" s="179">
        <v>0</v>
      </c>
      <c r="F26" s="144">
        <v>524.7829999999999</v>
      </c>
      <c r="G26" s="141">
        <v>311.18899999999996</v>
      </c>
      <c r="H26" s="179">
        <v>-213.59399999999994</v>
      </c>
    </row>
    <row r="27" spans="1:8" x14ac:dyDescent="0.2">
      <c r="A27" s="399"/>
      <c r="B27" s="533" t="s">
        <v>669</v>
      </c>
      <c r="C27" s="144">
        <v>0</v>
      </c>
      <c r="D27" s="144">
        <v>0</v>
      </c>
      <c r="E27" s="177">
        <v>0</v>
      </c>
      <c r="F27" s="144">
        <v>29.003</v>
      </c>
      <c r="G27" s="96">
        <v>187.35600000000002</v>
      </c>
      <c r="H27" s="177">
        <v>158.35300000000001</v>
      </c>
    </row>
    <row r="28" spans="1:8" x14ac:dyDescent="0.2">
      <c r="A28" s="399"/>
      <c r="B28" s="533" t="s">
        <v>240</v>
      </c>
      <c r="C28" s="141">
        <v>0.14599999999999999</v>
      </c>
      <c r="D28" s="144">
        <v>0</v>
      </c>
      <c r="E28" s="177">
        <v>-0.14599999999999999</v>
      </c>
      <c r="F28" s="144">
        <v>237.44299999999998</v>
      </c>
      <c r="G28" s="96">
        <v>33.088999999999999</v>
      </c>
      <c r="H28" s="177">
        <v>-204.35399999999998</v>
      </c>
    </row>
    <row r="29" spans="1:8" x14ac:dyDescent="0.2">
      <c r="A29" s="399"/>
      <c r="B29" s="533" t="s">
        <v>662</v>
      </c>
      <c r="C29" s="141">
        <v>99.997</v>
      </c>
      <c r="D29" s="144">
        <v>0</v>
      </c>
      <c r="E29" s="177">
        <v>-99.997</v>
      </c>
      <c r="F29" s="144">
        <v>503.69600000000008</v>
      </c>
      <c r="G29" s="144">
        <v>0</v>
      </c>
      <c r="H29" s="177">
        <v>-503.69600000000008</v>
      </c>
    </row>
    <row r="30" spans="1:8" x14ac:dyDescent="0.2">
      <c r="A30" s="399"/>
      <c r="B30" s="651" t="s">
        <v>517</v>
      </c>
      <c r="C30" s="96">
        <v>2.9299999999999926</v>
      </c>
      <c r="D30" s="144">
        <v>0</v>
      </c>
      <c r="E30" s="683">
        <v>-2.9299999999999926</v>
      </c>
      <c r="F30" s="144">
        <v>243.404</v>
      </c>
      <c r="G30" s="141">
        <v>75.325000000000045</v>
      </c>
      <c r="H30" s="177">
        <v>-168.07899999999995</v>
      </c>
    </row>
    <row r="31" spans="1:8" x14ac:dyDescent="0.2">
      <c r="A31" s="632" t="s">
        <v>337</v>
      </c>
      <c r="C31" s="146">
        <v>103.07299999999999</v>
      </c>
      <c r="D31" s="146">
        <v>0</v>
      </c>
      <c r="E31" s="178">
        <v>-103.07299999999999</v>
      </c>
      <c r="F31" s="146">
        <v>1538.329</v>
      </c>
      <c r="G31" s="146">
        <v>606.95900000000006</v>
      </c>
      <c r="H31" s="178">
        <v>-931.36999999999989</v>
      </c>
    </row>
    <row r="32" spans="1:8" x14ac:dyDescent="0.2">
      <c r="A32" s="650"/>
      <c r="B32" s="649" t="s">
        <v>213</v>
      </c>
      <c r="C32" s="144">
        <v>74.218000000000004</v>
      </c>
      <c r="D32" s="141">
        <v>0</v>
      </c>
      <c r="E32" s="179">
        <v>-74.218000000000004</v>
      </c>
      <c r="F32" s="144">
        <v>769.79900000000009</v>
      </c>
      <c r="G32" s="141">
        <v>0</v>
      </c>
      <c r="H32" s="179">
        <v>-769.79900000000009</v>
      </c>
    </row>
    <row r="33" spans="1:8" x14ac:dyDescent="0.2">
      <c r="A33" s="399"/>
      <c r="B33" s="533" t="s">
        <v>216</v>
      </c>
      <c r="C33" s="144">
        <v>29.83</v>
      </c>
      <c r="D33" s="144">
        <v>0</v>
      </c>
      <c r="E33" s="177">
        <v>-29.83</v>
      </c>
      <c r="F33" s="144">
        <v>174.79700000000003</v>
      </c>
      <c r="G33" s="144">
        <v>107.628</v>
      </c>
      <c r="H33" s="177">
        <v>-67.169000000000025</v>
      </c>
    </row>
    <row r="34" spans="1:8" x14ac:dyDescent="0.2">
      <c r="A34" s="399"/>
      <c r="B34" s="533" t="s">
        <v>241</v>
      </c>
      <c r="C34" s="96">
        <v>73.066999999999993</v>
      </c>
      <c r="D34" s="144">
        <v>249.304</v>
      </c>
      <c r="E34" s="683">
        <v>176.23700000000002</v>
      </c>
      <c r="F34" s="144">
        <v>121.961</v>
      </c>
      <c r="G34" s="144">
        <v>3175.0299999999997</v>
      </c>
      <c r="H34" s="177">
        <v>3053.069</v>
      </c>
    </row>
    <row r="35" spans="1:8" x14ac:dyDescent="0.2">
      <c r="A35" s="399"/>
      <c r="B35" s="533" t="s">
        <v>218</v>
      </c>
      <c r="C35" s="144">
        <v>0</v>
      </c>
      <c r="D35" s="96">
        <v>13.949</v>
      </c>
      <c r="E35" s="687">
        <v>13.949</v>
      </c>
      <c r="F35" s="144">
        <v>7.3760000000000003</v>
      </c>
      <c r="G35" s="144">
        <v>446.03499999999991</v>
      </c>
      <c r="H35" s="177">
        <v>438.65899999999993</v>
      </c>
    </row>
    <row r="36" spans="1:8" x14ac:dyDescent="0.2">
      <c r="A36" s="399"/>
      <c r="B36" s="651" t="s">
        <v>219</v>
      </c>
      <c r="C36" s="144">
        <v>41.433999999999969</v>
      </c>
      <c r="D36" s="96">
        <v>86.990000000000066</v>
      </c>
      <c r="E36" s="687">
        <v>45.556000000000097</v>
      </c>
      <c r="F36" s="144">
        <v>247.00900000000001</v>
      </c>
      <c r="G36" s="144">
        <v>886.61000000000013</v>
      </c>
      <c r="H36" s="177">
        <v>639.60100000000011</v>
      </c>
    </row>
    <row r="37" spans="1:8" x14ac:dyDescent="0.2">
      <c r="A37" s="632" t="s">
        <v>439</v>
      </c>
      <c r="C37" s="146">
        <v>218.54899999999998</v>
      </c>
      <c r="D37" s="146">
        <v>350.24300000000005</v>
      </c>
      <c r="E37" s="178">
        <v>131.69400000000007</v>
      </c>
      <c r="F37" s="146">
        <v>1320.942</v>
      </c>
      <c r="G37" s="146">
        <v>4615.3029999999999</v>
      </c>
      <c r="H37" s="178">
        <v>3294.3609999999999</v>
      </c>
    </row>
    <row r="38" spans="1:8" x14ac:dyDescent="0.2">
      <c r="A38" s="650"/>
      <c r="B38" s="649" t="s">
        <v>533</v>
      </c>
      <c r="C38" s="144">
        <v>0</v>
      </c>
      <c r="D38" s="96">
        <v>94.644999999999996</v>
      </c>
      <c r="E38" s="687">
        <v>94.644999999999996</v>
      </c>
      <c r="F38" s="144">
        <v>117.23500000000001</v>
      </c>
      <c r="G38" s="141">
        <v>95.72399999999999</v>
      </c>
      <c r="H38" s="179">
        <v>-21.511000000000024</v>
      </c>
    </row>
    <row r="39" spans="1:8" x14ac:dyDescent="0.2">
      <c r="A39" s="399"/>
      <c r="B39" s="533" t="s">
        <v>634</v>
      </c>
      <c r="C39" s="144">
        <v>10.045999999999999</v>
      </c>
      <c r="D39" s="141">
        <v>0</v>
      </c>
      <c r="E39" s="687">
        <v>-10.045999999999999</v>
      </c>
      <c r="F39" s="404">
        <v>60.541000000000004</v>
      </c>
      <c r="G39" s="96">
        <v>1.2E-2</v>
      </c>
      <c r="H39" s="177">
        <v>-60.529000000000003</v>
      </c>
    </row>
    <row r="40" spans="1:8" x14ac:dyDescent="0.2">
      <c r="A40" s="399"/>
      <c r="B40" s="533" t="s">
        <v>605</v>
      </c>
      <c r="C40" s="141">
        <v>28.67</v>
      </c>
      <c r="D40" s="141">
        <v>0</v>
      </c>
      <c r="E40" s="179">
        <v>-28.67</v>
      </c>
      <c r="F40" s="96">
        <v>778.48399999999992</v>
      </c>
      <c r="G40" s="141">
        <v>30.89</v>
      </c>
      <c r="H40" s="177">
        <v>-747.59399999999994</v>
      </c>
    </row>
    <row r="41" spans="1:8" x14ac:dyDescent="0.2">
      <c r="A41" s="399"/>
      <c r="B41" s="533" t="s">
        <v>681</v>
      </c>
      <c r="C41" s="144">
        <v>0</v>
      </c>
      <c r="D41" s="144">
        <v>0</v>
      </c>
      <c r="E41" s="177">
        <v>0</v>
      </c>
      <c r="F41" s="96">
        <v>174.86</v>
      </c>
      <c r="G41" s="141">
        <v>0</v>
      </c>
      <c r="H41" s="177">
        <v>-174.86</v>
      </c>
    </row>
    <row r="42" spans="1:8" x14ac:dyDescent="0.2">
      <c r="A42" s="399"/>
      <c r="B42" s="533" t="s">
        <v>601</v>
      </c>
      <c r="C42" s="144">
        <v>140.506</v>
      </c>
      <c r="D42" s="144">
        <v>0</v>
      </c>
      <c r="E42" s="177">
        <v>-140.506</v>
      </c>
      <c r="F42" s="144">
        <v>393.35199999999998</v>
      </c>
      <c r="G42" s="144">
        <v>30.111999999999998</v>
      </c>
      <c r="H42" s="177">
        <v>-363.23999999999995</v>
      </c>
    </row>
    <row r="43" spans="1:8" x14ac:dyDescent="0.2">
      <c r="A43" s="399"/>
      <c r="B43" s="651" t="s">
        <v>242</v>
      </c>
      <c r="C43" s="141">
        <v>0</v>
      </c>
      <c r="D43" s="141">
        <v>6.1000000000007049E-2</v>
      </c>
      <c r="E43" s="687">
        <v>6.1000000000007049E-2</v>
      </c>
      <c r="F43" s="141">
        <v>7.7509999999999764</v>
      </c>
      <c r="G43" s="144">
        <v>5.8239999999999839</v>
      </c>
      <c r="H43" s="179">
        <v>-1.9269999999999925</v>
      </c>
    </row>
    <row r="44" spans="1:8" x14ac:dyDescent="0.2">
      <c r="A44" s="486" t="s">
        <v>455</v>
      </c>
      <c r="B44" s="476"/>
      <c r="C44" s="146">
        <v>179.22200000000001</v>
      </c>
      <c r="D44" s="722">
        <v>94.706000000000003</v>
      </c>
      <c r="E44" s="178">
        <v>-84.516000000000005</v>
      </c>
      <c r="F44" s="146">
        <v>1532.2229999999997</v>
      </c>
      <c r="G44" s="146">
        <v>162.56199999999998</v>
      </c>
      <c r="H44" s="178">
        <v>-1369.6609999999998</v>
      </c>
    </row>
    <row r="45" spans="1:8" x14ac:dyDescent="0.2">
      <c r="A45" s="150" t="s">
        <v>114</v>
      </c>
      <c r="B45" s="150"/>
      <c r="C45" s="150">
        <v>1744.7470000000001</v>
      </c>
      <c r="D45" s="180">
        <v>1682.2219999999998</v>
      </c>
      <c r="E45" s="150">
        <v>-62.525000000000318</v>
      </c>
      <c r="F45" s="150">
        <v>19508.635000000006</v>
      </c>
      <c r="G45" s="180">
        <v>20511.607000000004</v>
      </c>
      <c r="H45" s="150">
        <v>1002.9719999999979</v>
      </c>
    </row>
    <row r="46" spans="1:8" x14ac:dyDescent="0.2">
      <c r="A46" s="225" t="s">
        <v>440</v>
      </c>
      <c r="B46" s="152"/>
      <c r="C46" s="152">
        <v>234.31899999999996</v>
      </c>
      <c r="D46" s="735">
        <v>7.992</v>
      </c>
      <c r="E46" s="152">
        <v>-226.32699999999997</v>
      </c>
      <c r="F46" s="152">
        <v>2341.3670000000002</v>
      </c>
      <c r="G46" s="152">
        <v>584.14399999999989</v>
      </c>
      <c r="H46" s="152">
        <v>-1757.2230000000004</v>
      </c>
    </row>
    <row r="47" spans="1:8" x14ac:dyDescent="0.2">
      <c r="A47" s="225" t="s">
        <v>441</v>
      </c>
      <c r="B47" s="152"/>
      <c r="C47" s="152">
        <v>1510.4280000000001</v>
      </c>
      <c r="D47" s="697">
        <v>1674.2299999999998</v>
      </c>
      <c r="E47" s="152">
        <v>163.80199999999968</v>
      </c>
      <c r="F47" s="152">
        <v>17167.268000000004</v>
      </c>
      <c r="G47" s="152">
        <v>19927.463000000003</v>
      </c>
      <c r="H47" s="152">
        <v>2760.1949999999997</v>
      </c>
    </row>
    <row r="48" spans="1:8" x14ac:dyDescent="0.2">
      <c r="A48" s="480" t="s">
        <v>442</v>
      </c>
      <c r="B48" s="154"/>
      <c r="C48" s="154">
        <v>931.12599999999998</v>
      </c>
      <c r="D48" s="154">
        <v>990.10199999999998</v>
      </c>
      <c r="E48" s="154">
        <v>58.975999999999999</v>
      </c>
      <c r="F48" s="154">
        <v>12277.802000000003</v>
      </c>
      <c r="G48" s="154">
        <v>12386.099</v>
      </c>
      <c r="H48" s="154">
        <v>108.29699999999684</v>
      </c>
    </row>
    <row r="49" spans="1:147" x14ac:dyDescent="0.2">
      <c r="A49" s="480" t="s">
        <v>443</v>
      </c>
      <c r="B49" s="154"/>
      <c r="C49" s="154">
        <v>813.62100000000009</v>
      </c>
      <c r="D49" s="154">
        <v>692.11999999999978</v>
      </c>
      <c r="E49" s="154">
        <v>-121.50100000000032</v>
      </c>
      <c r="F49" s="154">
        <v>7230.8330000000024</v>
      </c>
      <c r="G49" s="154">
        <v>8125.5080000000034</v>
      </c>
      <c r="H49" s="154">
        <v>894.67500000000109</v>
      </c>
    </row>
    <row r="50" spans="1:147" x14ac:dyDescent="0.2">
      <c r="A50" s="481" t="s">
        <v>444</v>
      </c>
      <c r="B50" s="478"/>
      <c r="C50" s="478">
        <v>715.29499999999996</v>
      </c>
      <c r="D50" s="466">
        <v>904.49299999999994</v>
      </c>
      <c r="E50" s="479">
        <v>189.19799999999998</v>
      </c>
      <c r="F50" s="479">
        <v>8430.83</v>
      </c>
      <c r="G50" s="479">
        <v>10172.091999999999</v>
      </c>
      <c r="H50" s="479">
        <v>1741.2619999999988</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45" priority="138" operator="between">
      <formula>0</formula>
      <formula>0.5</formula>
    </cfRule>
    <cfRule type="cellIs" dxfId="144" priority="139" operator="between">
      <formula>0</formula>
      <formula>0.49</formula>
    </cfRule>
  </conditionalFormatting>
  <conditionalFormatting sqref="C20:C23">
    <cfRule type="cellIs" dxfId="143" priority="14" operator="between">
      <formula>0</formula>
      <formula>0.5</formula>
    </cfRule>
    <cfRule type="cellIs" dxfId="142" priority="15" operator="between">
      <formula>0</formula>
      <formula>0.49</formula>
    </cfRule>
  </conditionalFormatting>
  <conditionalFormatting sqref="C28:C30">
    <cfRule type="cellIs" dxfId="141" priority="4" operator="between">
      <formula>0</formula>
      <formula>0.5</formula>
    </cfRule>
    <cfRule type="cellIs" dxfId="140" priority="5" operator="between">
      <formula>0</formula>
      <formula>0.49</formula>
    </cfRule>
  </conditionalFormatting>
  <conditionalFormatting sqref="C34">
    <cfRule type="cellIs" dxfId="139" priority="26" operator="between">
      <formula>0</formula>
      <formula>0.5</formula>
    </cfRule>
    <cfRule type="cellIs" dxfId="138" priority="27" operator="between">
      <formula>0</formula>
      <formula>0.49</formula>
    </cfRule>
  </conditionalFormatting>
  <conditionalFormatting sqref="D12">
    <cfRule type="cellIs" dxfId="137" priority="22" operator="between">
      <formula>0</formula>
      <formula>0.5</formula>
    </cfRule>
    <cfRule type="cellIs" dxfId="136" priority="23" operator="between">
      <formula>0</formula>
      <formula>0.49</formula>
    </cfRule>
  </conditionalFormatting>
  <conditionalFormatting sqref="D16">
    <cfRule type="cellIs" dxfId="135" priority="58" operator="between">
      <formula>0</formula>
      <formula>0.5</formula>
    </cfRule>
    <cfRule type="cellIs" dxfId="134" priority="59" operator="between">
      <formula>0</formula>
      <formula>0.49</formula>
    </cfRule>
  </conditionalFormatting>
  <conditionalFormatting sqref="D36">
    <cfRule type="cellIs" dxfId="133" priority="11" operator="between">
      <formula>0</formula>
      <formula>0.49</formula>
    </cfRule>
  </conditionalFormatting>
  <conditionalFormatting sqref="D38">
    <cfRule type="cellIs" dxfId="132" priority="3" operator="between">
      <formula>0</formula>
      <formula>0.5</formula>
    </cfRule>
  </conditionalFormatting>
  <conditionalFormatting sqref="D43:D44">
    <cfRule type="cellIs" dxfId="131" priority="35" operator="between">
      <formula>0</formula>
      <formula>0.49</formula>
    </cfRule>
    <cfRule type="cellIs" dxfId="130" priority="34" operator="between">
      <formula>0</formula>
      <formula>0.5</formula>
    </cfRule>
  </conditionalFormatting>
  <conditionalFormatting sqref="D7:E7">
    <cfRule type="cellIs" dxfId="129" priority="102" operator="between">
      <formula>0</formula>
      <formula>0.5</formula>
    </cfRule>
    <cfRule type="cellIs" dxfId="128" priority="103" operator="between">
      <formula>0</formula>
      <formula>0.49</formula>
    </cfRule>
  </conditionalFormatting>
  <conditionalFormatting sqref="D17:E17">
    <cfRule type="cellIs" dxfId="127" priority="29" operator="between">
      <formula>0</formula>
      <formula>0.49</formula>
    </cfRule>
    <cfRule type="cellIs" dxfId="126" priority="28" operator="between">
      <formula>0</formula>
      <formula>0.5</formula>
    </cfRule>
  </conditionalFormatting>
  <conditionalFormatting sqref="D22:E23">
    <cfRule type="cellIs" dxfId="125" priority="107" operator="between">
      <formula>0</formula>
      <formula>0.49</formula>
    </cfRule>
    <cfRule type="cellIs" dxfId="124" priority="106" operator="between">
      <formula>0</formula>
      <formula>0.5</formula>
    </cfRule>
  </conditionalFormatting>
  <conditionalFormatting sqref="D35:E35">
    <cfRule type="cellIs" dxfId="123" priority="143" operator="between">
      <formula>0</formula>
      <formula>0.49</formula>
    </cfRule>
  </conditionalFormatting>
  <conditionalFormatting sqref="D35:E36">
    <cfRule type="cellIs" dxfId="122" priority="10" operator="between">
      <formula>0</formula>
      <formula>0.5</formula>
    </cfRule>
  </conditionalFormatting>
  <conditionalFormatting sqref="D38:E38">
    <cfRule type="cellIs" dxfId="121" priority="2" operator="between">
      <formula>0</formula>
      <formula>0.49</formula>
    </cfRule>
  </conditionalFormatting>
  <conditionalFormatting sqref="E30">
    <cfRule type="cellIs" dxfId="120" priority="12" operator="between">
      <formula>0</formula>
      <formula>0.5</formula>
    </cfRule>
    <cfRule type="cellIs" dxfId="119" priority="13" operator="between">
      <formula>-0.49</formula>
      <formula>0.49</formula>
    </cfRule>
  </conditionalFormatting>
  <conditionalFormatting sqref="E34">
    <cfRule type="cellIs" dxfId="118" priority="33" operator="between">
      <formula>0</formula>
      <formula>0.49</formula>
    </cfRule>
    <cfRule type="cellIs" dxfId="117" priority="32" operator="between">
      <formula>0</formula>
      <formula>0.5</formula>
    </cfRule>
  </conditionalFormatting>
  <conditionalFormatting sqref="E36">
    <cfRule type="cellIs" dxfId="116" priority="57" operator="between">
      <formula>-0.49</formula>
      <formula>0</formula>
    </cfRule>
  </conditionalFormatting>
  <conditionalFormatting sqref="E38:E39">
    <cfRule type="cellIs" dxfId="115" priority="1" operator="between">
      <formula>0</formula>
      <formula>0.5</formula>
    </cfRule>
  </conditionalFormatting>
  <conditionalFormatting sqref="E39">
    <cfRule type="cellIs" dxfId="114" priority="7" operator="between">
      <formula>-0.49</formula>
      <formula>0</formula>
    </cfRule>
  </conditionalFormatting>
  <conditionalFormatting sqref="E43:F43">
    <cfRule type="cellIs" dxfId="113" priority="17" operator="between">
      <formula>0</formula>
      <formula>0.49</formula>
    </cfRule>
    <cfRule type="cellIs" dxfId="112" priority="16" operator="between">
      <formula>0</formula>
      <formula>0.5</formula>
    </cfRule>
  </conditionalFormatting>
  <conditionalFormatting sqref="F40:F41">
    <cfRule type="cellIs" dxfId="111" priority="63" operator="between">
      <formula>0</formula>
      <formula>0.49</formula>
    </cfRule>
    <cfRule type="cellIs" dxfId="110" priority="62" operator="between">
      <formula>0</formula>
      <formula>0.5</formula>
    </cfRule>
  </conditionalFormatting>
  <conditionalFormatting sqref="G22">
    <cfRule type="cellIs" dxfId="109" priority="156" operator="between">
      <formula>0</formula>
      <formula>0.5</formula>
    </cfRule>
    <cfRule type="cellIs" dxfId="108" priority="157" operator="between">
      <formula>0</formula>
      <formula>0.49</formula>
    </cfRule>
  </conditionalFormatting>
  <conditionalFormatting sqref="G27:G28">
    <cfRule type="cellIs" dxfId="107" priority="52" operator="between">
      <formula>0</formula>
      <formula>0.5</formula>
    </cfRule>
    <cfRule type="cellIs" dxfId="106" priority="53" operator="between">
      <formula>0</formula>
      <formula>0.49</formula>
    </cfRule>
  </conditionalFormatting>
  <conditionalFormatting sqref="G39:G40">
    <cfRule type="cellIs" dxfId="105" priority="19" operator="between">
      <formula>0</formula>
      <formula>0.49</formula>
    </cfRule>
    <cfRule type="cellIs" dxfId="104" priority="18"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6">
        <f>INDICE!A3</f>
        <v>45747</v>
      </c>
      <c r="C3" s="787"/>
      <c r="D3" s="787" t="s">
        <v>115</v>
      </c>
      <c r="E3" s="787"/>
      <c r="F3" s="787" t="s">
        <v>116</v>
      </c>
      <c r="G3" s="787"/>
      <c r="H3" s="787"/>
    </row>
    <row r="4" spans="1:8" x14ac:dyDescent="0.2">
      <c r="A4" s="66"/>
      <c r="B4" s="82" t="s">
        <v>47</v>
      </c>
      <c r="C4" s="82" t="s">
        <v>445</v>
      </c>
      <c r="D4" s="82" t="s">
        <v>47</v>
      </c>
      <c r="E4" s="82" t="s">
        <v>445</v>
      </c>
      <c r="F4" s="82" t="s">
        <v>47</v>
      </c>
      <c r="G4" s="83" t="s">
        <v>445</v>
      </c>
      <c r="H4" s="83" t="s">
        <v>121</v>
      </c>
    </row>
    <row r="5" spans="1:8" x14ac:dyDescent="0.2">
      <c r="A5" t="s">
        <v>591</v>
      </c>
      <c r="B5" s="726">
        <v>0.17599999999999999</v>
      </c>
      <c r="C5" s="73">
        <v>388.88888888888886</v>
      </c>
      <c r="D5" s="727">
        <v>0.82199999999999995</v>
      </c>
      <c r="E5" s="73">
        <v>633.92857142857144</v>
      </c>
      <c r="F5" s="727">
        <v>1.30854</v>
      </c>
      <c r="G5" s="187">
        <v>118.81939799331103</v>
      </c>
      <c r="H5" s="474">
        <v>100</v>
      </c>
    </row>
    <row r="6" spans="1:8" x14ac:dyDescent="0.2">
      <c r="A6" s="188" t="s">
        <v>244</v>
      </c>
      <c r="B6" s="734">
        <v>0.17599999999999999</v>
      </c>
      <c r="C6" s="719">
        <v>388.88888888888886</v>
      </c>
      <c r="D6" s="725">
        <v>0.82199999999999995</v>
      </c>
      <c r="E6" s="719">
        <v>633.92857142857144</v>
      </c>
      <c r="F6" s="728">
        <v>1.30854</v>
      </c>
      <c r="G6" s="188">
        <v>118.81939799331103</v>
      </c>
      <c r="H6" s="188">
        <v>100</v>
      </c>
    </row>
    <row r="7" spans="1:8" x14ac:dyDescent="0.2">
      <c r="A7" s="557" t="s">
        <v>245</v>
      </c>
      <c r="B7" s="679">
        <f>B6/'Consumo PP'!B11*100</f>
        <v>3.5308296335421338E-3</v>
      </c>
      <c r="C7" s="620"/>
      <c r="D7" s="679">
        <f>D6/'Consumo PP'!D11*100</f>
        <v>5.6787809596938101E-3</v>
      </c>
      <c r="E7" s="620"/>
      <c r="F7" s="679">
        <f>F6/'Consumo PP'!F11*100</f>
        <v>2.1924055617173585E-3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0"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103"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90">
        <f>INDICE!A3</f>
        <v>45747</v>
      </c>
      <c r="C3" s="790"/>
      <c r="D3" s="788" t="s">
        <v>115</v>
      </c>
      <c r="E3" s="788"/>
      <c r="F3" s="788" t="s">
        <v>116</v>
      </c>
      <c r="G3" s="788"/>
    </row>
    <row r="4" spans="1:7" x14ac:dyDescent="0.2">
      <c r="A4" s="66"/>
      <c r="B4" s="608" t="s">
        <v>47</v>
      </c>
      <c r="C4" s="196" t="s">
        <v>445</v>
      </c>
      <c r="D4" s="608" t="s">
        <v>47</v>
      </c>
      <c r="E4" s="196" t="s">
        <v>445</v>
      </c>
      <c r="F4" s="608" t="s">
        <v>47</v>
      </c>
      <c r="G4" s="196" t="s">
        <v>445</v>
      </c>
    </row>
    <row r="5" spans="1:7" ht="15" x14ac:dyDescent="0.25">
      <c r="A5" s="415" t="s">
        <v>114</v>
      </c>
      <c r="B5" s="418">
        <v>5323.6090000000004</v>
      </c>
      <c r="C5" s="416">
        <v>-2.6309809746833151E-2</v>
      </c>
      <c r="D5" s="417">
        <v>15396.536</v>
      </c>
      <c r="E5" s="416">
        <v>-6.9608292501198736</v>
      </c>
      <c r="F5" s="419">
        <v>63862.345000000001</v>
      </c>
      <c r="G5" s="416">
        <v>-0.33768615576495042</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conditionalFormatting sqref="C5">
    <cfRule type="cellIs" dxfId="102" priority="1" operator="between">
      <formula>-0.03</formula>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670</v>
      </c>
      <c r="B1" s="3"/>
      <c r="C1" s="3"/>
      <c r="D1" s="3"/>
      <c r="E1" s="3"/>
      <c r="F1" s="3"/>
      <c r="G1" s="3"/>
    </row>
    <row r="2" spans="1:8" ht="15.75" x14ac:dyDescent="0.25">
      <c r="A2" s="2"/>
      <c r="B2" s="89"/>
      <c r="C2" s="3"/>
      <c r="D2" s="3"/>
      <c r="E2" s="3"/>
      <c r="F2" s="3"/>
      <c r="G2" s="3"/>
      <c r="H2" s="55" t="s">
        <v>151</v>
      </c>
    </row>
    <row r="3" spans="1:8" x14ac:dyDescent="0.2">
      <c r="A3" s="70"/>
      <c r="B3" s="786">
        <f>INDICE!A3</f>
        <v>45747</v>
      </c>
      <c r="C3" s="787"/>
      <c r="D3" s="787" t="s">
        <v>115</v>
      </c>
      <c r="E3" s="787"/>
      <c r="F3" s="787" t="s">
        <v>116</v>
      </c>
      <c r="G3" s="787"/>
      <c r="H3" s="787"/>
    </row>
    <row r="4" spans="1:8" x14ac:dyDescent="0.2">
      <c r="A4" s="66"/>
      <c r="B4" s="63" t="s">
        <v>47</v>
      </c>
      <c r="C4" s="63" t="s">
        <v>417</v>
      </c>
      <c r="D4" s="63" t="s">
        <v>47</v>
      </c>
      <c r="E4" s="63" t="s">
        <v>417</v>
      </c>
      <c r="F4" s="63" t="s">
        <v>47</v>
      </c>
      <c r="G4" s="64" t="s">
        <v>417</v>
      </c>
      <c r="H4" s="64" t="s">
        <v>121</v>
      </c>
    </row>
    <row r="5" spans="1:8" x14ac:dyDescent="0.2">
      <c r="A5" s="3" t="s">
        <v>509</v>
      </c>
      <c r="B5" s="300">
        <v>96.242000000000004</v>
      </c>
      <c r="C5" s="72">
        <v>-8.3330952176853206</v>
      </c>
      <c r="D5" s="71">
        <v>319.00700000000001</v>
      </c>
      <c r="E5" s="72">
        <v>-9.6890995153326909</v>
      </c>
      <c r="F5" s="71">
        <v>1216.9930000000002</v>
      </c>
      <c r="G5" s="72">
        <v>-3.4915330581068189</v>
      </c>
      <c r="H5" s="303">
        <v>1.9510988332794736</v>
      </c>
    </row>
    <row r="6" spans="1:8" x14ac:dyDescent="0.2">
      <c r="A6" s="3" t="s">
        <v>48</v>
      </c>
      <c r="B6" s="301">
        <v>790.10399999999993</v>
      </c>
      <c r="C6" s="59">
        <v>3.4164832029235495</v>
      </c>
      <c r="D6" s="58">
        <v>2307.9809999999998</v>
      </c>
      <c r="E6" s="59">
        <v>-0.72405792463397434</v>
      </c>
      <c r="F6" s="58">
        <v>9752.3779999999988</v>
      </c>
      <c r="G6" s="59">
        <v>-0.88507860945693029</v>
      </c>
      <c r="H6" s="304">
        <v>15.635137866446563</v>
      </c>
    </row>
    <row r="7" spans="1:8" x14ac:dyDescent="0.2">
      <c r="A7" s="3" t="s">
        <v>49</v>
      </c>
      <c r="B7" s="301">
        <v>853.471</v>
      </c>
      <c r="C7" s="59">
        <v>0.77231884571333398</v>
      </c>
      <c r="D7" s="58">
        <v>2402.2429999999999</v>
      </c>
      <c r="E7" s="73">
        <v>-10.685698627814535</v>
      </c>
      <c r="F7" s="58">
        <v>10078.407999999999</v>
      </c>
      <c r="G7" s="59">
        <v>-1.3107860750632301</v>
      </c>
      <c r="H7" s="304">
        <v>16.157833356571906</v>
      </c>
    </row>
    <row r="8" spans="1:8" x14ac:dyDescent="0.2">
      <c r="A8" s="3" t="s">
        <v>122</v>
      </c>
      <c r="B8" s="301">
        <v>2103.0319999999997</v>
      </c>
      <c r="C8" s="73">
        <v>-3.8848134374573058</v>
      </c>
      <c r="D8" s="58">
        <v>6049.51</v>
      </c>
      <c r="E8" s="59">
        <v>-8.6075266664803305</v>
      </c>
      <c r="F8" s="58">
        <v>24834.199000000001</v>
      </c>
      <c r="G8" s="59">
        <v>-4.6753352534762049</v>
      </c>
      <c r="H8" s="304">
        <v>39.814507309680721</v>
      </c>
    </row>
    <row r="9" spans="1:8" x14ac:dyDescent="0.2">
      <c r="A9" s="3" t="s">
        <v>123</v>
      </c>
      <c r="B9" s="301">
        <v>220.262</v>
      </c>
      <c r="C9" s="59">
        <v>-46.489514702738425</v>
      </c>
      <c r="D9" s="58">
        <v>898.19100000000003</v>
      </c>
      <c r="E9" s="59">
        <v>-24.524428549580595</v>
      </c>
      <c r="F9" s="58">
        <v>4365.4369999999999</v>
      </c>
      <c r="G9" s="73">
        <v>-1.0437984134137079</v>
      </c>
      <c r="H9" s="304">
        <v>6.9987247563914039</v>
      </c>
    </row>
    <row r="10" spans="1:8" x14ac:dyDescent="0.2">
      <c r="A10" s="66" t="s">
        <v>583</v>
      </c>
      <c r="B10" s="302">
        <v>1040.0880000000011</v>
      </c>
      <c r="C10" s="75">
        <v>13.816479888469541</v>
      </c>
      <c r="D10" s="74">
        <v>2969.7660000000001</v>
      </c>
      <c r="E10" s="75">
        <v>1.6349805201383918</v>
      </c>
      <c r="F10" s="74">
        <v>12127.334000000001</v>
      </c>
      <c r="G10" s="75">
        <v>8.8179210561947645</v>
      </c>
      <c r="H10" s="305">
        <v>19.442697877629939</v>
      </c>
    </row>
    <row r="11" spans="1:8" x14ac:dyDescent="0.2">
      <c r="A11" s="76" t="s">
        <v>114</v>
      </c>
      <c r="B11" s="77">
        <v>5103.1990000000005</v>
      </c>
      <c r="C11" s="78">
        <v>-2.4134658428896865</v>
      </c>
      <c r="D11" s="77">
        <v>14946.698</v>
      </c>
      <c r="E11" s="78">
        <v>-7.1575767830490618</v>
      </c>
      <c r="F11" s="77">
        <v>62374.748999999996</v>
      </c>
      <c r="G11" s="78">
        <v>-0.86827818067138007</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101" priority="3" operator="between">
      <formula>-0.5</formula>
      <formula>0.5</formula>
    </cfRule>
    <cfRule type="cellIs" dxfId="100" priority="4" operator="between">
      <formula>0</formula>
      <formula>0.49</formula>
    </cfRule>
  </conditionalFormatting>
  <conditionalFormatting sqref="E7">
    <cfRule type="cellIs" dxfId="99" priority="1" operator="between">
      <formula>0</formula>
      <formula>0.5</formula>
    </cfRule>
    <cfRule type="cellIs" dxfId="9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9">
        <f>INDICE!A3</f>
        <v>45747</v>
      </c>
      <c r="B3" s="809">
        <v>41671</v>
      </c>
      <c r="C3" s="810">
        <v>41671</v>
      </c>
      <c r="D3" s="809">
        <v>41671</v>
      </c>
      <c r="E3" s="809">
        <v>41671</v>
      </c>
      <c r="F3" s="15"/>
    </row>
    <row r="4" spans="1:7" x14ac:dyDescent="0.2">
      <c r="A4" s="18" t="s">
        <v>30</v>
      </c>
      <c r="B4" s="732">
        <v>0.17599999999999999</v>
      </c>
      <c r="C4" s="421"/>
      <c r="D4" s="15" t="s">
        <v>248</v>
      </c>
      <c r="E4" s="232">
        <v>5103.1990000000005</v>
      </c>
    </row>
    <row r="5" spans="1:7" x14ac:dyDescent="0.2">
      <c r="A5" s="18" t="s">
        <v>249</v>
      </c>
      <c r="B5" s="233">
        <v>5310.0219999999999</v>
      </c>
      <c r="C5" s="232"/>
      <c r="D5" s="18" t="s">
        <v>250</v>
      </c>
      <c r="E5" s="233">
        <v>-348.24299999999999</v>
      </c>
    </row>
    <row r="6" spans="1:7" x14ac:dyDescent="0.2">
      <c r="A6" s="18" t="s">
        <v>469</v>
      </c>
      <c r="B6" s="233">
        <v>-73.72799999999998</v>
      </c>
      <c r="C6" s="232"/>
      <c r="D6" s="18" t="s">
        <v>251</v>
      </c>
      <c r="E6" s="233">
        <v>139.77917999999863</v>
      </c>
    </row>
    <row r="7" spans="1:7" x14ac:dyDescent="0.2">
      <c r="A7" s="18" t="s">
        <v>470</v>
      </c>
      <c r="B7" s="233">
        <v>23.822000000000038</v>
      </c>
      <c r="C7" s="232"/>
      <c r="D7" s="18" t="s">
        <v>471</v>
      </c>
      <c r="E7" s="233">
        <v>1744.7470000000001</v>
      </c>
    </row>
    <row r="8" spans="1:7" x14ac:dyDescent="0.2">
      <c r="A8" s="18" t="s">
        <v>472</v>
      </c>
      <c r="B8" s="233">
        <v>63.317</v>
      </c>
      <c r="C8" s="232"/>
      <c r="D8" s="18" t="s">
        <v>473</v>
      </c>
      <c r="E8" s="233">
        <v>-1682.222</v>
      </c>
    </row>
    <row r="9" spans="1:7" x14ac:dyDescent="0.2">
      <c r="A9" s="173" t="s">
        <v>58</v>
      </c>
      <c r="B9" s="174">
        <v>5323.6090000000004</v>
      </c>
      <c r="C9" s="232"/>
      <c r="D9" s="18" t="s">
        <v>253</v>
      </c>
      <c r="E9" s="233">
        <v>27.404</v>
      </c>
    </row>
    <row r="10" spans="1:7" x14ac:dyDescent="0.2">
      <c r="A10" s="18" t="s">
        <v>252</v>
      </c>
      <c r="B10" s="233">
        <v>-220.40999999999985</v>
      </c>
      <c r="C10" s="232"/>
      <c r="D10" s="173" t="s">
        <v>474</v>
      </c>
      <c r="E10" s="174">
        <v>4984.6641799999998</v>
      </c>
      <c r="G10" s="493"/>
    </row>
    <row r="11" spans="1:7" x14ac:dyDescent="0.2">
      <c r="A11" s="173" t="s">
        <v>248</v>
      </c>
      <c r="B11" s="174">
        <v>5103.1990000000005</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6" t="s">
        <v>476</v>
      </c>
      <c r="B1" s="776"/>
      <c r="C1" s="776"/>
      <c r="D1" s="776"/>
      <c r="E1" s="191"/>
      <c r="F1" s="191"/>
      <c r="G1" s="6"/>
      <c r="H1" s="6"/>
      <c r="I1" s="6"/>
      <c r="J1" s="6"/>
    </row>
    <row r="2" spans="1:10" ht="14.25" customHeight="1" x14ac:dyDescent="0.2">
      <c r="A2" s="776"/>
      <c r="B2" s="776"/>
      <c r="C2" s="776"/>
      <c r="D2" s="776"/>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57">
        <v>2021</v>
      </c>
      <c r="B5" s="740" t="s">
        <v>599</v>
      </c>
      <c r="C5" s="741">
        <v>13.96</v>
      </c>
      <c r="D5" s="196">
        <v>4.9624060150375948</v>
      </c>
    </row>
    <row r="6" spans="1:10" ht="14.25" customHeight="1" x14ac:dyDescent="0.2">
      <c r="A6" s="758" t="s">
        <v>505</v>
      </c>
      <c r="B6" s="194" t="s">
        <v>600</v>
      </c>
      <c r="C6" s="688">
        <v>14.64</v>
      </c>
      <c r="D6" s="195">
        <v>4.871060171919769</v>
      </c>
    </row>
    <row r="7" spans="1:10" ht="14.25" customHeight="1" x14ac:dyDescent="0.2">
      <c r="A7" s="758" t="s">
        <v>505</v>
      </c>
      <c r="B7" s="194" t="s">
        <v>604</v>
      </c>
      <c r="C7" s="688">
        <v>15.37</v>
      </c>
      <c r="D7" s="195">
        <v>4.9863387978141978</v>
      </c>
    </row>
    <row r="8" spans="1:10" ht="14.25" customHeight="1" x14ac:dyDescent="0.2">
      <c r="A8" s="758" t="s">
        <v>505</v>
      </c>
      <c r="B8" s="194" t="s">
        <v>607</v>
      </c>
      <c r="C8" s="688">
        <v>16.12</v>
      </c>
      <c r="D8" s="195">
        <v>4.8796356538711896</v>
      </c>
    </row>
    <row r="9" spans="1:10" ht="14.25" customHeight="1" x14ac:dyDescent="0.2">
      <c r="A9" s="758" t="s">
        <v>505</v>
      </c>
      <c r="B9" s="194" t="s">
        <v>623</v>
      </c>
      <c r="C9" s="688">
        <v>16.920000000000002</v>
      </c>
      <c r="D9" s="195">
        <v>4.9627791563275476</v>
      </c>
    </row>
    <row r="10" spans="1:10" ht="14.25" customHeight="1" x14ac:dyDescent="0.2">
      <c r="A10" s="760">
        <v>2022</v>
      </c>
      <c r="B10" s="740" t="s">
        <v>630</v>
      </c>
      <c r="C10" s="741">
        <v>17.75</v>
      </c>
      <c r="D10" s="196">
        <v>4.905437352245853</v>
      </c>
    </row>
    <row r="11" spans="1:10" ht="14.25" customHeight="1" x14ac:dyDescent="0.2">
      <c r="A11" s="761" t="s">
        <v>505</v>
      </c>
      <c r="B11" s="194" t="s">
        <v>632</v>
      </c>
      <c r="C11" s="688">
        <v>18.63</v>
      </c>
      <c r="D11" s="195">
        <v>4.9577464788732337</v>
      </c>
    </row>
    <row r="12" spans="1:10" ht="14.25" customHeight="1" x14ac:dyDescent="0.2">
      <c r="A12" s="761" t="s">
        <v>505</v>
      </c>
      <c r="B12" s="194" t="s">
        <v>640</v>
      </c>
      <c r="C12" s="688">
        <v>19.55</v>
      </c>
      <c r="D12" s="195">
        <v>4.9382716049382811</v>
      </c>
    </row>
    <row r="13" spans="1:10" ht="14.25" customHeight="1" x14ac:dyDescent="0.2">
      <c r="A13" s="762" t="s">
        <v>505</v>
      </c>
      <c r="B13" s="736" t="s">
        <v>639</v>
      </c>
      <c r="C13" s="617">
        <v>18.579999999999998</v>
      </c>
      <c r="D13" s="197">
        <v>-4.9616368286445134</v>
      </c>
    </row>
    <row r="14" spans="1:10" ht="14.25" customHeight="1" x14ac:dyDescent="0.2">
      <c r="A14" s="758">
        <v>2023</v>
      </c>
      <c r="B14" s="194" t="s">
        <v>641</v>
      </c>
      <c r="C14" s="688">
        <v>17.66</v>
      </c>
      <c r="D14" s="195">
        <v>-4.9515608180839523</v>
      </c>
    </row>
    <row r="15" spans="1:10" ht="14.25" customHeight="1" x14ac:dyDescent="0.2">
      <c r="A15" s="758" t="s">
        <v>505</v>
      </c>
      <c r="B15" s="194" t="s">
        <v>646</v>
      </c>
      <c r="C15" s="688">
        <v>16.79</v>
      </c>
      <c r="D15" s="195">
        <v>-4.9263873159682952</v>
      </c>
    </row>
    <row r="16" spans="1:10" ht="14.25" customHeight="1" x14ac:dyDescent="0.2">
      <c r="A16" s="758" t="s">
        <v>505</v>
      </c>
      <c r="B16" s="194" t="s">
        <v>647</v>
      </c>
      <c r="C16" s="688">
        <v>15.96</v>
      </c>
      <c r="D16" s="195">
        <v>-4.9434187016080902</v>
      </c>
      <c r="F16" s="3" t="s">
        <v>365</v>
      </c>
    </row>
    <row r="17" spans="1:4" ht="14.25" customHeight="1" x14ac:dyDescent="0.2">
      <c r="A17" s="758" t="s">
        <v>505</v>
      </c>
      <c r="B17" s="194" t="s">
        <v>648</v>
      </c>
      <c r="C17" s="688">
        <v>15.18</v>
      </c>
      <c r="D17" s="195">
        <v>-4.8872180451127889</v>
      </c>
    </row>
    <row r="18" spans="1:4" ht="14.25" customHeight="1" x14ac:dyDescent="0.2">
      <c r="A18" s="758" t="s">
        <v>505</v>
      </c>
      <c r="B18" s="194" t="s">
        <v>663</v>
      </c>
      <c r="C18" s="688">
        <v>14.43</v>
      </c>
      <c r="D18" s="195">
        <v>-4.9407114624505928</v>
      </c>
    </row>
    <row r="19" spans="1:4" ht="14.25" customHeight="1" x14ac:dyDescent="0.2">
      <c r="A19" s="759" t="s">
        <v>505</v>
      </c>
      <c r="B19" s="736" t="s">
        <v>661</v>
      </c>
      <c r="C19" s="617">
        <v>15.14</v>
      </c>
      <c r="D19" s="197">
        <v>4.9203049203049263</v>
      </c>
    </row>
    <row r="20" spans="1:4" ht="14.25" customHeight="1" x14ac:dyDescent="0.2">
      <c r="A20" s="758">
        <v>2024</v>
      </c>
      <c r="B20" s="194" t="s">
        <v>673</v>
      </c>
      <c r="C20" s="688">
        <v>15.89</v>
      </c>
      <c r="D20" s="195">
        <v>4.9537648612945837</v>
      </c>
    </row>
    <row r="21" spans="1:4" ht="14.25" customHeight="1" x14ac:dyDescent="0.2">
      <c r="A21" s="758" t="s">
        <v>505</v>
      </c>
      <c r="B21" s="194" t="s">
        <v>674</v>
      </c>
      <c r="C21" s="688">
        <v>16.670000000000002</v>
      </c>
      <c r="D21" s="195">
        <v>4.9087476400251804</v>
      </c>
    </row>
    <row r="22" spans="1:4" ht="14.25" customHeight="1" x14ac:dyDescent="0.2">
      <c r="A22" s="758" t="s">
        <v>505</v>
      </c>
      <c r="B22" s="194" t="s">
        <v>675</v>
      </c>
      <c r="C22" s="688">
        <v>16.14</v>
      </c>
      <c r="D22" s="195">
        <v>-3.1793641271745714</v>
      </c>
    </row>
    <row r="23" spans="1:4" ht="14.25" customHeight="1" x14ac:dyDescent="0.2">
      <c r="A23" s="758" t="s">
        <v>505</v>
      </c>
      <c r="B23" s="194" t="s">
        <v>676</v>
      </c>
      <c r="C23" s="688">
        <v>15.34</v>
      </c>
      <c r="D23" s="195">
        <v>-4.9566294919454812</v>
      </c>
    </row>
    <row r="24" spans="1:4" ht="14.25" customHeight="1" x14ac:dyDescent="0.2">
      <c r="A24" s="758" t="s">
        <v>505</v>
      </c>
      <c r="B24" s="194" t="s">
        <v>677</v>
      </c>
      <c r="C24" s="688">
        <v>15.93</v>
      </c>
      <c r="D24" s="195">
        <v>3.8461538461538449</v>
      </c>
    </row>
    <row r="25" spans="1:4" ht="14.25" customHeight="1" x14ac:dyDescent="0.2">
      <c r="A25" s="759" t="s">
        <v>505</v>
      </c>
      <c r="B25" s="736" t="s">
        <v>682</v>
      </c>
      <c r="C25" s="617">
        <v>16.61</v>
      </c>
      <c r="D25" s="197">
        <v>4.2686754551161314</v>
      </c>
    </row>
    <row r="26" spans="1:4" ht="14.25" customHeight="1" x14ac:dyDescent="0.2">
      <c r="A26" s="756">
        <v>2025</v>
      </c>
      <c r="B26" s="740" t="s">
        <v>684</v>
      </c>
      <c r="C26" s="741">
        <v>16.64</v>
      </c>
      <c r="D26" s="196">
        <v>0.18061408789886296</v>
      </c>
    </row>
    <row r="27" spans="1:4" ht="14.25" customHeight="1" x14ac:dyDescent="0.2">
      <c r="A27" s="755" t="s">
        <v>505</v>
      </c>
      <c r="B27" s="736" t="s">
        <v>689</v>
      </c>
      <c r="C27" s="617">
        <v>17.670000000000002</v>
      </c>
      <c r="D27" s="197">
        <v>6.1899038461538529</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8" t="s">
        <v>666</v>
      </c>
      <c r="C3" s="780" t="s">
        <v>416</v>
      </c>
      <c r="D3" s="778" t="s">
        <v>667</v>
      </c>
      <c r="E3" s="780" t="s">
        <v>416</v>
      </c>
      <c r="F3" s="782" t="s">
        <v>668</v>
      </c>
    </row>
    <row r="4" spans="1:6" ht="14.85" customHeight="1" x14ac:dyDescent="0.2">
      <c r="A4" s="491"/>
      <c r="B4" s="779"/>
      <c r="C4" s="781"/>
      <c r="D4" s="779"/>
      <c r="E4" s="781"/>
      <c r="F4" s="783"/>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699" t="s">
        <v>638</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90" t="s">
        <v>257</v>
      </c>
      <c r="C3" s="790"/>
      <c r="D3" s="790"/>
      <c r="E3" s="788" t="s">
        <v>258</v>
      </c>
      <c r="F3" s="788"/>
    </row>
    <row r="4" spans="1:6" x14ac:dyDescent="0.2">
      <c r="A4" s="66"/>
      <c r="B4" s="199" t="s">
        <v>686</v>
      </c>
      <c r="C4" s="200" t="s">
        <v>683</v>
      </c>
      <c r="D4" s="199" t="s">
        <v>688</v>
      </c>
      <c r="E4" s="185" t="s">
        <v>259</v>
      </c>
      <c r="F4" s="184" t="s">
        <v>260</v>
      </c>
    </row>
    <row r="5" spans="1:6" x14ac:dyDescent="0.2">
      <c r="A5" s="423" t="s">
        <v>479</v>
      </c>
      <c r="B5" s="90">
        <v>152.28452859354834</v>
      </c>
      <c r="C5" s="90">
        <v>157.04730569285712</v>
      </c>
      <c r="D5" s="90">
        <v>162.54408769354845</v>
      </c>
      <c r="E5" s="90">
        <v>-3.0327022028786068</v>
      </c>
      <c r="F5" s="90">
        <v>-6.3118623664386391</v>
      </c>
    </row>
    <row r="6" spans="1:6" x14ac:dyDescent="0.2">
      <c r="A6" s="66" t="s">
        <v>478</v>
      </c>
      <c r="B6" s="97">
        <v>145.43644033870967</v>
      </c>
      <c r="C6" s="197">
        <v>149.85823746071429</v>
      </c>
      <c r="D6" s="97">
        <v>154.05220342903226</v>
      </c>
      <c r="E6" s="97">
        <v>-2.9506533620908257</v>
      </c>
      <c r="F6" s="97">
        <v>-5.5927555066043828</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6" t="s">
        <v>635</v>
      </c>
      <c r="B1" s="776"/>
      <c r="C1" s="776"/>
      <c r="D1" s="3"/>
      <c r="E1" s="3"/>
    </row>
    <row r="2" spans="1:38" x14ac:dyDescent="0.2">
      <c r="A2" s="777"/>
      <c r="B2" s="776"/>
      <c r="C2" s="776"/>
      <c r="D2" s="3"/>
      <c r="E2" s="55" t="s">
        <v>256</v>
      </c>
    </row>
    <row r="3" spans="1:38" x14ac:dyDescent="0.2">
      <c r="A3" s="57"/>
      <c r="B3" s="201" t="s">
        <v>261</v>
      </c>
      <c r="C3" s="201" t="s">
        <v>262</v>
      </c>
      <c r="D3" s="201" t="s">
        <v>263</v>
      </c>
      <c r="E3" s="201" t="s">
        <v>264</v>
      </c>
    </row>
    <row r="4" spans="1:38" x14ac:dyDescent="0.2">
      <c r="A4" s="666" t="s">
        <v>265</v>
      </c>
      <c r="B4" s="707">
        <v>152.28452859354834</v>
      </c>
      <c r="C4" s="708">
        <v>26.429546284830703</v>
      </c>
      <c r="D4" s="708">
        <v>47.41131406678214</v>
      </c>
      <c r="E4" s="708">
        <v>78.443668241935498</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175.5774193548387</v>
      </c>
      <c r="C5" s="92">
        <v>33.98272632674297</v>
      </c>
      <c r="D5" s="92">
        <v>72.040757544224761</v>
      </c>
      <c r="E5" s="92">
        <v>69.553935483870973</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152.3967741935484</v>
      </c>
      <c r="C6" s="92">
        <v>25.399462365591404</v>
      </c>
      <c r="D6" s="92">
        <v>61.435182795698921</v>
      </c>
      <c r="E6" s="92">
        <v>65.562129032258071</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157.26935483870969</v>
      </c>
      <c r="C7" s="92">
        <v>27.294681418288459</v>
      </c>
      <c r="D7" s="92">
        <v>60.015899226872847</v>
      </c>
      <c r="E7" s="92">
        <v>69.958774193548379</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130.26135662660937</v>
      </c>
      <c r="C8" s="92">
        <v>21.710226104434899</v>
      </c>
      <c r="D8" s="92">
        <v>36.302368362312507</v>
      </c>
      <c r="E8" s="92">
        <v>72.248762159861968</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141.45145161290321</v>
      </c>
      <c r="C9" s="92">
        <v>22.58468555164001</v>
      </c>
      <c r="D9" s="92">
        <v>43.96999186771481</v>
      </c>
      <c r="E9" s="92">
        <v>74.896774193548396</v>
      </c>
      <c r="F9" s="609"/>
      <c r="G9" s="609"/>
    </row>
    <row r="10" spans="1:38" x14ac:dyDescent="0.2">
      <c r="A10" s="202" t="s">
        <v>270</v>
      </c>
      <c r="B10" s="203">
        <v>153.59354838709677</v>
      </c>
      <c r="C10" s="92">
        <v>30.718709677419355</v>
      </c>
      <c r="D10" s="92">
        <v>51.230999999999995</v>
      </c>
      <c r="E10" s="92">
        <v>71.643838709677425</v>
      </c>
      <c r="F10" s="609"/>
      <c r="G10" s="609"/>
    </row>
    <row r="11" spans="1:38" x14ac:dyDescent="0.2">
      <c r="A11" s="202" t="s">
        <v>271</v>
      </c>
      <c r="B11" s="203">
        <v>196.80634638245238</v>
      </c>
      <c r="C11" s="92">
        <v>39.361269276490475</v>
      </c>
      <c r="D11" s="92">
        <v>71.173176620427441</v>
      </c>
      <c r="E11" s="92">
        <v>86.271900485534459</v>
      </c>
      <c r="F11" s="609"/>
      <c r="G11" s="609"/>
    </row>
    <row r="12" spans="1:38" x14ac:dyDescent="0.2">
      <c r="A12" s="202" t="s">
        <v>272</v>
      </c>
      <c r="B12" s="203">
        <v>153.47096774193548</v>
      </c>
      <c r="C12" s="92">
        <v>28.69782323629688</v>
      </c>
      <c r="D12" s="92">
        <v>55.364983215316016</v>
      </c>
      <c r="E12" s="92">
        <v>69.408161290322582</v>
      </c>
      <c r="F12" s="609"/>
      <c r="G12" s="609"/>
    </row>
    <row r="13" spans="1:38" x14ac:dyDescent="0.2">
      <c r="A13" s="202" t="s">
        <v>273</v>
      </c>
      <c r="B13" s="203">
        <v>152.33751612903225</v>
      </c>
      <c r="C13" s="92">
        <v>27.470699629825489</v>
      </c>
      <c r="D13" s="92">
        <v>59.657945531464819</v>
      </c>
      <c r="E13" s="92">
        <v>65.208870967741944</v>
      </c>
      <c r="F13" s="609"/>
      <c r="G13" s="609"/>
    </row>
    <row r="14" spans="1:38" x14ac:dyDescent="0.2">
      <c r="A14" s="202" t="s">
        <v>205</v>
      </c>
      <c r="B14" s="203">
        <v>159.90645161290323</v>
      </c>
      <c r="C14" s="92">
        <v>26.651075268817209</v>
      </c>
      <c r="D14" s="92">
        <v>56.299989247311828</v>
      </c>
      <c r="E14" s="92">
        <v>76.955387096774189</v>
      </c>
      <c r="F14" s="609"/>
      <c r="G14" s="609"/>
    </row>
    <row r="15" spans="1:38" x14ac:dyDescent="0.2">
      <c r="A15" s="202" t="s">
        <v>274</v>
      </c>
      <c r="B15" s="203">
        <v>172.59032258064516</v>
      </c>
      <c r="C15" s="92">
        <v>33.404578563995834</v>
      </c>
      <c r="D15" s="92">
        <v>72.240840790842867</v>
      </c>
      <c r="E15" s="92">
        <v>66.944903225806456</v>
      </c>
      <c r="F15" s="609"/>
      <c r="G15" s="609"/>
    </row>
    <row r="16" spans="1:38" x14ac:dyDescent="0.2">
      <c r="A16" s="202" t="s">
        <v>234</v>
      </c>
      <c r="B16" s="204">
        <v>174.99883870967741</v>
      </c>
      <c r="C16" s="195">
        <v>29.166473118279573</v>
      </c>
      <c r="D16" s="195">
        <v>69.160139784946224</v>
      </c>
      <c r="E16" s="195">
        <v>76.672225806451621</v>
      </c>
      <c r="F16" s="609"/>
      <c r="G16" s="609"/>
    </row>
    <row r="17" spans="1:13" x14ac:dyDescent="0.2">
      <c r="A17" s="202" t="s">
        <v>235</v>
      </c>
      <c r="B17" s="203">
        <v>178.2258064516129</v>
      </c>
      <c r="C17" s="92">
        <v>34.495317377731531</v>
      </c>
      <c r="D17" s="92">
        <v>71.533908428720082</v>
      </c>
      <c r="E17" s="92">
        <v>72.196580645161276</v>
      </c>
      <c r="F17" s="609"/>
      <c r="G17" s="609"/>
    </row>
    <row r="18" spans="1:13" x14ac:dyDescent="0.2">
      <c r="A18" s="202" t="s">
        <v>275</v>
      </c>
      <c r="B18" s="203">
        <v>151.09266725810602</v>
      </c>
      <c r="C18" s="92">
        <v>32.122063117865061</v>
      </c>
      <c r="D18" s="92">
        <v>40.569774527677673</v>
      </c>
      <c r="E18" s="92">
        <v>78.400829612563285</v>
      </c>
      <c r="F18" s="609"/>
      <c r="G18" s="609"/>
    </row>
    <row r="19" spans="1:13" x14ac:dyDescent="0.2">
      <c r="A19" s="3" t="s">
        <v>276</v>
      </c>
      <c r="B19" s="203">
        <v>178.42032258064515</v>
      </c>
      <c r="C19" s="92">
        <v>33.363149750852344</v>
      </c>
      <c r="D19" s="92">
        <v>70.878043797534744</v>
      </c>
      <c r="E19" s="92">
        <v>74.179129032258061</v>
      </c>
      <c r="F19" s="609"/>
      <c r="G19" s="609"/>
    </row>
    <row r="20" spans="1:13" x14ac:dyDescent="0.2">
      <c r="A20" s="3" t="s">
        <v>206</v>
      </c>
      <c r="B20" s="203">
        <v>179.29409677419358</v>
      </c>
      <c r="C20" s="92">
        <v>32.331722369116875</v>
      </c>
      <c r="D20" s="92">
        <v>72.839955050238004</v>
      </c>
      <c r="E20" s="92">
        <v>74.122419354838698</v>
      </c>
      <c r="F20" s="609"/>
      <c r="G20" s="609"/>
    </row>
    <row r="21" spans="1:13" x14ac:dyDescent="0.2">
      <c r="A21" s="3" t="s">
        <v>277</v>
      </c>
      <c r="B21" s="203">
        <v>151.89245161290324</v>
      </c>
      <c r="C21" s="92">
        <v>26.361499866702214</v>
      </c>
      <c r="D21" s="92">
        <v>60.180822713942959</v>
      </c>
      <c r="E21" s="92">
        <v>65.350129032258067</v>
      </c>
      <c r="F21" s="609"/>
      <c r="G21" s="609"/>
    </row>
    <row r="22" spans="1:13" x14ac:dyDescent="0.2">
      <c r="A22" s="194" t="s">
        <v>278</v>
      </c>
      <c r="B22" s="203">
        <v>146.28558064516128</v>
      </c>
      <c r="C22" s="92">
        <v>25.38840655825113</v>
      </c>
      <c r="D22" s="92">
        <v>51.299883764329508</v>
      </c>
      <c r="E22" s="92">
        <v>69.597290322580633</v>
      </c>
      <c r="F22" s="609"/>
      <c r="G22" s="609"/>
    </row>
    <row r="23" spans="1:13" x14ac:dyDescent="0.2">
      <c r="A23" s="194" t="s">
        <v>279</v>
      </c>
      <c r="B23" s="205">
        <v>148.38709677419354</v>
      </c>
      <c r="C23" s="206">
        <v>21.560518334711887</v>
      </c>
      <c r="D23" s="206">
        <v>55.907997794320366</v>
      </c>
      <c r="E23" s="206">
        <v>70.918580645161285</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191.8741935483871</v>
      </c>
      <c r="C25" s="206">
        <v>33.300479872034124</v>
      </c>
      <c r="D25" s="206">
        <v>79.710100773127181</v>
      </c>
      <c r="E25" s="206">
        <v>78.8636129032258</v>
      </c>
      <c r="F25" s="609"/>
      <c r="G25" s="609"/>
    </row>
    <row r="26" spans="1:13" x14ac:dyDescent="0.2">
      <c r="A26" s="3" t="s">
        <v>281</v>
      </c>
      <c r="B26" s="205">
        <v>145.56585099584441</v>
      </c>
      <c r="C26" s="206">
        <v>27.21963067401969</v>
      </c>
      <c r="D26" s="206">
        <v>43.331680313595761</v>
      </c>
      <c r="E26" s="206">
        <v>75.014540008228963</v>
      </c>
      <c r="F26" s="609"/>
      <c r="G26" s="609"/>
    </row>
    <row r="27" spans="1:13" x14ac:dyDescent="0.2">
      <c r="A27" s="194" t="s">
        <v>236</v>
      </c>
      <c r="B27" s="205">
        <v>171.87741935483871</v>
      </c>
      <c r="C27" s="206">
        <v>32.139680041961711</v>
      </c>
      <c r="D27" s="206">
        <v>63.436061893522165</v>
      </c>
      <c r="E27" s="206">
        <v>76.301677419354831</v>
      </c>
      <c r="F27" s="609"/>
      <c r="G27" s="609"/>
    </row>
    <row r="28" spans="1:13" x14ac:dyDescent="0.2">
      <c r="A28" s="194" t="s">
        <v>542</v>
      </c>
      <c r="B28" s="203">
        <v>141.59914152582118</v>
      </c>
      <c r="C28" s="92">
        <v>24.575057620183841</v>
      </c>
      <c r="D28" s="92">
        <v>51.327195763715451</v>
      </c>
      <c r="E28" s="92">
        <v>65.696888141921889</v>
      </c>
      <c r="F28" s="609"/>
      <c r="G28" s="609"/>
    </row>
    <row r="29" spans="1:13" x14ac:dyDescent="0.2">
      <c r="A29" s="3" t="s">
        <v>282</v>
      </c>
      <c r="B29" s="205">
        <v>147.60575559334546</v>
      </c>
      <c r="C29" s="206">
        <v>23.567305514903897</v>
      </c>
      <c r="D29" s="206">
        <v>50.811301186749688</v>
      </c>
      <c r="E29" s="206">
        <v>73.227148891691883</v>
      </c>
      <c r="F29" s="609"/>
      <c r="G29" s="609"/>
    </row>
    <row r="30" spans="1:13" x14ac:dyDescent="0.2">
      <c r="A30" s="3" t="s">
        <v>237</v>
      </c>
      <c r="B30" s="203">
        <v>145.8264079297972</v>
      </c>
      <c r="C30" s="92">
        <v>29.165281585959441</v>
      </c>
      <c r="D30" s="92">
        <v>46.342090225639446</v>
      </c>
      <c r="E30" s="92">
        <v>70.319036118198312</v>
      </c>
      <c r="F30" s="609"/>
      <c r="G30" s="609"/>
    </row>
    <row r="31" spans="1:13" x14ac:dyDescent="0.2">
      <c r="A31" s="641" t="s">
        <v>283</v>
      </c>
      <c r="B31" s="642">
        <v>167.00118132598169</v>
      </c>
      <c r="C31" s="642">
        <v>29.906870112801226</v>
      </c>
      <c r="D31" s="642">
        <v>63.416924496174019</v>
      </c>
      <c r="E31" s="642">
        <v>73.677386717006442</v>
      </c>
      <c r="F31" s="609"/>
      <c r="G31" s="609"/>
    </row>
    <row r="32" spans="1:13" x14ac:dyDescent="0.2">
      <c r="A32" s="640" t="s">
        <v>284</v>
      </c>
      <c r="B32" s="639">
        <v>171.90075252412694</v>
      </c>
      <c r="C32" s="639">
        <v>30.360404624475287</v>
      </c>
      <c r="D32" s="639">
        <v>68.097528175410133</v>
      </c>
      <c r="E32" s="639">
        <v>73.442819724241531</v>
      </c>
      <c r="F32" s="609"/>
      <c r="G32" s="609"/>
      <c r="M32" s="610"/>
    </row>
    <row r="33" spans="1:13" x14ac:dyDescent="0.2">
      <c r="A33" s="638" t="s">
        <v>285</v>
      </c>
      <c r="B33" s="643">
        <v>19.616223930578599</v>
      </c>
      <c r="C33" s="643">
        <v>3.9308583396445833</v>
      </c>
      <c r="D33" s="643">
        <v>20.686214108627993</v>
      </c>
      <c r="E33" s="643">
        <v>-5.0008485176939672</v>
      </c>
      <c r="F33" s="609"/>
      <c r="G33" s="609"/>
      <c r="M33" s="610"/>
    </row>
    <row r="34" spans="1:13" x14ac:dyDescent="0.2">
      <c r="A34" s="80"/>
      <c r="B34" s="3"/>
      <c r="C34" s="3"/>
      <c r="D34" s="3"/>
      <c r="E34" s="55" t="s">
        <v>565</v>
      </c>
    </row>
    <row r="35" spans="1:13" s="1" customFormat="1" ht="14.25" customHeight="1" x14ac:dyDescent="0.2">
      <c r="A35" s="811" t="s">
        <v>642</v>
      </c>
      <c r="B35" s="811"/>
      <c r="C35" s="811"/>
      <c r="D35" s="811"/>
      <c r="E35" s="811"/>
    </row>
    <row r="36" spans="1:13" s="1" customFormat="1" x14ac:dyDescent="0.2">
      <c r="A36" s="811"/>
      <c r="B36" s="811"/>
      <c r="C36" s="811"/>
      <c r="D36" s="811"/>
      <c r="E36" s="811"/>
    </row>
    <row r="37" spans="1:13" s="1" customFormat="1" x14ac:dyDescent="0.2">
      <c r="A37" s="811"/>
      <c r="B37" s="811"/>
      <c r="C37" s="811"/>
      <c r="D37" s="811"/>
      <c r="E37" s="811"/>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6" t="s">
        <v>636</v>
      </c>
      <c r="B1" s="776"/>
      <c r="C1" s="776"/>
      <c r="D1" s="3"/>
      <c r="E1" s="3"/>
    </row>
    <row r="2" spans="1:36" x14ac:dyDescent="0.2">
      <c r="A2" s="777"/>
      <c r="B2" s="776"/>
      <c r="C2" s="776"/>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7">
        <v>145.43644033870967</v>
      </c>
      <c r="C4" s="708">
        <v>25.241035100106636</v>
      </c>
      <c r="D4" s="708">
        <v>38.042314064409489</v>
      </c>
      <c r="E4" s="708">
        <v>82.153091174193548</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163.05161290322582</v>
      </c>
      <c r="C5" s="92">
        <v>31.558376690946933</v>
      </c>
      <c r="D5" s="92">
        <v>55.205010405827281</v>
      </c>
      <c r="E5" s="92">
        <v>76.288225806451607</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155.08709677419353</v>
      </c>
      <c r="C6" s="92">
        <v>25.847849462365591</v>
      </c>
      <c r="D6" s="92">
        <v>54.292505376344067</v>
      </c>
      <c r="E6" s="92">
        <v>74.946741935483871</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169.34825806451613</v>
      </c>
      <c r="C7" s="92">
        <v>29.391019994668088</v>
      </c>
      <c r="D7" s="92">
        <v>60.016109037589985</v>
      </c>
      <c r="E7" s="92">
        <v>79.941129032258061</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129.7772712428542</v>
      </c>
      <c r="C8" s="92">
        <v>21.629545207142368</v>
      </c>
      <c r="D8" s="92">
        <v>33.030011644438886</v>
      </c>
      <c r="E8" s="92">
        <v>75.117714391272941</v>
      </c>
      <c r="G8" s="609"/>
    </row>
    <row r="9" spans="1:36" x14ac:dyDescent="0.2">
      <c r="A9" s="202" t="s">
        <v>269</v>
      </c>
      <c r="B9" s="203">
        <v>151.45064516129031</v>
      </c>
      <c r="C9" s="92">
        <v>24.181195445920302</v>
      </c>
      <c r="D9" s="92">
        <v>41.069998102466791</v>
      </c>
      <c r="E9" s="92">
        <v>86.199451612903218</v>
      </c>
      <c r="G9" s="609"/>
    </row>
    <row r="10" spans="1:36" x14ac:dyDescent="0.2">
      <c r="A10" s="202" t="s">
        <v>270</v>
      </c>
      <c r="B10" s="203">
        <v>155.23225806451612</v>
      </c>
      <c r="C10" s="92">
        <v>31.046451612903223</v>
      </c>
      <c r="D10" s="92">
        <v>40.612999999999985</v>
      </c>
      <c r="E10" s="92">
        <v>83.572806451612905</v>
      </c>
      <c r="G10" s="609"/>
    </row>
    <row r="11" spans="1:36" x14ac:dyDescent="0.2">
      <c r="A11" s="202" t="s">
        <v>271</v>
      </c>
      <c r="B11" s="203">
        <v>179.07579228694129</v>
      </c>
      <c r="C11" s="92">
        <v>35.815158457388257</v>
      </c>
      <c r="D11" s="92">
        <v>56.560488257973894</v>
      </c>
      <c r="E11" s="92">
        <v>86.700145571579142</v>
      </c>
      <c r="G11" s="609"/>
    </row>
    <row r="12" spans="1:36" x14ac:dyDescent="0.2">
      <c r="A12" s="202" t="s">
        <v>272</v>
      </c>
      <c r="B12" s="203">
        <v>151.04838709677421</v>
      </c>
      <c r="C12" s="92">
        <v>28.244820351429322</v>
      </c>
      <c r="D12" s="92">
        <v>40.76495384211907</v>
      </c>
      <c r="E12" s="92">
        <v>82.038612903225811</v>
      </c>
      <c r="G12" s="609"/>
    </row>
    <row r="13" spans="1:36" x14ac:dyDescent="0.2">
      <c r="A13" s="202" t="s">
        <v>273</v>
      </c>
      <c r="B13" s="203">
        <v>159.33151612903228</v>
      </c>
      <c r="C13" s="92">
        <v>28.731912744579592</v>
      </c>
      <c r="D13" s="92">
        <v>57.16399048122689</v>
      </c>
      <c r="E13" s="92">
        <v>73.435612903225802</v>
      </c>
      <c r="G13" s="609"/>
    </row>
    <row r="14" spans="1:36" x14ac:dyDescent="0.2">
      <c r="A14" s="202" t="s">
        <v>205</v>
      </c>
      <c r="B14" s="203">
        <v>149.9225806451613</v>
      </c>
      <c r="C14" s="92">
        <v>24.987096774193553</v>
      </c>
      <c r="D14" s="92">
        <v>37.199935483870981</v>
      </c>
      <c r="E14" s="92">
        <v>87.73554838709677</v>
      </c>
      <c r="G14" s="609"/>
    </row>
    <row r="15" spans="1:36" x14ac:dyDescent="0.2">
      <c r="A15" s="202" t="s">
        <v>274</v>
      </c>
      <c r="B15" s="203">
        <v>173.09677419354838</v>
      </c>
      <c r="C15" s="92">
        <v>33.502601456815817</v>
      </c>
      <c r="D15" s="92">
        <v>51.051946930280955</v>
      </c>
      <c r="E15" s="92">
        <v>88.542225806451611</v>
      </c>
      <c r="G15" s="609"/>
    </row>
    <row r="16" spans="1:36" x14ac:dyDescent="0.2">
      <c r="A16" s="202" t="s">
        <v>234</v>
      </c>
      <c r="B16" s="204">
        <v>165.13461290322579</v>
      </c>
      <c r="C16" s="195">
        <v>27.522435483870964</v>
      </c>
      <c r="D16" s="195">
        <v>60.920080645161264</v>
      </c>
      <c r="E16" s="195">
        <v>76.692096774193558</v>
      </c>
      <c r="G16" s="609"/>
    </row>
    <row r="17" spans="1:11" x14ac:dyDescent="0.2">
      <c r="A17" s="202" t="s">
        <v>235</v>
      </c>
      <c r="B17" s="203">
        <v>157.88064516129032</v>
      </c>
      <c r="C17" s="92">
        <v>30.557544224765866</v>
      </c>
      <c r="D17" s="92">
        <v>42.432842872008322</v>
      </c>
      <c r="E17" s="92">
        <v>84.890258064516132</v>
      </c>
      <c r="G17" s="609"/>
    </row>
    <row r="18" spans="1:11" x14ac:dyDescent="0.2">
      <c r="A18" s="202" t="s">
        <v>275</v>
      </c>
      <c r="B18" s="203">
        <v>155.50121636619377</v>
      </c>
      <c r="C18" s="92">
        <v>33.059313715647498</v>
      </c>
      <c r="D18" s="92">
        <v>38.057001909683727</v>
      </c>
      <c r="E18" s="92">
        <v>84.384900740862548</v>
      </c>
      <c r="G18" s="609"/>
    </row>
    <row r="19" spans="1:11" x14ac:dyDescent="0.2">
      <c r="A19" s="3" t="s">
        <v>276</v>
      </c>
      <c r="B19" s="203">
        <v>176.71193548387097</v>
      </c>
      <c r="C19" s="92">
        <v>33.043695253081566</v>
      </c>
      <c r="D19" s="92">
        <v>61.568304746918429</v>
      </c>
      <c r="E19" s="92">
        <v>82.099935483870979</v>
      </c>
      <c r="G19" s="609"/>
    </row>
    <row r="20" spans="1:11" x14ac:dyDescent="0.2">
      <c r="A20" s="3" t="s">
        <v>206</v>
      </c>
      <c r="B20" s="203">
        <v>169.43516129032258</v>
      </c>
      <c r="C20" s="92">
        <v>30.553881544156532</v>
      </c>
      <c r="D20" s="92">
        <v>61.739957165520899</v>
      </c>
      <c r="E20" s="92">
        <v>77.141322580645152</v>
      </c>
      <c r="G20" s="609"/>
    </row>
    <row r="21" spans="1:11" x14ac:dyDescent="0.2">
      <c r="A21" s="3" t="s">
        <v>277</v>
      </c>
      <c r="B21" s="203">
        <v>149.78748387096775</v>
      </c>
      <c r="C21" s="92">
        <v>25.996174886696881</v>
      </c>
      <c r="D21" s="92">
        <v>51.6699864036257</v>
      </c>
      <c r="E21" s="92">
        <v>72.12132258064517</v>
      </c>
      <c r="G21" s="609"/>
    </row>
    <row r="22" spans="1:11" x14ac:dyDescent="0.2">
      <c r="A22" s="194" t="s">
        <v>278</v>
      </c>
      <c r="B22" s="203">
        <v>156.91196774193546</v>
      </c>
      <c r="C22" s="92">
        <v>27.232655558517724</v>
      </c>
      <c r="D22" s="92">
        <v>51.960021860837102</v>
      </c>
      <c r="E22" s="92">
        <v>77.719290322580633</v>
      </c>
      <c r="G22" s="609"/>
    </row>
    <row r="23" spans="1:11" x14ac:dyDescent="0.2">
      <c r="A23" s="194" t="s">
        <v>279</v>
      </c>
      <c r="B23" s="205">
        <v>145.3516129032258</v>
      </c>
      <c r="C23" s="206">
        <v>21.119465122690929</v>
      </c>
      <c r="D23" s="206">
        <v>45.254954232147796</v>
      </c>
      <c r="E23" s="206">
        <v>78.977193548387078</v>
      </c>
      <c r="G23" s="609"/>
    </row>
    <row r="24" spans="1:11" x14ac:dyDescent="0.2">
      <c r="A24" s="194" t="s">
        <v>280</v>
      </c>
      <c r="B24" s="205">
        <v>121</v>
      </c>
      <c r="C24" s="206">
        <v>18.457627118644066</v>
      </c>
      <c r="D24" s="206">
        <v>47.240372881355938</v>
      </c>
      <c r="E24" s="206">
        <v>55.302</v>
      </c>
      <c r="G24" s="609"/>
    </row>
    <row r="25" spans="1:11" x14ac:dyDescent="0.2">
      <c r="A25" s="194" t="s">
        <v>540</v>
      </c>
      <c r="B25" s="205">
        <v>169.71612903225807</v>
      </c>
      <c r="C25" s="206">
        <v>29.45486536923487</v>
      </c>
      <c r="D25" s="206">
        <v>52.424779792055446</v>
      </c>
      <c r="E25" s="206">
        <v>87.836483870967754</v>
      </c>
      <c r="G25" s="609"/>
    </row>
    <row r="26" spans="1:11" x14ac:dyDescent="0.2">
      <c r="A26" s="3" t="s">
        <v>281</v>
      </c>
      <c r="B26" s="205">
        <v>148.46972333664894</v>
      </c>
      <c r="C26" s="206">
        <v>27.762631193031915</v>
      </c>
      <c r="D26" s="206">
        <v>40.098754040367972</v>
      </c>
      <c r="E26" s="206">
        <v>80.608338103249054</v>
      </c>
      <c r="G26" s="609"/>
    </row>
    <row r="27" spans="1:11" x14ac:dyDescent="0.2">
      <c r="A27" s="194" t="s">
        <v>236</v>
      </c>
      <c r="B27" s="205">
        <v>161.19677419354838</v>
      </c>
      <c r="C27" s="206">
        <v>30.142486231313924</v>
      </c>
      <c r="D27" s="206">
        <v>50.399900865460282</v>
      </c>
      <c r="E27" s="206">
        <v>80.654387096774173</v>
      </c>
      <c r="G27" s="609"/>
    </row>
    <row r="28" spans="1:11" x14ac:dyDescent="0.2">
      <c r="A28" s="194" t="s">
        <v>542</v>
      </c>
      <c r="B28" s="203">
        <v>139.92372773949648</v>
      </c>
      <c r="C28" s="92">
        <v>24.284283326689472</v>
      </c>
      <c r="D28" s="92">
        <v>39.774588585928612</v>
      </c>
      <c r="E28" s="92">
        <v>75.864855826878397</v>
      </c>
      <c r="G28" s="609"/>
    </row>
    <row r="29" spans="1:11" x14ac:dyDescent="0.2">
      <c r="A29" s="3" t="s">
        <v>282</v>
      </c>
      <c r="B29" s="205">
        <v>152.70523573307159</v>
      </c>
      <c r="C29" s="206">
        <v>24.381508226288741</v>
      </c>
      <c r="D29" s="206">
        <v>46.568208323646544</v>
      </c>
      <c r="E29" s="206">
        <v>81.7555191831363</v>
      </c>
      <c r="G29" s="609"/>
    </row>
    <row r="30" spans="1:11" x14ac:dyDescent="0.2">
      <c r="A30" s="3" t="s">
        <v>237</v>
      </c>
      <c r="B30" s="203">
        <v>155.46798088331582</v>
      </c>
      <c r="C30" s="92">
        <v>31.093596176663162</v>
      </c>
      <c r="D30" s="92">
        <v>38.814901402296847</v>
      </c>
      <c r="E30" s="92">
        <v>85.559483304355808</v>
      </c>
      <c r="G30" s="609"/>
    </row>
    <row r="31" spans="1:11" x14ac:dyDescent="0.2">
      <c r="A31" s="641" t="s">
        <v>283</v>
      </c>
      <c r="B31" s="642">
        <v>159.14826769404152</v>
      </c>
      <c r="C31" s="642">
        <v>28.500556300331553</v>
      </c>
      <c r="D31" s="642">
        <v>50.949019489179079</v>
      </c>
      <c r="E31" s="642">
        <v>79.698691904530889</v>
      </c>
      <c r="G31" s="609"/>
    </row>
    <row r="32" spans="1:11" x14ac:dyDescent="0.2">
      <c r="A32" s="640" t="s">
        <v>284</v>
      </c>
      <c r="B32" s="639">
        <v>161.61559552432144</v>
      </c>
      <c r="C32" s="639">
        <v>28.543882453657435</v>
      </c>
      <c r="D32" s="639">
        <v>53.746212372116076</v>
      </c>
      <c r="E32" s="639">
        <v>79.325500698547927</v>
      </c>
      <c r="G32" s="609"/>
      <c r="H32" s="610"/>
      <c r="I32" s="610"/>
      <c r="J32" s="610"/>
      <c r="K32" s="610"/>
    </row>
    <row r="33" spans="1:11" x14ac:dyDescent="0.2">
      <c r="A33" s="638" t="s">
        <v>285</v>
      </c>
      <c r="B33" s="643">
        <v>16.179155185611762</v>
      </c>
      <c r="C33" s="643">
        <v>3.3028473535507992</v>
      </c>
      <c r="D33" s="643">
        <v>15.703898307706588</v>
      </c>
      <c r="E33" s="643">
        <v>-2.8275904756456214</v>
      </c>
      <c r="G33" s="609"/>
      <c r="H33" s="610"/>
      <c r="I33" s="610"/>
      <c r="J33" s="610"/>
      <c r="K33" s="610"/>
    </row>
    <row r="34" spans="1:11" x14ac:dyDescent="0.2">
      <c r="A34" s="80"/>
      <c r="B34" s="3"/>
      <c r="C34" s="3"/>
      <c r="D34" s="3"/>
      <c r="E34" s="55" t="s">
        <v>565</v>
      </c>
    </row>
    <row r="35" spans="1:11" s="1" customFormat="1" x14ac:dyDescent="0.2">
      <c r="A35" s="811" t="s">
        <v>642</v>
      </c>
      <c r="B35" s="811"/>
      <c r="C35" s="811"/>
      <c r="D35" s="811"/>
      <c r="E35" s="811"/>
    </row>
    <row r="36" spans="1:11" s="1" customFormat="1" x14ac:dyDescent="0.2">
      <c r="A36" s="811"/>
      <c r="B36" s="811"/>
      <c r="C36" s="811"/>
      <c r="D36" s="811"/>
      <c r="E36" s="811"/>
    </row>
    <row r="37" spans="1:11" s="1" customFormat="1" x14ac:dyDescent="0.2">
      <c r="A37" s="811"/>
      <c r="B37" s="811"/>
      <c r="C37" s="811"/>
      <c r="D37" s="811"/>
      <c r="E37" s="811"/>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6" t="s">
        <v>35</v>
      </c>
      <c r="B1" s="776"/>
      <c r="C1" s="776"/>
    </row>
    <row r="2" spans="1:3" x14ac:dyDescent="0.2">
      <c r="A2" s="776"/>
      <c r="B2" s="776"/>
      <c r="C2" s="776"/>
    </row>
    <row r="3" spans="1:3" x14ac:dyDescent="0.2">
      <c r="A3" s="54"/>
      <c r="B3" s="3"/>
      <c r="C3" s="55" t="s">
        <v>256</v>
      </c>
    </row>
    <row r="4" spans="1:3" x14ac:dyDescent="0.2">
      <c r="A4" s="57"/>
      <c r="B4" s="201" t="s">
        <v>261</v>
      </c>
      <c r="C4" s="201" t="s">
        <v>264</v>
      </c>
    </row>
    <row r="5" spans="1:3" x14ac:dyDescent="0.2">
      <c r="A5" s="666" t="s">
        <v>265</v>
      </c>
      <c r="B5" s="667">
        <v>95.001419354838703</v>
      </c>
      <c r="C5" s="668">
        <v>68.84232258064516</v>
      </c>
    </row>
    <row r="6" spans="1:3" x14ac:dyDescent="0.2">
      <c r="A6" s="202" t="s">
        <v>266</v>
      </c>
      <c r="B6" s="461">
        <v>104.0074193548387</v>
      </c>
      <c r="C6" s="462">
        <v>66.546354838709675</v>
      </c>
    </row>
    <row r="7" spans="1:3" x14ac:dyDescent="0.2">
      <c r="A7" s="202" t="s">
        <v>267</v>
      </c>
      <c r="B7" s="461">
        <v>111.83719354838709</v>
      </c>
      <c r="C7" s="462">
        <v>67.749580645161302</v>
      </c>
    </row>
    <row r="8" spans="1:3" x14ac:dyDescent="0.2">
      <c r="A8" s="202" t="s">
        <v>233</v>
      </c>
      <c r="B8" s="461">
        <v>82.667741935483875</v>
      </c>
      <c r="C8" s="462">
        <v>66.594451612903214</v>
      </c>
    </row>
    <row r="9" spans="1:3" x14ac:dyDescent="0.2">
      <c r="A9" s="202" t="s">
        <v>268</v>
      </c>
      <c r="B9" s="461">
        <v>0</v>
      </c>
      <c r="C9" s="462">
        <v>0</v>
      </c>
    </row>
    <row r="10" spans="1:3" x14ac:dyDescent="0.2">
      <c r="A10" s="202" t="s">
        <v>269</v>
      </c>
      <c r="B10" s="461">
        <v>105.1839677419355</v>
      </c>
      <c r="C10" s="462">
        <v>79.919903225806451</v>
      </c>
    </row>
    <row r="11" spans="1:3" x14ac:dyDescent="0.2">
      <c r="A11" s="202" t="s">
        <v>270</v>
      </c>
      <c r="B11" s="461">
        <v>90.612903225806448</v>
      </c>
      <c r="C11" s="462">
        <v>66.876322580645166</v>
      </c>
    </row>
    <row r="12" spans="1:3" x14ac:dyDescent="0.2">
      <c r="A12" s="202" t="s">
        <v>271</v>
      </c>
      <c r="B12" s="461">
        <v>183.95562583183403</v>
      </c>
      <c r="C12" s="462">
        <v>100.06874450280729</v>
      </c>
    </row>
    <row r="13" spans="1:3" x14ac:dyDescent="0.2">
      <c r="A13" s="202" t="s">
        <v>272</v>
      </c>
      <c r="B13" s="461">
        <v>0</v>
      </c>
      <c r="C13" s="462">
        <v>0</v>
      </c>
    </row>
    <row r="14" spans="1:3" x14ac:dyDescent="0.2">
      <c r="A14" s="202" t="s">
        <v>273</v>
      </c>
      <c r="B14" s="461">
        <v>121.19625806451612</v>
      </c>
      <c r="C14" s="462">
        <v>68.533387096774192</v>
      </c>
    </row>
    <row r="15" spans="1:3" x14ac:dyDescent="0.2">
      <c r="A15" s="202" t="s">
        <v>205</v>
      </c>
      <c r="B15" s="461">
        <v>109.03548387096774</v>
      </c>
      <c r="C15" s="462">
        <v>85.062903225806451</v>
      </c>
    </row>
    <row r="16" spans="1:3" x14ac:dyDescent="0.2">
      <c r="A16" s="202" t="s">
        <v>274</v>
      </c>
      <c r="B16" s="461">
        <v>132.2741935483871</v>
      </c>
      <c r="C16" s="462">
        <v>79.092677419354828</v>
      </c>
    </row>
    <row r="17" spans="1:3" x14ac:dyDescent="0.2">
      <c r="A17" s="202" t="s">
        <v>234</v>
      </c>
      <c r="B17" s="461">
        <v>116.10483870967741</v>
      </c>
      <c r="C17" s="462">
        <v>81.133903225806449</v>
      </c>
    </row>
    <row r="18" spans="1:3" x14ac:dyDescent="0.2">
      <c r="A18" s="202" t="s">
        <v>235</v>
      </c>
      <c r="B18" s="461">
        <v>122.27741935483871</v>
      </c>
      <c r="C18" s="462">
        <v>69.373516129032254</v>
      </c>
    </row>
    <row r="19" spans="1:3" x14ac:dyDescent="0.2">
      <c r="A19" s="202" t="s">
        <v>275</v>
      </c>
      <c r="B19" s="461">
        <v>155.50121636619377</v>
      </c>
      <c r="C19" s="462">
        <v>84.384900740862548</v>
      </c>
    </row>
    <row r="20" spans="1:3" x14ac:dyDescent="0.2">
      <c r="A20" s="202" t="s">
        <v>276</v>
      </c>
      <c r="B20" s="461">
        <v>100.54258064516131</v>
      </c>
      <c r="C20" s="462">
        <v>66.666677419354841</v>
      </c>
    </row>
    <row r="21" spans="1:3" x14ac:dyDescent="0.2">
      <c r="A21" s="202" t="s">
        <v>206</v>
      </c>
      <c r="B21" s="461">
        <v>143.20919354838708</v>
      </c>
      <c r="C21" s="462">
        <v>77.06370967741934</v>
      </c>
    </row>
    <row r="22" spans="1:3" x14ac:dyDescent="0.2">
      <c r="A22" s="202" t="s">
        <v>277</v>
      </c>
      <c r="B22" s="461">
        <v>125.04316129032259</v>
      </c>
      <c r="C22" s="462">
        <v>72.121483870967751</v>
      </c>
    </row>
    <row r="23" spans="1:3" x14ac:dyDescent="0.2">
      <c r="A23" s="202" t="s">
        <v>278</v>
      </c>
      <c r="B23" s="461">
        <v>95.959387096774194</v>
      </c>
      <c r="C23" s="462">
        <v>67.945064516129037</v>
      </c>
    </row>
    <row r="24" spans="1:3" x14ac:dyDescent="0.2">
      <c r="A24" s="202" t="s">
        <v>279</v>
      </c>
      <c r="B24" s="461">
        <v>90.103225806451604</v>
      </c>
      <c r="C24" s="462">
        <v>67.341903225806462</v>
      </c>
    </row>
    <row r="25" spans="1:3" x14ac:dyDescent="0.2">
      <c r="A25" s="202" t="s">
        <v>280</v>
      </c>
      <c r="B25" s="461">
        <v>100</v>
      </c>
      <c r="C25" s="462">
        <v>61.536999999999992</v>
      </c>
    </row>
    <row r="26" spans="1:3" x14ac:dyDescent="0.2">
      <c r="A26" s="202" t="s">
        <v>540</v>
      </c>
      <c r="B26" s="461">
        <v>0</v>
      </c>
      <c r="C26" s="462">
        <v>0</v>
      </c>
    </row>
    <row r="27" spans="1:3" x14ac:dyDescent="0.2">
      <c r="A27" s="202" t="s">
        <v>281</v>
      </c>
      <c r="B27" s="461">
        <v>102.2941252272813</v>
      </c>
      <c r="C27" s="462">
        <v>77.615480503614521</v>
      </c>
    </row>
    <row r="28" spans="1:3" x14ac:dyDescent="0.2">
      <c r="A28" s="202" t="s">
        <v>236</v>
      </c>
      <c r="B28" s="461">
        <v>157.11290322580646</v>
      </c>
      <c r="C28" s="462">
        <v>78.055225806451617</v>
      </c>
    </row>
    <row r="29" spans="1:3" x14ac:dyDescent="0.2">
      <c r="A29" s="202" t="s">
        <v>542</v>
      </c>
      <c r="B29" s="461">
        <v>88.343049532436183</v>
      </c>
      <c r="C29" s="462">
        <v>63.927340562207903</v>
      </c>
    </row>
    <row r="30" spans="1:3" x14ac:dyDescent="0.2">
      <c r="A30" s="202" t="s">
        <v>282</v>
      </c>
      <c r="B30" s="461">
        <v>86.368143414778359</v>
      </c>
      <c r="C30" s="462">
        <v>70.398148887484993</v>
      </c>
    </row>
    <row r="31" spans="1:3" x14ac:dyDescent="0.2">
      <c r="A31" s="202" t="s">
        <v>237</v>
      </c>
      <c r="B31" s="461">
        <v>123.53476375660087</v>
      </c>
      <c r="C31" s="462">
        <v>60.003840700787045</v>
      </c>
    </row>
    <row r="32" spans="1:3" x14ac:dyDescent="0.2">
      <c r="A32" s="641" t="s">
        <v>283</v>
      </c>
      <c r="B32" s="645">
        <v>106.73882814525174</v>
      </c>
      <c r="C32" s="645">
        <v>71.789713131563914</v>
      </c>
    </row>
    <row r="33" spans="1:5" x14ac:dyDescent="0.2">
      <c r="A33" s="640" t="s">
        <v>284</v>
      </c>
      <c r="B33" s="644">
        <v>105.38379663585199</v>
      </c>
      <c r="C33" s="644">
        <v>71.16010593194008</v>
      </c>
    </row>
    <row r="34" spans="1:5" x14ac:dyDescent="0.2">
      <c r="A34" s="638" t="s">
        <v>285</v>
      </c>
      <c r="B34" s="654">
        <v>10.382377281013291</v>
      </c>
      <c r="C34" s="654">
        <v>2.3177833512949206</v>
      </c>
    </row>
    <row r="35" spans="1:5" x14ac:dyDescent="0.2">
      <c r="A35" s="80"/>
      <c r="B35" s="3"/>
      <c r="C35" s="55" t="s">
        <v>510</v>
      </c>
    </row>
    <row r="36" spans="1:5" x14ac:dyDescent="0.2">
      <c r="A36" s="80" t="s">
        <v>480</v>
      </c>
      <c r="B36" s="80"/>
      <c r="C36" s="80"/>
    </row>
    <row r="37" spans="1:5" s="1" customFormat="1" x14ac:dyDescent="0.2">
      <c r="A37" s="811"/>
      <c r="B37" s="811"/>
      <c r="C37" s="811"/>
      <c r="D37" s="811"/>
      <c r="E37" s="811"/>
    </row>
    <row r="38" spans="1:5" s="1" customFormat="1" x14ac:dyDescent="0.2">
      <c r="A38" s="811"/>
      <c r="B38" s="811"/>
      <c r="C38" s="811"/>
      <c r="D38" s="811"/>
      <c r="E38" s="811"/>
    </row>
    <row r="39" spans="1:5" s="1" customFormat="1" x14ac:dyDescent="0.2">
      <c r="A39" s="811"/>
      <c r="B39" s="811"/>
      <c r="C39" s="811"/>
      <c r="D39" s="811"/>
      <c r="E39" s="811"/>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t="s">
        <v>505</v>
      </c>
      <c r="J3" s="145" t="s">
        <v>505</v>
      </c>
      <c r="K3" s="145">
        <v>2025</v>
      </c>
      <c r="L3" s="145" t="s">
        <v>505</v>
      </c>
      <c r="M3" s="145" t="s">
        <v>505</v>
      </c>
    </row>
    <row r="4" spans="1:13" x14ac:dyDescent="0.2">
      <c r="A4" s="439"/>
      <c r="B4" s="536">
        <v>45383</v>
      </c>
      <c r="C4" s="536">
        <v>45413</v>
      </c>
      <c r="D4" s="536">
        <v>45444</v>
      </c>
      <c r="E4" s="536">
        <v>45474</v>
      </c>
      <c r="F4" s="536">
        <v>45505</v>
      </c>
      <c r="G4" s="536">
        <v>45536</v>
      </c>
      <c r="H4" s="536">
        <v>45566</v>
      </c>
      <c r="I4" s="536">
        <v>45597</v>
      </c>
      <c r="J4" s="536">
        <v>45627</v>
      </c>
      <c r="K4" s="536">
        <v>45658</v>
      </c>
      <c r="L4" s="536">
        <v>45689</v>
      </c>
      <c r="M4" s="536">
        <v>45717</v>
      </c>
    </row>
    <row r="5" spans="1:13" x14ac:dyDescent="0.2">
      <c r="A5" s="537" t="s">
        <v>287</v>
      </c>
      <c r="B5" s="538">
        <v>89.938095238095229</v>
      </c>
      <c r="C5" s="538">
        <v>81.746190476190492</v>
      </c>
      <c r="D5" s="538">
        <v>82.246000000000009</v>
      </c>
      <c r="E5" s="538">
        <v>85.153043478260869</v>
      </c>
      <c r="F5" s="538">
        <v>80.355238095238079</v>
      </c>
      <c r="G5" s="538">
        <v>74.016666666666666</v>
      </c>
      <c r="H5" s="538">
        <v>75.632608695652166</v>
      </c>
      <c r="I5" s="538">
        <v>74.345238095238102</v>
      </c>
      <c r="J5" s="538">
        <v>73.814999999999998</v>
      </c>
      <c r="K5" s="538">
        <v>79.302727272727282</v>
      </c>
      <c r="L5" s="538">
        <v>75.42</v>
      </c>
      <c r="M5" s="538">
        <v>72.761428571428567</v>
      </c>
    </row>
    <row r="6" spans="1:13" x14ac:dyDescent="0.2">
      <c r="A6" s="539" t="s">
        <v>288</v>
      </c>
      <c r="B6" s="538">
        <v>85.347272727272724</v>
      </c>
      <c r="C6" s="538">
        <v>80.024545454545489</v>
      </c>
      <c r="D6" s="538">
        <v>79.767368421052609</v>
      </c>
      <c r="E6" s="538">
        <v>81.800454545454542</v>
      </c>
      <c r="F6" s="538">
        <v>76.683181818181822</v>
      </c>
      <c r="G6" s="538">
        <v>70.236000000000004</v>
      </c>
      <c r="H6" s="538">
        <v>72.164347826086953</v>
      </c>
      <c r="I6" s="538">
        <v>69.987000000000009</v>
      </c>
      <c r="J6" s="538">
        <v>70.052857142857135</v>
      </c>
      <c r="K6" s="538">
        <v>75.742500000000007</v>
      </c>
      <c r="L6" s="538">
        <v>71.533157894736831</v>
      </c>
      <c r="M6" s="538">
        <v>68.239047619047625</v>
      </c>
    </row>
    <row r="7" spans="1:13" x14ac:dyDescent="0.2">
      <c r="A7" s="540" t="s">
        <v>289</v>
      </c>
      <c r="B7" s="541">
        <v>1.0727761904761905</v>
      </c>
      <c r="C7" s="541">
        <v>1.0812227272727271</v>
      </c>
      <c r="D7" s="541">
        <v>1.0759000000000001</v>
      </c>
      <c r="E7" s="541">
        <v>1.0844086956521737</v>
      </c>
      <c r="F7" s="541">
        <v>1.1012181818181814</v>
      </c>
      <c r="G7" s="541">
        <v>1.1105999999999998</v>
      </c>
      <c r="H7" s="541">
        <v>1.0904347826086958</v>
      </c>
      <c r="I7" s="541">
        <v>1.0630142857142857</v>
      </c>
      <c r="J7" s="541">
        <v>1.0478749999999999</v>
      </c>
      <c r="K7" s="541">
        <v>1.0353727272727273</v>
      </c>
      <c r="L7" s="541">
        <v>1.0412500000000002</v>
      </c>
      <c r="M7" s="541">
        <v>1.0806809523809524</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t="s">
        <v>505</v>
      </c>
      <c r="J3" s="145" t="s">
        <v>505</v>
      </c>
      <c r="K3" s="145">
        <v>2025</v>
      </c>
      <c r="L3" s="145" t="s">
        <v>505</v>
      </c>
      <c r="M3" s="145" t="s">
        <v>505</v>
      </c>
    </row>
    <row r="4" spans="1:13" x14ac:dyDescent="0.2">
      <c r="A4" s="439"/>
      <c r="B4" s="536">
        <v>45383</v>
      </c>
      <c r="C4" s="536">
        <v>45413</v>
      </c>
      <c r="D4" s="536">
        <v>45444</v>
      </c>
      <c r="E4" s="536">
        <v>45474</v>
      </c>
      <c r="F4" s="536">
        <v>45505</v>
      </c>
      <c r="G4" s="536">
        <v>45536</v>
      </c>
      <c r="H4" s="536">
        <v>45566</v>
      </c>
      <c r="I4" s="536">
        <v>45597</v>
      </c>
      <c r="J4" s="536">
        <v>45627</v>
      </c>
      <c r="K4" s="536">
        <v>45658</v>
      </c>
      <c r="L4" s="536">
        <v>45689</v>
      </c>
      <c r="M4" s="536">
        <v>45717</v>
      </c>
    </row>
    <row r="5" spans="1:13" x14ac:dyDescent="0.2">
      <c r="A5" s="484" t="s">
        <v>291</v>
      </c>
      <c r="B5" s="395"/>
      <c r="C5" s="395"/>
      <c r="D5" s="395"/>
      <c r="E5" s="395"/>
      <c r="F5" s="395"/>
      <c r="G5" s="395"/>
      <c r="H5" s="395"/>
      <c r="I5" s="395"/>
      <c r="J5" s="395"/>
      <c r="K5" s="395"/>
      <c r="L5" s="395"/>
      <c r="M5" s="395"/>
    </row>
    <row r="6" spans="1:13" x14ac:dyDescent="0.2">
      <c r="A6" s="544" t="s">
        <v>292</v>
      </c>
      <c r="B6" s="394">
        <v>89.192727272727282</v>
      </c>
      <c r="C6" s="394">
        <v>83.605652173913043</v>
      </c>
      <c r="D6" s="394">
        <v>84.632500000000022</v>
      </c>
      <c r="E6" s="394">
        <v>87.233913043478282</v>
      </c>
      <c r="F6" s="394">
        <v>82.981818181818184</v>
      </c>
      <c r="G6" s="394">
        <v>75.045238095238091</v>
      </c>
      <c r="H6" s="394">
        <v>75.723478260869584</v>
      </c>
      <c r="I6" s="394">
        <v>73.05523809523811</v>
      </c>
      <c r="J6" s="394">
        <v>72.872727272727289</v>
      </c>
      <c r="K6" s="394">
        <v>76.92217391304348</v>
      </c>
      <c r="L6" s="394">
        <v>75.149500000000003</v>
      </c>
      <c r="M6" s="394">
        <v>74.512380952380965</v>
      </c>
    </row>
    <row r="7" spans="1:13" x14ac:dyDescent="0.2">
      <c r="A7" s="544" t="s">
        <v>293</v>
      </c>
      <c r="B7" s="394">
        <v>90.96238095238094</v>
      </c>
      <c r="C7" s="394">
        <v>84.523333333333341</v>
      </c>
      <c r="D7" s="394">
        <v>84.105263157894726</v>
      </c>
      <c r="E7" s="394">
        <v>85.281304347826079</v>
      </c>
      <c r="F7" s="394">
        <v>80.162380952380943</v>
      </c>
      <c r="G7" s="394">
        <v>73.895238095238099</v>
      </c>
      <c r="H7" s="394">
        <v>76.25272727272727</v>
      </c>
      <c r="I7" s="394">
        <v>74.100476190476186</v>
      </c>
      <c r="J7" s="394">
        <v>73.957142857142841</v>
      </c>
      <c r="K7" s="394">
        <v>81.073499999999996</v>
      </c>
      <c r="L7" s="394">
        <v>76.306000000000012</v>
      </c>
      <c r="M7" s="394">
        <v>72.879999999999981</v>
      </c>
    </row>
    <row r="8" spans="1:13" x14ac:dyDescent="0.2">
      <c r="A8" s="544" t="s">
        <v>546</v>
      </c>
      <c r="B8" s="394">
        <v>87.63818181818182</v>
      </c>
      <c r="C8" s="394">
        <v>82.146956521739142</v>
      </c>
      <c r="D8" s="394">
        <v>83.182500000000005</v>
      </c>
      <c r="E8" s="394">
        <v>85.783913043478265</v>
      </c>
      <c r="F8" s="394">
        <v>81.484090909090909</v>
      </c>
      <c r="G8" s="394">
        <v>73.588095238095221</v>
      </c>
      <c r="H8" s="394">
        <v>74.377826086956517</v>
      </c>
      <c r="I8" s="394">
        <v>72.333809523809506</v>
      </c>
      <c r="J8" s="394">
        <v>71.422727272727286</v>
      </c>
      <c r="K8" s="394">
        <v>75.711304347826072</v>
      </c>
      <c r="L8" s="394">
        <v>73.746999999999986</v>
      </c>
      <c r="M8" s="394">
        <v>73.112380952380931</v>
      </c>
    </row>
    <row r="9" spans="1:13" x14ac:dyDescent="0.2">
      <c r="A9" s="544" t="s">
        <v>547</v>
      </c>
      <c r="B9" s="394">
        <v>85.88818181818182</v>
      </c>
      <c r="C9" s="394">
        <v>80.396956521739142</v>
      </c>
      <c r="D9" s="394">
        <v>81.337500000000006</v>
      </c>
      <c r="E9" s="394">
        <v>83.933913043478256</v>
      </c>
      <c r="F9" s="394">
        <v>79.681818181818159</v>
      </c>
      <c r="G9" s="394">
        <v>71.788095238095252</v>
      </c>
      <c r="H9" s="394">
        <v>72.577826086956534</v>
      </c>
      <c r="I9" s="394">
        <v>70.533809523809524</v>
      </c>
      <c r="J9" s="394">
        <v>69.622727272727289</v>
      </c>
      <c r="K9" s="394">
        <v>73.911304347826089</v>
      </c>
      <c r="L9" s="394">
        <v>71.947000000000003</v>
      </c>
      <c r="M9" s="394">
        <v>71.312380952380963</v>
      </c>
    </row>
    <row r="10" spans="1:13" x14ac:dyDescent="0.2">
      <c r="A10" s="545" t="s">
        <v>295</v>
      </c>
      <c r="B10" s="446">
        <v>90.78619047619047</v>
      </c>
      <c r="C10" s="446">
        <v>82.597619047619048</v>
      </c>
      <c r="D10" s="446">
        <v>83.095499999999987</v>
      </c>
      <c r="E10" s="446">
        <v>86.003478260869542</v>
      </c>
      <c r="F10" s="446">
        <v>81.203333333333319</v>
      </c>
      <c r="G10" s="446">
        <v>74.866190476190482</v>
      </c>
      <c r="H10" s="446">
        <v>76.481739130434789</v>
      </c>
      <c r="I10" s="446">
        <v>75.196190476190466</v>
      </c>
      <c r="J10" s="446">
        <v>74.656999999999996</v>
      </c>
      <c r="K10" s="446">
        <v>80.167727272727262</v>
      </c>
      <c r="L10" s="446">
        <v>76.256999999999991</v>
      </c>
      <c r="M10" s="446">
        <v>73.490476190476201</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90.486190476190473</v>
      </c>
      <c r="C12" s="394">
        <v>82.297619047619051</v>
      </c>
      <c r="D12" s="394">
        <v>82.795499999999976</v>
      </c>
      <c r="E12" s="394">
        <v>85.703478260869574</v>
      </c>
      <c r="F12" s="394">
        <v>80.903333333333322</v>
      </c>
      <c r="G12" s="394">
        <v>74.566190476190485</v>
      </c>
      <c r="H12" s="394">
        <v>76.181739130434792</v>
      </c>
      <c r="I12" s="394">
        <v>74.896190476190469</v>
      </c>
      <c r="J12" s="394">
        <v>74.356999999999999</v>
      </c>
      <c r="K12" s="394">
        <v>79.867727272727265</v>
      </c>
      <c r="L12" s="394">
        <v>75.957000000000008</v>
      </c>
      <c r="M12" s="394">
        <v>73.190476190476204</v>
      </c>
    </row>
    <row r="13" spans="1:13" x14ac:dyDescent="0.2">
      <c r="A13" s="544" t="s">
        <v>297</v>
      </c>
      <c r="B13" s="394">
        <v>89.360000000000014</v>
      </c>
      <c r="C13" s="394">
        <v>81.153913043478255</v>
      </c>
      <c r="D13" s="394">
        <v>80.995999999999995</v>
      </c>
      <c r="E13" s="394">
        <v>84.13130434782606</v>
      </c>
      <c r="F13" s="394">
        <v>79.818181818181799</v>
      </c>
      <c r="G13" s="394">
        <v>73.045238095238091</v>
      </c>
      <c r="H13" s="394">
        <v>74.256521739130434</v>
      </c>
      <c r="I13" s="394">
        <v>72.161904761904779</v>
      </c>
      <c r="J13" s="394">
        <v>71.840000000000018</v>
      </c>
      <c r="K13" s="394">
        <v>77.372608695652175</v>
      </c>
      <c r="L13" s="394">
        <v>74.283999999999978</v>
      </c>
      <c r="M13" s="394">
        <v>71.410476190476203</v>
      </c>
    </row>
    <row r="14" spans="1:13" x14ac:dyDescent="0.2">
      <c r="A14" s="544" t="s">
        <v>298</v>
      </c>
      <c r="B14" s="394">
        <v>93.117142857142866</v>
      </c>
      <c r="C14" s="394">
        <v>84.007142857142853</v>
      </c>
      <c r="D14" s="394">
        <v>83.635499999999993</v>
      </c>
      <c r="E14" s="394">
        <v>87.27739130434783</v>
      </c>
      <c r="F14" s="394">
        <v>82.881904761904764</v>
      </c>
      <c r="G14" s="394">
        <v>76.047142857142873</v>
      </c>
      <c r="H14" s="394">
        <v>76.694782608695647</v>
      </c>
      <c r="I14" s="394">
        <v>75.436666666666653</v>
      </c>
      <c r="J14" s="394">
        <v>74.717000000000013</v>
      </c>
      <c r="K14" s="394">
        <v>80.756363636363645</v>
      </c>
      <c r="L14" s="394">
        <v>77.079499999999996</v>
      </c>
      <c r="M14" s="394">
        <v>74.552380952380958</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81.245238095238093</v>
      </c>
      <c r="C16" s="394">
        <v>73.217142857142861</v>
      </c>
      <c r="D16" s="394">
        <v>74.822499999999977</v>
      </c>
      <c r="E16" s="394">
        <v>78.833913043478262</v>
      </c>
      <c r="F16" s="394">
        <v>74.233333333333348</v>
      </c>
      <c r="G16" s="394">
        <v>68.620952380952403</v>
      </c>
      <c r="H16" s="394">
        <v>69.061739130434759</v>
      </c>
      <c r="I16" s="394">
        <v>67.758095238095251</v>
      </c>
      <c r="J16" s="394">
        <v>67.417500000000018</v>
      </c>
      <c r="K16" s="394">
        <v>72.650454545454565</v>
      </c>
      <c r="L16" s="394">
        <v>68.270499999999998</v>
      </c>
      <c r="M16" s="394">
        <v>64.389047619047631</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85.347272727272724</v>
      </c>
      <c r="C18" s="394">
        <v>80.024545454545489</v>
      </c>
      <c r="D18" s="394">
        <v>79.767368421052609</v>
      </c>
      <c r="E18" s="394">
        <v>81.800454545454542</v>
      </c>
      <c r="F18" s="394">
        <v>76.683181818181822</v>
      </c>
      <c r="G18" s="394">
        <v>70.236000000000004</v>
      </c>
      <c r="H18" s="394">
        <v>72.164347826086953</v>
      </c>
      <c r="I18" s="394">
        <v>69.987000000000009</v>
      </c>
      <c r="J18" s="394">
        <v>70.052857142857135</v>
      </c>
      <c r="K18" s="394">
        <v>75.742500000000007</v>
      </c>
      <c r="L18" s="394">
        <v>71.533157894736831</v>
      </c>
      <c r="M18" s="394">
        <v>68.239047619047625</v>
      </c>
    </row>
    <row r="19" spans="1:13" x14ac:dyDescent="0.2">
      <c r="A19" s="545" t="s">
        <v>302</v>
      </c>
      <c r="B19" s="446">
        <v>78.702727272727259</v>
      </c>
      <c r="C19" s="446">
        <v>73.554782608695646</v>
      </c>
      <c r="D19" s="446">
        <v>74.212000000000003</v>
      </c>
      <c r="E19" s="446">
        <v>74.760000000000005</v>
      </c>
      <c r="F19" s="446">
        <v>70.445909090909083</v>
      </c>
      <c r="G19" s="446">
        <v>63.910952380952388</v>
      </c>
      <c r="H19" s="446">
        <v>66.305652173913046</v>
      </c>
      <c r="I19" s="446">
        <v>64.202380952380935</v>
      </c>
      <c r="J19" s="446">
        <v>64.433636363636367</v>
      </c>
      <c r="K19" s="446">
        <v>69.027826086956523</v>
      </c>
      <c r="L19" s="446">
        <v>67.109500000000011</v>
      </c>
      <c r="M19" s="446">
        <v>64.674761904761922</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91.625238095238089</v>
      </c>
      <c r="C21" s="394">
        <v>83.364285714285714</v>
      </c>
      <c r="D21" s="394">
        <v>83.505499999999984</v>
      </c>
      <c r="E21" s="394">
        <v>87.940434782608691</v>
      </c>
      <c r="F21" s="394">
        <v>83.339047619047619</v>
      </c>
      <c r="G21" s="394">
        <v>76.431904761904775</v>
      </c>
      <c r="H21" s="394">
        <v>76.883043478260873</v>
      </c>
      <c r="I21" s="394">
        <v>75.677142857142869</v>
      </c>
      <c r="J21" s="394">
        <v>75.322500000000005</v>
      </c>
      <c r="K21" s="394">
        <v>80.678181818181827</v>
      </c>
      <c r="L21" s="394">
        <v>76.307999999999993</v>
      </c>
      <c r="M21" s="394">
        <v>74.276190476190465</v>
      </c>
    </row>
    <row r="22" spans="1:13" x14ac:dyDescent="0.2">
      <c r="A22" s="544" t="s">
        <v>305</v>
      </c>
      <c r="B22" s="397">
        <v>90.544285714285721</v>
      </c>
      <c r="C22" s="397">
        <v>81.105238095238093</v>
      </c>
      <c r="D22" s="397">
        <v>82.039999999999992</v>
      </c>
      <c r="E22" s="397">
        <v>86.25826086956522</v>
      </c>
      <c r="F22" s="397">
        <v>82.01761904761905</v>
      </c>
      <c r="G22" s="397">
        <v>75.466666666666669</v>
      </c>
      <c r="H22" s="397">
        <v>76.095217391304345</v>
      </c>
      <c r="I22" s="397">
        <v>75.260476190476197</v>
      </c>
      <c r="J22" s="397">
        <v>74.561999999999983</v>
      </c>
      <c r="K22" s="397">
        <v>79.795909090909106</v>
      </c>
      <c r="L22" s="397">
        <v>75.541499999999999</v>
      </c>
      <c r="M22" s="397">
        <v>73.364285714285714</v>
      </c>
    </row>
    <row r="23" spans="1:13" x14ac:dyDescent="0.2">
      <c r="A23" s="545" t="s">
        <v>306</v>
      </c>
      <c r="B23" s="446">
        <v>90.769285714285715</v>
      </c>
      <c r="C23" s="446">
        <v>82.895476190476188</v>
      </c>
      <c r="D23" s="446">
        <v>83.347749999999991</v>
      </c>
      <c r="E23" s="446">
        <v>86.05478260869566</v>
      </c>
      <c r="F23" s="446">
        <v>81.480714285714271</v>
      </c>
      <c r="G23" s="446">
        <v>74.960000000000008</v>
      </c>
      <c r="H23" s="446">
        <v>76.370217391304351</v>
      </c>
      <c r="I23" s="446">
        <v>75.091666666666669</v>
      </c>
      <c r="J23" s="446">
        <v>74.70675</v>
      </c>
      <c r="K23" s="446">
        <v>79.76409090909091</v>
      </c>
      <c r="L23" s="446">
        <v>76.137249999999995</v>
      </c>
      <c r="M23" s="446">
        <v>73.342142857142875</v>
      </c>
    </row>
    <row r="24" spans="1:13" s="612" customFormat="1" x14ac:dyDescent="0.2">
      <c r="A24" s="546" t="s">
        <v>307</v>
      </c>
      <c r="B24" s="547">
        <v>89.119090909090914</v>
      </c>
      <c r="C24" s="547">
        <v>83.595217391304345</v>
      </c>
      <c r="D24" s="547">
        <v>83.253</v>
      </c>
      <c r="E24" s="547">
        <v>84.426086956521758</v>
      </c>
      <c r="F24" s="547">
        <v>78.3690909090909</v>
      </c>
      <c r="G24" s="547">
        <v>73.59476190476191</v>
      </c>
      <c r="H24" s="547">
        <v>74.499565217391321</v>
      </c>
      <c r="I24" s="547">
        <v>72.97571428571429</v>
      </c>
      <c r="J24" s="547">
        <v>73.068095238095268</v>
      </c>
      <c r="K24" s="547">
        <v>79.454999999999998</v>
      </c>
      <c r="L24" s="547">
        <v>76.808000000000021</v>
      </c>
      <c r="M24" s="547">
        <v>73.994761904761901</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t="s">
        <v>505</v>
      </c>
      <c r="K3" s="145" t="s">
        <v>505</v>
      </c>
      <c r="L3" s="145">
        <v>2025</v>
      </c>
      <c r="M3" s="145" t="s">
        <v>505</v>
      </c>
      <c r="N3" s="145" t="s">
        <v>505</v>
      </c>
    </row>
    <row r="4" spans="1:14" ht="14.1" customHeight="1" x14ac:dyDescent="0.2">
      <c r="C4" s="536">
        <v>45383</v>
      </c>
      <c r="D4" s="536">
        <v>45413</v>
      </c>
      <c r="E4" s="536">
        <v>45444</v>
      </c>
      <c r="F4" s="536">
        <v>45474</v>
      </c>
      <c r="G4" s="536">
        <v>45505</v>
      </c>
      <c r="H4" s="536">
        <v>45536</v>
      </c>
      <c r="I4" s="536">
        <v>45566</v>
      </c>
      <c r="J4" s="536">
        <v>45597</v>
      </c>
      <c r="K4" s="536">
        <v>45627</v>
      </c>
      <c r="L4" s="536">
        <v>45658</v>
      </c>
      <c r="M4" s="536">
        <v>45689</v>
      </c>
      <c r="N4" s="536">
        <v>45717</v>
      </c>
    </row>
    <row r="5" spans="1:14" ht="14.1" customHeight="1" x14ac:dyDescent="0.2">
      <c r="A5" s="814" t="s">
        <v>481</v>
      </c>
      <c r="B5" s="552" t="s">
        <v>309</v>
      </c>
      <c r="C5" s="548">
        <v>930.96045454545458</v>
      </c>
      <c r="D5" s="548">
        <v>854.50565217391295</v>
      </c>
      <c r="E5" s="548">
        <v>814.125</v>
      </c>
      <c r="F5" s="548">
        <v>829.195652173913</v>
      </c>
      <c r="G5" s="548">
        <v>772.60227272727275</v>
      </c>
      <c r="H5" s="548">
        <v>691.83952380952383</v>
      </c>
      <c r="I5" s="548">
        <v>725.945652173913</v>
      </c>
      <c r="J5" s="548">
        <v>691.27380952380952</v>
      </c>
      <c r="K5" s="548">
        <v>685.5513636363637</v>
      </c>
      <c r="L5" s="548">
        <v>732.17391304347825</v>
      </c>
      <c r="M5" s="548">
        <v>729.33799999999997</v>
      </c>
      <c r="N5" s="548">
        <v>692.65476190476193</v>
      </c>
    </row>
    <row r="6" spans="1:14" ht="14.1" customHeight="1" x14ac:dyDescent="0.2">
      <c r="A6" s="815"/>
      <c r="B6" s="553" t="s">
        <v>310</v>
      </c>
      <c r="C6" s="549">
        <v>940.51190476190482</v>
      </c>
      <c r="D6" s="549">
        <v>851.20238095238096</v>
      </c>
      <c r="E6" s="549">
        <v>811.0625</v>
      </c>
      <c r="F6" s="549">
        <v>822.79347826086962</v>
      </c>
      <c r="G6" s="549">
        <v>772.20238095238096</v>
      </c>
      <c r="H6" s="549">
        <v>692.38095238095241</v>
      </c>
      <c r="I6" s="549">
        <v>712.89130434782612</v>
      </c>
      <c r="J6" s="549">
        <v>676.20238095238096</v>
      </c>
      <c r="K6" s="549">
        <v>682.96249999999998</v>
      </c>
      <c r="L6" s="549">
        <v>720.71590909090912</v>
      </c>
      <c r="M6" s="549">
        <v>713.53750000000002</v>
      </c>
      <c r="N6" s="549">
        <v>662.15476190476193</v>
      </c>
    </row>
    <row r="7" spans="1:14" ht="14.1" customHeight="1" x14ac:dyDescent="0.2">
      <c r="A7" s="814" t="s">
        <v>513</v>
      </c>
      <c r="B7" s="552" t="s">
        <v>309</v>
      </c>
      <c r="C7" s="550">
        <v>815.96428571428567</v>
      </c>
      <c r="D7" s="550">
        <v>773.25</v>
      </c>
      <c r="E7" s="550">
        <v>789.11249999999995</v>
      </c>
      <c r="F7" s="550">
        <v>794.43478260869563</v>
      </c>
      <c r="G7" s="550">
        <v>735.89285714285711</v>
      </c>
      <c r="H7" s="550">
        <v>682.10714285714289</v>
      </c>
      <c r="I7" s="550">
        <v>701.66304347826087</v>
      </c>
      <c r="J7" s="550">
        <v>708.61904761904759</v>
      </c>
      <c r="K7" s="550">
        <v>686.92499999999995</v>
      </c>
      <c r="L7" s="550">
        <v>731.93181818181813</v>
      </c>
      <c r="M7" s="550">
        <v>721.08749999999998</v>
      </c>
      <c r="N7" s="550">
        <v>679.58333333333337</v>
      </c>
    </row>
    <row r="8" spans="1:14" ht="14.1" customHeight="1" x14ac:dyDescent="0.2">
      <c r="A8" s="815"/>
      <c r="B8" s="553" t="s">
        <v>310</v>
      </c>
      <c r="C8" s="549">
        <v>843.96428571428567</v>
      </c>
      <c r="D8" s="549">
        <v>786.10714285714289</v>
      </c>
      <c r="E8" s="549">
        <v>798.875</v>
      </c>
      <c r="F8" s="549">
        <v>803.77173913043475</v>
      </c>
      <c r="G8" s="549">
        <v>744.40476190476193</v>
      </c>
      <c r="H8" s="549">
        <v>685.73809523809518</v>
      </c>
      <c r="I8" s="549">
        <v>711.83695652173913</v>
      </c>
      <c r="J8" s="549">
        <v>713.08333333333337</v>
      </c>
      <c r="K8" s="549">
        <v>694.48749999999995</v>
      </c>
      <c r="L8" s="549">
        <v>747.39772727272725</v>
      </c>
      <c r="M8" s="549">
        <v>733.16250000000002</v>
      </c>
      <c r="N8" s="549">
        <v>695.22619047619048</v>
      </c>
    </row>
    <row r="9" spans="1:14" ht="14.1" customHeight="1" x14ac:dyDescent="0.2">
      <c r="A9" s="814" t="s">
        <v>482</v>
      </c>
      <c r="B9" s="552" t="s">
        <v>309</v>
      </c>
      <c r="C9" s="548">
        <v>799.60227272727275</v>
      </c>
      <c r="D9" s="548">
        <v>739.45652173913038</v>
      </c>
      <c r="E9" s="548">
        <v>761.47500000000002</v>
      </c>
      <c r="F9" s="548">
        <v>766.21739130434787</v>
      </c>
      <c r="G9" s="548">
        <v>704.68181818181813</v>
      </c>
      <c r="H9" s="548">
        <v>661.41714285714284</v>
      </c>
      <c r="I9" s="548">
        <v>676.79347826086962</v>
      </c>
      <c r="J9" s="548">
        <v>679.10714285714289</v>
      </c>
      <c r="K9" s="548">
        <v>672.30681818181813</v>
      </c>
      <c r="L9" s="548">
        <v>714.57608695652175</v>
      </c>
      <c r="M9" s="548">
        <v>704.42499999999995</v>
      </c>
      <c r="N9" s="548">
        <v>656.67857142857144</v>
      </c>
    </row>
    <row r="10" spans="1:14" ht="14.1" customHeight="1" x14ac:dyDescent="0.2">
      <c r="A10" s="815"/>
      <c r="B10" s="553" t="s">
        <v>310</v>
      </c>
      <c r="C10" s="549">
        <v>826.72619047619048</v>
      </c>
      <c r="D10" s="549">
        <v>766.47619047619048</v>
      </c>
      <c r="E10" s="549">
        <v>772.55649999999991</v>
      </c>
      <c r="F10" s="549">
        <v>777.54347826086962</v>
      </c>
      <c r="G10" s="549">
        <v>720.08952380952383</v>
      </c>
      <c r="H10" s="549">
        <v>669.12476190476195</v>
      </c>
      <c r="I10" s="549">
        <v>685.45913043478254</v>
      </c>
      <c r="J10" s="549">
        <v>688.60714285714289</v>
      </c>
      <c r="K10" s="549">
        <v>687.25400000000002</v>
      </c>
      <c r="L10" s="549">
        <v>736.09090909090912</v>
      </c>
      <c r="M10" s="549">
        <v>726.71249999999998</v>
      </c>
      <c r="N10" s="549">
        <v>680.51190476190482</v>
      </c>
    </row>
    <row r="11" spans="1:14" ht="14.1" customHeight="1" x14ac:dyDescent="0.2">
      <c r="A11" s="812" t="s">
        <v>311</v>
      </c>
      <c r="B11" s="552" t="s">
        <v>309</v>
      </c>
      <c r="C11" s="548">
        <v>515.44909090909084</v>
      </c>
      <c r="D11" s="548">
        <v>466.58695652173913</v>
      </c>
      <c r="E11" s="548">
        <v>494.67500000000001</v>
      </c>
      <c r="F11" s="548">
        <v>509.42391304347825</v>
      </c>
      <c r="G11" s="548">
        <v>505.57954545454544</v>
      </c>
      <c r="H11" s="548">
        <v>465.41666666666669</v>
      </c>
      <c r="I11" s="548">
        <v>473.4621739130435</v>
      </c>
      <c r="J11" s="548">
        <v>471.42952380952374</v>
      </c>
      <c r="K11" s="548">
        <v>480.67090909090911</v>
      </c>
      <c r="L11" s="548">
        <v>471.88043478260869</v>
      </c>
      <c r="M11" s="548">
        <v>488.95</v>
      </c>
      <c r="N11" s="548">
        <v>435.22619047619048</v>
      </c>
    </row>
    <row r="12" spans="1:14" ht="14.1" customHeight="1" x14ac:dyDescent="0.2">
      <c r="A12" s="813"/>
      <c r="B12" s="553" t="s">
        <v>310</v>
      </c>
      <c r="C12" s="549">
        <v>506.65476190476193</v>
      </c>
      <c r="D12" s="549">
        <v>472.57142857142856</v>
      </c>
      <c r="E12" s="549">
        <v>474.48750000000001</v>
      </c>
      <c r="F12" s="549">
        <v>487.63043478260869</v>
      </c>
      <c r="G12" s="549">
        <v>461.40476190476193</v>
      </c>
      <c r="H12" s="549">
        <v>445.04761904761904</v>
      </c>
      <c r="I12" s="549">
        <v>465.0978260869565</v>
      </c>
      <c r="J12" s="549">
        <v>473.53571428571428</v>
      </c>
      <c r="K12" s="549">
        <v>458.8</v>
      </c>
      <c r="L12" s="549">
        <v>468.76136363636363</v>
      </c>
      <c r="M12" s="549">
        <v>474.92500000000001</v>
      </c>
      <c r="N12" s="549">
        <v>431.29761904761904</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90">
        <f>INDICE!A3</f>
        <v>45747</v>
      </c>
      <c r="C3" s="788">
        <v>41671</v>
      </c>
      <c r="D3" s="788" t="s">
        <v>115</v>
      </c>
      <c r="E3" s="788"/>
      <c r="F3" s="788" t="s">
        <v>116</v>
      </c>
      <c r="G3" s="788"/>
      <c r="H3" s="788"/>
    </row>
    <row r="4" spans="1:8" ht="25.5" x14ac:dyDescent="0.2">
      <c r="A4" s="66"/>
      <c r="B4" s="184" t="s">
        <v>54</v>
      </c>
      <c r="C4" s="185" t="s">
        <v>445</v>
      </c>
      <c r="D4" s="184" t="s">
        <v>54</v>
      </c>
      <c r="E4" s="185" t="s">
        <v>445</v>
      </c>
      <c r="F4" s="184" t="s">
        <v>54</v>
      </c>
      <c r="G4" s="186" t="s">
        <v>445</v>
      </c>
      <c r="H4" s="185" t="s">
        <v>106</v>
      </c>
    </row>
    <row r="5" spans="1:8" x14ac:dyDescent="0.2">
      <c r="A5" s="3" t="s">
        <v>313</v>
      </c>
      <c r="B5" s="300">
        <v>21564.236000000001</v>
      </c>
      <c r="C5" s="72">
        <v>0.15828495816356564</v>
      </c>
      <c r="D5" s="71">
        <v>67192.625</v>
      </c>
      <c r="E5" s="329">
        <v>-2.2677050175522178</v>
      </c>
      <c r="F5" s="71">
        <v>224692.75599999999</v>
      </c>
      <c r="G5" s="329">
        <v>2.4577572131138758</v>
      </c>
      <c r="H5" s="303">
        <v>71.9403863082523</v>
      </c>
    </row>
    <row r="6" spans="1:8" x14ac:dyDescent="0.2">
      <c r="A6" s="3" t="s">
        <v>314</v>
      </c>
      <c r="B6" s="301">
        <v>5514.3710000000001</v>
      </c>
      <c r="C6" s="187">
        <v>14.905758195705058</v>
      </c>
      <c r="D6" s="58">
        <v>19264.257000000001</v>
      </c>
      <c r="E6" s="59">
        <v>16.793030100297951</v>
      </c>
      <c r="F6" s="58">
        <v>77491.971000000005</v>
      </c>
      <c r="G6" s="59">
        <v>-15.459040117619896</v>
      </c>
      <c r="H6" s="304">
        <v>24.810779077932914</v>
      </c>
    </row>
    <row r="7" spans="1:8" x14ac:dyDescent="0.2">
      <c r="A7" s="3" t="s">
        <v>315</v>
      </c>
      <c r="B7" s="340">
        <v>865.16399999999999</v>
      </c>
      <c r="C7" s="187">
        <v>6.5530644517683232</v>
      </c>
      <c r="D7" s="95">
        <v>2552.3220000000001</v>
      </c>
      <c r="E7" s="73">
        <v>-0.17471132737194975</v>
      </c>
      <c r="F7" s="95">
        <v>10147.146000000001</v>
      </c>
      <c r="G7" s="187">
        <v>4.8632838900814628</v>
      </c>
      <c r="H7" s="441">
        <v>3.2488346138147737</v>
      </c>
    </row>
    <row r="8" spans="1:8" x14ac:dyDescent="0.2">
      <c r="A8" s="209" t="s">
        <v>186</v>
      </c>
      <c r="B8" s="210">
        <v>27943.771000000001</v>
      </c>
      <c r="C8" s="211">
        <v>2.9572069364339044</v>
      </c>
      <c r="D8" s="210">
        <v>89009.203999999998</v>
      </c>
      <c r="E8" s="211">
        <v>1.3739291279309767</v>
      </c>
      <c r="F8" s="210">
        <v>312331.87300000002</v>
      </c>
      <c r="G8" s="211">
        <v>-2.5915376446566092</v>
      </c>
      <c r="H8" s="212">
        <v>100</v>
      </c>
    </row>
    <row r="9" spans="1:8" x14ac:dyDescent="0.2">
      <c r="A9" s="213" t="s">
        <v>586</v>
      </c>
      <c r="B9" s="302">
        <v>4128.6220000000003</v>
      </c>
      <c r="C9" s="75">
        <v>-10.64905800681761</v>
      </c>
      <c r="D9" s="74">
        <v>13216.447</v>
      </c>
      <c r="E9" s="75">
        <v>-8.3534693237899162</v>
      </c>
      <c r="F9" s="74">
        <v>53519.347999999998</v>
      </c>
      <c r="G9" s="189">
        <v>-9.4946586570267613</v>
      </c>
      <c r="H9" s="498">
        <v>17.135410320419009</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7" priority="7" operator="equal">
      <formula>0</formula>
    </cfRule>
    <cfRule type="cellIs" dxfId="96" priority="8" operator="between">
      <formula>-0.5</formula>
      <formula>0.5</formula>
    </cfRule>
  </conditionalFormatting>
  <conditionalFormatting sqref="E7">
    <cfRule type="cellIs" dxfId="95" priority="1" operator="between">
      <formula>-0.5</formula>
      <formula>0.5</formula>
    </cfRule>
    <cfRule type="cellIs" dxfId="94" priority="2" operator="between">
      <formula>0</formula>
      <formula>0.49</formula>
    </cfRule>
  </conditionalFormatting>
  <conditionalFormatting sqref="G5">
    <cfRule type="cellIs" dxfId="93" priority="5" operator="equal">
      <formula>0</formula>
    </cfRule>
    <cfRule type="cellIs" dxfId="9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610</v>
      </c>
      <c r="B1" s="53"/>
      <c r="C1" s="53"/>
      <c r="D1" s="6"/>
      <c r="E1" s="6"/>
      <c r="F1" s="6"/>
      <c r="G1" s="6"/>
      <c r="H1" s="3"/>
    </row>
    <row r="2" spans="1:8" x14ac:dyDescent="0.2">
      <c r="A2" s="54"/>
      <c r="B2" s="54"/>
      <c r="C2" s="54"/>
      <c r="D2" s="65"/>
      <c r="E2" s="65"/>
      <c r="F2" s="65"/>
      <c r="G2" s="108"/>
      <c r="H2" s="55" t="s">
        <v>463</v>
      </c>
    </row>
    <row r="3" spans="1:8" ht="14.1" customHeight="1" x14ac:dyDescent="0.2">
      <c r="A3" s="56"/>
      <c r="B3" s="790">
        <f>INDICE!A3</f>
        <v>45747</v>
      </c>
      <c r="C3" s="790">
        <v>41671</v>
      </c>
      <c r="D3" s="788" t="s">
        <v>115</v>
      </c>
      <c r="E3" s="788"/>
      <c r="F3" s="788" t="s">
        <v>116</v>
      </c>
      <c r="G3" s="788"/>
      <c r="H3" s="183"/>
    </row>
    <row r="4" spans="1:8" ht="25.5" x14ac:dyDescent="0.2">
      <c r="A4" s="66"/>
      <c r="B4" s="184" t="s">
        <v>54</v>
      </c>
      <c r="C4" s="185" t="s">
        <v>445</v>
      </c>
      <c r="D4" s="184" t="s">
        <v>54</v>
      </c>
      <c r="E4" s="185" t="s">
        <v>445</v>
      </c>
      <c r="F4" s="184" t="s">
        <v>54</v>
      </c>
      <c r="G4" s="186" t="s">
        <v>445</v>
      </c>
      <c r="H4" s="185" t="s">
        <v>106</v>
      </c>
    </row>
    <row r="5" spans="1:8" x14ac:dyDescent="0.2">
      <c r="A5" s="3" t="s">
        <v>612</v>
      </c>
      <c r="B5" s="300">
        <v>10441.797</v>
      </c>
      <c r="C5" s="72">
        <v>-0.91750353561156017</v>
      </c>
      <c r="D5" s="71">
        <v>33638.468999999997</v>
      </c>
      <c r="E5" s="72">
        <v>0.89662307568200028</v>
      </c>
      <c r="F5" s="71">
        <v>140728.818</v>
      </c>
      <c r="G5" s="59">
        <v>-7.7511675494553565</v>
      </c>
      <c r="H5" s="303">
        <v>45.057462963442092</v>
      </c>
    </row>
    <row r="6" spans="1:8" x14ac:dyDescent="0.2">
      <c r="A6" s="3" t="s">
        <v>611</v>
      </c>
      <c r="B6" s="301">
        <v>8067.6790000000001</v>
      </c>
      <c r="C6" s="187">
        <v>-6.9521224940775923</v>
      </c>
      <c r="D6" s="58">
        <v>24344.738000000001</v>
      </c>
      <c r="E6" s="59">
        <v>-7.8177521632863751</v>
      </c>
      <c r="F6" s="58">
        <v>96804.945999999996</v>
      </c>
      <c r="G6" s="59">
        <v>-3.4690233912620898</v>
      </c>
      <c r="H6" s="304">
        <v>30.994257829075288</v>
      </c>
    </row>
    <row r="7" spans="1:8" x14ac:dyDescent="0.2">
      <c r="A7" s="3" t="s">
        <v>613</v>
      </c>
      <c r="B7" s="340">
        <v>8569.1309999999994</v>
      </c>
      <c r="C7" s="187">
        <v>20.348788461973299</v>
      </c>
      <c r="D7" s="95">
        <v>28473.674999999999</v>
      </c>
      <c r="E7" s="187">
        <v>11.673859817624473</v>
      </c>
      <c r="F7" s="95">
        <v>64650.963000000003</v>
      </c>
      <c r="G7" s="187">
        <v>11.222568476040228</v>
      </c>
      <c r="H7" s="441">
        <v>20.699444593667838</v>
      </c>
    </row>
    <row r="8" spans="1:8" x14ac:dyDescent="0.2">
      <c r="A8" s="681" t="s">
        <v>317</v>
      </c>
      <c r="B8" s="340">
        <v>865.16399999999999</v>
      </c>
      <c r="C8" s="187">
        <v>6.5530644517683232</v>
      </c>
      <c r="D8" s="95">
        <v>2552.3220000000001</v>
      </c>
      <c r="E8" s="187">
        <v>-0.17471132737194975</v>
      </c>
      <c r="F8" s="95">
        <v>10147.146000000001</v>
      </c>
      <c r="G8" s="187">
        <v>4.8632838900814628</v>
      </c>
      <c r="H8" s="441">
        <v>3.2488346138147737</v>
      </c>
    </row>
    <row r="9" spans="1:8" x14ac:dyDescent="0.2">
      <c r="A9" s="209" t="s">
        <v>186</v>
      </c>
      <c r="B9" s="210">
        <v>27943.771000000001</v>
      </c>
      <c r="C9" s="211">
        <v>2.9572069364339044</v>
      </c>
      <c r="D9" s="210">
        <v>89009.203999999998</v>
      </c>
      <c r="E9" s="211">
        <v>1.3739291279309767</v>
      </c>
      <c r="F9" s="210">
        <v>312331.87300000002</v>
      </c>
      <c r="G9" s="211">
        <v>-2.5915376446566092</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6" t="s">
        <v>614</v>
      </c>
      <c r="B14" s="816"/>
      <c r="C14" s="816"/>
      <c r="D14" s="816"/>
      <c r="E14" s="816"/>
      <c r="F14" s="816"/>
      <c r="G14" s="816"/>
      <c r="H14" s="816"/>
    </row>
    <row r="15" spans="1:8" s="1" customFormat="1" x14ac:dyDescent="0.2">
      <c r="A15" s="816"/>
      <c r="B15" s="816"/>
      <c r="C15" s="816"/>
      <c r="D15" s="816"/>
      <c r="E15" s="816"/>
      <c r="F15" s="816"/>
      <c r="G15" s="816"/>
      <c r="H15" s="816"/>
    </row>
    <row r="16" spans="1:8" s="1" customFormat="1" x14ac:dyDescent="0.2">
      <c r="A16" s="816"/>
      <c r="B16" s="816"/>
      <c r="C16" s="816"/>
      <c r="D16" s="816"/>
      <c r="E16" s="816"/>
      <c r="F16" s="816"/>
      <c r="G16" s="816"/>
      <c r="H16" s="816"/>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7">
        <v>2023</v>
      </c>
      <c r="C3" s="817">
        <v>2024</v>
      </c>
      <c r="D3" s="817">
        <v>2025</v>
      </c>
    </row>
    <row r="4" spans="1:4" x14ac:dyDescent="0.2">
      <c r="A4" s="630"/>
      <c r="B4" s="818"/>
      <c r="C4" s="818"/>
      <c r="D4" s="818"/>
    </row>
    <row r="5" spans="1:4" x14ac:dyDescent="0.2">
      <c r="A5" s="551" t="s">
        <v>318</v>
      </c>
      <c r="B5" s="733">
        <v>-8.0107958652343054</v>
      </c>
      <c r="C5" s="733">
        <v>-6.4417045032801061</v>
      </c>
      <c r="D5" s="733">
        <v>-5.3582537727609507</v>
      </c>
    </row>
    <row r="6" spans="1:4" x14ac:dyDescent="0.2">
      <c r="A6" s="18" t="s">
        <v>127</v>
      </c>
      <c r="B6" s="394">
        <v>-9.8506569250518385</v>
      </c>
      <c r="C6" s="394">
        <v>-7.7480390936021175</v>
      </c>
      <c r="D6" s="394">
        <v>-3.1827194840006041</v>
      </c>
    </row>
    <row r="7" spans="1:4" x14ac:dyDescent="0.2">
      <c r="A7" s="18" t="s">
        <v>128</v>
      </c>
      <c r="B7" s="394">
        <v>-11.586687231634677</v>
      </c>
      <c r="C7" s="394">
        <v>-6.6287959348062557</v>
      </c>
      <c r="D7" s="394">
        <v>-2.5915376446566092</v>
      </c>
    </row>
    <row r="8" spans="1:4" x14ac:dyDescent="0.2">
      <c r="A8" s="18" t="s">
        <v>129</v>
      </c>
      <c r="B8" s="394">
        <v>-11.212958226238294</v>
      </c>
      <c r="C8" s="394">
        <v>-6.7180028813974415</v>
      </c>
      <c r="D8" s="394" t="s">
        <v>505</v>
      </c>
    </row>
    <row r="9" spans="1:4" x14ac:dyDescent="0.2">
      <c r="A9" s="18" t="s">
        <v>130</v>
      </c>
      <c r="B9" s="394">
        <v>-11.222985173363401</v>
      </c>
      <c r="C9" s="394">
        <v>-6.9596442440954283</v>
      </c>
      <c r="D9" s="394" t="s">
        <v>505</v>
      </c>
    </row>
    <row r="10" spans="1:4" x14ac:dyDescent="0.2">
      <c r="A10" s="18" t="s">
        <v>131</v>
      </c>
      <c r="B10" s="394">
        <v>-12.379924093410786</v>
      </c>
      <c r="C10" s="394">
        <v>-7.6421172474816803</v>
      </c>
      <c r="D10" s="394" t="s">
        <v>505</v>
      </c>
    </row>
    <row r="11" spans="1:4" x14ac:dyDescent="0.2">
      <c r="A11" s="18" t="s">
        <v>132</v>
      </c>
      <c r="B11" s="394">
        <v>-14.375792306472047</v>
      </c>
      <c r="C11" s="394">
        <v>-7.0421192986110368</v>
      </c>
      <c r="D11" s="394" t="s">
        <v>505</v>
      </c>
    </row>
    <row r="12" spans="1:4" x14ac:dyDescent="0.2">
      <c r="A12" s="18" t="s">
        <v>133</v>
      </c>
      <c r="B12" s="394">
        <v>-15.438733247071756</v>
      </c>
      <c r="C12" s="394">
        <v>-6.8764621637286192</v>
      </c>
      <c r="D12" s="394" t="s">
        <v>505</v>
      </c>
    </row>
    <row r="13" spans="1:4" x14ac:dyDescent="0.2">
      <c r="A13" s="18" t="s">
        <v>134</v>
      </c>
      <c r="B13" s="394">
        <v>-15.55669939369419</v>
      </c>
      <c r="C13" s="394">
        <v>-7.3634544133525273</v>
      </c>
      <c r="D13" s="394" t="s">
        <v>505</v>
      </c>
    </row>
    <row r="14" spans="1:4" x14ac:dyDescent="0.2">
      <c r="A14" s="18" t="s">
        <v>135</v>
      </c>
      <c r="B14" s="394">
        <v>-16.142847842261229</v>
      </c>
      <c r="C14" s="394">
        <v>-6.6974107222028882</v>
      </c>
      <c r="D14" s="394" t="s">
        <v>505</v>
      </c>
    </row>
    <row r="15" spans="1:4" x14ac:dyDescent="0.2">
      <c r="A15" s="18" t="s">
        <v>136</v>
      </c>
      <c r="B15" s="394">
        <v>-13.983042833013769</v>
      </c>
      <c r="C15" s="394">
        <v>-4.9941526148687281</v>
      </c>
      <c r="D15" s="394" t="s">
        <v>505</v>
      </c>
    </row>
    <row r="16" spans="1:4" x14ac:dyDescent="0.2">
      <c r="A16" s="439" t="s">
        <v>137</v>
      </c>
      <c r="B16" s="446">
        <v>-10.977983850198026</v>
      </c>
      <c r="C16" s="446">
        <v>-3.7645940650644838</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84" t="s">
        <v>666</v>
      </c>
      <c r="C3" s="780" t="s">
        <v>416</v>
      </c>
      <c r="D3" s="784" t="s">
        <v>667</v>
      </c>
      <c r="E3" s="780" t="s">
        <v>416</v>
      </c>
      <c r="F3" s="782" t="s">
        <v>668</v>
      </c>
    </row>
    <row r="4" spans="1:6" x14ac:dyDescent="0.2">
      <c r="A4" s="66"/>
      <c r="B4" s="785"/>
      <c r="C4" s="781"/>
      <c r="D4" s="785"/>
      <c r="E4" s="781"/>
      <c r="F4" s="783"/>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699" t="s">
        <v>638</v>
      </c>
      <c r="B12" s="3"/>
      <c r="C12" s="3"/>
      <c r="D12" s="3"/>
      <c r="E12" s="3"/>
      <c r="F12" s="55" t="s">
        <v>565</v>
      </c>
    </row>
    <row r="13" spans="1:6" x14ac:dyDescent="0.2">
      <c r="A13" s="428" t="s">
        <v>598</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9" t="s">
        <v>615</v>
      </c>
      <c r="B1" s="819"/>
      <c r="C1" s="819"/>
      <c r="D1" s="819"/>
      <c r="E1" s="819"/>
      <c r="F1" s="819"/>
      <c r="G1" s="18"/>
      <c r="H1" s="18"/>
      <c r="I1" s="18"/>
      <c r="J1" s="18"/>
      <c r="K1" s="18"/>
      <c r="L1" s="18"/>
    </row>
    <row r="2" spans="1:12" x14ac:dyDescent="0.2">
      <c r="A2" s="820"/>
      <c r="B2" s="820"/>
      <c r="C2" s="820"/>
      <c r="D2" s="820"/>
      <c r="E2" s="820"/>
      <c r="F2" s="820"/>
      <c r="G2" s="18"/>
      <c r="H2" s="18"/>
      <c r="I2" s="18"/>
      <c r="J2" s="18"/>
      <c r="K2" s="563"/>
      <c r="L2" s="55" t="s">
        <v>463</v>
      </c>
    </row>
    <row r="3" spans="1:12" x14ac:dyDescent="0.2">
      <c r="A3" s="564"/>
      <c r="B3" s="821">
        <f>INDICE!A3</f>
        <v>45747</v>
      </c>
      <c r="C3" s="822">
        <v>41671</v>
      </c>
      <c r="D3" s="822">
        <v>41671</v>
      </c>
      <c r="E3" s="822">
        <v>41671</v>
      </c>
      <c r="F3" s="823">
        <v>41671</v>
      </c>
      <c r="G3" s="824" t="s">
        <v>116</v>
      </c>
      <c r="H3" s="822"/>
      <c r="I3" s="822"/>
      <c r="J3" s="822"/>
      <c r="K3" s="822"/>
      <c r="L3" s="825" t="s">
        <v>106</v>
      </c>
    </row>
    <row r="4" spans="1:12" ht="38.25" x14ac:dyDescent="0.2">
      <c r="A4" s="540"/>
      <c r="B4" s="682" t="s">
        <v>612</v>
      </c>
      <c r="C4" s="682" t="s">
        <v>611</v>
      </c>
      <c r="D4" s="682" t="s">
        <v>613</v>
      </c>
      <c r="E4" s="682" t="s">
        <v>317</v>
      </c>
      <c r="F4" s="216" t="s">
        <v>186</v>
      </c>
      <c r="G4" s="682" t="s">
        <v>612</v>
      </c>
      <c r="H4" s="682" t="s">
        <v>611</v>
      </c>
      <c r="I4" s="682" t="s">
        <v>613</v>
      </c>
      <c r="J4" s="682" t="s">
        <v>317</v>
      </c>
      <c r="K4" s="217" t="s">
        <v>186</v>
      </c>
      <c r="L4" s="826"/>
    </row>
    <row r="5" spans="1:12" x14ac:dyDescent="0.2">
      <c r="A5" s="537" t="s">
        <v>153</v>
      </c>
      <c r="B5" s="431">
        <v>2454.1080000000002</v>
      </c>
      <c r="C5" s="431">
        <v>687.80799999999999</v>
      </c>
      <c r="D5" s="431">
        <v>309.23899999999998</v>
      </c>
      <c r="E5" s="431">
        <v>168.7</v>
      </c>
      <c r="F5" s="565">
        <v>3619.855</v>
      </c>
      <c r="G5" s="431">
        <v>31454.699000000001</v>
      </c>
      <c r="H5" s="431">
        <v>7861.0619999999999</v>
      </c>
      <c r="I5" s="431">
        <v>2659.3580000000002</v>
      </c>
      <c r="J5" s="431">
        <v>1918.0219999999999</v>
      </c>
      <c r="K5" s="566">
        <v>43893.140999999996</v>
      </c>
      <c r="L5" s="72">
        <v>14.05473484638169</v>
      </c>
    </row>
    <row r="6" spans="1:12" x14ac:dyDescent="0.2">
      <c r="A6" s="539" t="s">
        <v>154</v>
      </c>
      <c r="B6" s="431">
        <v>396.69200000000001</v>
      </c>
      <c r="C6" s="431">
        <v>600.56399999999996</v>
      </c>
      <c r="D6" s="431">
        <v>414.84500000000003</v>
      </c>
      <c r="E6" s="431">
        <v>50.402000000000001</v>
      </c>
      <c r="F6" s="567">
        <v>1462.5030000000002</v>
      </c>
      <c r="G6" s="431">
        <v>6037.19</v>
      </c>
      <c r="H6" s="431">
        <v>6413.2669999999998</v>
      </c>
      <c r="I6" s="431">
        <v>3171.002</v>
      </c>
      <c r="J6" s="431">
        <v>635.899</v>
      </c>
      <c r="K6" s="568">
        <v>16257.357999999998</v>
      </c>
      <c r="L6" s="59">
        <v>5.2056619960895976</v>
      </c>
    </row>
    <row r="7" spans="1:12" x14ac:dyDescent="0.2">
      <c r="A7" s="539" t="s">
        <v>155</v>
      </c>
      <c r="B7" s="431">
        <v>284.03899999999999</v>
      </c>
      <c r="C7" s="431">
        <v>344.577</v>
      </c>
      <c r="D7" s="431">
        <v>230.405</v>
      </c>
      <c r="E7" s="431">
        <v>27.181000000000001</v>
      </c>
      <c r="F7" s="567">
        <v>886.202</v>
      </c>
      <c r="G7" s="431">
        <v>3547.2289999999998</v>
      </c>
      <c r="H7" s="431">
        <v>4476.6840000000002</v>
      </c>
      <c r="I7" s="431">
        <v>1872.47</v>
      </c>
      <c r="J7" s="431">
        <v>309.387</v>
      </c>
      <c r="K7" s="568">
        <v>10205.77</v>
      </c>
      <c r="L7" s="59">
        <v>3.2679226864433528</v>
      </c>
    </row>
    <row r="8" spans="1:12" x14ac:dyDescent="0.2">
      <c r="A8" s="539" t="s">
        <v>156</v>
      </c>
      <c r="B8" s="431">
        <v>609.26199999999994</v>
      </c>
      <c r="C8" s="96">
        <v>15.858000000000001</v>
      </c>
      <c r="D8" s="431">
        <v>104.66200000000001</v>
      </c>
      <c r="E8" s="96">
        <v>0.59899999999999998</v>
      </c>
      <c r="F8" s="567">
        <v>730.38099999999997</v>
      </c>
      <c r="G8" s="431">
        <v>8312.6170000000002</v>
      </c>
      <c r="H8" s="431">
        <v>301.07600000000002</v>
      </c>
      <c r="I8" s="96">
        <v>1033.0070000000001</v>
      </c>
      <c r="J8" s="431">
        <v>5.367</v>
      </c>
      <c r="K8" s="568">
        <v>9652.0669999999991</v>
      </c>
      <c r="L8" s="59">
        <v>3.0906250797706818</v>
      </c>
    </row>
    <row r="9" spans="1:12" x14ac:dyDescent="0.2">
      <c r="A9" s="539" t="s">
        <v>563</v>
      </c>
      <c r="B9" s="431">
        <v>0</v>
      </c>
      <c r="C9" s="431">
        <v>0</v>
      </c>
      <c r="D9" s="431">
        <v>0</v>
      </c>
      <c r="E9" s="96">
        <v>7.6740000000000004</v>
      </c>
      <c r="F9" s="614">
        <v>7.6740000000000004</v>
      </c>
      <c r="G9" s="431">
        <v>0</v>
      </c>
      <c r="H9" s="431">
        <v>0</v>
      </c>
      <c r="I9" s="431">
        <v>0</v>
      </c>
      <c r="J9" s="431">
        <v>62.508000000000003</v>
      </c>
      <c r="K9" s="568">
        <v>62.508000000000003</v>
      </c>
      <c r="L9" s="96">
        <v>2.0015276778155996E-2</v>
      </c>
    </row>
    <row r="10" spans="1:12" x14ac:dyDescent="0.2">
      <c r="A10" s="539" t="s">
        <v>158</v>
      </c>
      <c r="B10" s="431">
        <v>40.734999999999999</v>
      </c>
      <c r="C10" s="431">
        <v>116.83</v>
      </c>
      <c r="D10" s="431">
        <v>119.43</v>
      </c>
      <c r="E10" s="431">
        <v>1.796</v>
      </c>
      <c r="F10" s="567">
        <v>278.791</v>
      </c>
      <c r="G10" s="431">
        <v>341.83499999999998</v>
      </c>
      <c r="H10" s="431">
        <v>1386.2090000000001</v>
      </c>
      <c r="I10" s="431">
        <v>983.27499999999998</v>
      </c>
      <c r="J10" s="431">
        <v>24.251000000000001</v>
      </c>
      <c r="K10" s="568">
        <v>2735.57</v>
      </c>
      <c r="L10" s="59">
        <v>0.87593893095316111</v>
      </c>
    </row>
    <row r="11" spans="1:12" x14ac:dyDescent="0.2">
      <c r="A11" s="539" t="s">
        <v>159</v>
      </c>
      <c r="B11" s="431">
        <v>124.867</v>
      </c>
      <c r="C11" s="431">
        <v>798.57500000000005</v>
      </c>
      <c r="D11" s="431">
        <v>890.58</v>
      </c>
      <c r="E11" s="431">
        <v>65.260999999999996</v>
      </c>
      <c r="F11" s="567">
        <v>1879.2829999999999</v>
      </c>
      <c r="G11" s="431">
        <v>1314.37</v>
      </c>
      <c r="H11" s="431">
        <v>9988.2890000000007</v>
      </c>
      <c r="I11" s="431">
        <v>6885.3530000000001</v>
      </c>
      <c r="J11" s="431">
        <v>704.71400000000006</v>
      </c>
      <c r="K11" s="568">
        <v>18892.725999999999</v>
      </c>
      <c r="L11" s="59">
        <v>6.0495159017064051</v>
      </c>
    </row>
    <row r="12" spans="1:12" x14ac:dyDescent="0.2">
      <c r="A12" s="539" t="s">
        <v>508</v>
      </c>
      <c r="B12" s="431">
        <v>726.41700000000003</v>
      </c>
      <c r="C12" s="431">
        <v>359.12700000000001</v>
      </c>
      <c r="D12" s="431">
        <v>384.50900000000001</v>
      </c>
      <c r="E12" s="431">
        <v>73.911000000000001</v>
      </c>
      <c r="F12" s="567">
        <v>1543.9640000000002</v>
      </c>
      <c r="G12" s="431">
        <v>9654.3209999999999</v>
      </c>
      <c r="H12" s="431">
        <v>4387.4489999999996</v>
      </c>
      <c r="I12" s="431">
        <v>2695.6889999999999</v>
      </c>
      <c r="J12" s="431">
        <v>806.86699999999996</v>
      </c>
      <c r="K12" s="568">
        <v>17544.325999999997</v>
      </c>
      <c r="L12" s="59">
        <v>5.6177535799609393</v>
      </c>
    </row>
    <row r="13" spans="1:12" x14ac:dyDescent="0.2">
      <c r="A13" s="539" t="s">
        <v>160</v>
      </c>
      <c r="B13" s="431">
        <v>1824.4949999999999</v>
      </c>
      <c r="C13" s="431">
        <v>1490.1849999999999</v>
      </c>
      <c r="D13" s="431">
        <v>1946.431</v>
      </c>
      <c r="E13" s="431">
        <v>114.794</v>
      </c>
      <c r="F13" s="567">
        <v>5375.9049999999997</v>
      </c>
      <c r="G13" s="431">
        <v>22738.143</v>
      </c>
      <c r="H13" s="431">
        <v>18198.613000000001</v>
      </c>
      <c r="I13" s="431">
        <v>13778.097</v>
      </c>
      <c r="J13" s="431">
        <v>1463.547</v>
      </c>
      <c r="K13" s="568">
        <v>56178.400000000001</v>
      </c>
      <c r="L13" s="59">
        <v>17.988517069078497</v>
      </c>
    </row>
    <row r="14" spans="1:12" x14ac:dyDescent="0.2">
      <c r="A14" s="539" t="s">
        <v>320</v>
      </c>
      <c r="B14" s="431">
        <v>984.73299999999995</v>
      </c>
      <c r="C14" s="431">
        <v>1344.5619999999999</v>
      </c>
      <c r="D14" s="431">
        <v>407.57499999999999</v>
      </c>
      <c r="E14" s="431">
        <v>145.727</v>
      </c>
      <c r="F14" s="567">
        <v>2882.5969999999998</v>
      </c>
      <c r="G14" s="431">
        <v>12760.531000000001</v>
      </c>
      <c r="H14" s="431">
        <v>14592.731</v>
      </c>
      <c r="I14" s="431">
        <v>3006.7809999999999</v>
      </c>
      <c r="J14" s="431">
        <v>1638.826</v>
      </c>
      <c r="K14" s="568">
        <v>31998.869000000002</v>
      </c>
      <c r="L14" s="59">
        <v>10.246148007022395</v>
      </c>
    </row>
    <row r="15" spans="1:12" x14ac:dyDescent="0.2">
      <c r="A15" s="539" t="s">
        <v>163</v>
      </c>
      <c r="B15" s="431">
        <v>1.361</v>
      </c>
      <c r="C15" s="431">
        <v>83.463999999999999</v>
      </c>
      <c r="D15" s="431">
        <v>75.147999999999996</v>
      </c>
      <c r="E15" s="431">
        <v>37.353999999999999</v>
      </c>
      <c r="F15" s="567">
        <v>197.327</v>
      </c>
      <c r="G15" s="96">
        <v>35.774000000000001</v>
      </c>
      <c r="H15" s="431">
        <v>1996.777</v>
      </c>
      <c r="I15" s="431">
        <v>590.87</v>
      </c>
      <c r="J15" s="431">
        <v>596.14700000000005</v>
      </c>
      <c r="K15" s="568">
        <v>3219.5679999999998</v>
      </c>
      <c r="L15" s="59">
        <v>1.030916756672652</v>
      </c>
    </row>
    <row r="16" spans="1:12" x14ac:dyDescent="0.2">
      <c r="A16" s="539" t="s">
        <v>164</v>
      </c>
      <c r="B16" s="431">
        <v>680.125</v>
      </c>
      <c r="C16" s="431">
        <v>468.904</v>
      </c>
      <c r="D16" s="431">
        <v>284.185</v>
      </c>
      <c r="E16" s="431">
        <v>53.792999999999999</v>
      </c>
      <c r="F16" s="567">
        <v>1487.0069999999998</v>
      </c>
      <c r="G16" s="431">
        <v>7468.7</v>
      </c>
      <c r="H16" s="431">
        <v>5639.8940000000002</v>
      </c>
      <c r="I16" s="431">
        <v>2214.462</v>
      </c>
      <c r="J16" s="431">
        <v>542.06600000000003</v>
      </c>
      <c r="K16" s="568">
        <v>15865.122000000001</v>
      </c>
      <c r="L16" s="59">
        <v>5.0800666786525221</v>
      </c>
    </row>
    <row r="17" spans="1:12" x14ac:dyDescent="0.2">
      <c r="A17" s="539" t="s">
        <v>165</v>
      </c>
      <c r="B17" s="96">
        <v>216.964</v>
      </c>
      <c r="C17" s="431">
        <v>40.884</v>
      </c>
      <c r="D17" s="431">
        <v>127.661</v>
      </c>
      <c r="E17" s="431">
        <v>3.339</v>
      </c>
      <c r="F17" s="567">
        <v>388.84800000000001</v>
      </c>
      <c r="G17" s="431">
        <v>2526.4229999999998</v>
      </c>
      <c r="H17" s="431">
        <v>491.654</v>
      </c>
      <c r="I17" s="431">
        <v>976.79600000000005</v>
      </c>
      <c r="J17" s="431">
        <v>48.066000000000003</v>
      </c>
      <c r="K17" s="568">
        <v>4042.9389999999994</v>
      </c>
      <c r="L17" s="59">
        <v>1.2945629852531071</v>
      </c>
    </row>
    <row r="18" spans="1:12" x14ac:dyDescent="0.2">
      <c r="A18" s="539" t="s">
        <v>166</v>
      </c>
      <c r="B18" s="96">
        <v>120.074</v>
      </c>
      <c r="C18" s="431">
        <v>366.09100000000001</v>
      </c>
      <c r="D18" s="431">
        <v>2293.9940000000001</v>
      </c>
      <c r="E18" s="431">
        <v>19.923999999999999</v>
      </c>
      <c r="F18" s="567">
        <v>2800.0830000000001</v>
      </c>
      <c r="G18" s="431">
        <v>1145.479</v>
      </c>
      <c r="H18" s="431">
        <v>4406.3389999999999</v>
      </c>
      <c r="I18" s="431">
        <v>17326.115000000002</v>
      </c>
      <c r="J18" s="431">
        <v>282.09100000000001</v>
      </c>
      <c r="K18" s="568">
        <v>23160.024000000001</v>
      </c>
      <c r="L18" s="59">
        <v>7.4159194110951479</v>
      </c>
    </row>
    <row r="19" spans="1:12" x14ac:dyDescent="0.2">
      <c r="A19" s="539" t="s">
        <v>168</v>
      </c>
      <c r="B19" s="431">
        <v>1197.932</v>
      </c>
      <c r="C19" s="431">
        <v>194.571</v>
      </c>
      <c r="D19" s="431">
        <v>71.793999999999997</v>
      </c>
      <c r="E19" s="431">
        <v>62.793999999999997</v>
      </c>
      <c r="F19" s="567">
        <v>1527.0910000000001</v>
      </c>
      <c r="G19" s="431">
        <v>19074.475999999999</v>
      </c>
      <c r="H19" s="431">
        <v>2851.62</v>
      </c>
      <c r="I19" s="431">
        <v>604.20399999999995</v>
      </c>
      <c r="J19" s="431">
        <v>726.02</v>
      </c>
      <c r="K19" s="568">
        <v>23256.32</v>
      </c>
      <c r="L19" s="59">
        <v>7.4467537217854485</v>
      </c>
    </row>
    <row r="20" spans="1:12" x14ac:dyDescent="0.2">
      <c r="A20" s="539" t="s">
        <v>169</v>
      </c>
      <c r="B20" s="431">
        <v>79.646000000000001</v>
      </c>
      <c r="C20" s="431">
        <v>417.52499999999998</v>
      </c>
      <c r="D20" s="431">
        <v>269.14</v>
      </c>
      <c r="E20" s="431">
        <v>16.431999999999999</v>
      </c>
      <c r="F20" s="567">
        <v>782.74299999999994</v>
      </c>
      <c r="G20" s="431">
        <v>3160.38</v>
      </c>
      <c r="H20" s="431">
        <v>4741.33</v>
      </c>
      <c r="I20" s="431">
        <v>2092.2429999999999</v>
      </c>
      <c r="J20" s="431">
        <v>219.04</v>
      </c>
      <c r="K20" s="568">
        <v>10212.993</v>
      </c>
      <c r="L20" s="59">
        <v>3.2702355159078795</v>
      </c>
    </row>
    <row r="21" spans="1:12" x14ac:dyDescent="0.2">
      <c r="A21" s="539" t="s">
        <v>170</v>
      </c>
      <c r="B21" s="431">
        <v>700.34500000000003</v>
      </c>
      <c r="C21" s="431">
        <v>706.56700000000001</v>
      </c>
      <c r="D21" s="431">
        <v>640.91099999999994</v>
      </c>
      <c r="E21" s="431">
        <v>15.494</v>
      </c>
      <c r="F21" s="567">
        <v>2063.317</v>
      </c>
      <c r="G21" s="431">
        <v>11156.642</v>
      </c>
      <c r="H21" s="431">
        <v>9038.9169999999995</v>
      </c>
      <c r="I21" s="431">
        <v>4763.8500000000004</v>
      </c>
      <c r="J21" s="431">
        <v>164.34200000000001</v>
      </c>
      <c r="K21" s="568">
        <v>25123.751</v>
      </c>
      <c r="L21" s="59">
        <v>8.04471155644835</v>
      </c>
    </row>
    <row r="22" spans="1:12" x14ac:dyDescent="0.2">
      <c r="A22" s="218" t="s">
        <v>114</v>
      </c>
      <c r="B22" s="174">
        <v>10441.795000000002</v>
      </c>
      <c r="C22" s="174">
        <v>8036.0919999999996</v>
      </c>
      <c r="D22" s="174">
        <v>8570.509</v>
      </c>
      <c r="E22" s="174">
        <v>865.17500000000007</v>
      </c>
      <c r="F22" s="569">
        <v>27913.571</v>
      </c>
      <c r="G22" s="570">
        <v>140728.80900000001</v>
      </c>
      <c r="H22" s="174">
        <v>96771.910999999993</v>
      </c>
      <c r="I22" s="174">
        <v>64653.572000000007</v>
      </c>
      <c r="J22" s="174">
        <v>10147.160000000003</v>
      </c>
      <c r="K22" s="174">
        <v>312301.45200000005</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6" t="s">
        <v>614</v>
      </c>
      <c r="B26" s="816"/>
      <c r="C26" s="816"/>
      <c r="D26" s="816"/>
      <c r="E26" s="816"/>
      <c r="F26" s="816"/>
      <c r="G26" s="816"/>
      <c r="H26" s="816"/>
    </row>
    <row r="27" spans="1:12" s="18" customFormat="1" x14ac:dyDescent="0.2">
      <c r="A27" s="816"/>
      <c r="B27" s="816"/>
      <c r="C27" s="816"/>
      <c r="D27" s="816"/>
      <c r="E27" s="816"/>
      <c r="F27" s="816"/>
      <c r="G27" s="816"/>
      <c r="H27" s="816"/>
    </row>
    <row r="28" spans="1:12" s="18" customFormat="1" x14ac:dyDescent="0.2">
      <c r="A28" s="816"/>
      <c r="B28" s="816"/>
      <c r="C28" s="816"/>
      <c r="D28" s="816"/>
      <c r="E28" s="816"/>
      <c r="F28" s="816"/>
      <c r="G28" s="816"/>
      <c r="H28" s="816"/>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91" priority="1" operator="between">
      <formula>0</formula>
      <formula>0.5</formula>
    </cfRule>
    <cfRule type="cellIs" dxfId="90" priority="2" operator="between">
      <formula>0</formula>
      <formula>0.49</formula>
    </cfRule>
  </conditionalFormatting>
  <conditionalFormatting sqref="C8">
    <cfRule type="cellIs" dxfId="89" priority="45" operator="between">
      <formula>0</formula>
      <formula>0.5</formula>
    </cfRule>
    <cfRule type="cellIs" dxfId="88" priority="46" operator="between">
      <formula>0</formula>
      <formula>0.49</formula>
    </cfRule>
  </conditionalFormatting>
  <conditionalFormatting sqref="E8:E9">
    <cfRule type="cellIs" dxfId="87" priority="29" operator="between">
      <formula>0</formula>
      <formula>0.5</formula>
    </cfRule>
    <cfRule type="cellIs" dxfId="86" priority="30" operator="between">
      <formula>0</formula>
      <formula>0.49</formula>
    </cfRule>
  </conditionalFormatting>
  <conditionalFormatting sqref="F9">
    <cfRule type="cellIs" dxfId="85" priority="27" operator="between">
      <formula>0</formula>
      <formula>0.5</formula>
    </cfRule>
    <cfRule type="cellIs" dxfId="84" priority="28" operator="between">
      <formula>0</formula>
      <formula>0.49</formula>
    </cfRule>
  </conditionalFormatting>
  <conditionalFormatting sqref="G15">
    <cfRule type="cellIs" dxfId="83" priority="35" operator="between">
      <formula>0</formula>
      <formula>0.5</formula>
    </cfRule>
    <cfRule type="cellIs" dxfId="82" priority="36" operator="between">
      <formula>0</formula>
      <formula>0.49</formula>
    </cfRule>
  </conditionalFormatting>
  <conditionalFormatting sqref="I8">
    <cfRule type="cellIs" dxfId="81" priority="11" operator="between">
      <formula>0</formula>
      <formula>0.5</formula>
    </cfRule>
    <cfRule type="cellIs" dxfId="80" priority="12" operator="between">
      <formula>0</formula>
      <formula>0.49</formula>
    </cfRule>
  </conditionalFormatting>
  <conditionalFormatting sqref="L9">
    <cfRule type="cellIs" dxfId="79" priority="41" operator="between">
      <formula>0</formula>
      <formula>0.5</formula>
    </cfRule>
    <cfRule type="cellIs" dxfId="78"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6"/>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5" t="s">
        <v>447</v>
      </c>
      <c r="B3" s="805" t="s">
        <v>448</v>
      </c>
      <c r="C3" s="790">
        <f>INDICE!A3</f>
        <v>45747</v>
      </c>
      <c r="D3" s="790">
        <v>41671</v>
      </c>
      <c r="E3" s="788" t="s">
        <v>115</v>
      </c>
      <c r="F3" s="788"/>
      <c r="G3" s="788" t="s">
        <v>116</v>
      </c>
      <c r="H3" s="788"/>
      <c r="I3" s="788"/>
      <c r="J3" s="161"/>
    </row>
    <row r="4" spans="1:45" x14ac:dyDescent="0.2">
      <c r="A4" s="806"/>
      <c r="B4" s="806"/>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1038.8891999999998</v>
      </c>
      <c r="F5" s="142" t="s">
        <v>142</v>
      </c>
      <c r="G5" s="454">
        <v>2178.1244299999998</v>
      </c>
      <c r="H5" s="142">
        <v>-56.154048728097592</v>
      </c>
      <c r="I5" s="492">
        <v>0.63081232909208673</v>
      </c>
      <c r="J5" s="1"/>
    </row>
    <row r="6" spans="1:45" x14ac:dyDescent="0.2">
      <c r="A6" s="1"/>
      <c r="B6" s="11" t="s">
        <v>466</v>
      </c>
      <c r="C6" s="451">
        <v>0</v>
      </c>
      <c r="D6" s="142" t="s">
        <v>142</v>
      </c>
      <c r="E6" s="454">
        <v>0</v>
      </c>
      <c r="F6" s="142" t="s">
        <v>142</v>
      </c>
      <c r="G6" s="454">
        <v>2627.6065899999999</v>
      </c>
      <c r="H6" s="142">
        <v>-15.795360306506687</v>
      </c>
      <c r="I6" s="403">
        <v>0.76098803637936141</v>
      </c>
      <c r="J6" s="1"/>
    </row>
    <row r="7" spans="1:45" x14ac:dyDescent="0.2">
      <c r="A7" s="160" t="s">
        <v>454</v>
      </c>
      <c r="B7" s="145"/>
      <c r="C7" s="452">
        <v>0</v>
      </c>
      <c r="D7" s="148" t="s">
        <v>142</v>
      </c>
      <c r="E7" s="452">
        <v>1038.8891999999998</v>
      </c>
      <c r="F7" s="148" t="s">
        <v>142</v>
      </c>
      <c r="G7" s="452">
        <v>4805.7310199999993</v>
      </c>
      <c r="H7" s="224">
        <v>-40.583254510041513</v>
      </c>
      <c r="I7" s="148">
        <v>1.3918003654714479</v>
      </c>
      <c r="J7" s="1"/>
    </row>
    <row r="8" spans="1:45" x14ac:dyDescent="0.2">
      <c r="A8" s="190"/>
      <c r="B8" s="11" t="s">
        <v>231</v>
      </c>
      <c r="C8" s="451">
        <v>11832.890730000001</v>
      </c>
      <c r="D8" s="142">
        <v>124.01347524394626</v>
      </c>
      <c r="E8" s="454">
        <v>31543.419340000004</v>
      </c>
      <c r="F8" s="149">
        <v>38.728806725310065</v>
      </c>
      <c r="G8" s="454">
        <v>65704.589840000001</v>
      </c>
      <c r="H8" s="149">
        <v>-19.143150577761546</v>
      </c>
      <c r="I8" s="723">
        <v>19.028878597633955</v>
      </c>
      <c r="J8" s="1"/>
    </row>
    <row r="9" spans="1:45" x14ac:dyDescent="0.2">
      <c r="A9" s="160" t="s">
        <v>300</v>
      </c>
      <c r="B9" s="145"/>
      <c r="C9" s="452">
        <v>11832.890730000001</v>
      </c>
      <c r="D9" s="148">
        <v>124.01347524394626</v>
      </c>
      <c r="E9" s="452">
        <v>31543.419340000004</v>
      </c>
      <c r="F9" s="148">
        <v>38.728806725310065</v>
      </c>
      <c r="G9" s="452">
        <v>65704.589840000001</v>
      </c>
      <c r="H9" s="224">
        <v>-19.143150577761546</v>
      </c>
      <c r="I9" s="148">
        <v>19.028878597633955</v>
      </c>
      <c r="J9" s="1"/>
    </row>
    <row r="10" spans="1:45" s="427" customFormat="1" x14ac:dyDescent="0.2">
      <c r="A10" s="650"/>
      <c r="B10" s="11" t="s">
        <v>233</v>
      </c>
      <c r="C10" s="451">
        <v>0</v>
      </c>
      <c r="D10" s="142">
        <v>-100</v>
      </c>
      <c r="E10" s="454">
        <v>0</v>
      </c>
      <c r="F10" s="149">
        <v>-100</v>
      </c>
      <c r="G10" s="454">
        <v>2198.8125800000003</v>
      </c>
      <c r="H10" s="149">
        <v>115.07158209948764</v>
      </c>
      <c r="I10" s="492">
        <v>0.63680387847574915</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287.53195000000017</v>
      </c>
      <c r="D11" s="142">
        <v>-49.139795681088181</v>
      </c>
      <c r="E11" s="454">
        <v>1072.6752200000003</v>
      </c>
      <c r="F11" s="149">
        <v>-61.10898138759093</v>
      </c>
      <c r="G11" s="454">
        <v>12485.753949999998</v>
      </c>
      <c r="H11" s="149">
        <v>5.2139306255606099</v>
      </c>
      <c r="I11" s="492">
        <v>3.6160319498690079</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287.53195000000017</v>
      </c>
      <c r="D12" s="412">
        <v>-49.139795681088181</v>
      </c>
      <c r="E12" s="455">
        <v>1072.6752200000003</v>
      </c>
      <c r="F12" s="573">
        <v>-61.10898138759093</v>
      </c>
      <c r="G12" s="455">
        <v>12485.753949999998</v>
      </c>
      <c r="H12" s="573">
        <v>15.840911878290534</v>
      </c>
      <c r="I12" s="636">
        <v>3.6160319498690079</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t="s">
        <v>142</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207</v>
      </c>
      <c r="C14" s="451">
        <v>742.22156000000007</v>
      </c>
      <c r="D14" s="142">
        <v>298.51799853558833</v>
      </c>
      <c r="E14" s="454">
        <v>901.72912000000008</v>
      </c>
      <c r="F14" s="149">
        <v>-38.821962489799631</v>
      </c>
      <c r="G14" s="454">
        <v>4098.5999700000011</v>
      </c>
      <c r="H14" s="149">
        <v>-39.185729495831843</v>
      </c>
      <c r="I14" s="492">
        <v>1.1870062873737923</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426" t="s">
        <v>322</v>
      </c>
      <c r="C15" s="453">
        <v>83.69641</v>
      </c>
      <c r="D15" s="412">
        <v>-55.061227542603319</v>
      </c>
      <c r="E15" s="455">
        <v>243.20397</v>
      </c>
      <c r="F15" s="573">
        <v>-55.555285699647705</v>
      </c>
      <c r="G15" s="455">
        <v>1589.3876400000001</v>
      </c>
      <c r="H15" s="573">
        <v>-24.236004326999623</v>
      </c>
      <c r="I15" s="636">
        <v>0.46030672316483545</v>
      </c>
      <c r="J15" s="1"/>
    </row>
    <row r="16" spans="1:45" x14ac:dyDescent="0.2">
      <c r="A16" s="1"/>
      <c r="B16" s="426" t="s">
        <v>319</v>
      </c>
      <c r="C16" s="453">
        <v>658.52515000000005</v>
      </c>
      <c r="D16" s="412" t="s">
        <v>142</v>
      </c>
      <c r="E16" s="455">
        <v>658.52515000000005</v>
      </c>
      <c r="F16" s="573">
        <v>-28.941522811657027</v>
      </c>
      <c r="G16" s="455">
        <v>2509.2123300000003</v>
      </c>
      <c r="H16" s="573">
        <v>-45.942217128739628</v>
      </c>
      <c r="I16" s="636">
        <v>0.72669956420895654</v>
      </c>
      <c r="J16" s="1"/>
    </row>
    <row r="17" spans="1:45" s="427" customFormat="1" x14ac:dyDescent="0.2">
      <c r="A17" s="425"/>
      <c r="B17" s="11" t="s">
        <v>652</v>
      </c>
      <c r="C17" s="451">
        <v>329.04199</v>
      </c>
      <c r="D17" s="142">
        <v>-39.980854329358145</v>
      </c>
      <c r="E17" s="454">
        <v>1529.40068</v>
      </c>
      <c r="F17" s="149">
        <v>-28.557553495941416</v>
      </c>
      <c r="G17" s="454">
        <v>11691.874670000001</v>
      </c>
      <c r="H17" s="149">
        <v>13.764334289497206</v>
      </c>
      <c r="I17" s="492">
        <v>3.3861144893524169</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209</v>
      </c>
      <c r="C18" s="451">
        <v>4393.3217599999998</v>
      </c>
      <c r="D18" s="142">
        <v>-41.31998624677545</v>
      </c>
      <c r="E18" s="454">
        <v>13047.26763</v>
      </c>
      <c r="F18" s="149">
        <v>-39.346833041859405</v>
      </c>
      <c r="G18" s="454">
        <v>63896.324749999992</v>
      </c>
      <c r="H18" s="149">
        <v>-16.914977525879628</v>
      </c>
      <c r="I18" s="492">
        <v>18.505182202089273</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160" t="s">
        <v>438</v>
      </c>
      <c r="B19" s="145"/>
      <c r="C19" s="452">
        <v>5752.11726</v>
      </c>
      <c r="D19" s="148">
        <v>-41.35930642539121</v>
      </c>
      <c r="E19" s="452">
        <v>16551.072650000002</v>
      </c>
      <c r="F19" s="148">
        <v>-42.742689352694704</v>
      </c>
      <c r="G19" s="452">
        <v>94371.365919999982</v>
      </c>
      <c r="H19" s="224">
        <v>-11.646345614201117</v>
      </c>
      <c r="I19" s="148">
        <v>27.331138807160233</v>
      </c>
      <c r="J19" s="1"/>
    </row>
    <row r="20" spans="1:45" x14ac:dyDescent="0.2">
      <c r="A20" s="650"/>
      <c r="B20" s="11" t="s">
        <v>606</v>
      </c>
      <c r="C20" s="451">
        <v>0</v>
      </c>
      <c r="D20" s="142" t="s">
        <v>142</v>
      </c>
      <c r="E20" s="454">
        <v>0</v>
      </c>
      <c r="F20" s="149" t="s">
        <v>142</v>
      </c>
      <c r="G20" s="454">
        <v>0</v>
      </c>
      <c r="H20" s="149">
        <v>-100</v>
      </c>
      <c r="I20" s="492">
        <v>0</v>
      </c>
      <c r="J20" s="1"/>
    </row>
    <row r="21" spans="1:45" s="427" customFormat="1" x14ac:dyDescent="0.2">
      <c r="A21" s="425"/>
      <c r="B21" s="11" t="s">
        <v>323</v>
      </c>
      <c r="C21" s="451">
        <v>1651.6282099999999</v>
      </c>
      <c r="D21" s="142">
        <v>89.092910833682396</v>
      </c>
      <c r="E21" s="454">
        <v>3302.37176</v>
      </c>
      <c r="F21" s="149">
        <v>25.914995174723309</v>
      </c>
      <c r="G21" s="454">
        <v>11960.751759999997</v>
      </c>
      <c r="H21" s="149">
        <v>-3.0268335412132603</v>
      </c>
      <c r="I21" s="492">
        <v>3.4639846886148162</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160" t="s">
        <v>337</v>
      </c>
      <c r="B22" s="145"/>
      <c r="C22" s="452">
        <v>1651.6282099999999</v>
      </c>
      <c r="D22" s="148">
        <v>89.092910833682396</v>
      </c>
      <c r="E22" s="452">
        <v>3302.37176</v>
      </c>
      <c r="F22" s="148">
        <v>25.914995174723309</v>
      </c>
      <c r="G22" s="452">
        <v>11960.751759999997</v>
      </c>
      <c r="H22" s="224">
        <v>-16.209175616493795</v>
      </c>
      <c r="I22" s="148">
        <v>3.4639846886148162</v>
      </c>
      <c r="J22" s="720"/>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650"/>
      <c r="B23" s="11" t="s">
        <v>212</v>
      </c>
      <c r="C23" s="451">
        <v>3069.35223</v>
      </c>
      <c r="D23" s="142" t="s">
        <v>142</v>
      </c>
      <c r="E23" s="454">
        <v>5117.0160400000004</v>
      </c>
      <c r="F23" s="149" t="s">
        <v>142</v>
      </c>
      <c r="G23" s="454">
        <v>7170.4906799999999</v>
      </c>
      <c r="H23" s="149">
        <v>130.45473298312629</v>
      </c>
      <c r="I23" s="492">
        <v>2.0766646130422863</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425"/>
      <c r="B24" s="11" t="s">
        <v>213</v>
      </c>
      <c r="C24" s="451">
        <v>12211.31338</v>
      </c>
      <c r="D24" s="142">
        <v>-0.15369468769988964</v>
      </c>
      <c r="E24" s="454">
        <v>31518.693849999996</v>
      </c>
      <c r="F24" s="149">
        <v>2.331431776152896</v>
      </c>
      <c r="G24" s="454">
        <v>131920.36019000001</v>
      </c>
      <c r="H24" s="149">
        <v>8.3512539551247524</v>
      </c>
      <c r="I24" s="492">
        <v>38.205801523524947</v>
      </c>
      <c r="J24" s="1"/>
    </row>
    <row r="25" spans="1:45" x14ac:dyDescent="0.2">
      <c r="A25" s="425"/>
      <c r="B25" s="426" t="s">
        <v>322</v>
      </c>
      <c r="C25" s="453">
        <v>9509.296339999999</v>
      </c>
      <c r="D25" s="412">
        <v>9.1963382162349365</v>
      </c>
      <c r="E25" s="455">
        <v>28816.676809999997</v>
      </c>
      <c r="F25" s="573">
        <v>11.698436915273769</v>
      </c>
      <c r="G25" s="455">
        <v>108908.86443</v>
      </c>
      <c r="H25" s="573">
        <v>10.806930707977155</v>
      </c>
      <c r="I25" s="636">
        <v>31.541381880493681</v>
      </c>
      <c r="J25" s="1"/>
    </row>
    <row r="26" spans="1:45" x14ac:dyDescent="0.2">
      <c r="A26" s="1"/>
      <c r="B26" s="426" t="s">
        <v>319</v>
      </c>
      <c r="C26" s="453">
        <v>2702.0170400000002</v>
      </c>
      <c r="D26" s="412">
        <v>-23.274587253105445</v>
      </c>
      <c r="E26" s="455">
        <v>2702.0170400000002</v>
      </c>
      <c r="F26" s="573">
        <v>-45.980830716940432</v>
      </c>
      <c r="G26" s="455">
        <v>23011.495759999998</v>
      </c>
      <c r="H26" s="573">
        <v>-1.934559376507623</v>
      </c>
      <c r="I26" s="636">
        <v>6.6644196430312652</v>
      </c>
      <c r="J26" s="1"/>
    </row>
    <row r="27" spans="1:45" x14ac:dyDescent="0.2">
      <c r="A27" s="1"/>
      <c r="B27" s="11" t="s">
        <v>214</v>
      </c>
      <c r="C27" s="451">
        <v>0</v>
      </c>
      <c r="D27" s="142" t="s">
        <v>142</v>
      </c>
      <c r="E27" s="454">
        <v>979.07078999999999</v>
      </c>
      <c r="F27" s="149" t="s">
        <v>142</v>
      </c>
      <c r="G27" s="454">
        <v>979.07078999999999</v>
      </c>
      <c r="H27" s="149">
        <v>-55.514367847531979</v>
      </c>
      <c r="I27" s="492">
        <v>0.28355125945946502</v>
      </c>
      <c r="J27" s="1"/>
    </row>
    <row r="28" spans="1:45" x14ac:dyDescent="0.2">
      <c r="A28" s="425"/>
      <c r="B28" s="11" t="s">
        <v>671</v>
      </c>
      <c r="C28" s="451">
        <v>0</v>
      </c>
      <c r="D28" s="142" t="s">
        <v>142</v>
      </c>
      <c r="E28" s="454">
        <v>886.69507999999996</v>
      </c>
      <c r="F28" s="149" t="s">
        <v>142</v>
      </c>
      <c r="G28" s="454">
        <v>3681.8727899999999</v>
      </c>
      <c r="H28" s="149" t="s">
        <v>142</v>
      </c>
      <c r="I28" s="492">
        <v>1.0663168357561095</v>
      </c>
      <c r="J28" s="1"/>
    </row>
    <row r="29" spans="1:45" x14ac:dyDescent="0.2">
      <c r="A29" s="1"/>
      <c r="B29" s="11" t="s">
        <v>215</v>
      </c>
      <c r="C29" s="451">
        <v>0</v>
      </c>
      <c r="D29" s="142" t="s">
        <v>142</v>
      </c>
      <c r="E29" s="454">
        <v>0</v>
      </c>
      <c r="F29" s="149" t="s">
        <v>142</v>
      </c>
      <c r="G29" s="454">
        <v>0</v>
      </c>
      <c r="H29" s="149">
        <v>-100</v>
      </c>
      <c r="I29" s="492">
        <v>0</v>
      </c>
      <c r="J29" s="1"/>
    </row>
    <row r="30" spans="1:45" x14ac:dyDescent="0.2">
      <c r="A30" s="1"/>
      <c r="B30" s="11" t="s">
        <v>217</v>
      </c>
      <c r="C30" s="451">
        <v>2002.5617400000001</v>
      </c>
      <c r="D30" s="142">
        <v>126.99405836858044</v>
      </c>
      <c r="E30" s="454">
        <v>7287.7170900000001</v>
      </c>
      <c r="F30" s="149">
        <v>3.7924263953383948</v>
      </c>
      <c r="G30" s="454">
        <v>24614.888269999999</v>
      </c>
      <c r="H30" s="149">
        <v>-45.580224020189384</v>
      </c>
      <c r="I30" s="492">
        <v>7.1287823533296422</v>
      </c>
      <c r="J30" s="1"/>
    </row>
    <row r="31" spans="1:45" x14ac:dyDescent="0.2">
      <c r="A31" s="160" t="s">
        <v>439</v>
      </c>
      <c r="B31" s="145"/>
      <c r="C31" s="452">
        <v>17283.227349999997</v>
      </c>
      <c r="D31" s="148">
        <v>31.809079444708949</v>
      </c>
      <c r="E31" s="452">
        <v>45789.192849999992</v>
      </c>
      <c r="F31" s="148">
        <v>21.064863264307743</v>
      </c>
      <c r="G31" s="452">
        <v>168366.68272000001</v>
      </c>
      <c r="H31" s="224">
        <v>-3.8616958262753713</v>
      </c>
      <c r="I31" s="148">
        <v>48.761116585112447</v>
      </c>
      <c r="J31" s="1"/>
    </row>
    <row r="32" spans="1:45" x14ac:dyDescent="0.2">
      <c r="A32" s="650"/>
      <c r="B32" s="11" t="s">
        <v>679</v>
      </c>
      <c r="C32" s="451">
        <v>0</v>
      </c>
      <c r="D32" s="142" t="s">
        <v>142</v>
      </c>
      <c r="E32" s="454">
        <v>0</v>
      </c>
      <c r="F32" s="149" t="s">
        <v>142</v>
      </c>
      <c r="G32" s="454">
        <v>79.695959999999999</v>
      </c>
      <c r="H32" s="149" t="s">
        <v>142</v>
      </c>
      <c r="I32" s="763">
        <v>2.3080956007104601E-2</v>
      </c>
      <c r="J32" s="1"/>
    </row>
    <row r="33" spans="1:10" x14ac:dyDescent="0.2">
      <c r="A33" s="160" t="s">
        <v>455</v>
      </c>
      <c r="B33" s="145"/>
      <c r="C33" s="452">
        <v>0</v>
      </c>
      <c r="D33" s="148" t="s">
        <v>142</v>
      </c>
      <c r="E33" s="452">
        <v>0</v>
      </c>
      <c r="F33" s="148" t="s">
        <v>142</v>
      </c>
      <c r="G33" s="452">
        <v>79.695959999999999</v>
      </c>
      <c r="H33" s="224" t="s">
        <v>142</v>
      </c>
      <c r="I33" s="729">
        <v>2.3080956007104601E-2</v>
      </c>
      <c r="J33" s="1"/>
    </row>
    <row r="34" spans="1:10" x14ac:dyDescent="0.2">
      <c r="A34" s="657" t="s">
        <v>114</v>
      </c>
      <c r="B34" s="658"/>
      <c r="C34" s="658">
        <v>36519.863549999987</v>
      </c>
      <c r="D34" s="659">
        <v>25.596744924650309</v>
      </c>
      <c r="E34" s="150">
        <v>98224.945799999987</v>
      </c>
      <c r="F34" s="659">
        <v>6.6634301776948384</v>
      </c>
      <c r="G34" s="150">
        <v>345288.81721999997</v>
      </c>
      <c r="H34" s="660">
        <v>-10.445713213152123</v>
      </c>
      <c r="I34" s="661">
        <v>100</v>
      </c>
      <c r="J34" s="721"/>
    </row>
    <row r="35" spans="1:10" x14ac:dyDescent="0.2">
      <c r="A35" s="671" t="s">
        <v>324</v>
      </c>
      <c r="B35" s="689"/>
      <c r="C35" s="181">
        <v>10209.56669</v>
      </c>
      <c r="D35" s="155">
        <v>2.0115029215835651</v>
      </c>
      <c r="E35" s="514">
        <v>31661.956679999999</v>
      </c>
      <c r="F35" s="515">
        <v>1.3352965689673826</v>
      </c>
      <c r="G35" s="514">
        <v>134675.88068999999</v>
      </c>
      <c r="H35" s="515">
        <v>10.898651116647301</v>
      </c>
      <c r="I35" s="515">
        <v>39.003835042879935</v>
      </c>
      <c r="J35" s="1"/>
    </row>
    <row r="36" spans="1:10" x14ac:dyDescent="0.2">
      <c r="A36" s="671" t="s">
        <v>325</v>
      </c>
      <c r="B36" s="689"/>
      <c r="C36" s="181">
        <v>26310.296859999999</v>
      </c>
      <c r="D36" s="155">
        <v>37.975429838185008</v>
      </c>
      <c r="E36" s="514">
        <v>66562.989119999998</v>
      </c>
      <c r="F36" s="515">
        <v>9.3995481968685866</v>
      </c>
      <c r="G36" s="514">
        <v>210612.93652999998</v>
      </c>
      <c r="H36" s="515">
        <v>-20.259582063538243</v>
      </c>
      <c r="I36" s="515">
        <v>60.996164957120072</v>
      </c>
      <c r="J36" s="166"/>
    </row>
    <row r="37" spans="1:10" x14ac:dyDescent="0.2">
      <c r="A37" s="469" t="s">
        <v>442</v>
      </c>
      <c r="B37" s="153"/>
      <c r="C37" s="405">
        <v>13191.686230000001</v>
      </c>
      <c r="D37" s="406">
        <v>73.474443991681582</v>
      </c>
      <c r="E37" s="407">
        <v>35047.224360000007</v>
      </c>
      <c r="F37" s="408">
        <v>16.3096961796297</v>
      </c>
      <c r="G37" s="407">
        <v>96179.631010000012</v>
      </c>
      <c r="H37" s="408">
        <v>-13.481523852449032</v>
      </c>
      <c r="I37" s="408">
        <v>27.854835202704926</v>
      </c>
      <c r="J37" s="1"/>
    </row>
    <row r="38" spans="1:10" x14ac:dyDescent="0.2">
      <c r="A38" s="469" t="s">
        <v>443</v>
      </c>
      <c r="B38" s="153"/>
      <c r="C38" s="405">
        <v>23328.177319999988</v>
      </c>
      <c r="D38" s="406">
        <v>8.6411975118198434</v>
      </c>
      <c r="E38" s="407">
        <v>63177.721439999972</v>
      </c>
      <c r="F38" s="408">
        <v>1.9719105365949576</v>
      </c>
      <c r="G38" s="407">
        <v>249109.18620999999</v>
      </c>
      <c r="H38" s="408">
        <v>-9.215814399284799</v>
      </c>
      <c r="I38" s="408">
        <v>72.145164797295081</v>
      </c>
      <c r="J38" s="1"/>
    </row>
    <row r="39" spans="1:10" ht="14.25" customHeight="1" x14ac:dyDescent="0.2">
      <c r="A39" s="671" t="s">
        <v>444</v>
      </c>
      <c r="B39" s="689"/>
      <c r="C39" s="181">
        <v>616.57394000000022</v>
      </c>
      <c r="D39" s="155">
        <v>-71.133223370267899</v>
      </c>
      <c r="E39" s="514">
        <v>2602.0759000000003</v>
      </c>
      <c r="F39" s="515">
        <v>-56.055404722637206</v>
      </c>
      <c r="G39" s="514">
        <v>26376.441200000005</v>
      </c>
      <c r="H39" s="515">
        <v>13.855198470461975</v>
      </c>
      <c r="I39" s="515">
        <v>7.6389503176971756</v>
      </c>
      <c r="J39" s="1"/>
    </row>
    <row r="40" spans="1:10" s="1" customFormat="1" ht="15" customHeight="1" x14ac:dyDescent="0.2">
      <c r="A40" s="581"/>
      <c r="B40" s="581"/>
      <c r="C40" s="581"/>
      <c r="D40" s="581"/>
      <c r="E40" s="581"/>
      <c r="F40" s="581"/>
      <c r="G40" s="581"/>
      <c r="H40" s="581"/>
      <c r="I40" s="161" t="s">
        <v>220</v>
      </c>
    </row>
    <row r="41" spans="1:10" s="1" customFormat="1" ht="15" customHeight="1" x14ac:dyDescent="0.2">
      <c r="A41" s="827" t="s">
        <v>643</v>
      </c>
      <c r="B41" s="827"/>
      <c r="C41" s="827"/>
      <c r="D41" s="827"/>
      <c r="E41" s="827"/>
      <c r="F41" s="827"/>
      <c r="G41" s="827"/>
      <c r="H41" s="827"/>
      <c r="I41" s="827"/>
    </row>
    <row r="42" spans="1:10" s="1" customFormat="1" x14ac:dyDescent="0.2">
      <c r="A42" s="428" t="s">
        <v>468</v>
      </c>
      <c r="I42" s="653"/>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sheetData>
  <mergeCells count="6">
    <mergeCell ref="A41:I41"/>
    <mergeCell ref="A3:A4"/>
    <mergeCell ref="B3:B4"/>
    <mergeCell ref="C3:D3"/>
    <mergeCell ref="E3:F3"/>
    <mergeCell ref="G3:I3"/>
  </mergeCells>
  <conditionalFormatting sqref="D15:D16">
    <cfRule type="cellIs" dxfId="77" priority="11" operator="between">
      <formula>-0.05</formula>
      <formula>0.05</formula>
    </cfRule>
  </conditionalFormatting>
  <conditionalFormatting sqref="F36:F39">
    <cfRule type="cellIs" dxfId="76" priority="20" operator="between">
      <formula>0</formula>
      <formula>0.5</formula>
    </cfRule>
    <cfRule type="cellIs" dxfId="75" priority="21" operator="between">
      <formula>-0.49</formula>
      <formula>0.49</formula>
    </cfRule>
  </conditionalFormatting>
  <conditionalFormatting sqref="H36:H39">
    <cfRule type="cellIs" dxfId="74" priority="22" operator="between">
      <formula>0</formula>
      <formula>0.5</formula>
    </cfRule>
    <cfRule type="cellIs" dxfId="73" priority="23" operator="between">
      <formula>-0.49</formula>
      <formula>0.49</formula>
    </cfRule>
  </conditionalFormatting>
  <conditionalFormatting sqref="I8">
    <cfRule type="cellIs" dxfId="72" priority="48" operator="between">
      <formula>0</formula>
      <formula>0.5</formula>
    </cfRule>
    <cfRule type="cellIs" dxfId="71" priority="49" operator="between">
      <formula>0</formula>
      <formula>0.49</formula>
    </cfRule>
  </conditionalFormatting>
  <conditionalFormatting sqref="I32:I33">
    <cfRule type="cellIs" dxfId="70" priority="2" operator="between">
      <formula>-0.5</formula>
      <formula>0.5</formula>
    </cfRule>
    <cfRule type="cellIs" dxfId="69" priority="3" operator="between">
      <formula>0</formula>
      <formula>0.49</formula>
    </cfRule>
  </conditionalFormatting>
  <conditionalFormatting sqref="I34:I36">
    <cfRule type="cellIs" dxfId="68" priority="4" stopIfTrue="1" operator="equal">
      <formula>0</formula>
    </cfRule>
  </conditionalFormatting>
  <conditionalFormatting sqref="I34:I39">
    <cfRule type="cellIs" dxfId="67" priority="5" operator="between">
      <formula>0</formula>
      <formula>0.5</formula>
    </cfRule>
    <cfRule type="cellIs" dxfId="66" priority="6" operator="between">
      <formula>0</formula>
      <formula>0.49</formula>
    </cfRule>
  </conditionalFormatting>
  <conditionalFormatting sqref="I39">
    <cfRule type="cellIs" dxfId="65" priority="1" stopIfTrue="1" operator="equal">
      <formula>0</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9" t="s">
        <v>18</v>
      </c>
      <c r="B1" s="819"/>
      <c r="C1" s="819"/>
      <c r="D1" s="819"/>
      <c r="E1" s="819"/>
      <c r="F1" s="819"/>
      <c r="G1" s="1"/>
      <c r="H1" s="1"/>
    </row>
    <row r="2" spans="1:9" x14ac:dyDescent="0.2">
      <c r="A2" s="820"/>
      <c r="B2" s="820"/>
      <c r="C2" s="820"/>
      <c r="D2" s="820"/>
      <c r="E2" s="820"/>
      <c r="F2" s="820"/>
      <c r="G2" s="10"/>
      <c r="H2" s="55" t="s">
        <v>463</v>
      </c>
    </row>
    <row r="3" spans="1:9" x14ac:dyDescent="0.2">
      <c r="A3" s="11"/>
      <c r="B3" s="790">
        <f>INDICE!A3</f>
        <v>45747</v>
      </c>
      <c r="C3" s="790">
        <v>41671</v>
      </c>
      <c r="D3" s="788" t="s">
        <v>115</v>
      </c>
      <c r="E3" s="788"/>
      <c r="F3" s="788" t="s">
        <v>116</v>
      </c>
      <c r="G3" s="788"/>
      <c r="H3" s="788"/>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10209.56669</v>
      </c>
      <c r="C5" s="227">
        <v>2.0115029215835651</v>
      </c>
      <c r="D5" s="226">
        <v>31661.956679999999</v>
      </c>
      <c r="E5" s="227">
        <v>1.3352965689673826</v>
      </c>
      <c r="F5" s="226">
        <v>134675.88068999999</v>
      </c>
      <c r="G5" s="227">
        <v>10.898651116647301</v>
      </c>
      <c r="H5" s="227">
        <v>39.003835042879928</v>
      </c>
    </row>
    <row r="6" spans="1:9" x14ac:dyDescent="0.2">
      <c r="A6" s="402" t="s">
        <v>327</v>
      </c>
      <c r="B6" s="709">
        <v>9509.296339999999</v>
      </c>
      <c r="C6" s="468">
        <v>9.1963382162349365</v>
      </c>
      <c r="D6" s="429">
        <v>28816.676810000001</v>
      </c>
      <c r="E6" s="430">
        <v>11.698436915273783</v>
      </c>
      <c r="F6" s="429">
        <v>108908.86443</v>
      </c>
      <c r="G6" s="430">
        <v>10.806930707977155</v>
      </c>
      <c r="H6" s="711">
        <v>31.541381880493674</v>
      </c>
    </row>
    <row r="7" spans="1:9" x14ac:dyDescent="0.2">
      <c r="A7" s="402" t="s">
        <v>515</v>
      </c>
      <c r="B7" s="710">
        <v>329.04199</v>
      </c>
      <c r="C7" s="500">
        <v>-39.980854329358145</v>
      </c>
      <c r="D7" s="431">
        <v>1529.40068</v>
      </c>
      <c r="E7" s="500">
        <v>-28.557553495941416</v>
      </c>
      <c r="F7" s="431">
        <v>11691.874669999999</v>
      </c>
      <c r="G7" s="438">
        <v>13.764334289497187</v>
      </c>
      <c r="H7" s="731">
        <v>3.3861144893524155</v>
      </c>
    </row>
    <row r="8" spans="1:9" x14ac:dyDescent="0.2">
      <c r="A8" s="402" t="s">
        <v>516</v>
      </c>
      <c r="B8" s="710">
        <v>371.22836000000001</v>
      </c>
      <c r="C8" s="468">
        <v>-50.607151003280123</v>
      </c>
      <c r="D8" s="429">
        <v>1315.8791899999992</v>
      </c>
      <c r="E8" s="468">
        <v>-60.189562217033497</v>
      </c>
      <c r="F8" s="429">
        <v>14075.141589999997</v>
      </c>
      <c r="G8" s="468">
        <v>9.3114961154525488</v>
      </c>
      <c r="H8" s="711">
        <v>4.0763386730338418</v>
      </c>
    </row>
    <row r="9" spans="1:9" x14ac:dyDescent="0.2">
      <c r="A9" s="409" t="s">
        <v>329</v>
      </c>
      <c r="B9" s="411">
        <v>26310.296859999999</v>
      </c>
      <c r="C9" s="227">
        <v>37.975429838185008</v>
      </c>
      <c r="D9" s="411">
        <v>66562.989119999998</v>
      </c>
      <c r="E9" s="227">
        <v>9.3995481968685617</v>
      </c>
      <c r="F9" s="411">
        <v>210612.93652999998</v>
      </c>
      <c r="G9" s="227">
        <v>-20.259582063538261</v>
      </c>
      <c r="H9" s="227">
        <v>60.996164957120058</v>
      </c>
    </row>
    <row r="10" spans="1:9" x14ac:dyDescent="0.2">
      <c r="A10" s="402" t="s">
        <v>330</v>
      </c>
      <c r="B10" s="709">
        <v>4617.1128000000008</v>
      </c>
      <c r="C10" s="432">
        <v>133.12657845420259</v>
      </c>
      <c r="D10" s="429">
        <v>8901.0742800000007</v>
      </c>
      <c r="E10" s="430">
        <v>34.302387054954885</v>
      </c>
      <c r="F10" s="429">
        <v>30088.657279999999</v>
      </c>
      <c r="G10" s="430">
        <v>-20.483391832221592</v>
      </c>
      <c r="H10" s="711">
        <v>8.7140549532564435</v>
      </c>
    </row>
    <row r="11" spans="1:9" x14ac:dyDescent="0.2">
      <c r="A11" s="402" t="s">
        <v>331</v>
      </c>
      <c r="B11" s="709">
        <v>6252.9097400000001</v>
      </c>
      <c r="C11" s="430">
        <v>15.531137869446662</v>
      </c>
      <c r="D11" s="429">
        <v>17305.278289999998</v>
      </c>
      <c r="E11" s="73">
        <v>1.4134215736047884</v>
      </c>
      <c r="F11" s="429">
        <v>52571.415000000001</v>
      </c>
      <c r="G11" s="430">
        <v>-17.827668650826727</v>
      </c>
      <c r="H11" s="711">
        <v>15.225345385716398</v>
      </c>
    </row>
    <row r="12" spans="1:9" x14ac:dyDescent="0.2">
      <c r="A12" s="402" t="s">
        <v>332</v>
      </c>
      <c r="B12" s="709">
        <v>5176.7645700000003</v>
      </c>
      <c r="C12" s="438">
        <v>27.738296697942449</v>
      </c>
      <c r="D12" s="429">
        <v>11041.555880000002</v>
      </c>
      <c r="E12" s="430">
        <v>-2.5275544067974733</v>
      </c>
      <c r="F12" s="429">
        <v>26785.937429999998</v>
      </c>
      <c r="G12" s="430">
        <v>-37.624065783692664</v>
      </c>
      <c r="H12" s="711">
        <v>7.75754559491957</v>
      </c>
    </row>
    <row r="13" spans="1:9" x14ac:dyDescent="0.2">
      <c r="A13" s="402" t="s">
        <v>333</v>
      </c>
      <c r="B13" s="709">
        <v>1140.20874</v>
      </c>
      <c r="C13" s="430">
        <v>-44.509665500724807</v>
      </c>
      <c r="D13" s="429">
        <v>10130.411189999999</v>
      </c>
      <c r="E13" s="430">
        <v>18.18363041281296</v>
      </c>
      <c r="F13" s="429">
        <v>35423.008119999999</v>
      </c>
      <c r="G13" s="430">
        <v>-11.283951795797268</v>
      </c>
      <c r="H13" s="711">
        <v>10.258950291294926</v>
      </c>
    </row>
    <row r="14" spans="1:9" x14ac:dyDescent="0.2">
      <c r="A14" s="402" t="s">
        <v>334</v>
      </c>
      <c r="B14" s="709">
        <v>3163.1321200000002</v>
      </c>
      <c r="C14" s="430">
        <v>44.800463224937758</v>
      </c>
      <c r="D14" s="429">
        <v>6494.1914799999995</v>
      </c>
      <c r="E14" s="430">
        <v>18.900087974133395</v>
      </c>
      <c r="F14" s="429">
        <v>24742.288830000001</v>
      </c>
      <c r="G14" s="430">
        <v>-10.398567596987009</v>
      </c>
      <c r="H14" s="711">
        <v>7.1656791636653283</v>
      </c>
    </row>
    <row r="15" spans="1:9" x14ac:dyDescent="0.2">
      <c r="A15" s="402" t="s">
        <v>649</v>
      </c>
      <c r="B15" s="709">
        <v>1086.20615</v>
      </c>
      <c r="C15" s="500">
        <v>6.537176114645507</v>
      </c>
      <c r="D15" s="429">
        <v>3061.9186199999999</v>
      </c>
      <c r="E15" s="834">
        <v>-0.79778680524631007</v>
      </c>
      <c r="F15" s="429">
        <v>12780.45513</v>
      </c>
      <c r="G15" s="500">
        <v>21.853455195670136</v>
      </c>
      <c r="H15" s="711">
        <v>3.7013811315693319</v>
      </c>
    </row>
    <row r="16" spans="1:9" x14ac:dyDescent="0.2">
      <c r="A16" s="402" t="s">
        <v>335</v>
      </c>
      <c r="B16" s="709">
        <v>4873.9627399999999</v>
      </c>
      <c r="C16" s="438">
        <v>106.12723863970142</v>
      </c>
      <c r="D16" s="429">
        <v>9628.5593800000006</v>
      </c>
      <c r="E16" s="430">
        <v>10.620385708049195</v>
      </c>
      <c r="F16" s="429">
        <v>28221.174740000002</v>
      </c>
      <c r="G16" s="430">
        <v>-31.722962962156508</v>
      </c>
      <c r="H16" s="712">
        <v>8.1732084366980651</v>
      </c>
    </row>
    <row r="17" spans="1:8" x14ac:dyDescent="0.2">
      <c r="A17" s="409" t="s">
        <v>534</v>
      </c>
      <c r="B17" s="516">
        <v>0</v>
      </c>
      <c r="C17" s="656" t="s">
        <v>142</v>
      </c>
      <c r="D17" s="411">
        <v>0</v>
      </c>
      <c r="E17" s="646" t="s">
        <v>142</v>
      </c>
      <c r="F17" s="411">
        <v>0</v>
      </c>
      <c r="G17" s="413" t="s">
        <v>142</v>
      </c>
      <c r="H17" s="411">
        <v>0</v>
      </c>
    </row>
    <row r="18" spans="1:8" x14ac:dyDescent="0.2">
      <c r="A18" s="410" t="s">
        <v>114</v>
      </c>
      <c r="B18" s="61">
        <v>36519.863549999995</v>
      </c>
      <c r="C18" s="62">
        <v>25.596744924650366</v>
      </c>
      <c r="D18" s="61">
        <v>98224.945800000001</v>
      </c>
      <c r="E18" s="62">
        <v>6.6634301776948552</v>
      </c>
      <c r="F18" s="61">
        <v>345288.81722000003</v>
      </c>
      <c r="G18" s="62">
        <v>-10.445713213152121</v>
      </c>
      <c r="H18" s="62">
        <v>100</v>
      </c>
    </row>
    <row r="19" spans="1:8" x14ac:dyDescent="0.2">
      <c r="A19" s="156"/>
      <c r="B19" s="1"/>
      <c r="C19" s="1"/>
      <c r="D19" s="1"/>
      <c r="E19" s="1"/>
      <c r="F19" s="1"/>
      <c r="G19" s="1"/>
      <c r="H19" s="161" t="s">
        <v>220</v>
      </c>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64" priority="6" operator="between">
      <formula>0.0001</formula>
      <formula>0.44999</formula>
    </cfRule>
  </conditionalFormatting>
  <conditionalFormatting sqref="C15">
    <cfRule type="cellIs" dxfId="63" priority="12" operator="between">
      <formula>0.0001</formula>
      <formula>0.44999</formula>
    </cfRule>
  </conditionalFormatting>
  <conditionalFormatting sqref="C17">
    <cfRule type="cellIs" dxfId="62" priority="21" operator="between">
      <formula>0</formula>
      <formula>0.5</formula>
    </cfRule>
    <cfRule type="cellIs" dxfId="61" priority="22" operator="between">
      <formula>0</formula>
      <formula>0.49</formula>
    </cfRule>
  </conditionalFormatting>
  <conditionalFormatting sqref="E7">
    <cfRule type="cellIs" dxfId="60" priority="2" operator="between">
      <formula>0.0001</formula>
      <formula>0.44999</formula>
    </cfRule>
  </conditionalFormatting>
  <conditionalFormatting sqref="E11">
    <cfRule type="cellIs" dxfId="59" priority="15" operator="between">
      <formula>-0.5</formula>
      <formula>0.5</formula>
    </cfRule>
    <cfRule type="cellIs" dxfId="58" priority="16" operator="between">
      <formula>0</formula>
      <formula>0.49</formula>
    </cfRule>
  </conditionalFormatting>
  <conditionalFormatting sqref="E17:E18">
    <cfRule type="cellIs" dxfId="56" priority="26" operator="between">
      <formula>0.00001</formula>
      <formula>0.049999</formula>
    </cfRule>
  </conditionalFormatting>
  <conditionalFormatting sqref="G15">
    <cfRule type="cellIs" dxfId="55" priority="7" operator="between">
      <formula>0.0001</formula>
      <formula>0.44999</formula>
    </cfRule>
  </conditionalFormatting>
  <conditionalFormatting sqref="G17:G18">
    <cfRule type="cellIs" dxfId="54" priority="25" operator="between">
      <formula>0.00001</formula>
      <formula>0.049999</formula>
    </cfRule>
  </conditionalFormatting>
  <conditionalFormatting sqref="H7">
    <cfRule type="cellIs" dxfId="53" priority="3" operator="between">
      <formula>0.0001</formula>
      <formula>0.44999</formula>
    </cfRule>
  </conditionalFormatting>
  <conditionalFormatting sqref="E15">
    <cfRule type="cellIs" dxfId="3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90">
        <f>INDICE!A3</f>
        <v>45747</v>
      </c>
      <c r="C3" s="788">
        <v>41671</v>
      </c>
      <c r="D3" s="788" t="s">
        <v>115</v>
      </c>
      <c r="E3" s="788"/>
      <c r="F3" s="788" t="s">
        <v>116</v>
      </c>
      <c r="G3" s="788"/>
      <c r="H3" s="1"/>
    </row>
    <row r="4" spans="1:8" x14ac:dyDescent="0.2">
      <c r="A4" s="66"/>
      <c r="B4" s="184" t="s">
        <v>339</v>
      </c>
      <c r="C4" s="185" t="s">
        <v>417</v>
      </c>
      <c r="D4" s="184" t="s">
        <v>339</v>
      </c>
      <c r="E4" s="185" t="s">
        <v>417</v>
      </c>
      <c r="F4" s="184" t="s">
        <v>339</v>
      </c>
      <c r="G4" s="186" t="s">
        <v>417</v>
      </c>
      <c r="H4" s="1"/>
    </row>
    <row r="5" spans="1:8" x14ac:dyDescent="0.2">
      <c r="A5" s="433" t="s">
        <v>464</v>
      </c>
      <c r="B5" s="434">
        <v>36.935363443774065</v>
      </c>
      <c r="C5" s="416">
        <v>15.156163116854229</v>
      </c>
      <c r="D5" s="435">
        <v>37.732275394116733</v>
      </c>
      <c r="E5" s="416">
        <v>13.274465807094582</v>
      </c>
      <c r="F5" s="435">
        <v>32.803101119278722</v>
      </c>
      <c r="G5" s="416">
        <v>-4.6210760178986403</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5"/>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9" t="s">
        <v>336</v>
      </c>
      <c r="B1" s="819"/>
      <c r="C1" s="819"/>
      <c r="D1" s="819"/>
      <c r="E1" s="819"/>
      <c r="F1" s="819"/>
      <c r="G1" s="819"/>
      <c r="H1" s="1"/>
      <c r="I1" s="1"/>
    </row>
    <row r="2" spans="1:15" x14ac:dyDescent="0.2">
      <c r="A2" s="820"/>
      <c r="B2" s="820"/>
      <c r="C2" s="820"/>
      <c r="D2" s="820"/>
      <c r="E2" s="820"/>
      <c r="F2" s="820"/>
      <c r="G2" s="820"/>
      <c r="H2" s="10"/>
      <c r="I2" s="55" t="s">
        <v>463</v>
      </c>
    </row>
    <row r="3" spans="1:15" x14ac:dyDescent="0.2">
      <c r="A3" s="805" t="s">
        <v>447</v>
      </c>
      <c r="B3" s="805" t="s">
        <v>448</v>
      </c>
      <c r="C3" s="786">
        <f>INDICE!A3</f>
        <v>45747</v>
      </c>
      <c r="D3" s="787">
        <v>41671</v>
      </c>
      <c r="E3" s="787" t="s">
        <v>115</v>
      </c>
      <c r="F3" s="787"/>
      <c r="G3" s="787" t="s">
        <v>116</v>
      </c>
      <c r="H3" s="787"/>
      <c r="I3" s="787"/>
    </row>
    <row r="4" spans="1:15" x14ac:dyDescent="0.2">
      <c r="A4" s="806"/>
      <c r="B4" s="806"/>
      <c r="C4" s="82" t="s">
        <v>54</v>
      </c>
      <c r="D4" s="82" t="s">
        <v>417</v>
      </c>
      <c r="E4" s="82" t="s">
        <v>54</v>
      </c>
      <c r="F4" s="82" t="s">
        <v>417</v>
      </c>
      <c r="G4" s="82" t="s">
        <v>54</v>
      </c>
      <c r="H4" s="83" t="s">
        <v>417</v>
      </c>
      <c r="I4" s="83" t="s">
        <v>106</v>
      </c>
    </row>
    <row r="5" spans="1:15" x14ac:dyDescent="0.2">
      <c r="A5" s="11"/>
      <c r="B5" s="11" t="s">
        <v>266</v>
      </c>
      <c r="C5" s="765">
        <v>0</v>
      </c>
      <c r="D5" s="142" t="s">
        <v>142</v>
      </c>
      <c r="E5" s="737">
        <v>0</v>
      </c>
      <c r="F5" s="142" t="s">
        <v>142</v>
      </c>
      <c r="G5" s="737">
        <v>48.194209999999998</v>
      </c>
      <c r="H5" s="142">
        <v>-92.203932423914708</v>
      </c>
      <c r="I5" s="766">
        <v>0.12349881238256386</v>
      </c>
      <c r="K5" s="167"/>
      <c r="M5" s="167"/>
      <c r="O5" s="167"/>
    </row>
    <row r="6" spans="1:15" x14ac:dyDescent="0.2">
      <c r="A6" s="11"/>
      <c r="B6" s="11" t="s">
        <v>653</v>
      </c>
      <c r="C6" s="765">
        <v>5.4047200000000002</v>
      </c>
      <c r="D6" s="142">
        <v>-17.3828969915422</v>
      </c>
      <c r="E6" s="737">
        <v>21.876940000000001</v>
      </c>
      <c r="F6" s="142">
        <v>15.487888440410371</v>
      </c>
      <c r="G6" s="737">
        <v>51.890599999999999</v>
      </c>
      <c r="H6" s="142">
        <v>10.104571610323861</v>
      </c>
      <c r="I6" s="766">
        <v>0.13297089990309349</v>
      </c>
    </row>
    <row r="7" spans="1:15" x14ac:dyDescent="0.2">
      <c r="A7" s="11"/>
      <c r="B7" s="11" t="s">
        <v>233</v>
      </c>
      <c r="C7" s="765">
        <v>0</v>
      </c>
      <c r="D7" s="142" t="s">
        <v>142</v>
      </c>
      <c r="E7" s="737">
        <v>0</v>
      </c>
      <c r="F7" s="142" t="s">
        <v>142</v>
      </c>
      <c r="G7" s="737">
        <v>0</v>
      </c>
      <c r="H7" s="142">
        <v>-100</v>
      </c>
      <c r="I7" s="766">
        <v>0</v>
      </c>
    </row>
    <row r="8" spans="1:15" x14ac:dyDescent="0.2">
      <c r="A8" s="11"/>
      <c r="B8" s="11" t="s">
        <v>270</v>
      </c>
      <c r="C8" s="765">
        <v>0</v>
      </c>
      <c r="D8" s="142" t="s">
        <v>142</v>
      </c>
      <c r="E8" s="737">
        <v>0</v>
      </c>
      <c r="F8" s="142" t="s">
        <v>142</v>
      </c>
      <c r="G8" s="737">
        <v>321.02879999999999</v>
      </c>
      <c r="H8" s="142" t="s">
        <v>142</v>
      </c>
      <c r="I8" s="766">
        <v>0.82264395537554447</v>
      </c>
    </row>
    <row r="9" spans="1:15" x14ac:dyDescent="0.2">
      <c r="A9" s="11"/>
      <c r="B9" s="11" t="s">
        <v>274</v>
      </c>
      <c r="C9" s="765">
        <v>0</v>
      </c>
      <c r="D9" s="142" t="s">
        <v>142</v>
      </c>
      <c r="E9" s="737">
        <v>0</v>
      </c>
      <c r="F9" s="142" t="s">
        <v>142</v>
      </c>
      <c r="G9" s="737">
        <v>0</v>
      </c>
      <c r="H9" s="142">
        <v>-100</v>
      </c>
      <c r="I9" s="766">
        <v>0</v>
      </c>
    </row>
    <row r="10" spans="1:15" x14ac:dyDescent="0.2">
      <c r="A10" s="11"/>
      <c r="B10" s="11" t="s">
        <v>234</v>
      </c>
      <c r="C10" s="765">
        <v>805.10930999999982</v>
      </c>
      <c r="D10" s="142">
        <v>-36.955789143318881</v>
      </c>
      <c r="E10" s="737">
        <v>4731.6861899999985</v>
      </c>
      <c r="F10" s="142">
        <v>70.600017664690583</v>
      </c>
      <c r="G10" s="737">
        <v>11319.92527</v>
      </c>
      <c r="H10" s="142">
        <v>-65.216704717164504</v>
      </c>
      <c r="I10" s="767">
        <v>29.007578443642366</v>
      </c>
    </row>
    <row r="11" spans="1:15" x14ac:dyDescent="0.2">
      <c r="A11" s="11"/>
      <c r="B11" s="764" t="s">
        <v>322</v>
      </c>
      <c r="C11" s="768">
        <v>753.74350000000004</v>
      </c>
      <c r="D11" s="412">
        <v>-39.442753477827644</v>
      </c>
      <c r="E11" s="769">
        <v>4619.6968199999983</v>
      </c>
      <c r="F11" s="412">
        <v>80.33858308287229</v>
      </c>
      <c r="G11" s="769">
        <v>10766.47243</v>
      </c>
      <c r="H11" s="412">
        <v>-65.99385346889899</v>
      </c>
      <c r="I11" s="770">
        <v>27.589342343294277</v>
      </c>
    </row>
    <row r="12" spans="1:15" x14ac:dyDescent="0.2">
      <c r="A12" s="11"/>
      <c r="B12" s="764" t="s">
        <v>319</v>
      </c>
      <c r="C12" s="768">
        <v>51.365809999999996</v>
      </c>
      <c r="D12" s="412">
        <v>58.65485414732354</v>
      </c>
      <c r="E12" s="769">
        <v>111.98936999999999</v>
      </c>
      <c r="F12" s="412">
        <v>-47.143869730498764</v>
      </c>
      <c r="G12" s="769">
        <v>553.45284000000004</v>
      </c>
      <c r="H12" s="412">
        <v>-37.375985682443904</v>
      </c>
      <c r="I12" s="770">
        <v>1.4182361003480946</v>
      </c>
    </row>
    <row r="13" spans="1:15" x14ac:dyDescent="0.2">
      <c r="A13" s="11"/>
      <c r="B13" s="11" t="s">
        <v>581</v>
      </c>
      <c r="C13" s="765">
        <v>41.1952</v>
      </c>
      <c r="D13" s="142">
        <v>-37.461905384322399</v>
      </c>
      <c r="E13" s="737">
        <v>41.1952</v>
      </c>
      <c r="F13" s="142">
        <v>-79.937791139856657</v>
      </c>
      <c r="G13" s="737">
        <v>384.88357000000002</v>
      </c>
      <c r="H13" s="142">
        <v>-44.189080502313921</v>
      </c>
      <c r="I13" s="766">
        <v>0.98627332620581165</v>
      </c>
    </row>
    <row r="14" spans="1:15" x14ac:dyDescent="0.2">
      <c r="A14" s="11"/>
      <c r="B14" s="11" t="s">
        <v>235</v>
      </c>
      <c r="C14" s="765">
        <v>0</v>
      </c>
      <c r="D14" s="142" t="s">
        <v>142</v>
      </c>
      <c r="E14" s="737">
        <v>0</v>
      </c>
      <c r="F14" s="142">
        <v>-100</v>
      </c>
      <c r="G14" s="737">
        <v>0.87492999999999999</v>
      </c>
      <c r="H14" s="142">
        <v>1.673387331063412</v>
      </c>
      <c r="I14" s="766">
        <v>2.2420289889154028E-3</v>
      </c>
    </row>
    <row r="15" spans="1:15" x14ac:dyDescent="0.2">
      <c r="A15" s="11"/>
      <c r="B15" s="11" t="s">
        <v>276</v>
      </c>
      <c r="C15" s="765">
        <v>0</v>
      </c>
      <c r="D15" s="142" t="s">
        <v>142</v>
      </c>
      <c r="E15" s="737">
        <v>0</v>
      </c>
      <c r="F15" s="142" t="s">
        <v>142</v>
      </c>
      <c r="G15" s="737">
        <v>0</v>
      </c>
      <c r="H15" s="142">
        <v>-100</v>
      </c>
      <c r="I15" s="766">
        <v>0</v>
      </c>
    </row>
    <row r="16" spans="1:15" x14ac:dyDescent="0.2">
      <c r="A16" s="11"/>
      <c r="B16" s="11" t="s">
        <v>206</v>
      </c>
      <c r="C16" s="765">
        <v>151.33517999999998</v>
      </c>
      <c r="D16" s="142">
        <v>-56.594205305335677</v>
      </c>
      <c r="E16" s="737">
        <v>626.68235000000004</v>
      </c>
      <c r="F16" s="142">
        <v>-0.17594982144736096</v>
      </c>
      <c r="G16" s="737">
        <v>1829.8038799999997</v>
      </c>
      <c r="H16" s="142">
        <v>-45.342706655926321</v>
      </c>
      <c r="I16" s="766">
        <v>4.6889160767031424</v>
      </c>
    </row>
    <row r="17" spans="1:10" x14ac:dyDescent="0.2">
      <c r="A17" s="11"/>
      <c r="B17" s="11" t="s">
        <v>207</v>
      </c>
      <c r="C17" s="765">
        <v>0</v>
      </c>
      <c r="D17" s="142" t="s">
        <v>142</v>
      </c>
      <c r="E17" s="737">
        <v>0</v>
      </c>
      <c r="F17" s="142" t="s">
        <v>142</v>
      </c>
      <c r="G17" s="737">
        <v>128.10267999999999</v>
      </c>
      <c r="H17" s="142">
        <v>478.97684593029817</v>
      </c>
      <c r="I17" s="766">
        <v>0.32826617228550098</v>
      </c>
    </row>
    <row r="18" spans="1:10" x14ac:dyDescent="0.2">
      <c r="A18" s="11"/>
      <c r="B18" s="11" t="s">
        <v>540</v>
      </c>
      <c r="C18" s="765">
        <v>0</v>
      </c>
      <c r="D18" s="412" t="s">
        <v>142</v>
      </c>
      <c r="E18" s="737">
        <v>0</v>
      </c>
      <c r="F18" s="412" t="s">
        <v>142</v>
      </c>
      <c r="G18" s="737">
        <v>45.164699999999996</v>
      </c>
      <c r="H18" s="412">
        <v>-95.655936664376625</v>
      </c>
      <c r="I18" s="766">
        <v>0.11573562076470975</v>
      </c>
    </row>
    <row r="19" spans="1:10" x14ac:dyDescent="0.2">
      <c r="A19" s="11"/>
      <c r="B19" s="11" t="s">
        <v>652</v>
      </c>
      <c r="C19" s="765">
        <v>1148.18129</v>
      </c>
      <c r="D19" s="142">
        <v>79.422580848207261</v>
      </c>
      <c r="E19" s="737">
        <v>1899.3640500000001</v>
      </c>
      <c r="F19" s="142">
        <v>17.509513739534377</v>
      </c>
      <c r="G19" s="737">
        <v>4338.5279199999995</v>
      </c>
      <c r="H19" s="142">
        <v>-17.867396148671492</v>
      </c>
      <c r="I19" s="767">
        <v>11.117581253196079</v>
      </c>
    </row>
    <row r="20" spans="1:10" x14ac:dyDescent="0.2">
      <c r="A20" s="11"/>
      <c r="B20" s="11" t="s">
        <v>208</v>
      </c>
      <c r="C20" s="765">
        <v>0</v>
      </c>
      <c r="D20" s="142" t="s">
        <v>142</v>
      </c>
      <c r="E20" s="737">
        <v>126.06752</v>
      </c>
      <c r="F20" s="142" t="s">
        <v>142</v>
      </c>
      <c r="G20" s="737">
        <v>148.64798999999999</v>
      </c>
      <c r="H20" s="142">
        <v>-70.543914712571294</v>
      </c>
      <c r="I20" s="766">
        <v>0.38091401909182093</v>
      </c>
    </row>
    <row r="21" spans="1:10" x14ac:dyDescent="0.2">
      <c r="A21" s="11"/>
      <c r="B21" s="11" t="s">
        <v>237</v>
      </c>
      <c r="C21" s="765">
        <v>0</v>
      </c>
      <c r="D21" s="142" t="s">
        <v>142</v>
      </c>
      <c r="E21" s="737">
        <v>0</v>
      </c>
      <c r="F21" s="142" t="s">
        <v>142</v>
      </c>
      <c r="G21" s="737">
        <v>167.91239000000002</v>
      </c>
      <c r="H21" s="142">
        <v>-53.931295201923923</v>
      </c>
      <c r="I21" s="767">
        <v>0.4302795034780712</v>
      </c>
    </row>
    <row r="22" spans="1:10" x14ac:dyDescent="0.2">
      <c r="A22" s="11"/>
      <c r="B22" s="11" t="s">
        <v>658</v>
      </c>
      <c r="C22" s="765">
        <v>0</v>
      </c>
      <c r="D22" s="142" t="s">
        <v>142</v>
      </c>
      <c r="E22" s="737">
        <v>0.54642000000000013</v>
      </c>
      <c r="F22" s="142">
        <v>84.271405928573884</v>
      </c>
      <c r="G22" s="737">
        <v>2.25989</v>
      </c>
      <c r="H22" s="142">
        <v>92.380182174172106</v>
      </c>
      <c r="I22" s="767">
        <v>5.7910220152012498E-3</v>
      </c>
    </row>
    <row r="23" spans="1:10" x14ac:dyDescent="0.2">
      <c r="A23" s="11"/>
      <c r="B23" s="11" t="s">
        <v>238</v>
      </c>
      <c r="C23" s="765">
        <v>0</v>
      </c>
      <c r="D23" s="142" t="s">
        <v>142</v>
      </c>
      <c r="E23" s="737">
        <v>0</v>
      </c>
      <c r="F23" s="142" t="s">
        <v>142</v>
      </c>
      <c r="G23" s="737">
        <v>1054.77682</v>
      </c>
      <c r="H23" s="142" t="s">
        <v>142</v>
      </c>
      <c r="I23" s="766">
        <v>2.7028907538614564</v>
      </c>
    </row>
    <row r="24" spans="1:10" x14ac:dyDescent="0.2">
      <c r="A24" s="160" t="s">
        <v>438</v>
      </c>
      <c r="B24" s="703"/>
      <c r="C24" s="771">
        <v>2151.2256999999995</v>
      </c>
      <c r="D24" s="147">
        <v>-7.9907016630293928</v>
      </c>
      <c r="E24" s="771">
        <v>7447.4186699999991</v>
      </c>
      <c r="F24" s="147">
        <v>42.041490853634421</v>
      </c>
      <c r="G24" s="771">
        <v>19841.993649999993</v>
      </c>
      <c r="H24" s="147">
        <v>-55.614417826197915</v>
      </c>
      <c r="I24" s="772">
        <v>50.845581887894262</v>
      </c>
    </row>
    <row r="25" spans="1:10" x14ac:dyDescent="0.2">
      <c r="A25" s="11"/>
      <c r="B25" s="11" t="s">
        <v>671</v>
      </c>
      <c r="C25" s="765">
        <v>0</v>
      </c>
      <c r="D25" s="142" t="s">
        <v>142</v>
      </c>
      <c r="E25" s="737">
        <v>0</v>
      </c>
      <c r="F25" s="142">
        <v>-100</v>
      </c>
      <c r="G25" s="737">
        <v>0</v>
      </c>
      <c r="H25" s="142">
        <v>-100</v>
      </c>
      <c r="I25" s="766">
        <v>0</v>
      </c>
    </row>
    <row r="26" spans="1:10" ht="14.25" customHeight="1" x14ac:dyDescent="0.2">
      <c r="A26" s="11"/>
      <c r="B26" s="11" t="s">
        <v>215</v>
      </c>
      <c r="C26" s="765">
        <v>0</v>
      </c>
      <c r="D26" s="142" t="s">
        <v>142</v>
      </c>
      <c r="E26" s="737">
        <v>0</v>
      </c>
      <c r="F26" s="142" t="s">
        <v>142</v>
      </c>
      <c r="G26" s="737">
        <v>2332.5676600000002</v>
      </c>
      <c r="H26" s="142" t="s">
        <v>142</v>
      </c>
      <c r="I26" s="766">
        <v>5.9772602520505274</v>
      </c>
    </row>
    <row r="27" spans="1:10" x14ac:dyDescent="0.2">
      <c r="A27" s="11"/>
      <c r="B27" s="11" t="s">
        <v>241</v>
      </c>
      <c r="C27" s="765">
        <v>956</v>
      </c>
      <c r="D27" s="142">
        <v>34.269662921348313</v>
      </c>
      <c r="E27" s="737">
        <v>2328</v>
      </c>
      <c r="F27" s="142">
        <v>13.894324853228962</v>
      </c>
      <c r="G27" s="737">
        <v>9987</v>
      </c>
      <c r="H27" s="142">
        <v>5.3461564735396188</v>
      </c>
      <c r="I27" s="767">
        <v>25.591925653821594</v>
      </c>
    </row>
    <row r="28" spans="1:10" x14ac:dyDescent="0.2">
      <c r="A28" s="11"/>
      <c r="B28" s="764" t="s">
        <v>322</v>
      </c>
      <c r="C28" s="768">
        <v>956</v>
      </c>
      <c r="D28" s="412">
        <v>34.269662921348313</v>
      </c>
      <c r="E28" s="769">
        <v>2328</v>
      </c>
      <c r="F28" s="412">
        <v>13.894324853228962</v>
      </c>
      <c r="G28" s="769">
        <v>9987</v>
      </c>
      <c r="H28" s="412">
        <v>5.3592151070788061</v>
      </c>
      <c r="I28" s="770">
        <v>25.591925653821594</v>
      </c>
    </row>
    <row r="29" spans="1:10" ht="14.25" customHeight="1" x14ac:dyDescent="0.2">
      <c r="A29" s="11"/>
      <c r="B29" s="764" t="s">
        <v>319</v>
      </c>
      <c r="C29" s="768">
        <v>0</v>
      </c>
      <c r="D29" s="412" t="s">
        <v>142</v>
      </c>
      <c r="E29" s="769">
        <v>0</v>
      </c>
      <c r="F29" s="412" t="s">
        <v>142</v>
      </c>
      <c r="G29" s="769">
        <v>0</v>
      </c>
      <c r="H29" s="412">
        <v>-100</v>
      </c>
      <c r="I29" s="770">
        <v>0</v>
      </c>
    </row>
    <row r="30" spans="1:10" ht="14.25" customHeight="1" x14ac:dyDescent="0.2">
      <c r="A30" s="160" t="s">
        <v>439</v>
      </c>
      <c r="B30" s="703"/>
      <c r="C30" s="771">
        <v>956</v>
      </c>
      <c r="D30" s="147">
        <v>34.269662921348313</v>
      </c>
      <c r="E30" s="771">
        <v>2328</v>
      </c>
      <c r="F30" s="147">
        <v>6.8112276493893047</v>
      </c>
      <c r="G30" s="771">
        <v>12319.567660000001</v>
      </c>
      <c r="H30" s="147">
        <v>28.119019416324253</v>
      </c>
      <c r="I30" s="772">
        <v>31.569185905872121</v>
      </c>
    </row>
    <row r="31" spans="1:10" ht="14.25" customHeight="1" x14ac:dyDescent="0.2">
      <c r="A31" s="11"/>
      <c r="B31" s="11" t="s">
        <v>231</v>
      </c>
      <c r="C31" s="765">
        <v>0</v>
      </c>
      <c r="D31" s="142" t="s">
        <v>142</v>
      </c>
      <c r="E31" s="737">
        <v>0</v>
      </c>
      <c r="F31" s="142" t="s">
        <v>142</v>
      </c>
      <c r="G31" s="737">
        <v>108.77736</v>
      </c>
      <c r="H31" s="142">
        <v>-13.678675155321448</v>
      </c>
      <c r="I31" s="766">
        <v>0.27874457894652921</v>
      </c>
      <c r="J31" s="428"/>
    </row>
    <row r="32" spans="1:10" ht="14.25" customHeight="1" x14ac:dyDescent="0.2">
      <c r="A32" s="160" t="s">
        <v>300</v>
      </c>
      <c r="B32" s="703"/>
      <c r="C32" s="771">
        <v>0</v>
      </c>
      <c r="D32" s="147" t="s">
        <v>142</v>
      </c>
      <c r="E32" s="771">
        <v>0</v>
      </c>
      <c r="F32" s="147" t="s">
        <v>142</v>
      </c>
      <c r="G32" s="771">
        <v>108.77736</v>
      </c>
      <c r="H32" s="147">
        <v>-13.678675155321448</v>
      </c>
      <c r="I32" s="772">
        <v>0.27874457894652921</v>
      </c>
      <c r="J32" s="428"/>
    </row>
    <row r="33" spans="1:9" ht="14.25" customHeight="1" x14ac:dyDescent="0.2">
      <c r="A33" s="11"/>
      <c r="B33" s="11" t="s">
        <v>561</v>
      </c>
      <c r="C33" s="765">
        <v>0</v>
      </c>
      <c r="D33" s="142" t="s">
        <v>142</v>
      </c>
      <c r="E33" s="737">
        <v>0</v>
      </c>
      <c r="F33" s="142" t="s">
        <v>142</v>
      </c>
      <c r="G33" s="737">
        <v>676.63525000000004</v>
      </c>
      <c r="H33" s="142">
        <v>4112.3840503019355</v>
      </c>
      <c r="I33" s="766">
        <v>1.7338939634279553</v>
      </c>
    </row>
    <row r="34" spans="1:9" ht="14.25" customHeight="1" x14ac:dyDescent="0.2">
      <c r="A34" s="11"/>
      <c r="B34" s="11" t="s">
        <v>202</v>
      </c>
      <c r="C34" s="765">
        <v>0</v>
      </c>
      <c r="D34" s="142" t="s">
        <v>142</v>
      </c>
      <c r="E34" s="737">
        <v>0</v>
      </c>
      <c r="F34" s="142">
        <v>-100</v>
      </c>
      <c r="G34" s="737">
        <v>0</v>
      </c>
      <c r="H34" s="142">
        <v>-100</v>
      </c>
      <c r="I34" s="766">
        <v>0</v>
      </c>
    </row>
    <row r="35" spans="1:9" ht="15.75" customHeight="1" x14ac:dyDescent="0.2">
      <c r="A35" s="11"/>
      <c r="B35" s="11" t="s">
        <v>654</v>
      </c>
      <c r="C35" s="765">
        <v>0</v>
      </c>
      <c r="D35" s="142" t="s">
        <v>142</v>
      </c>
      <c r="E35" s="737">
        <v>0</v>
      </c>
      <c r="F35" s="142" t="s">
        <v>142</v>
      </c>
      <c r="G35" s="737">
        <v>0</v>
      </c>
      <c r="H35" s="142">
        <v>-100</v>
      </c>
      <c r="I35" s="766">
        <v>0</v>
      </c>
    </row>
    <row r="36" spans="1:9" s="1" customFormat="1" ht="14.25" customHeight="1" x14ac:dyDescent="0.2">
      <c r="A36" s="11"/>
      <c r="B36" s="11" t="s">
        <v>203</v>
      </c>
      <c r="C36" s="765">
        <v>0</v>
      </c>
      <c r="D36" s="142" t="s">
        <v>142</v>
      </c>
      <c r="E36" s="769">
        <v>0</v>
      </c>
      <c r="F36" s="142">
        <v>-100</v>
      </c>
      <c r="G36" s="769">
        <v>0</v>
      </c>
      <c r="H36" s="142">
        <v>-100</v>
      </c>
      <c r="I36" s="766">
        <v>0</v>
      </c>
    </row>
    <row r="37" spans="1:9" s="1" customFormat="1" x14ac:dyDescent="0.2">
      <c r="A37" s="11"/>
      <c r="B37" s="11" t="s">
        <v>655</v>
      </c>
      <c r="C37" s="765">
        <v>0</v>
      </c>
      <c r="D37" s="142" t="s">
        <v>142</v>
      </c>
      <c r="E37" s="769">
        <v>0</v>
      </c>
      <c r="F37" s="142" t="s">
        <v>142</v>
      </c>
      <c r="G37" s="737">
        <v>882.99936000000002</v>
      </c>
      <c r="H37" s="142">
        <v>-77.350378395805663</v>
      </c>
      <c r="I37" s="766">
        <v>2.2627069163404476</v>
      </c>
    </row>
    <row r="38" spans="1:9" s="1" customFormat="1" x14ac:dyDescent="0.2">
      <c r="A38" s="160" t="s">
        <v>656</v>
      </c>
      <c r="B38" s="703"/>
      <c r="C38" s="771">
        <v>0</v>
      </c>
      <c r="D38" s="147" t="s">
        <v>142</v>
      </c>
      <c r="E38" s="771">
        <v>0</v>
      </c>
      <c r="F38" s="147">
        <v>-100</v>
      </c>
      <c r="G38" s="771">
        <v>1559.6346099999998</v>
      </c>
      <c r="H38" s="147">
        <v>-68.724497086344272</v>
      </c>
      <c r="I38" s="772">
        <v>3.9966008797684029</v>
      </c>
    </row>
    <row r="39" spans="1:9" s="1" customFormat="1" x14ac:dyDescent="0.2">
      <c r="A39" s="11"/>
      <c r="B39" s="11" t="s">
        <v>533</v>
      </c>
      <c r="C39" s="765">
        <v>0</v>
      </c>
      <c r="D39" s="142" t="s">
        <v>142</v>
      </c>
      <c r="E39" s="769">
        <v>0</v>
      </c>
      <c r="F39" s="142" t="s">
        <v>142</v>
      </c>
      <c r="G39" s="737">
        <v>902.40485000000001</v>
      </c>
      <c r="H39" s="142">
        <v>-21.609974277976718</v>
      </c>
      <c r="I39" s="766">
        <v>2.3124339472161837</v>
      </c>
    </row>
    <row r="40" spans="1:9" s="1" customFormat="1" x14ac:dyDescent="0.2">
      <c r="A40" s="11"/>
      <c r="B40" s="11" t="s">
        <v>634</v>
      </c>
      <c r="C40" s="765">
        <v>0</v>
      </c>
      <c r="D40" s="142" t="s">
        <v>142</v>
      </c>
      <c r="E40" s="769">
        <v>0</v>
      </c>
      <c r="F40" s="142" t="s">
        <v>142</v>
      </c>
      <c r="G40" s="769">
        <v>0</v>
      </c>
      <c r="H40" s="142">
        <v>-100</v>
      </c>
      <c r="I40" s="766">
        <v>0</v>
      </c>
    </row>
    <row r="41" spans="1:9" s="1" customFormat="1" x14ac:dyDescent="0.2">
      <c r="A41" s="160" t="s">
        <v>455</v>
      </c>
      <c r="B41" s="703"/>
      <c r="C41" s="771">
        <v>0</v>
      </c>
      <c r="D41" s="147" t="s">
        <v>142</v>
      </c>
      <c r="E41" s="771">
        <v>0</v>
      </c>
      <c r="F41" s="147" t="s">
        <v>142</v>
      </c>
      <c r="G41" s="771">
        <v>902.40485000000001</v>
      </c>
      <c r="H41" s="147">
        <v>-56.813560947551522</v>
      </c>
      <c r="I41" s="772">
        <v>2.3124339472161837</v>
      </c>
    </row>
    <row r="42" spans="1:9" s="1" customFormat="1" ht="14.25" customHeight="1" x14ac:dyDescent="0.2">
      <c r="A42" s="160" t="s">
        <v>657</v>
      </c>
      <c r="B42" s="703"/>
      <c r="C42" s="745">
        <v>591.06839000000002</v>
      </c>
      <c r="D42" s="746">
        <v>174.92084963132314</v>
      </c>
      <c r="E42" s="745">
        <v>1233.4232299999999</v>
      </c>
      <c r="F42" s="746">
        <v>109.64785721369921</v>
      </c>
      <c r="G42" s="745">
        <v>4291.6489599999995</v>
      </c>
      <c r="H42" s="746">
        <v>110.36601362005874</v>
      </c>
      <c r="I42" s="744">
        <v>10.997452800302469</v>
      </c>
    </row>
    <row r="43" spans="1:9" s="1" customFormat="1" ht="14.25" customHeight="1" x14ac:dyDescent="0.2">
      <c r="A43" s="747" t="s">
        <v>114</v>
      </c>
      <c r="B43" s="658"/>
      <c r="C43" s="748">
        <v>3698.2940900000003</v>
      </c>
      <c r="D43" s="659">
        <v>13.269198642247376</v>
      </c>
      <c r="E43" s="748">
        <v>11008.841899999998</v>
      </c>
      <c r="F43" s="659">
        <v>31.504066662493752</v>
      </c>
      <c r="G43" s="748">
        <v>39024.027090000003</v>
      </c>
      <c r="H43" s="659">
        <v>-38.604620682672824</v>
      </c>
      <c r="I43" s="748">
        <v>100</v>
      </c>
    </row>
    <row r="44" spans="1:9" s="1" customFormat="1" x14ac:dyDescent="0.2">
      <c r="A44" s="749"/>
      <c r="B44" s="750" t="s">
        <v>322</v>
      </c>
      <c r="C44" s="751">
        <v>2857.92479</v>
      </c>
      <c r="D44" s="528">
        <v>10.06366491764302</v>
      </c>
      <c r="E44" s="751">
        <v>8847.0608699999975</v>
      </c>
      <c r="F44" s="528">
        <v>42.18932598197339</v>
      </c>
      <c r="G44" s="751">
        <v>25092.000349999998</v>
      </c>
      <c r="H44" s="528">
        <v>-45.947711990861002</v>
      </c>
      <c r="I44" s="751">
        <v>64.298849250311946</v>
      </c>
    </row>
    <row r="45" spans="1:9" s="1" customFormat="1" x14ac:dyDescent="0.2">
      <c r="A45" s="750"/>
      <c r="B45" s="750" t="s">
        <v>319</v>
      </c>
      <c r="C45" s="751">
        <v>840.36930000000007</v>
      </c>
      <c r="D45" s="528">
        <v>25.721402265527367</v>
      </c>
      <c r="E45" s="751">
        <v>2161.7810300000001</v>
      </c>
      <c r="F45" s="528">
        <v>0.5734415971720066</v>
      </c>
      <c r="G45" s="751">
        <v>13932.026739999998</v>
      </c>
      <c r="H45" s="528">
        <v>-18.71683460540368</v>
      </c>
      <c r="I45" s="751">
        <v>35.701150749688033</v>
      </c>
    </row>
    <row r="46" spans="1:9" s="1" customFormat="1" ht="14.25" customHeight="1" x14ac:dyDescent="0.2">
      <c r="A46" s="752"/>
      <c r="B46" s="752" t="s">
        <v>442</v>
      </c>
      <c r="C46" s="753">
        <v>2145.8209799999995</v>
      </c>
      <c r="D46" s="530">
        <v>-7.9643484873525985</v>
      </c>
      <c r="E46" s="753">
        <v>7425.5417299999981</v>
      </c>
      <c r="F46" s="530">
        <v>41.532132002971629</v>
      </c>
      <c r="G46" s="753">
        <v>19577.851609999994</v>
      </c>
      <c r="H46" s="530">
        <v>-57.2192356613456</v>
      </c>
      <c r="I46" s="753">
        <v>50.168711611562159</v>
      </c>
    </row>
    <row r="47" spans="1:9" s="1" customFormat="1" ht="14.25" customHeight="1" x14ac:dyDescent="0.2">
      <c r="A47" s="752"/>
      <c r="B47" s="752" t="s">
        <v>443</v>
      </c>
      <c r="C47" s="753">
        <v>1552.4731100000008</v>
      </c>
      <c r="D47" s="530">
        <v>66.299985539952502</v>
      </c>
      <c r="E47" s="753">
        <v>3583.3001700000009</v>
      </c>
      <c r="F47" s="530">
        <v>14.667707253206904</v>
      </c>
      <c r="G47" s="753">
        <v>19446.175480000009</v>
      </c>
      <c r="H47" s="530">
        <v>9.2566511189701792</v>
      </c>
      <c r="I47" s="753">
        <v>49.831288388437841</v>
      </c>
    </row>
    <row r="48" spans="1:9" s="1" customFormat="1" x14ac:dyDescent="0.2">
      <c r="A48" s="750"/>
      <c r="B48" s="750" t="s">
        <v>444</v>
      </c>
      <c r="C48" s="751">
        <v>2104.6257799999998</v>
      </c>
      <c r="D48" s="528">
        <v>-7.1067235246944414</v>
      </c>
      <c r="E48" s="751">
        <v>7257.7325899999987</v>
      </c>
      <c r="F48" s="528">
        <v>44.618056624160012</v>
      </c>
      <c r="G48" s="751">
        <v>18071.432099999998</v>
      </c>
      <c r="H48" s="528">
        <v>-58.398138914397038</v>
      </c>
      <c r="I48" s="751">
        <v>46.308475694531396</v>
      </c>
    </row>
    <row r="49" spans="1:9" s="1" customFormat="1" x14ac:dyDescent="0.2">
      <c r="A49" s="80" t="s">
        <v>687</v>
      </c>
      <c r="B49" s="717"/>
      <c r="G49" s="613"/>
      <c r="I49" s="161" t="s">
        <v>220</v>
      </c>
    </row>
    <row r="50" spans="1:9" s="1" customFormat="1" x14ac:dyDescent="0.2">
      <c r="A50" s="80" t="s">
        <v>659</v>
      </c>
      <c r="B50" s="717"/>
      <c r="G50" s="613"/>
      <c r="I50" s="161"/>
    </row>
    <row r="51" spans="1:9" s="1" customFormat="1" x14ac:dyDescent="0.2">
      <c r="A51" s="718" t="s">
        <v>660</v>
      </c>
      <c r="G51" s="613"/>
    </row>
    <row r="52" spans="1:9" s="1" customFormat="1" x14ac:dyDescent="0.2">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sheetData>
  <mergeCells count="6">
    <mergeCell ref="A1:G2"/>
    <mergeCell ref="C3:D3"/>
    <mergeCell ref="E3:F3"/>
    <mergeCell ref="A3:A4"/>
    <mergeCell ref="B3:B4"/>
    <mergeCell ref="G3:I3"/>
  </mergeCells>
  <conditionalFormatting sqref="D36:D44 D43:H44 D45:E45 G45:H45">
    <cfRule type="cellIs" dxfId="29" priority="3" operator="between">
      <formula>0.049</formula>
      <formula>0</formula>
    </cfRule>
  </conditionalFormatting>
  <conditionalFormatting sqref="D43:E48 G43:G48">
    <cfRule type="cellIs" dxfId="26" priority="50" operator="between">
      <formula>0.00000001</formula>
      <formula>1</formula>
    </cfRule>
  </conditionalFormatting>
  <conditionalFormatting sqref="D43:G44 D46:G47 D45:E45 G45">
    <cfRule type="cellIs" dxfId="27" priority="38" operator="between">
      <formula>0.00000001</formula>
      <formula>1</formula>
    </cfRule>
  </conditionalFormatting>
  <conditionalFormatting sqref="D24:H24 F25 H25 D25:D26 F26:H26">
    <cfRule type="cellIs" dxfId="25" priority="18" operator="between">
      <formula>0.049</formula>
      <formula>0</formula>
    </cfRule>
  </conditionalFormatting>
  <conditionalFormatting sqref="D30:H30 D31:D33 F31:H33">
    <cfRule type="cellIs" dxfId="24" priority="5" operator="between">
      <formula>0.049</formula>
      <formula>0</formula>
    </cfRule>
  </conditionalFormatting>
  <conditionalFormatting sqref="D34:H35">
    <cfRule type="cellIs" dxfId="23" priority="34" operator="between">
      <formula>0.00000001</formula>
      <formula>1</formula>
    </cfRule>
  </conditionalFormatting>
  <conditionalFormatting sqref="F36 H36">
    <cfRule type="cellIs" dxfId="22" priority="22" operator="between">
      <formula>0.049</formula>
      <formula>0</formula>
    </cfRule>
  </conditionalFormatting>
  <conditionalFormatting sqref="F40 H40">
    <cfRule type="cellIs" dxfId="21" priority="13" operator="between">
      <formula>0.049</formula>
      <formula>0</formula>
    </cfRule>
  </conditionalFormatting>
  <conditionalFormatting sqref="F43:F44 F46">
    <cfRule type="cellIs" dxfId="20" priority="21" operator="between">
      <formula>0.00000001</formula>
      <formula>1</formula>
    </cfRule>
  </conditionalFormatting>
  <conditionalFormatting sqref="F37:H39">
    <cfRule type="cellIs" dxfId="19" priority="4" operator="between">
      <formula>0.049</formula>
      <formula>0</formula>
    </cfRule>
  </conditionalFormatting>
  <conditionalFormatting sqref="F41:H43">
    <cfRule type="cellIs" dxfId="18" priority="2" operator="between">
      <formula>0.049</formula>
      <formula>0</formula>
    </cfRule>
  </conditionalFormatting>
  <conditionalFormatting sqref="H43:H46">
    <cfRule type="cellIs" dxfId="17" priority="19" operator="between">
      <formula>0.00000001</formula>
      <formula>1</formula>
    </cfRule>
  </conditionalFormatting>
  <conditionalFormatting sqref="I7:I8 I10:I19 I21:I35 I38:I48">
    <cfRule type="cellIs" dxfId="16" priority="77"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9" t="s">
        <v>338</v>
      </c>
      <c r="B1" s="819"/>
      <c r="C1" s="819"/>
      <c r="D1" s="819"/>
      <c r="E1" s="819"/>
      <c r="F1" s="819"/>
      <c r="G1" s="1"/>
      <c r="H1" s="1"/>
      <c r="I1" s="1"/>
    </row>
    <row r="2" spans="1:12" x14ac:dyDescent="0.2">
      <c r="A2" s="820"/>
      <c r="B2" s="820"/>
      <c r="C2" s="820"/>
      <c r="D2" s="820"/>
      <c r="E2" s="820"/>
      <c r="F2" s="820"/>
      <c r="G2" s="10"/>
      <c r="H2" s="55" t="s">
        <v>463</v>
      </c>
      <c r="I2" s="1"/>
    </row>
    <row r="3" spans="1:12" x14ac:dyDescent="0.2">
      <c r="A3" s="11"/>
      <c r="B3" s="786">
        <f>INDICE!A3</f>
        <v>45747</v>
      </c>
      <c r="C3" s="787">
        <v>41671</v>
      </c>
      <c r="D3" s="787" t="s">
        <v>115</v>
      </c>
      <c r="E3" s="787"/>
      <c r="F3" s="787" t="s">
        <v>116</v>
      </c>
      <c r="G3" s="787"/>
      <c r="H3" s="787"/>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2857.92479</v>
      </c>
      <c r="C5" s="663">
        <v>10.06366491764302</v>
      </c>
      <c r="D5" s="226">
        <v>8847.0608700000012</v>
      </c>
      <c r="E5" s="227">
        <v>42.189325981973454</v>
      </c>
      <c r="F5" s="226">
        <v>25092.000349999998</v>
      </c>
      <c r="G5" s="227">
        <v>-45.947711990861002</v>
      </c>
      <c r="H5" s="227">
        <v>64.298849250311946</v>
      </c>
      <c r="I5" s="1"/>
    </row>
    <row r="6" spans="1:12" x14ac:dyDescent="0.2">
      <c r="A6" s="3" t="s">
        <v>328</v>
      </c>
      <c r="B6" s="709">
        <v>956</v>
      </c>
      <c r="C6" s="437">
        <v>34.269662921348313</v>
      </c>
      <c r="D6" s="429">
        <v>2328</v>
      </c>
      <c r="E6" s="437">
        <v>13.894324853228962</v>
      </c>
      <c r="F6" s="429">
        <v>9987</v>
      </c>
      <c r="G6" s="437">
        <v>5.3592151070788061</v>
      </c>
      <c r="H6" s="714">
        <v>25.591925653821594</v>
      </c>
      <c r="I6" s="1"/>
    </row>
    <row r="7" spans="1:12" x14ac:dyDescent="0.2">
      <c r="A7" s="3" t="s">
        <v>515</v>
      </c>
      <c r="B7" s="710">
        <v>1148.18129</v>
      </c>
      <c r="C7" s="437">
        <v>79.422580848207261</v>
      </c>
      <c r="D7" s="431">
        <v>1899.3640500000001</v>
      </c>
      <c r="E7" s="437">
        <v>17.509513739534377</v>
      </c>
      <c r="F7" s="431">
        <v>4338.5279199999995</v>
      </c>
      <c r="G7" s="437">
        <v>-17.867396148671492</v>
      </c>
      <c r="H7" s="715">
        <v>11.117581253196079</v>
      </c>
      <c r="I7" s="166"/>
      <c r="J7" s="166"/>
    </row>
    <row r="8" spans="1:12" x14ac:dyDescent="0.2">
      <c r="A8" s="3" t="s">
        <v>516</v>
      </c>
      <c r="B8" s="710">
        <v>753.74350000000027</v>
      </c>
      <c r="C8" s="437">
        <v>-39.442753477827623</v>
      </c>
      <c r="D8" s="431">
        <v>4619.6968200000019</v>
      </c>
      <c r="E8" s="437">
        <v>80.338583082872432</v>
      </c>
      <c r="F8" s="431">
        <v>10766.472430000003</v>
      </c>
      <c r="G8" s="437">
        <v>-65.993853468898976</v>
      </c>
      <c r="H8" s="715">
        <v>27.589342343294287</v>
      </c>
      <c r="I8" s="166"/>
      <c r="J8" s="166"/>
    </row>
    <row r="9" spans="1:12" x14ac:dyDescent="0.2">
      <c r="A9" s="482" t="s">
        <v>651</v>
      </c>
      <c r="B9" s="411">
        <v>837.66264000000012</v>
      </c>
      <c r="C9" s="413">
        <v>25.316478988753708</v>
      </c>
      <c r="D9" s="411">
        <v>2156.1893300000002</v>
      </c>
      <c r="E9" s="413">
        <v>0.31329660303311119</v>
      </c>
      <c r="F9" s="411">
        <v>13924.149240000001</v>
      </c>
      <c r="G9" s="413">
        <v>-18.312432015877668</v>
      </c>
      <c r="H9" s="413">
        <v>35.680964468088163</v>
      </c>
      <c r="I9" s="166"/>
      <c r="J9" s="166"/>
    </row>
    <row r="10" spans="1:12" x14ac:dyDescent="0.2">
      <c r="A10" s="3" t="s">
        <v>330</v>
      </c>
      <c r="B10" s="709">
        <v>275.50758000000008</v>
      </c>
      <c r="C10" s="437">
        <v>13.604191537087582</v>
      </c>
      <c r="D10" s="429">
        <v>662.54903000000002</v>
      </c>
      <c r="E10" s="437">
        <v>-16.855707528031168</v>
      </c>
      <c r="F10" s="429">
        <v>3296.3605599999996</v>
      </c>
      <c r="G10" s="437">
        <v>-6.4412005072705254</v>
      </c>
      <c r="H10" s="715">
        <v>8.4470025412746281</v>
      </c>
      <c r="I10" s="166"/>
      <c r="J10" s="166"/>
    </row>
    <row r="11" spans="1:12" x14ac:dyDescent="0.2">
      <c r="A11" s="3" t="s">
        <v>331</v>
      </c>
      <c r="B11" s="710">
        <v>65.873720000000006</v>
      </c>
      <c r="C11" s="438">
        <v>28.52480894062283</v>
      </c>
      <c r="D11" s="431">
        <v>180.66651999999999</v>
      </c>
      <c r="E11" s="437">
        <v>10.245081727979564</v>
      </c>
      <c r="F11" s="431">
        <v>714.60829999999999</v>
      </c>
      <c r="G11" s="438">
        <v>-63.122644480469667</v>
      </c>
      <c r="H11" s="704">
        <v>1.8312008095728285</v>
      </c>
      <c r="I11" s="1"/>
      <c r="J11" s="437"/>
      <c r="L11" s="437"/>
    </row>
    <row r="12" spans="1:12" x14ac:dyDescent="0.2">
      <c r="A12" s="3" t="s">
        <v>332</v>
      </c>
      <c r="B12" s="709">
        <v>192.32213000000002</v>
      </c>
      <c r="C12" s="437">
        <v>67376.713914813008</v>
      </c>
      <c r="D12" s="429">
        <v>446.39524</v>
      </c>
      <c r="E12" s="437">
        <v>23152.416422715101</v>
      </c>
      <c r="F12" s="429">
        <v>1751.3770099999997</v>
      </c>
      <c r="G12" s="437">
        <v>-55.080267017539342</v>
      </c>
      <c r="H12" s="715">
        <v>4.487945352131006</v>
      </c>
      <c r="I12" s="166"/>
      <c r="J12" s="166"/>
    </row>
    <row r="13" spans="1:12" x14ac:dyDescent="0.2">
      <c r="A13" s="3" t="s">
        <v>333</v>
      </c>
      <c r="B13" s="713">
        <v>230.19190999999998</v>
      </c>
      <c r="C13" s="430">
        <v>32.775137114469885</v>
      </c>
      <c r="D13" s="429">
        <v>682.09069</v>
      </c>
      <c r="E13" s="437">
        <v>-28.125564045785779</v>
      </c>
      <c r="F13" s="429">
        <v>3462.6071400000005</v>
      </c>
      <c r="G13" s="437">
        <v>130.32935060254894</v>
      </c>
      <c r="H13" s="704">
        <v>8.8730133669041589</v>
      </c>
      <c r="I13" s="166"/>
      <c r="J13" s="166"/>
    </row>
    <row r="14" spans="1:12" x14ac:dyDescent="0.2">
      <c r="A14" s="3" t="s">
        <v>334</v>
      </c>
      <c r="B14" s="709">
        <v>67.523520000000005</v>
      </c>
      <c r="C14" s="430">
        <v>5603</v>
      </c>
      <c r="D14" s="429">
        <v>122.98231</v>
      </c>
      <c r="E14" s="438">
        <v>10287.019425675677</v>
      </c>
      <c r="F14" s="429">
        <v>1521.79078</v>
      </c>
      <c r="G14" s="438">
        <v>80.246530612283578</v>
      </c>
      <c r="H14" s="715">
        <v>3.8996251629549588</v>
      </c>
      <c r="I14" s="1"/>
      <c r="J14" s="166"/>
    </row>
    <row r="15" spans="1:12" x14ac:dyDescent="0.2">
      <c r="A15" s="3" t="s">
        <v>649</v>
      </c>
      <c r="B15" s="709">
        <v>3.6732700000000005</v>
      </c>
      <c r="C15" s="430">
        <v>27.270553913637041</v>
      </c>
      <c r="D15" s="429">
        <v>3.6732700000000005</v>
      </c>
      <c r="E15" s="438">
        <v>-65.614714659617249</v>
      </c>
      <c r="F15" s="429">
        <v>1146.17084</v>
      </c>
      <c r="G15" s="438">
        <v>8298.1049196327385</v>
      </c>
      <c r="H15" s="704">
        <v>2.9370901095282114</v>
      </c>
      <c r="I15" s="1"/>
      <c r="J15" s="166"/>
    </row>
    <row r="16" spans="1:12" x14ac:dyDescent="0.2">
      <c r="A16" s="3" t="s">
        <v>335</v>
      </c>
      <c r="B16" s="709">
        <v>2.5705100000000001</v>
      </c>
      <c r="C16" s="495">
        <v>-98.694799977414874</v>
      </c>
      <c r="D16" s="429">
        <v>57.832270000000001</v>
      </c>
      <c r="E16" s="495">
        <v>-74.401644781367281</v>
      </c>
      <c r="F16" s="429">
        <v>2031.23461</v>
      </c>
      <c r="G16" s="437">
        <v>-61.850109651456911</v>
      </c>
      <c r="H16" s="738">
        <v>5.2050871257223692</v>
      </c>
      <c r="I16" s="166"/>
      <c r="J16" s="166"/>
    </row>
    <row r="17" spans="1:12" x14ac:dyDescent="0.2">
      <c r="A17" s="482" t="s">
        <v>650</v>
      </c>
      <c r="B17" s="411">
        <v>2.7066599999999998</v>
      </c>
      <c r="C17" s="656" t="s">
        <v>142</v>
      </c>
      <c r="D17" s="411">
        <v>5.5916999999999994</v>
      </c>
      <c r="E17" s="646" t="s">
        <v>142</v>
      </c>
      <c r="F17" s="411">
        <v>7.8775000000000004</v>
      </c>
      <c r="G17" s="413">
        <v>-91.663784750720978</v>
      </c>
      <c r="H17" s="729">
        <v>2.0186281599877804E-2</v>
      </c>
      <c r="I17" s="10"/>
      <c r="J17" s="166"/>
      <c r="L17" s="166"/>
    </row>
    <row r="18" spans="1:12" x14ac:dyDescent="0.2">
      <c r="A18" s="633" t="s">
        <v>114</v>
      </c>
      <c r="B18" s="61">
        <v>3698.2940900000003</v>
      </c>
      <c r="C18" s="62">
        <v>13.269198642247376</v>
      </c>
      <c r="D18" s="61">
        <v>11008.841900000003</v>
      </c>
      <c r="E18" s="62">
        <v>31.504066662493795</v>
      </c>
      <c r="F18" s="61">
        <v>39024.027090000003</v>
      </c>
      <c r="G18" s="62">
        <v>-38.604620682672824</v>
      </c>
      <c r="H18" s="62">
        <v>100</v>
      </c>
      <c r="I18" s="1"/>
    </row>
    <row r="19" spans="1:12" x14ac:dyDescent="0.2">
      <c r="A19" s="133" t="s">
        <v>569</v>
      </c>
      <c r="B19" s="1"/>
      <c r="C19" s="1"/>
      <c r="D19" s="1"/>
      <c r="E19" s="1"/>
      <c r="F19" s="1"/>
      <c r="G19" s="1"/>
      <c r="H19" s="724" t="s">
        <v>220</v>
      </c>
      <c r="I19" s="1"/>
    </row>
    <row r="20" spans="1:12" x14ac:dyDescent="0.2">
      <c r="A20" s="133" t="s">
        <v>587</v>
      </c>
      <c r="B20" s="1"/>
      <c r="C20" s="1"/>
      <c r="D20" s="1"/>
      <c r="E20" s="1"/>
      <c r="F20" s="1"/>
      <c r="G20" s="1"/>
      <c r="H20" s="1"/>
      <c r="I20" s="1"/>
    </row>
    <row r="21" spans="1:12" ht="14.25" customHeight="1" x14ac:dyDescent="0.2">
      <c r="A21" s="133" t="s">
        <v>678</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52" priority="35" operator="between">
      <formula>0.0001</formula>
      <formula>0.4999999</formula>
    </cfRule>
  </conditionalFormatting>
  <conditionalFormatting sqref="B12:B13">
    <cfRule type="cellIs" dxfId="51" priority="28" operator="between">
      <formula>0.0001</formula>
      <formula>0.44999</formula>
    </cfRule>
  </conditionalFormatting>
  <conditionalFormatting sqref="C16:C18">
    <cfRule type="cellIs" dxfId="50" priority="5" operator="between">
      <formula>0</formula>
      <formula>0.5</formula>
    </cfRule>
    <cfRule type="cellIs" dxfId="49" priority="6" operator="between">
      <formula>0</formula>
      <formula>0.49</formula>
    </cfRule>
  </conditionalFormatting>
  <conditionalFormatting sqref="D7:D8">
    <cfRule type="cellIs" dxfId="48" priority="34" operator="between">
      <formula>0.0001</formula>
      <formula>0.4999999</formula>
    </cfRule>
  </conditionalFormatting>
  <conditionalFormatting sqref="H6">
    <cfRule type="cellIs" dxfId="47" priority="9" operator="between">
      <formula>0</formula>
      <formula>0.5</formula>
    </cfRule>
    <cfRule type="cellIs" dxfId="46" priority="10" operator="between">
      <formula>0</formula>
      <formula>0.49</formula>
    </cfRule>
  </conditionalFormatting>
  <conditionalFormatting sqref="H15">
    <cfRule type="cellIs" dxfId="45" priority="4" operator="between">
      <formula>0.000001</formula>
      <formula>0.0999999999</formula>
    </cfRule>
  </conditionalFormatting>
  <conditionalFormatting sqref="H17">
    <cfRule type="cellIs" dxfId="44" priority="1" stopIfTrue="1" operator="equal">
      <formula>0</formula>
    </cfRule>
    <cfRule type="cellIs" dxfId="43" priority="2" operator="between">
      <formula>0</formula>
      <formula>0.5</formula>
    </cfRule>
    <cfRule type="cellIs" dxfId="42"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9" t="s">
        <v>519</v>
      </c>
      <c r="B1" s="819"/>
      <c r="C1" s="819"/>
      <c r="D1" s="819"/>
      <c r="E1" s="819"/>
      <c r="F1" s="819"/>
      <c r="G1" s="1"/>
      <c r="H1" s="1"/>
    </row>
    <row r="2" spans="1:8" x14ac:dyDescent="0.2">
      <c r="A2" s="820"/>
      <c r="B2" s="820"/>
      <c r="C2" s="820"/>
      <c r="D2" s="820"/>
      <c r="E2" s="820"/>
      <c r="F2" s="820"/>
      <c r="G2" s="10"/>
      <c r="H2" s="55" t="s">
        <v>463</v>
      </c>
    </row>
    <row r="3" spans="1:8" x14ac:dyDescent="0.2">
      <c r="A3" s="11"/>
      <c r="B3" s="790">
        <f>INDICE!A3</f>
        <v>45747</v>
      </c>
      <c r="C3" s="790">
        <v>41671</v>
      </c>
      <c r="D3" s="788" t="s">
        <v>115</v>
      </c>
      <c r="E3" s="788"/>
      <c r="F3" s="788" t="s">
        <v>116</v>
      </c>
      <c r="G3" s="788"/>
      <c r="H3" s="788"/>
    </row>
    <row r="4" spans="1:8" x14ac:dyDescent="0.2">
      <c r="A4" s="253"/>
      <c r="B4" s="184" t="s">
        <v>54</v>
      </c>
      <c r="C4" s="185" t="s">
        <v>417</v>
      </c>
      <c r="D4" s="184" t="s">
        <v>54</v>
      </c>
      <c r="E4" s="185" t="s">
        <v>417</v>
      </c>
      <c r="F4" s="184" t="s">
        <v>54</v>
      </c>
      <c r="G4" s="186" t="s">
        <v>417</v>
      </c>
      <c r="H4" s="185" t="s">
        <v>467</v>
      </c>
    </row>
    <row r="5" spans="1:8" x14ac:dyDescent="0.2">
      <c r="A5" s="410" t="s">
        <v>114</v>
      </c>
      <c r="B5" s="61">
        <v>32821.569459999984</v>
      </c>
      <c r="C5" s="669">
        <v>27.156096706662208</v>
      </c>
      <c r="D5" s="61">
        <v>87216.103899999987</v>
      </c>
      <c r="E5" s="62">
        <v>4.1794364618647579</v>
      </c>
      <c r="F5" s="61">
        <v>306264.79012999998</v>
      </c>
      <c r="G5" s="62">
        <v>-4.8872618218289041</v>
      </c>
      <c r="H5" s="62">
        <v>100</v>
      </c>
    </row>
    <row r="6" spans="1:8" x14ac:dyDescent="0.2">
      <c r="A6" s="635" t="s">
        <v>324</v>
      </c>
      <c r="B6" s="181">
        <v>7351.6418999999996</v>
      </c>
      <c r="C6" s="664">
        <v>-0.8095096536693045</v>
      </c>
      <c r="D6" s="181">
        <v>22814.895810000002</v>
      </c>
      <c r="E6" s="155">
        <v>-8.8232701849743496</v>
      </c>
      <c r="F6" s="181">
        <v>109583.88033999999</v>
      </c>
      <c r="G6" s="155">
        <v>46.075250492324933</v>
      </c>
      <c r="H6" s="155">
        <v>35.780763532590541</v>
      </c>
    </row>
    <row r="7" spans="1:8" x14ac:dyDescent="0.2">
      <c r="A7" s="635" t="s">
        <v>325</v>
      </c>
      <c r="B7" s="181">
        <v>25469.92756</v>
      </c>
      <c r="C7" s="155">
        <v>38.42058641119435</v>
      </c>
      <c r="D7" s="181">
        <v>64401.20809</v>
      </c>
      <c r="E7" s="155">
        <v>9.722769744852652</v>
      </c>
      <c r="F7" s="181">
        <v>196680.90978999998</v>
      </c>
      <c r="G7" s="155">
        <v>-20.366645537880387</v>
      </c>
      <c r="H7" s="155">
        <v>64.219236467409459</v>
      </c>
    </row>
    <row r="8" spans="1:8" x14ac:dyDescent="0.2">
      <c r="A8" s="469" t="s">
        <v>588</v>
      </c>
      <c r="B8" s="405">
        <v>11045.865250000003</v>
      </c>
      <c r="C8" s="406">
        <v>109.48420748022652</v>
      </c>
      <c r="D8" s="405">
        <v>27621.68263000001</v>
      </c>
      <c r="E8" s="408">
        <v>10.992255357887169</v>
      </c>
      <c r="F8" s="407">
        <v>76601.779400000014</v>
      </c>
      <c r="G8" s="408">
        <v>17.122070304420379</v>
      </c>
      <c r="H8" s="408">
        <v>25.011618007896015</v>
      </c>
    </row>
    <row r="9" spans="1:8" x14ac:dyDescent="0.2">
      <c r="A9" s="672" t="s">
        <v>589</v>
      </c>
      <c r="B9" s="673">
        <v>21775.704209999989</v>
      </c>
      <c r="C9" s="674">
        <v>6.0205110263400359</v>
      </c>
      <c r="D9" s="673">
        <v>59594.42126999997</v>
      </c>
      <c r="E9" s="675">
        <v>1.2975450509011544</v>
      </c>
      <c r="F9" s="676">
        <v>229663.01072999998</v>
      </c>
      <c r="G9" s="675">
        <v>-10.497132833795151</v>
      </c>
      <c r="H9" s="675">
        <v>74.988381992103996</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7"/>
      <c r="B13" s="827"/>
      <c r="C13" s="827"/>
      <c r="D13" s="827"/>
      <c r="E13" s="827"/>
      <c r="F13" s="827"/>
      <c r="G13" s="827"/>
      <c r="H13" s="827"/>
    </row>
    <row r="14" spans="1:8" s="1" customFormat="1" x14ac:dyDescent="0.2">
      <c r="A14" s="827"/>
      <c r="B14" s="827"/>
      <c r="C14" s="827"/>
      <c r="D14" s="827"/>
      <c r="E14" s="827"/>
      <c r="F14" s="827"/>
      <c r="G14" s="827"/>
      <c r="H14" s="827"/>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90">
        <f>INDICE!A3</f>
        <v>45747</v>
      </c>
      <c r="C3" s="788">
        <v>41671</v>
      </c>
      <c r="D3" s="788" t="s">
        <v>115</v>
      </c>
      <c r="E3" s="788"/>
      <c r="F3" s="788" t="s">
        <v>116</v>
      </c>
      <c r="G3" s="788"/>
      <c r="H3" s="788"/>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2.7254213059740002</v>
      </c>
      <c r="C5" s="503">
        <v>81.176310477430931</v>
      </c>
      <c r="D5" s="502">
        <v>9.0196043914200015</v>
      </c>
      <c r="E5" s="503">
        <v>-7.277374640158933</v>
      </c>
      <c r="F5" s="504">
        <v>45.655252590065992</v>
      </c>
      <c r="G5" s="503">
        <v>-13.254052703559886</v>
      </c>
      <c r="H5" s="575">
        <v>5.8140926228642469</v>
      </c>
    </row>
    <row r="6" spans="1:8" ht="15" x14ac:dyDescent="0.25">
      <c r="A6" s="501" t="s">
        <v>521</v>
      </c>
      <c r="B6" s="574">
        <v>54.802</v>
      </c>
      <c r="C6" s="517">
        <v>327.27272727272725</v>
      </c>
      <c r="D6" s="505">
        <v>247.19199999999998</v>
      </c>
      <c r="E6" s="517">
        <v>523.52941176470574</v>
      </c>
      <c r="F6" s="507">
        <v>412.18099999999998</v>
      </c>
      <c r="G6" s="506">
        <v>91.081081081081038</v>
      </c>
      <c r="H6" s="576">
        <v>52.490313281198389</v>
      </c>
    </row>
    <row r="7" spans="1:8" ht="15" x14ac:dyDescent="0.25">
      <c r="A7" s="501" t="s">
        <v>531</v>
      </c>
      <c r="B7" s="574">
        <v>32.546019999999999</v>
      </c>
      <c r="C7" s="517">
        <v>13.923265485570246</v>
      </c>
      <c r="D7" s="584">
        <v>89.866789999999995</v>
      </c>
      <c r="E7" s="508">
        <v>9.1303348357758658</v>
      </c>
      <c r="F7" s="507">
        <v>327.4153</v>
      </c>
      <c r="G7" s="508">
        <v>17.109143160596606</v>
      </c>
      <c r="H7" s="576">
        <v>41.695594095937359</v>
      </c>
    </row>
    <row r="8" spans="1:8" x14ac:dyDescent="0.2">
      <c r="A8" s="509" t="s">
        <v>186</v>
      </c>
      <c r="B8" s="510">
        <v>90.073441305974001</v>
      </c>
      <c r="C8" s="511">
        <v>109.96794877930169</v>
      </c>
      <c r="D8" s="512">
        <v>346.07839439142003</v>
      </c>
      <c r="E8" s="511">
        <v>162.73863902806755</v>
      </c>
      <c r="F8" s="512">
        <v>785.25155259006601</v>
      </c>
      <c r="G8" s="511">
        <v>43.314393491090044</v>
      </c>
      <c r="H8" s="511">
        <v>100</v>
      </c>
    </row>
    <row r="9" spans="1:8" x14ac:dyDescent="0.2">
      <c r="A9" s="557" t="s">
        <v>245</v>
      </c>
      <c r="B9" s="497">
        <f>B8/'Consumo de gas natural'!B8*100</f>
        <v>0.322338174421677</v>
      </c>
      <c r="C9" s="75"/>
      <c r="D9" s="97">
        <f>D8/'Consumo de gas natural'!D8*100</f>
        <v>0.38881191926109132</v>
      </c>
      <c r="E9" s="75"/>
      <c r="F9" s="97">
        <f>F8/'Consumo de gas natural'!F8*100</f>
        <v>0.25141576011682482</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41" priority="1" operator="equal">
      <formula>0</formula>
    </cfRule>
    <cfRule type="cellIs" dxfId="40" priority="2" operator="between">
      <formula>-0.49</formula>
      <formula>0.49</formula>
    </cfRule>
  </conditionalFormatting>
  <conditionalFormatting sqref="B18:B23">
    <cfRule type="cellIs" dxfId="39" priority="29" operator="between">
      <formula>0.00001</formula>
      <formula>0.499</formula>
    </cfRule>
  </conditionalFormatting>
  <conditionalFormatting sqref="B6:E6">
    <cfRule type="cellIs" dxfId="38" priority="14" operator="equal">
      <formula>0</formula>
    </cfRule>
    <cfRule type="cellIs" dxfId="37"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36609.936991305971</v>
      </c>
      <c r="C4" s="232"/>
      <c r="D4" s="145" t="s">
        <v>348</v>
      </c>
      <c r="E4" s="171">
        <v>3698.2940900000003</v>
      </c>
    </row>
    <row r="5" spans="1:5" x14ac:dyDescent="0.2">
      <c r="A5" s="18" t="s">
        <v>349</v>
      </c>
      <c r="B5" s="233">
        <v>90.073441305974001</v>
      </c>
      <c r="C5" s="232"/>
      <c r="D5" s="18" t="s">
        <v>350</v>
      </c>
      <c r="E5" s="234">
        <v>3698.2940900000003</v>
      </c>
    </row>
    <row r="6" spans="1:5" x14ac:dyDescent="0.2">
      <c r="A6" s="18" t="s">
        <v>351</v>
      </c>
      <c r="B6" s="233">
        <v>26310.296859999999</v>
      </c>
      <c r="C6" s="232"/>
      <c r="D6" s="145" t="s">
        <v>353</v>
      </c>
      <c r="E6" s="171">
        <v>27943.771000000001</v>
      </c>
    </row>
    <row r="7" spans="1:5" x14ac:dyDescent="0.2">
      <c r="A7" s="18" t="s">
        <v>352</v>
      </c>
      <c r="B7" s="233">
        <v>10209.56669</v>
      </c>
      <c r="C7" s="232"/>
      <c r="D7" s="18" t="s">
        <v>354</v>
      </c>
      <c r="E7" s="234">
        <v>21564.236000000001</v>
      </c>
    </row>
    <row r="8" spans="1:5" x14ac:dyDescent="0.2">
      <c r="A8" s="439"/>
      <c r="B8" s="440"/>
      <c r="C8" s="232"/>
      <c r="D8" s="18" t="s">
        <v>355</v>
      </c>
      <c r="E8" s="234">
        <v>5514.3710000000001</v>
      </c>
    </row>
    <row r="9" spans="1:5" x14ac:dyDescent="0.2">
      <c r="A9" s="145" t="s">
        <v>253</v>
      </c>
      <c r="B9" s="171">
        <v>-4714</v>
      </c>
      <c r="C9" s="232"/>
      <c r="D9" s="18" t="s">
        <v>356</v>
      </c>
      <c r="E9" s="234">
        <v>865.16399999999999</v>
      </c>
    </row>
    <row r="10" spans="1:5" x14ac:dyDescent="0.2">
      <c r="A10" s="18"/>
      <c r="B10" s="233"/>
      <c r="C10" s="232"/>
      <c r="D10" s="145" t="s">
        <v>357</v>
      </c>
      <c r="E10" s="171">
        <v>253.87190130596991</v>
      </c>
    </row>
    <row r="11" spans="1:5" x14ac:dyDescent="0.2">
      <c r="A11" s="173" t="s">
        <v>114</v>
      </c>
      <c r="B11" s="174">
        <v>31895.936991305971</v>
      </c>
      <c r="C11" s="232"/>
      <c r="D11" s="173" t="s">
        <v>114</v>
      </c>
      <c r="E11" s="174">
        <v>31895.936991305971</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6" t="s">
        <v>488</v>
      </c>
      <c r="B1" s="776"/>
      <c r="C1" s="776"/>
      <c r="D1" s="776"/>
      <c r="E1" s="776"/>
      <c r="F1" s="191"/>
    </row>
    <row r="2" spans="1:8" x14ac:dyDescent="0.2">
      <c r="A2" s="777"/>
      <c r="B2" s="777"/>
      <c r="C2" s="777"/>
      <c r="D2" s="777"/>
      <c r="E2" s="777"/>
      <c r="H2" s="55" t="s">
        <v>358</v>
      </c>
    </row>
    <row r="3" spans="1:8" x14ac:dyDescent="0.2">
      <c r="A3" s="56"/>
      <c r="B3" s="56"/>
      <c r="C3" s="621" t="s">
        <v>487</v>
      </c>
      <c r="D3" s="621" t="s">
        <v>577</v>
      </c>
      <c r="E3" s="621" t="s">
        <v>609</v>
      </c>
      <c r="F3" s="621" t="s">
        <v>577</v>
      </c>
      <c r="G3" s="621" t="s">
        <v>608</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626</v>
      </c>
      <c r="C5" s="235">
        <v>8.3495372399999983</v>
      </c>
      <c r="D5" s="441">
        <v>-3.2305998250970669</v>
      </c>
      <c r="E5" s="235">
        <v>6.4662932399999997</v>
      </c>
      <c r="F5" s="441">
        <v>-4.1153964573227242</v>
      </c>
      <c r="G5" s="235" t="s">
        <v>142</v>
      </c>
      <c r="H5" s="441" t="s">
        <v>142</v>
      </c>
    </row>
    <row r="6" spans="1:8" ht="15" x14ac:dyDescent="0.25">
      <c r="A6" s="662" t="s">
        <v>505</v>
      </c>
      <c r="B6" s="18" t="s">
        <v>629</v>
      </c>
      <c r="C6" s="235">
        <v>7.9797079999999987</v>
      </c>
      <c r="D6" s="441">
        <v>-4.4293381701235424</v>
      </c>
      <c r="E6" s="235">
        <v>6.0964640000000001</v>
      </c>
      <c r="F6" s="441">
        <v>-5.7193391371777569</v>
      </c>
      <c r="G6" s="235" t="s">
        <v>142</v>
      </c>
      <c r="H6" s="441" t="s">
        <v>142</v>
      </c>
    </row>
    <row r="7" spans="1:8" ht="15" x14ac:dyDescent="0.25">
      <c r="A7" s="662" t="s">
        <v>505</v>
      </c>
      <c r="B7" s="18" t="s">
        <v>628</v>
      </c>
      <c r="C7" s="235">
        <v>7.7840267999999995</v>
      </c>
      <c r="D7" s="441">
        <v>-2.452235094316725</v>
      </c>
      <c r="E7" s="235">
        <v>5.7697397999999991</v>
      </c>
      <c r="F7" s="441">
        <v>-5.3592410288980794</v>
      </c>
      <c r="G7" s="235" t="s">
        <v>142</v>
      </c>
      <c r="H7" s="441" t="s">
        <v>142</v>
      </c>
    </row>
    <row r="8" spans="1:8" ht="15" x14ac:dyDescent="0.25">
      <c r="A8" s="634">
        <v>2021</v>
      </c>
      <c r="B8" s="557" t="s">
        <v>505</v>
      </c>
      <c r="C8" s="625" t="s">
        <v>505</v>
      </c>
      <c r="D8" s="625" t="s">
        <v>505</v>
      </c>
      <c r="E8" s="625" t="s">
        <v>505</v>
      </c>
      <c r="F8" s="625" t="s">
        <v>505</v>
      </c>
      <c r="G8" s="625" t="s">
        <v>505</v>
      </c>
      <c r="H8" s="625" t="s">
        <v>505</v>
      </c>
    </row>
    <row r="9" spans="1:8" ht="15" x14ac:dyDescent="0.25">
      <c r="A9" s="662" t="s">
        <v>505</v>
      </c>
      <c r="B9" s="18" t="s">
        <v>626</v>
      </c>
      <c r="C9" s="235">
        <v>8.1517022399999988</v>
      </c>
      <c r="D9" s="441">
        <v>4.7234606129567709</v>
      </c>
      <c r="E9" s="235">
        <v>6.1374152400000002</v>
      </c>
      <c r="F9" s="441">
        <v>6.3724787034590564</v>
      </c>
      <c r="G9" s="235" t="s">
        <v>142</v>
      </c>
      <c r="H9" s="441" t="s">
        <v>142</v>
      </c>
    </row>
    <row r="10" spans="1:8" ht="15" x14ac:dyDescent="0.25">
      <c r="A10" s="662" t="s">
        <v>505</v>
      </c>
      <c r="B10" s="18" t="s">
        <v>629</v>
      </c>
      <c r="C10" s="235">
        <v>8.3919162799999985</v>
      </c>
      <c r="D10" s="441">
        <v>2.9467960547096692</v>
      </c>
      <c r="E10" s="235">
        <v>6.3776292799999998</v>
      </c>
      <c r="F10" s="441">
        <v>3.9139284308877831</v>
      </c>
      <c r="G10" s="235" t="s">
        <v>142</v>
      </c>
      <c r="H10" s="441" t="s">
        <v>142</v>
      </c>
    </row>
    <row r="11" spans="1:8" s="1" customFormat="1" ht="15" x14ac:dyDescent="0.25">
      <c r="A11" s="662" t="s">
        <v>505</v>
      </c>
      <c r="B11" s="18" t="s">
        <v>628</v>
      </c>
      <c r="C11" s="235">
        <v>8.3238000000000003</v>
      </c>
      <c r="D11" s="441">
        <v>-0.81</v>
      </c>
      <c r="E11" s="235">
        <v>7.1341999999999999</v>
      </c>
      <c r="F11" s="441">
        <v>11.86</v>
      </c>
      <c r="G11" s="235">
        <v>6.7427999999999999</v>
      </c>
      <c r="H11" s="441" t="s">
        <v>142</v>
      </c>
    </row>
    <row r="12" spans="1:8" s="1" customFormat="1" ht="15" x14ac:dyDescent="0.25">
      <c r="A12" s="634">
        <v>2022</v>
      </c>
      <c r="B12" s="557" t="s">
        <v>505</v>
      </c>
      <c r="C12" s="625" t="s">
        <v>505</v>
      </c>
      <c r="D12" s="625" t="s">
        <v>505</v>
      </c>
      <c r="E12" s="625" t="s">
        <v>505</v>
      </c>
      <c r="F12" s="625" t="s">
        <v>505</v>
      </c>
      <c r="G12" s="625" t="s">
        <v>505</v>
      </c>
      <c r="H12" s="625" t="s">
        <v>505</v>
      </c>
    </row>
    <row r="13" spans="1:8" s="1" customFormat="1" ht="15" x14ac:dyDescent="0.25">
      <c r="A13" s="662" t="s">
        <v>505</v>
      </c>
      <c r="B13" s="18" t="s">
        <v>626</v>
      </c>
      <c r="C13" s="235">
        <v>8.7993390099999989</v>
      </c>
      <c r="D13" s="441">
        <v>5.712735698136596</v>
      </c>
      <c r="E13" s="235">
        <v>7.6110379399999983</v>
      </c>
      <c r="F13" s="441">
        <v>6.6834530348602481</v>
      </c>
      <c r="G13" s="235">
        <v>7.2198340499999993</v>
      </c>
      <c r="H13" s="441">
        <v>7.0746595149630291</v>
      </c>
    </row>
    <row r="14" spans="1:8" s="1" customFormat="1" ht="15" x14ac:dyDescent="0.25">
      <c r="A14" s="662" t="s">
        <v>505</v>
      </c>
      <c r="B14" s="18" t="s">
        <v>627</v>
      </c>
      <c r="C14" s="235">
        <v>9.3430694499999998</v>
      </c>
      <c r="D14" s="441">
        <v>6.1792191365974087</v>
      </c>
      <c r="E14" s="235">
        <v>8.154769589999999</v>
      </c>
      <c r="F14" s="441">
        <v>7.1439881693718217</v>
      </c>
      <c r="G14" s="235">
        <v>7.7635644899999985</v>
      </c>
      <c r="H14" s="441">
        <v>7.5310656205456574</v>
      </c>
    </row>
    <row r="15" spans="1:8" s="1" customFormat="1" ht="15" x14ac:dyDescent="0.25">
      <c r="A15" s="662" t="s">
        <v>505</v>
      </c>
      <c r="B15" s="18" t="s">
        <v>629</v>
      </c>
      <c r="C15" s="235">
        <v>9.9683611499999998</v>
      </c>
      <c r="D15" s="441">
        <v>6.692572535677769</v>
      </c>
      <c r="E15" s="235">
        <v>8.780061289999999</v>
      </c>
      <c r="F15" s="441">
        <v>7.6678034014201994</v>
      </c>
      <c r="G15" s="235">
        <v>8.3888561899999985</v>
      </c>
      <c r="H15" s="441">
        <v>8.0541831114485927</v>
      </c>
    </row>
    <row r="16" spans="1:8" s="1" customFormat="1" ht="15" x14ac:dyDescent="0.25">
      <c r="A16" s="690" t="s">
        <v>505</v>
      </c>
      <c r="B16" s="439" t="s">
        <v>628</v>
      </c>
      <c r="C16" s="691">
        <v>9.0315361499999991</v>
      </c>
      <c r="D16" s="692">
        <v>-9.3979841410541258</v>
      </c>
      <c r="E16" s="691">
        <v>8.1181600500000002</v>
      </c>
      <c r="F16" s="692">
        <v>-7.5386858717474725</v>
      </c>
      <c r="G16" s="691">
        <v>7.8286649000000006</v>
      </c>
      <c r="H16" s="692">
        <v>-6.6778029961674434</v>
      </c>
    </row>
    <row r="17" spans="1:8" s="1" customFormat="1" ht="15" x14ac:dyDescent="0.25">
      <c r="A17" s="634">
        <v>2023</v>
      </c>
      <c r="B17" s="557" t="s">
        <v>505</v>
      </c>
      <c r="C17" s="625" t="s">
        <v>505</v>
      </c>
      <c r="D17" s="625" t="s">
        <v>505</v>
      </c>
      <c r="E17" s="625" t="s">
        <v>505</v>
      </c>
      <c r="F17" s="625" t="s">
        <v>505</v>
      </c>
      <c r="G17" s="625" t="s">
        <v>505</v>
      </c>
      <c r="H17" s="625" t="s">
        <v>505</v>
      </c>
    </row>
    <row r="18" spans="1:8" s="1" customFormat="1" ht="15" x14ac:dyDescent="0.25">
      <c r="A18" s="662" t="s">
        <v>505</v>
      </c>
      <c r="B18" s="18" t="s">
        <v>626</v>
      </c>
      <c r="C18" s="235">
        <v>9.7491355500000001</v>
      </c>
      <c r="D18" s="441">
        <v>7.9454855528646817</v>
      </c>
      <c r="E18" s="235">
        <v>8.8357594499999994</v>
      </c>
      <c r="F18" s="441">
        <v>8.839434004506959</v>
      </c>
      <c r="G18" s="235">
        <v>8.5462643000000007</v>
      </c>
      <c r="H18" s="441">
        <v>9.1663062497412557</v>
      </c>
    </row>
    <row r="19" spans="1:8" s="1" customFormat="1" ht="15" x14ac:dyDescent="0.25">
      <c r="A19" s="662" t="s">
        <v>505</v>
      </c>
      <c r="B19" s="18" t="s">
        <v>627</v>
      </c>
      <c r="C19" s="235">
        <v>7.0454401499999992</v>
      </c>
      <c r="D19" s="441">
        <v>-27.732668051784355</v>
      </c>
      <c r="E19" s="235">
        <v>6.1357264500000008</v>
      </c>
      <c r="F19" s="441">
        <v>-30.558018416854917</v>
      </c>
      <c r="G19" s="235">
        <v>5.8467167500000006</v>
      </c>
      <c r="H19" s="441">
        <v>-31.58745687282337</v>
      </c>
    </row>
    <row r="20" spans="1:8" s="1" customFormat="1" ht="15" x14ac:dyDescent="0.25">
      <c r="A20" s="662" t="s">
        <v>505</v>
      </c>
      <c r="B20" s="18" t="s">
        <v>629</v>
      </c>
      <c r="C20" s="235">
        <v>6.8701930500000001</v>
      </c>
      <c r="D20" s="441">
        <v>-2.4873832758340741</v>
      </c>
      <c r="E20" s="235">
        <v>5.9604793500000008</v>
      </c>
      <c r="F20" s="441">
        <v>-2.8561752455571088</v>
      </c>
      <c r="G20" s="235">
        <v>5.6714696499999997</v>
      </c>
      <c r="H20" s="441">
        <v>-2.9973591588817921</v>
      </c>
    </row>
    <row r="21" spans="1:8" s="1" customFormat="1" ht="15" x14ac:dyDescent="0.25">
      <c r="A21" s="690" t="s">
        <v>505</v>
      </c>
      <c r="B21" s="439" t="s">
        <v>628</v>
      </c>
      <c r="C21" s="691">
        <v>6.7687525499999994</v>
      </c>
      <c r="D21" s="692">
        <v>-1.4765305612482127</v>
      </c>
      <c r="E21" s="691">
        <v>5.9630581500000011</v>
      </c>
      <c r="F21" s="692">
        <v>4.3264976666687285E-2</v>
      </c>
      <c r="G21" s="691">
        <v>5.6023470999999994</v>
      </c>
      <c r="H21" s="692">
        <v>-1.2187766886842168</v>
      </c>
    </row>
    <row r="22" spans="1:8" s="1" customFormat="1" ht="15" x14ac:dyDescent="0.25">
      <c r="A22" s="634">
        <v>2024</v>
      </c>
      <c r="B22" s="557" t="s">
        <v>505</v>
      </c>
      <c r="C22" s="625" t="s">
        <v>505</v>
      </c>
      <c r="D22" s="625" t="s">
        <v>505</v>
      </c>
      <c r="E22" s="625" t="s">
        <v>505</v>
      </c>
      <c r="F22" s="625" t="s">
        <v>505</v>
      </c>
      <c r="G22" s="625" t="s">
        <v>505</v>
      </c>
      <c r="H22" s="625" t="s">
        <v>505</v>
      </c>
    </row>
    <row r="23" spans="1:8" s="1" customFormat="1" ht="15" x14ac:dyDescent="0.25">
      <c r="A23" s="662" t="s">
        <v>505</v>
      </c>
      <c r="B23" s="18" t="s">
        <v>626</v>
      </c>
      <c r="C23" s="235">
        <v>7.5682376000000007</v>
      </c>
      <c r="D23" s="441">
        <v>11.811409031343617</v>
      </c>
      <c r="E23" s="235">
        <v>6.7241779000000017</v>
      </c>
      <c r="F23" s="441">
        <v>12.763916280105375</v>
      </c>
      <c r="G23" s="235">
        <v>6.3462890333333348</v>
      </c>
      <c r="H23" s="441">
        <v>13.279111773230465</v>
      </c>
    </row>
    <row r="24" spans="1:8" s="1" customFormat="1" ht="15" x14ac:dyDescent="0.25">
      <c r="A24" s="662" t="s">
        <v>505</v>
      </c>
      <c r="B24" s="18" t="s">
        <v>627</v>
      </c>
      <c r="C24" s="235">
        <v>7.4591914099999999</v>
      </c>
      <c r="D24" s="441">
        <v>-1.4408399387461199</v>
      </c>
      <c r="E24" s="235">
        <v>6.5307245300000005</v>
      </c>
      <c r="F24" s="441">
        <v>-2.8769817348229458</v>
      </c>
      <c r="G24" s="235">
        <v>6.1150479866666672</v>
      </c>
      <c r="H24" s="441">
        <v>-3.6437206917632343</v>
      </c>
    </row>
    <row r="25" spans="1:8" s="1" customFormat="1" ht="15" x14ac:dyDescent="0.25">
      <c r="A25" s="690" t="s">
        <v>505</v>
      </c>
      <c r="B25" s="439" t="s">
        <v>628</v>
      </c>
      <c r="C25" s="691">
        <v>8.0511863299999984</v>
      </c>
      <c r="D25" s="692">
        <v>7.9364489722887877</v>
      </c>
      <c r="E25" s="691">
        <v>7.37479028</v>
      </c>
      <c r="F25" s="692">
        <v>12.924534576870284</v>
      </c>
      <c r="G25" s="691">
        <v>6.9587999433333332</v>
      </c>
      <c r="H25" s="692">
        <v>13.797961332542183</v>
      </c>
    </row>
    <row r="26" spans="1:8" s="1" customFormat="1" ht="15" x14ac:dyDescent="0.25">
      <c r="A26" s="634">
        <v>2025</v>
      </c>
      <c r="B26" s="557" t="s">
        <v>505</v>
      </c>
      <c r="C26" s="625" t="s">
        <v>505</v>
      </c>
      <c r="D26" s="625" t="s">
        <v>505</v>
      </c>
      <c r="E26" s="625" t="s">
        <v>505</v>
      </c>
      <c r="F26" s="625" t="s">
        <v>505</v>
      </c>
      <c r="G26" s="625" t="s">
        <v>505</v>
      </c>
      <c r="H26" s="625" t="s">
        <v>505</v>
      </c>
    </row>
    <row r="27" spans="1:8" s="1" customFormat="1" ht="15" x14ac:dyDescent="0.25">
      <c r="A27" s="690" t="s">
        <v>505</v>
      </c>
      <c r="B27" s="439" t="s">
        <v>626</v>
      </c>
      <c r="C27" s="691">
        <v>8.8194020200000001</v>
      </c>
      <c r="D27" s="692">
        <v>9.5416458955558898</v>
      </c>
      <c r="E27" s="691">
        <v>8.1430059700000008</v>
      </c>
      <c r="F27" s="692">
        <v>10.416780150119751</v>
      </c>
      <c r="G27" s="691">
        <v>7.7270156333333322</v>
      </c>
      <c r="H27" s="692">
        <v>11.039485202272047</v>
      </c>
    </row>
    <row r="28" spans="1:8" s="1" customFormat="1" x14ac:dyDescent="0.2">
      <c r="A28" s="80" t="s">
        <v>255</v>
      </c>
      <c r="H28" s="161" t="s">
        <v>565</v>
      </c>
    </row>
    <row r="29" spans="1:8" s="1" customFormat="1" x14ac:dyDescent="0.2">
      <c r="A29" s="80" t="s">
        <v>680</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6">
        <f>INDICE!A3</f>
        <v>45747</v>
      </c>
      <c r="C3" s="787"/>
      <c r="D3" s="787" t="s">
        <v>115</v>
      </c>
      <c r="E3" s="787"/>
      <c r="F3" s="787" t="s">
        <v>116</v>
      </c>
      <c r="G3" s="787"/>
      <c r="H3" s="787"/>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195.92014</v>
      </c>
      <c r="C5" s="72">
        <v>-16.089228026588977</v>
      </c>
      <c r="D5" s="71">
        <v>545.30995999999993</v>
      </c>
      <c r="E5" s="329">
        <v>-11.788888346442812</v>
      </c>
      <c r="F5" s="71">
        <v>2062.5921100000005</v>
      </c>
      <c r="G5" s="72">
        <v>-3.3698124227824637</v>
      </c>
      <c r="H5" s="303">
        <v>3.455789210508156</v>
      </c>
      <c r="I5"/>
    </row>
    <row r="6" spans="1:9" ht="14.25" x14ac:dyDescent="0.2">
      <c r="A6" s="3" t="s">
        <v>48</v>
      </c>
      <c r="B6" s="301">
        <v>524.93797999999992</v>
      </c>
      <c r="C6" s="59">
        <v>3.1227833962760814</v>
      </c>
      <c r="D6" s="58">
        <v>1517.6051800000009</v>
      </c>
      <c r="E6" s="59">
        <v>4.9864498693731036</v>
      </c>
      <c r="F6" s="58">
        <v>6594.6934100000017</v>
      </c>
      <c r="G6" s="59">
        <v>6.420722306615871</v>
      </c>
      <c r="H6" s="304">
        <v>11.049140652868706</v>
      </c>
      <c r="I6"/>
    </row>
    <row r="7" spans="1:9" ht="14.25" x14ac:dyDescent="0.2">
      <c r="A7" s="3" t="s">
        <v>49</v>
      </c>
      <c r="B7" s="301">
        <v>578.96746000000007</v>
      </c>
      <c r="C7" s="59">
        <v>6.9448376340196463</v>
      </c>
      <c r="D7" s="58">
        <v>1621.9464199999998</v>
      </c>
      <c r="E7" s="59">
        <v>6.2743813819112235</v>
      </c>
      <c r="F7" s="58">
        <v>7485.18102</v>
      </c>
      <c r="G7" s="59">
        <v>9.6867488301707549</v>
      </c>
      <c r="H7" s="304">
        <v>12.541116434124453</v>
      </c>
      <c r="I7"/>
    </row>
    <row r="8" spans="1:9" ht="14.25" x14ac:dyDescent="0.2">
      <c r="A8" s="3" t="s">
        <v>122</v>
      </c>
      <c r="B8" s="301">
        <v>2548.23659</v>
      </c>
      <c r="C8" s="59">
        <v>1.8758846272532881</v>
      </c>
      <c r="D8" s="58">
        <v>7451.1486399999994</v>
      </c>
      <c r="E8" s="59">
        <v>0.27037769669993578</v>
      </c>
      <c r="F8" s="58">
        <v>29859.432460000004</v>
      </c>
      <c r="G8" s="240">
        <v>0.94141746358611811</v>
      </c>
      <c r="H8" s="304">
        <v>50.028264932694334</v>
      </c>
      <c r="I8"/>
    </row>
    <row r="9" spans="1:9" ht="14.25" x14ac:dyDescent="0.2">
      <c r="A9" s="3" t="s">
        <v>123</v>
      </c>
      <c r="B9" s="301">
        <v>693.51701000000003</v>
      </c>
      <c r="C9" s="59">
        <v>0.81487969612827826</v>
      </c>
      <c r="D9" s="58">
        <v>2003.1909699999997</v>
      </c>
      <c r="E9" s="59">
        <v>-4.7157964103398307</v>
      </c>
      <c r="F9" s="58">
        <v>8458.6790799999981</v>
      </c>
      <c r="G9" s="73">
        <v>3.9717552094750754</v>
      </c>
      <c r="H9" s="304">
        <v>14.172172848957057</v>
      </c>
      <c r="I9"/>
    </row>
    <row r="10" spans="1:9" ht="14.25" x14ac:dyDescent="0.2">
      <c r="A10" s="3" t="s">
        <v>583</v>
      </c>
      <c r="B10" s="301">
        <v>443.08499999999998</v>
      </c>
      <c r="C10" s="329">
        <v>11.309480600532956</v>
      </c>
      <c r="D10" s="58">
        <v>1335.7364237247064</v>
      </c>
      <c r="E10" s="59">
        <v>7.0728579801637022</v>
      </c>
      <c r="F10" s="58">
        <v>5224.5469191809034</v>
      </c>
      <c r="G10" s="59">
        <v>12.468065362437757</v>
      </c>
      <c r="H10" s="304">
        <v>8.753515920847283</v>
      </c>
      <c r="I10"/>
    </row>
    <row r="11" spans="1:9" ht="14.25" x14ac:dyDescent="0.2">
      <c r="A11" s="60" t="s">
        <v>584</v>
      </c>
      <c r="B11" s="61">
        <v>4984.6641799999998</v>
      </c>
      <c r="C11" s="62">
        <v>2.3294926543633148</v>
      </c>
      <c r="D11" s="61">
        <v>14474.937593724706</v>
      </c>
      <c r="E11" s="62">
        <v>0.72470635595787647</v>
      </c>
      <c r="F11" s="61">
        <v>59685.124999180916</v>
      </c>
      <c r="G11" s="62">
        <v>3.7689144881330945</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50" priority="10" operator="equal">
      <formula>0</formula>
    </cfRule>
    <cfRule type="cellIs" dxfId="249" priority="11" operator="between">
      <formula>0</formula>
      <formula>0.5</formula>
    </cfRule>
  </conditionalFormatting>
  <conditionalFormatting sqref="E5">
    <cfRule type="cellIs" dxfId="248" priority="1" operator="equal">
      <formula>0</formula>
    </cfRule>
    <cfRule type="cellIs" dxfId="247" priority="2" operator="between">
      <formula>0</formula>
      <formula>0.5</formula>
    </cfRule>
  </conditionalFormatting>
  <conditionalFormatting sqref="G8">
    <cfRule type="cellIs" dxfId="246"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t="s">
        <v>505</v>
      </c>
      <c r="J3" s="145" t="s">
        <v>505</v>
      </c>
      <c r="K3" s="145">
        <v>2025</v>
      </c>
      <c r="L3" s="145" t="s">
        <v>505</v>
      </c>
      <c r="M3" s="145" t="s">
        <v>505</v>
      </c>
    </row>
    <row r="4" spans="1:13" x14ac:dyDescent="0.2">
      <c r="B4" s="536">
        <v>45383</v>
      </c>
      <c r="C4" s="536">
        <v>45413</v>
      </c>
      <c r="D4" s="536">
        <v>45444</v>
      </c>
      <c r="E4" s="536">
        <v>45474</v>
      </c>
      <c r="F4" s="536">
        <v>45505</v>
      </c>
      <c r="G4" s="536">
        <v>45536</v>
      </c>
      <c r="H4" s="536">
        <v>45566</v>
      </c>
      <c r="I4" s="536">
        <v>45597</v>
      </c>
      <c r="J4" s="536">
        <v>45627</v>
      </c>
      <c r="K4" s="536">
        <v>45658</v>
      </c>
      <c r="L4" s="536">
        <v>45689</v>
      </c>
      <c r="M4" s="536">
        <v>45717</v>
      </c>
    </row>
    <row r="5" spans="1:13" x14ac:dyDescent="0.2">
      <c r="A5" s="551" t="s">
        <v>535</v>
      </c>
      <c r="B5" s="538">
        <v>1.5985909090909092</v>
      </c>
      <c r="C5" s="538">
        <v>2.1205000000000007</v>
      </c>
      <c r="D5" s="538">
        <v>2.5355263157894741</v>
      </c>
      <c r="E5" s="538">
        <v>2.0772380952380951</v>
      </c>
      <c r="F5" s="538">
        <v>1.9899090909090906</v>
      </c>
      <c r="G5" s="538">
        <v>2.2793000000000001</v>
      </c>
      <c r="H5" s="538">
        <v>2.191636363636364</v>
      </c>
      <c r="I5" s="538">
        <v>2.0973333333333333</v>
      </c>
      <c r="J5" s="538">
        <v>3.016285714285714</v>
      </c>
      <c r="K5" s="538">
        <v>4.1287142857142873</v>
      </c>
      <c r="L5" s="538">
        <v>4.1896315789473677</v>
      </c>
      <c r="M5" s="538">
        <v>4.1285238095238084</v>
      </c>
    </row>
    <row r="6" spans="1:13" x14ac:dyDescent="0.2">
      <c r="A6" s="18" t="s">
        <v>536</v>
      </c>
      <c r="B6" s="538">
        <v>71.838095238095235</v>
      </c>
      <c r="C6" s="538">
        <v>76.418636363636367</v>
      </c>
      <c r="D6" s="538">
        <v>81.691052631578941</v>
      </c>
      <c r="E6" s="538">
        <v>75.245652173913044</v>
      </c>
      <c r="F6" s="538">
        <v>84.390476190476178</v>
      </c>
      <c r="G6" s="538">
        <v>86.595238095238059</v>
      </c>
      <c r="H6" s="538">
        <v>98.830869565217398</v>
      </c>
      <c r="I6" s="538">
        <v>111.90714285714287</v>
      </c>
      <c r="J6" s="538">
        <v>111.27500000000001</v>
      </c>
      <c r="K6" s="538">
        <v>123.39590909090907</v>
      </c>
      <c r="L6" s="538">
        <v>123.16</v>
      </c>
      <c r="M6" s="538">
        <v>101.36190476190475</v>
      </c>
    </row>
    <row r="7" spans="1:13" x14ac:dyDescent="0.2">
      <c r="A7" s="513" t="s">
        <v>537</v>
      </c>
      <c r="B7" s="538">
        <v>29.131428571428575</v>
      </c>
      <c r="C7" s="538">
        <v>31.903478260869566</v>
      </c>
      <c r="D7" s="538">
        <v>34.263500000000001</v>
      </c>
      <c r="E7" s="538">
        <v>32.216086956521742</v>
      </c>
      <c r="F7" s="538">
        <v>37.829999999999991</v>
      </c>
      <c r="G7" s="538">
        <v>36.107142857142854</v>
      </c>
      <c r="H7" s="538">
        <v>40.032608695652165</v>
      </c>
      <c r="I7" s="538">
        <v>44.454761904761902</v>
      </c>
      <c r="J7" s="538">
        <v>44.948499999999996</v>
      </c>
      <c r="K7" s="538">
        <v>48.62409090909091</v>
      </c>
      <c r="L7" s="538">
        <v>50.355999999999995</v>
      </c>
      <c r="M7" s="577">
        <v>41.481904761904751</v>
      </c>
    </row>
    <row r="8" spans="1:13" x14ac:dyDescent="0.2">
      <c r="A8" s="439" t="s">
        <v>538</v>
      </c>
      <c r="B8" s="578">
        <v>29.221666666666668</v>
      </c>
      <c r="C8" s="578">
        <v>32.00516129032259</v>
      </c>
      <c r="D8" s="578">
        <v>34.541666666666664</v>
      </c>
      <c r="E8" s="578">
        <v>32.486451612903224</v>
      </c>
      <c r="F8" s="578">
        <v>38.609032258064509</v>
      </c>
      <c r="G8" s="578">
        <v>36.599000000000011</v>
      </c>
      <c r="H8" s="578">
        <v>40.457096774193545</v>
      </c>
      <c r="I8" s="578">
        <v>44.45066666666667</v>
      </c>
      <c r="J8" s="578">
        <v>46.332258064516118</v>
      </c>
      <c r="K8" s="578">
        <v>48.475483870967736</v>
      </c>
      <c r="L8" s="578">
        <v>50.096785714285737</v>
      </c>
      <c r="M8" s="578">
        <v>41.261612903225796</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8">
        <f>INDICE!A3</f>
        <v>45747</v>
      </c>
      <c r="C3" s="829">
        <v>41671</v>
      </c>
      <c r="D3" s="828">
        <f>DATE(YEAR(B3),MONTH(B3)-1,1)</f>
        <v>45689</v>
      </c>
      <c r="E3" s="829"/>
      <c r="F3" s="828">
        <f>DATE(YEAR(B3)-1,MONTH(B3),1)</f>
        <v>45352</v>
      </c>
      <c r="G3" s="829"/>
      <c r="H3" s="779" t="s">
        <v>417</v>
      </c>
      <c r="I3" s="77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45689</v>
      </c>
      <c r="I4" s="280">
        <f>F3</f>
        <v>45352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5448.085</v>
      </c>
      <c r="C5" s="444">
        <v>36.298059449937078</v>
      </c>
      <c r="D5" s="234">
        <v>5511.402</v>
      </c>
      <c r="E5" s="444">
        <v>36.499297815592584</v>
      </c>
      <c r="F5" s="234">
        <v>4678.1329999999998</v>
      </c>
      <c r="G5" s="444">
        <v>32.014976122557343</v>
      </c>
      <c r="H5" s="626">
        <v>-1.1488365392326672</v>
      </c>
      <c r="I5" s="240">
        <v>16.458531640720782</v>
      </c>
      <c r="K5" s="239"/>
    </row>
    <row r="6" spans="1:71" s="13" customFormat="1" ht="15" x14ac:dyDescent="0.2">
      <c r="A6" s="16" t="s">
        <v>117</v>
      </c>
      <c r="B6" s="234">
        <v>9561.2160000000003</v>
      </c>
      <c r="C6" s="444">
        <v>63.701940550062929</v>
      </c>
      <c r="D6" s="234">
        <v>9588.6200000000008</v>
      </c>
      <c r="E6" s="444">
        <v>63.500702184407423</v>
      </c>
      <c r="F6" s="234">
        <v>9934.1939999999995</v>
      </c>
      <c r="G6" s="444">
        <v>67.985023877442657</v>
      </c>
      <c r="H6" s="240">
        <v>-0.28579712200504814</v>
      </c>
      <c r="I6" s="240">
        <v>-3.7544867756760052</v>
      </c>
      <c r="K6" s="239"/>
    </row>
    <row r="7" spans="1:71" s="69" customFormat="1" ht="12.75" x14ac:dyDescent="0.2">
      <c r="A7" s="76" t="s">
        <v>114</v>
      </c>
      <c r="B7" s="77">
        <v>15009.300999999999</v>
      </c>
      <c r="C7" s="78">
        <v>100</v>
      </c>
      <c r="D7" s="77">
        <v>15100.022000000001</v>
      </c>
      <c r="E7" s="78">
        <v>100</v>
      </c>
      <c r="F7" s="77">
        <v>14612.326999999999</v>
      </c>
      <c r="G7" s="78">
        <v>100</v>
      </c>
      <c r="H7" s="78">
        <v>-0.60080044916491748</v>
      </c>
      <c r="I7" s="627">
        <v>2.7167062439815379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36"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8">
        <f>INDICE!A3</f>
        <v>45747</v>
      </c>
      <c r="C3" s="829">
        <v>41671</v>
      </c>
      <c r="D3" s="828">
        <f>DATE(YEAR(B3),MONTH(B3)-1,1)</f>
        <v>45689</v>
      </c>
      <c r="E3" s="829"/>
      <c r="F3" s="828">
        <f>DATE(YEAR(B3)-1,MONTH(B3),1)</f>
        <v>45352</v>
      </c>
      <c r="G3" s="829"/>
      <c r="H3" s="779" t="s">
        <v>417</v>
      </c>
      <c r="I3" s="77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45689</v>
      </c>
      <c r="I4" s="280">
        <f>F3</f>
        <v>45352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5480.4440000000004</v>
      </c>
      <c r="C5" s="444">
        <v>38.411308664987217</v>
      </c>
      <c r="D5" s="234">
        <v>5480.4440000000004</v>
      </c>
      <c r="E5" s="444">
        <v>38.23361068033514</v>
      </c>
      <c r="F5" s="234">
        <v>5612.28</v>
      </c>
      <c r="G5" s="444">
        <v>38.031349081096153</v>
      </c>
      <c r="H5" s="737">
        <v>0</v>
      </c>
      <c r="I5" s="437">
        <v>-2.3490631258597099</v>
      </c>
      <c r="K5" s="239"/>
    </row>
    <row r="6" spans="1:71" s="13" customFormat="1" ht="15" x14ac:dyDescent="0.2">
      <c r="A6" s="16" t="s">
        <v>511</v>
      </c>
      <c r="B6" s="234">
        <v>8787.3437700000104</v>
      </c>
      <c r="C6" s="444">
        <v>61.58869133501279</v>
      </c>
      <c r="D6" s="234">
        <v>8853.6560299999946</v>
      </c>
      <c r="E6" s="444">
        <v>61.76638931966486</v>
      </c>
      <c r="F6" s="234">
        <v>9144.7037400000045</v>
      </c>
      <c r="G6" s="444">
        <v>61.968650918903855</v>
      </c>
      <c r="H6" s="394">
        <v>-0.74898166108204089</v>
      </c>
      <c r="I6" s="437">
        <v>-3.907835400253151</v>
      </c>
      <c r="K6" s="239"/>
    </row>
    <row r="7" spans="1:71" s="69" customFormat="1" ht="12.75" x14ac:dyDescent="0.2">
      <c r="A7" s="76" t="s">
        <v>114</v>
      </c>
      <c r="B7" s="77">
        <v>14267.78777000001</v>
      </c>
      <c r="C7" s="78">
        <v>100</v>
      </c>
      <c r="D7" s="77">
        <v>14334.100029999994</v>
      </c>
      <c r="E7" s="78">
        <v>100</v>
      </c>
      <c r="F7" s="77">
        <v>14756.983740000003</v>
      </c>
      <c r="G7" s="78">
        <v>100</v>
      </c>
      <c r="H7" s="78">
        <v>-0.46261892871682614</v>
      </c>
      <c r="I7" s="78">
        <v>-3.3150132751992398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35"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9" t="s">
        <v>498</v>
      </c>
      <c r="B1" s="819"/>
      <c r="C1" s="819"/>
      <c r="D1" s="819"/>
      <c r="E1" s="819"/>
      <c r="F1" s="819"/>
    </row>
    <row r="2" spans="1:9" x14ac:dyDescent="0.2">
      <c r="A2" s="820"/>
      <c r="B2" s="820"/>
      <c r="C2" s="820"/>
      <c r="D2" s="820"/>
      <c r="E2" s="820"/>
      <c r="F2" s="820"/>
      <c r="I2" s="161" t="s">
        <v>461</v>
      </c>
    </row>
    <row r="3" spans="1:9" x14ac:dyDescent="0.2">
      <c r="A3" s="248"/>
      <c r="B3" s="250"/>
      <c r="C3" s="250"/>
      <c r="D3" s="786">
        <f>INDICE!A3</f>
        <v>45747</v>
      </c>
      <c r="E3" s="786">
        <v>41671</v>
      </c>
      <c r="F3" s="786">
        <f>DATE(YEAR(D3),MONTH(D3)-1,1)</f>
        <v>45689</v>
      </c>
      <c r="G3" s="786"/>
      <c r="H3" s="790">
        <f>DATE(YEAR(D3)-1,MONTH(D3),1)</f>
        <v>45352</v>
      </c>
      <c r="I3" s="790"/>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103.64730426801282</v>
      </c>
      <c r="E5" s="447">
        <v>100</v>
      </c>
      <c r="F5" s="394">
        <v>104.37879981642955</v>
      </c>
      <c r="G5" s="447">
        <v>100</v>
      </c>
      <c r="H5" s="394">
        <v>99.68033850369045</v>
      </c>
      <c r="I5" s="447">
        <v>100</v>
      </c>
    </row>
    <row r="6" spans="1:9" x14ac:dyDescent="0.2">
      <c r="A6" s="579" t="s">
        <v>458</v>
      </c>
      <c r="B6" s="166"/>
      <c r="C6" s="166"/>
      <c r="D6" s="394">
        <v>61.028619183111516</v>
      </c>
      <c r="E6" s="447">
        <v>58.881048199095233</v>
      </c>
      <c r="F6" s="394">
        <v>61.760114731528219</v>
      </c>
      <c r="G6" s="447">
        <v>59.16921332698346</v>
      </c>
      <c r="H6" s="394">
        <v>60.703740382464758</v>
      </c>
      <c r="I6" s="447">
        <v>60.898409148377176</v>
      </c>
    </row>
    <row r="7" spans="1:9" x14ac:dyDescent="0.2">
      <c r="A7" s="579" t="s">
        <v>459</v>
      </c>
      <c r="B7" s="166"/>
      <c r="C7" s="166"/>
      <c r="D7" s="394">
        <v>42.61868508490133</v>
      </c>
      <c r="E7" s="447">
        <v>41.118951800904796</v>
      </c>
      <c r="F7" s="394">
        <v>42.61868508490133</v>
      </c>
      <c r="G7" s="447">
        <v>40.83078667301654</v>
      </c>
      <c r="H7" s="394">
        <v>38.976598121225685</v>
      </c>
      <c r="I7" s="447">
        <v>39.101590851622817</v>
      </c>
    </row>
    <row r="8" spans="1:9" x14ac:dyDescent="0.2">
      <c r="A8" s="540" t="s">
        <v>590</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9" t="s">
        <v>462</v>
      </c>
      <c r="B1" s="819"/>
      <c r="C1" s="819"/>
      <c r="D1" s="819"/>
      <c r="E1" s="249"/>
      <c r="F1" s="1"/>
      <c r="G1" s="1"/>
      <c r="H1" s="1"/>
      <c r="I1" s="1"/>
    </row>
    <row r="2" spans="1:40" ht="15" x14ac:dyDescent="0.2">
      <c r="A2" s="819"/>
      <c r="B2" s="819"/>
      <c r="C2" s="819"/>
      <c r="D2" s="819"/>
      <c r="E2" s="249"/>
      <c r="F2" s="1"/>
      <c r="G2" s="207"/>
      <c r="H2" s="244"/>
      <c r="I2" s="243" t="s">
        <v>151</v>
      </c>
    </row>
    <row r="3" spans="1:40" x14ac:dyDescent="0.2">
      <c r="A3" s="248"/>
      <c r="B3" s="828">
        <f>INDICE!A3</f>
        <v>45747</v>
      </c>
      <c r="C3" s="829">
        <v>41671</v>
      </c>
      <c r="D3" s="828">
        <f>DATE(YEAR(B3),MONTH(B3)-1,1)</f>
        <v>45689</v>
      </c>
      <c r="E3" s="829"/>
      <c r="F3" s="828">
        <f>DATE(YEAR(B3)-1,MONTH(B3),1)</f>
        <v>45352</v>
      </c>
      <c r="G3" s="829"/>
      <c r="H3" s="779" t="s">
        <v>417</v>
      </c>
      <c r="I3" s="779"/>
    </row>
    <row r="4" spans="1:40" x14ac:dyDescent="0.2">
      <c r="A4" s="214"/>
      <c r="B4" s="184" t="s">
        <v>47</v>
      </c>
      <c r="C4" s="184" t="s">
        <v>106</v>
      </c>
      <c r="D4" s="184" t="s">
        <v>47</v>
      </c>
      <c r="E4" s="184" t="s">
        <v>106</v>
      </c>
      <c r="F4" s="184" t="s">
        <v>47</v>
      </c>
      <c r="G4" s="184" t="s">
        <v>106</v>
      </c>
      <c r="H4" s="677">
        <f>D3</f>
        <v>45689</v>
      </c>
      <c r="I4" s="677">
        <f>F3</f>
        <v>45352</v>
      </c>
    </row>
    <row r="5" spans="1:40" x14ac:dyDescent="0.2">
      <c r="A5" s="539" t="s">
        <v>48</v>
      </c>
      <c r="B5" s="233">
        <v>531.51</v>
      </c>
      <c r="C5" s="240">
        <v>9.6983018164221733</v>
      </c>
      <c r="D5" s="233">
        <v>531.51</v>
      </c>
      <c r="E5" s="240">
        <v>9.6983018164221733</v>
      </c>
      <c r="F5" s="233">
        <v>497.77800000000002</v>
      </c>
      <c r="G5" s="240">
        <v>8.8694434347537907</v>
      </c>
      <c r="H5" s="737">
        <v>0</v>
      </c>
      <c r="I5" s="394">
        <v>6.7765148319130155</v>
      </c>
    </row>
    <row r="6" spans="1:40" x14ac:dyDescent="0.2">
      <c r="A6" s="579" t="s">
        <v>49</v>
      </c>
      <c r="B6" s="233">
        <v>330.24</v>
      </c>
      <c r="C6" s="240">
        <v>6.0257891513899233</v>
      </c>
      <c r="D6" s="233">
        <v>330.24</v>
      </c>
      <c r="E6" s="240">
        <v>6.0257891513899233</v>
      </c>
      <c r="F6" s="233">
        <v>330.24</v>
      </c>
      <c r="G6" s="240">
        <v>5.8842395603925679</v>
      </c>
      <c r="H6" s="394">
        <v>0</v>
      </c>
      <c r="I6" s="394">
        <v>0</v>
      </c>
    </row>
    <row r="7" spans="1:40" x14ac:dyDescent="0.2">
      <c r="A7" s="579" t="s">
        <v>122</v>
      </c>
      <c r="B7" s="233">
        <v>2991.6170000000002</v>
      </c>
      <c r="C7" s="240">
        <v>54.58712834215622</v>
      </c>
      <c r="D7" s="233">
        <v>2991.6170000000002</v>
      </c>
      <c r="E7" s="240">
        <v>54.58712834215622</v>
      </c>
      <c r="F7" s="233">
        <v>3146.73</v>
      </c>
      <c r="G7" s="240">
        <v>56.068656588766061</v>
      </c>
      <c r="H7" s="394">
        <v>0</v>
      </c>
      <c r="I7" s="394">
        <v>-4.9293393459241761</v>
      </c>
    </row>
    <row r="8" spans="1:40" x14ac:dyDescent="0.2">
      <c r="A8" s="579" t="s">
        <v>123</v>
      </c>
      <c r="B8" s="233">
        <v>21</v>
      </c>
      <c r="C8" s="240">
        <v>0.38318063281004239</v>
      </c>
      <c r="D8" s="233">
        <v>21</v>
      </c>
      <c r="E8" s="240">
        <v>0.38318063281004239</v>
      </c>
      <c r="F8" s="233">
        <v>35</v>
      </c>
      <c r="G8" s="240">
        <v>0.62363246309877629</v>
      </c>
      <c r="H8" s="429">
        <v>0</v>
      </c>
      <c r="I8" s="394">
        <v>-40</v>
      </c>
    </row>
    <row r="9" spans="1:40" x14ac:dyDescent="0.2">
      <c r="A9" s="540" t="s">
        <v>362</v>
      </c>
      <c r="B9" s="440">
        <v>1606.077</v>
      </c>
      <c r="C9" s="445">
        <v>29.305600057221636</v>
      </c>
      <c r="D9" s="440">
        <v>1606.077</v>
      </c>
      <c r="E9" s="445">
        <v>29.305600057221636</v>
      </c>
      <c r="F9" s="440">
        <v>1602.5319999999999</v>
      </c>
      <c r="G9" s="445">
        <v>28.554027952988804</v>
      </c>
      <c r="H9" s="437">
        <v>0</v>
      </c>
      <c r="I9" s="394">
        <v>0.2212124313274289</v>
      </c>
    </row>
    <row r="10" spans="1:40" s="69" customFormat="1" x14ac:dyDescent="0.2">
      <c r="A10" s="76" t="s">
        <v>114</v>
      </c>
      <c r="B10" s="77">
        <v>5480.4440000000004</v>
      </c>
      <c r="C10" s="246">
        <v>100</v>
      </c>
      <c r="D10" s="77">
        <v>5480.4440000000004</v>
      </c>
      <c r="E10" s="246">
        <v>100</v>
      </c>
      <c r="F10" s="77">
        <v>5612.28</v>
      </c>
      <c r="G10" s="246">
        <v>100</v>
      </c>
      <c r="H10" s="627">
        <v>0</v>
      </c>
      <c r="I10" s="78">
        <v>-2.3490631258597099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34" priority="1" operator="between">
      <formula>0.000001</formula>
      <formula>0.0999999999</formula>
    </cfRule>
  </conditionalFormatting>
  <conditionalFormatting sqref="H6:H7">
    <cfRule type="cellIs" dxfId="33" priority="13" operator="equal">
      <formula>0</formula>
    </cfRule>
  </conditionalFormatting>
  <conditionalFormatting sqref="I5:I9">
    <cfRule type="cellIs" dxfId="32" priority="4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9" t="s">
        <v>40</v>
      </c>
      <c r="B1" s="819"/>
      <c r="C1" s="819"/>
      <c r="D1" s="11"/>
      <c r="E1" s="11"/>
      <c r="F1" s="11"/>
      <c r="G1" s="11"/>
      <c r="H1" s="11"/>
      <c r="I1" s="11"/>
      <c r="J1" s="11"/>
      <c r="K1" s="11"/>
      <c r="L1" s="11"/>
    </row>
    <row r="2" spans="1:47" x14ac:dyDescent="0.2">
      <c r="A2" s="819"/>
      <c r="B2" s="819"/>
      <c r="C2" s="819"/>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8">
        <f>INDICE!A3</f>
        <v>45747</v>
      </c>
      <c r="C4" s="829">
        <v>41671</v>
      </c>
      <c r="D4" s="828">
        <f>DATE(YEAR(B4),MONTH(B4)-1,1)</f>
        <v>45689</v>
      </c>
      <c r="E4" s="829"/>
      <c r="F4" s="828">
        <f>DATE(YEAR(B4)-1,MONTH(B4),1)</f>
        <v>45352</v>
      </c>
      <c r="G4" s="829"/>
      <c r="H4" s="779" t="s">
        <v>417</v>
      </c>
      <c r="I4" s="779"/>
      <c r="J4" s="11"/>
      <c r="K4" s="11"/>
      <c r="L4" s="11"/>
    </row>
    <row r="5" spans="1:47" x14ac:dyDescent="0.2">
      <c r="A5" s="253"/>
      <c r="B5" s="184" t="s">
        <v>54</v>
      </c>
      <c r="C5" s="184" t="s">
        <v>106</v>
      </c>
      <c r="D5" s="184" t="s">
        <v>54</v>
      </c>
      <c r="E5" s="184" t="s">
        <v>106</v>
      </c>
      <c r="F5" s="184" t="s">
        <v>54</v>
      </c>
      <c r="G5" s="184" t="s">
        <v>106</v>
      </c>
      <c r="H5" s="280">
        <f>D4</f>
        <v>45689</v>
      </c>
      <c r="I5" s="280">
        <f>F4</f>
        <v>45352</v>
      </c>
      <c r="J5" s="11"/>
      <c r="K5" s="11"/>
      <c r="L5" s="11"/>
    </row>
    <row r="6" spans="1:47" ht="15" customHeight="1" x14ac:dyDescent="0.2">
      <c r="A6" s="11" t="s">
        <v>367</v>
      </c>
      <c r="B6" s="223">
        <v>13358.489210000002</v>
      </c>
      <c r="C6" s="222">
        <v>37.066446962529945</v>
      </c>
      <c r="D6" s="223">
        <v>7883.7590999999993</v>
      </c>
      <c r="E6" s="222">
        <v>25.16767494153963</v>
      </c>
      <c r="F6" s="223">
        <v>13880.239</v>
      </c>
      <c r="G6" s="222">
        <v>33.267146114363577</v>
      </c>
      <c r="H6" s="222">
        <v>69.443143055956682</v>
      </c>
      <c r="I6" s="222">
        <v>-3.7589395254649292</v>
      </c>
      <c r="J6" s="11"/>
      <c r="K6" s="11"/>
      <c r="L6" s="11"/>
    </row>
    <row r="7" spans="1:47" x14ac:dyDescent="0.2">
      <c r="A7" s="252" t="s">
        <v>366</v>
      </c>
      <c r="B7" s="223">
        <v>22680.813999999998</v>
      </c>
      <c r="C7" s="222">
        <v>62.933553037470055</v>
      </c>
      <c r="D7" s="223">
        <v>23441.181</v>
      </c>
      <c r="E7" s="222">
        <v>74.83232505846037</v>
      </c>
      <c r="F7" s="223">
        <v>27843.324999999997</v>
      </c>
      <c r="G7" s="222">
        <v>66.732853885636416</v>
      </c>
      <c r="H7" s="240">
        <v>-3.243723087160165</v>
      </c>
      <c r="I7" s="652">
        <v>-18.541287723359186</v>
      </c>
      <c r="J7" s="11"/>
      <c r="K7" s="11"/>
      <c r="L7" s="11"/>
    </row>
    <row r="8" spans="1:47" x14ac:dyDescent="0.2">
      <c r="A8" s="173" t="s">
        <v>114</v>
      </c>
      <c r="B8" s="174">
        <v>36039.303209999998</v>
      </c>
      <c r="C8" s="175">
        <v>100</v>
      </c>
      <c r="D8" s="174">
        <v>31324.9401</v>
      </c>
      <c r="E8" s="175">
        <v>100</v>
      </c>
      <c r="F8" s="174">
        <v>41723.563999999998</v>
      </c>
      <c r="G8" s="175">
        <v>100</v>
      </c>
      <c r="H8" s="78">
        <v>15.049871108931502</v>
      </c>
      <c r="I8" s="78">
        <v>-13.62362234923172</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31"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0" t="s">
        <v>1</v>
      </c>
      <c r="B1" s="830"/>
      <c r="C1" s="830"/>
      <c r="D1" s="830"/>
      <c r="E1" s="255"/>
      <c r="F1" s="255"/>
      <c r="G1" s="256"/>
    </row>
    <row r="2" spans="1:7" x14ac:dyDescent="0.2">
      <c r="A2" s="830"/>
      <c r="B2" s="830"/>
      <c r="C2" s="830"/>
      <c r="D2" s="830"/>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1" t="s">
        <v>391</v>
      </c>
      <c r="B24" s="831"/>
      <c r="C24" s="831"/>
      <c r="D24" s="832" t="s">
        <v>392</v>
      </c>
      <c r="E24" s="832"/>
      <c r="F24" s="832"/>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619</v>
      </c>
      <c r="B30" s="684" t="s">
        <v>403</v>
      </c>
      <c r="C30" s="3"/>
      <c r="D30" s="255"/>
      <c r="E30" s="256"/>
      <c r="F30" s="261"/>
      <c r="G30" s="256"/>
    </row>
    <row r="31" spans="1:7" x14ac:dyDescent="0.2">
      <c r="A31" s="6" t="s">
        <v>620</v>
      </c>
      <c r="B31" s="684" t="s">
        <v>621</v>
      </c>
      <c r="C31" s="3"/>
      <c r="D31" s="255"/>
      <c r="E31" s="256"/>
      <c r="F31" s="261"/>
      <c r="G31" s="256"/>
    </row>
    <row r="32" spans="1:7" x14ac:dyDescent="0.2">
      <c r="A32" s="65" t="s">
        <v>618</v>
      </c>
      <c r="B32" s="272" t="s">
        <v>622</v>
      </c>
      <c r="C32" s="256"/>
      <c r="D32" s="256"/>
      <c r="E32" s="256"/>
      <c r="F32" s="256"/>
      <c r="G32" s="256"/>
    </row>
    <row r="33" spans="1:7" x14ac:dyDescent="0.2">
      <c r="A33" s="256" t="s">
        <v>616</v>
      </c>
      <c r="B33" s="684"/>
      <c r="C33" s="256"/>
      <c r="D33" s="256"/>
      <c r="E33" s="256"/>
      <c r="F33" s="256"/>
      <c r="G33" s="256"/>
    </row>
    <row r="34" spans="1:7" x14ac:dyDescent="0.2">
      <c r="A34" s="256" t="s">
        <v>617</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3" t="s">
        <v>665</v>
      </c>
      <c r="B50" s="833"/>
      <c r="C50" s="833"/>
      <c r="D50" s="833"/>
      <c r="E50" s="833"/>
      <c r="F50" s="833"/>
      <c r="G50" s="833"/>
    </row>
    <row r="51" spans="1:200" x14ac:dyDescent="0.2">
      <c r="A51" s="833"/>
      <c r="B51" s="833"/>
      <c r="C51" s="833"/>
      <c r="D51" s="833"/>
      <c r="E51" s="833"/>
      <c r="F51" s="833"/>
      <c r="G51" s="833"/>
    </row>
    <row r="52" spans="1:200" x14ac:dyDescent="0.2">
      <c r="A52" s="833"/>
      <c r="B52" s="833"/>
      <c r="C52" s="833"/>
      <c r="D52" s="833"/>
      <c r="E52" s="833"/>
      <c r="F52" s="833"/>
      <c r="G52" s="833"/>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631</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3" t="s">
        <v>602</v>
      </c>
      <c r="B59" s="833"/>
      <c r="C59" s="833"/>
      <c r="D59" s="833"/>
      <c r="E59" s="833"/>
      <c r="F59" s="833"/>
      <c r="G59" s="83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3"/>
      <c r="B60" s="833"/>
      <c r="C60" s="833"/>
      <c r="D60" s="833"/>
      <c r="E60" s="833"/>
      <c r="F60" s="833"/>
      <c r="G60" s="83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3"/>
      <c r="B61" s="833"/>
      <c r="C61" s="833"/>
      <c r="D61" s="833"/>
      <c r="E61" s="833"/>
      <c r="F61" s="833"/>
      <c r="G61" s="83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3"/>
      <c r="B62" s="833"/>
      <c r="C62" s="833"/>
      <c r="D62" s="833"/>
      <c r="E62" s="833"/>
      <c r="F62" s="833"/>
      <c r="G62" s="83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3"/>
      <c r="B63" s="833"/>
      <c r="C63" s="833"/>
      <c r="D63" s="833"/>
      <c r="E63" s="833"/>
      <c r="F63" s="833"/>
      <c r="G63" s="833"/>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596</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6.5870586284643498</v>
      </c>
      <c r="C4" s="558">
        <v>0.27189109650290988</v>
      </c>
      <c r="D4" s="558">
        <v>3.2901610517718516</v>
      </c>
      <c r="Q4" s="559"/>
      <c r="R4" s="559"/>
    </row>
    <row r="5" spans="1:18" x14ac:dyDescent="0.2">
      <c r="A5" s="18" t="s">
        <v>127</v>
      </c>
      <c r="B5" s="558">
        <v>5.0950713791122322</v>
      </c>
      <c r="C5" s="558">
        <v>0.26125277793741919</v>
      </c>
      <c r="D5" s="558">
        <v>3.336700910568092</v>
      </c>
    </row>
    <row r="6" spans="1:18" x14ac:dyDescent="0.2">
      <c r="A6" s="18" t="s">
        <v>128</v>
      </c>
      <c r="B6" s="558">
        <v>5.6259443320586824</v>
      </c>
      <c r="C6" s="558">
        <v>-0.55312461008232661</v>
      </c>
      <c r="D6" s="558">
        <v>3.7689144881330683</v>
      </c>
    </row>
    <row r="7" spans="1:18" x14ac:dyDescent="0.2">
      <c r="A7" s="18" t="s">
        <v>129</v>
      </c>
      <c r="B7" s="558">
        <v>3.8695992321937394</v>
      </c>
      <c r="C7" s="558">
        <v>0.79389664113280944</v>
      </c>
      <c r="D7" s="558" t="s">
        <v>505</v>
      </c>
    </row>
    <row r="8" spans="1:18" x14ac:dyDescent="0.2">
      <c r="A8" s="18" t="s">
        <v>130</v>
      </c>
      <c r="B8" s="558">
        <v>1.9872307398936222</v>
      </c>
      <c r="C8" s="558">
        <v>1.6947577135811993</v>
      </c>
      <c r="D8" s="560" t="s">
        <v>505</v>
      </c>
    </row>
    <row r="9" spans="1:18" x14ac:dyDescent="0.2">
      <c r="A9" s="18" t="s">
        <v>131</v>
      </c>
      <c r="B9" s="558">
        <v>1.2527981583727197</v>
      </c>
      <c r="C9" s="558">
        <v>1.7100461749262481</v>
      </c>
      <c r="D9" s="560" t="s">
        <v>505</v>
      </c>
    </row>
    <row r="10" spans="1:18" x14ac:dyDescent="0.2">
      <c r="A10" s="18" t="s">
        <v>132</v>
      </c>
      <c r="B10" s="558">
        <v>0.85888548027379774</v>
      </c>
      <c r="C10" s="558">
        <v>2.2533614820080654</v>
      </c>
      <c r="D10" s="558" t="s">
        <v>505</v>
      </c>
    </row>
    <row r="11" spans="1:18" x14ac:dyDescent="0.2">
      <c r="A11" s="18" t="s">
        <v>133</v>
      </c>
      <c r="B11" s="558">
        <v>1.4238669066876351E-2</v>
      </c>
      <c r="C11" s="558">
        <v>3.0593759144813339</v>
      </c>
      <c r="D11" s="680" t="s">
        <v>505</v>
      </c>
    </row>
    <row r="12" spans="1:18" x14ac:dyDescent="0.2">
      <c r="A12" s="18" t="s">
        <v>134</v>
      </c>
      <c r="B12" s="558">
        <v>-0.62866038579347683</v>
      </c>
      <c r="C12" s="558">
        <v>3.6077967163908955</v>
      </c>
      <c r="D12" s="560" t="s">
        <v>505</v>
      </c>
    </row>
    <row r="13" spans="1:18" x14ac:dyDescent="0.2">
      <c r="A13" s="18" t="s">
        <v>135</v>
      </c>
      <c r="B13" s="558">
        <v>-0.65695828970273573</v>
      </c>
      <c r="C13" s="558">
        <v>4.1026626347240303</v>
      </c>
      <c r="D13" s="560" t="s">
        <v>505</v>
      </c>
    </row>
    <row r="14" spans="1:18" x14ac:dyDescent="0.2">
      <c r="A14" s="18" t="s">
        <v>136</v>
      </c>
      <c r="B14" s="558">
        <v>-2.6646181929153006E-2</v>
      </c>
      <c r="C14" s="558">
        <v>3.6980339937203199</v>
      </c>
      <c r="D14" s="558" t="s">
        <v>505</v>
      </c>
    </row>
    <row r="15" spans="1:18" x14ac:dyDescent="0.2">
      <c r="A15" s="439" t="s">
        <v>137</v>
      </c>
      <c r="B15" s="445">
        <v>-0.93462748205260049</v>
      </c>
      <c r="C15" s="445">
        <v>4.3661558796693338</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6">
        <f>INDICE!A3</f>
        <v>45747</v>
      </c>
      <c r="C3" s="787"/>
      <c r="D3" s="787" t="s">
        <v>115</v>
      </c>
      <c r="E3" s="787"/>
      <c r="F3" s="787" t="s">
        <v>116</v>
      </c>
      <c r="G3" s="787"/>
      <c r="H3" s="787"/>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75.06209000000004</v>
      </c>
      <c r="C5" s="315">
        <v>11.309392643700955</v>
      </c>
      <c r="D5" s="314">
        <v>236.96624999999995</v>
      </c>
      <c r="E5" s="315">
        <v>4.9543423448066131</v>
      </c>
      <c r="F5" s="314">
        <v>717.19474999999989</v>
      </c>
      <c r="G5" s="315">
        <v>2.7143776247263514</v>
      </c>
      <c r="H5" s="320">
        <v>34.771525912605163</v>
      </c>
    </row>
    <row r="6" spans="1:8" x14ac:dyDescent="0.2">
      <c r="A6" s="313" t="s">
        <v>139</v>
      </c>
      <c r="B6" s="322">
        <v>52.062759999999983</v>
      </c>
      <c r="C6" s="315">
        <v>10.173214176505182</v>
      </c>
      <c r="D6" s="314">
        <v>179.52230999999998</v>
      </c>
      <c r="E6" s="315">
        <v>11.689667731246951</v>
      </c>
      <c r="F6" s="314">
        <v>487.51356999999996</v>
      </c>
      <c r="G6" s="315">
        <v>6.8384828560017592</v>
      </c>
      <c r="H6" s="320">
        <v>23.635966007840487</v>
      </c>
    </row>
    <row r="7" spans="1:8" x14ac:dyDescent="0.2">
      <c r="A7" s="313" t="s">
        <v>140</v>
      </c>
      <c r="B7" s="322">
        <v>10.324480000000001</v>
      </c>
      <c r="C7" s="315">
        <v>9.9672052224539396</v>
      </c>
      <c r="D7" s="314">
        <v>29.830860000000001</v>
      </c>
      <c r="E7" s="315">
        <v>6.9534979024022947</v>
      </c>
      <c r="F7" s="314">
        <v>125.06525000000001</v>
      </c>
      <c r="G7" s="315">
        <v>8.9399005557914233</v>
      </c>
      <c r="H7" s="320">
        <v>6.0634989047834562</v>
      </c>
    </row>
    <row r="8" spans="1:8" x14ac:dyDescent="0.2">
      <c r="A8" s="316" t="s">
        <v>437</v>
      </c>
      <c r="B8" s="321">
        <v>58.47081</v>
      </c>
      <c r="C8" s="318">
        <v>-46.556453408512169</v>
      </c>
      <c r="D8" s="317">
        <v>98.990539999999996</v>
      </c>
      <c r="E8" s="319">
        <v>-51.423431915077686</v>
      </c>
      <c r="F8" s="317">
        <v>732.81853999999998</v>
      </c>
      <c r="G8" s="319">
        <v>-15.297606201926214</v>
      </c>
      <c r="H8" s="483">
        <v>35.529009174770856</v>
      </c>
    </row>
    <row r="9" spans="1:8" s="69" customFormat="1" x14ac:dyDescent="0.2">
      <c r="A9" s="283" t="s">
        <v>114</v>
      </c>
      <c r="B9" s="61">
        <v>195.92014</v>
      </c>
      <c r="C9" s="62">
        <v>-16.089228026588977</v>
      </c>
      <c r="D9" s="61">
        <v>545.30995999999993</v>
      </c>
      <c r="E9" s="62">
        <v>-11.788888346442812</v>
      </c>
      <c r="F9" s="61">
        <v>2062.5921100000005</v>
      </c>
      <c r="G9" s="62">
        <v>-3.3698124227824637</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45" priority="8" operator="between">
      <formula>0</formula>
      <formula>0.5</formula>
    </cfRule>
  </conditionalFormatting>
  <conditionalFormatting sqref="C17:U17">
    <cfRule type="cellIs" dxfId="244" priority="3" operator="between">
      <formula>-0.0499999</formula>
      <formula>0.0499999</formula>
    </cfRule>
  </conditionalFormatting>
  <conditionalFormatting sqref="D8">
    <cfRule type="cellIs" dxfId="243" priority="7" operator="between">
      <formula>0</formula>
      <formula>0.5</formula>
    </cfRule>
  </conditionalFormatting>
  <conditionalFormatting sqref="F8">
    <cfRule type="cellIs" dxfId="242" priority="6" operator="between">
      <formula>0</formula>
      <formula>0.5</formula>
    </cfRule>
  </conditionalFormatting>
  <conditionalFormatting sqref="G5">
    <cfRule type="cellIs" dxfId="241" priority="1" operator="between">
      <formula>-0.049</formula>
      <formula>0.049</formula>
    </cfRule>
  </conditionalFormatting>
  <conditionalFormatting sqref="H8">
    <cfRule type="cellIs" dxfId="24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6">
        <f>INDICE!A3</f>
        <v>45747</v>
      </c>
      <c r="C3" s="787"/>
      <c r="D3" s="788" t="s">
        <v>115</v>
      </c>
      <c r="E3" s="788"/>
      <c r="F3" s="788" t="s">
        <v>116</v>
      </c>
      <c r="G3" s="788"/>
      <c r="H3" s="788"/>
    </row>
    <row r="4" spans="1:14" x14ac:dyDescent="0.2">
      <c r="A4" s="66"/>
      <c r="B4" s="82" t="s">
        <v>47</v>
      </c>
      <c r="C4" s="82" t="s">
        <v>421</v>
      </c>
      <c r="D4" s="82" t="s">
        <v>47</v>
      </c>
      <c r="E4" s="82" t="s">
        <v>417</v>
      </c>
      <c r="F4" s="82" t="s">
        <v>47</v>
      </c>
      <c r="G4" s="83" t="s">
        <v>417</v>
      </c>
      <c r="H4" s="83" t="s">
        <v>106</v>
      </c>
    </row>
    <row r="5" spans="1:14" x14ac:dyDescent="0.2">
      <c r="A5" s="84" t="s">
        <v>183</v>
      </c>
      <c r="B5" s="336">
        <v>497.00783999999999</v>
      </c>
      <c r="C5" s="332">
        <v>3.2164371971633994</v>
      </c>
      <c r="D5" s="331">
        <v>1436.1053100000011</v>
      </c>
      <c r="E5" s="333">
        <v>4.9468377283809923</v>
      </c>
      <c r="F5" s="331">
        <v>6240.6498300000021</v>
      </c>
      <c r="G5" s="333">
        <v>6.3833078759641877</v>
      </c>
      <c r="H5" s="338">
        <v>94.631386813780637</v>
      </c>
    </row>
    <row r="6" spans="1:14" x14ac:dyDescent="0.2">
      <c r="A6" s="84" t="s">
        <v>184</v>
      </c>
      <c r="B6" s="322">
        <v>27.637530000000019</v>
      </c>
      <c r="C6" s="329">
        <v>1.7950907103311473</v>
      </c>
      <c r="D6" s="314">
        <v>80.466909999999999</v>
      </c>
      <c r="E6" s="315">
        <v>5.6564964499262445</v>
      </c>
      <c r="F6" s="314">
        <v>348.94933000000003</v>
      </c>
      <c r="G6" s="315">
        <v>7.0290706481864236</v>
      </c>
      <c r="H6" s="320">
        <v>5.2913654707717477</v>
      </c>
    </row>
    <row r="7" spans="1:14" x14ac:dyDescent="0.2">
      <c r="A7" s="84" t="s">
        <v>188</v>
      </c>
      <c r="B7" s="337">
        <v>0</v>
      </c>
      <c r="C7" s="329">
        <v>0</v>
      </c>
      <c r="D7" s="328">
        <v>0</v>
      </c>
      <c r="E7" s="582">
        <v>0</v>
      </c>
      <c r="F7" s="328">
        <v>4.6600000000000003E-2</v>
      </c>
      <c r="G7" s="582">
        <v>27.951674903898954</v>
      </c>
      <c r="H7" s="337">
        <v>7.0662875592271076E-4</v>
      </c>
    </row>
    <row r="8" spans="1:14" x14ac:dyDescent="0.2">
      <c r="A8" s="84" t="s">
        <v>145</v>
      </c>
      <c r="B8" s="337">
        <v>0</v>
      </c>
      <c r="C8" s="329">
        <v>0</v>
      </c>
      <c r="D8" s="328">
        <v>1.1710000000000002E-2</v>
      </c>
      <c r="E8" s="315">
        <v>-0.67854113655638937</v>
      </c>
      <c r="F8" s="328">
        <v>4.1790000000000001E-2</v>
      </c>
      <c r="G8" s="582">
        <v>-1.9704433497536862</v>
      </c>
      <c r="H8" s="337">
        <v>6.3369132424914341E-4</v>
      </c>
    </row>
    <row r="9" spans="1:14" x14ac:dyDescent="0.2">
      <c r="A9" s="335" t="s">
        <v>146</v>
      </c>
      <c r="B9" s="323">
        <v>524.64536999999996</v>
      </c>
      <c r="C9" s="324">
        <v>3.1405731426654322</v>
      </c>
      <c r="D9" s="323">
        <v>1516.5839300000009</v>
      </c>
      <c r="E9" s="324">
        <v>4.984205302990782</v>
      </c>
      <c r="F9" s="323">
        <v>6589.6875500000015</v>
      </c>
      <c r="G9" s="324">
        <v>6.4173774103272727</v>
      </c>
      <c r="H9" s="324">
        <v>99.924092604632548</v>
      </c>
    </row>
    <row r="10" spans="1:14" x14ac:dyDescent="0.2">
      <c r="A10" s="84" t="s">
        <v>147</v>
      </c>
      <c r="B10" s="337">
        <v>0.29260999999999998</v>
      </c>
      <c r="C10" s="329">
        <v>-21.235531628532975</v>
      </c>
      <c r="D10" s="328">
        <v>1.0212500000000002</v>
      </c>
      <c r="E10" s="329">
        <v>8.4290658908967604</v>
      </c>
      <c r="F10" s="328">
        <v>5.0058599999999984</v>
      </c>
      <c r="G10" s="329">
        <v>11.01412442534277</v>
      </c>
      <c r="H10" s="320">
        <v>7.5907395367451919E-2</v>
      </c>
    </row>
    <row r="11" spans="1:14" x14ac:dyDescent="0.2">
      <c r="A11" s="60" t="s">
        <v>148</v>
      </c>
      <c r="B11" s="325">
        <v>524.93797999999992</v>
      </c>
      <c r="C11" s="326">
        <v>3.1227833962760814</v>
      </c>
      <c r="D11" s="325">
        <v>1517.6051800000009</v>
      </c>
      <c r="E11" s="326">
        <v>4.9864498693731036</v>
      </c>
      <c r="F11" s="325">
        <v>6594.6934100000017</v>
      </c>
      <c r="G11" s="326">
        <v>6.420722306615871</v>
      </c>
      <c r="H11" s="326">
        <v>100</v>
      </c>
    </row>
    <row r="12" spans="1:14" x14ac:dyDescent="0.2">
      <c r="A12" s="362" t="s">
        <v>149</v>
      </c>
      <c r="B12" s="327"/>
      <c r="C12" s="327"/>
      <c r="D12" s="327"/>
      <c r="E12" s="327"/>
      <c r="F12" s="327"/>
      <c r="G12" s="327"/>
      <c r="H12" s="327"/>
    </row>
    <row r="13" spans="1:14" x14ac:dyDescent="0.2">
      <c r="A13" s="586" t="s">
        <v>188</v>
      </c>
      <c r="B13" s="587">
        <v>14.432819999999992</v>
      </c>
      <c r="C13" s="588">
        <v>-17.279479403863867</v>
      </c>
      <c r="D13" s="589">
        <v>43.387349999999991</v>
      </c>
      <c r="E13" s="588">
        <v>-8.1057617118830834</v>
      </c>
      <c r="F13" s="589">
        <v>215.27583000000001</v>
      </c>
      <c r="G13" s="588">
        <v>-10.213529775209977</v>
      </c>
      <c r="H13" s="590">
        <v>3.2643796552173603</v>
      </c>
    </row>
    <row r="14" spans="1:14" x14ac:dyDescent="0.2">
      <c r="A14" s="591" t="s">
        <v>150</v>
      </c>
      <c r="B14" s="592">
        <v>2.7509668102093401</v>
      </c>
      <c r="C14" s="593"/>
      <c r="D14" s="594">
        <v>2.8608604602582002</v>
      </c>
      <c r="E14" s="593"/>
      <c r="F14" s="594">
        <v>3.2668594431309601</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9" t="s">
        <v>664</v>
      </c>
      <c r="B19" s="789"/>
      <c r="C19" s="789"/>
      <c r="D19" s="789"/>
      <c r="E19" s="789"/>
      <c r="F19" s="789"/>
      <c r="G19" s="789"/>
      <c r="H19" s="789"/>
    </row>
    <row r="20" spans="1:14" x14ac:dyDescent="0.2">
      <c r="A20" s="789"/>
      <c r="B20" s="789"/>
      <c r="C20" s="789"/>
      <c r="D20" s="789"/>
      <c r="E20" s="789"/>
      <c r="F20" s="789"/>
      <c r="G20" s="789"/>
      <c r="H20" s="789"/>
    </row>
  </sheetData>
  <mergeCells count="4">
    <mergeCell ref="B3:C3"/>
    <mergeCell ref="D3:E3"/>
    <mergeCell ref="F3:H3"/>
    <mergeCell ref="A19:H20"/>
  </mergeCells>
  <conditionalFormatting sqref="B10 D10 F10:G10">
    <cfRule type="cellIs" dxfId="239" priority="28" operator="between">
      <formula>0</formula>
      <formula>0.5</formula>
    </cfRule>
  </conditionalFormatting>
  <conditionalFormatting sqref="B7:D8">
    <cfRule type="cellIs" dxfId="238" priority="14" operator="equal">
      <formula>0</formula>
    </cfRule>
    <cfRule type="cellIs" dxfId="237" priority="15" operator="between">
      <formula>0</formula>
      <formula>0.5</formula>
    </cfRule>
  </conditionalFormatting>
  <conditionalFormatting sqref="C6">
    <cfRule type="cellIs" dxfId="236" priority="1" operator="between">
      <formula>-0.05</formula>
      <formula>0</formula>
    </cfRule>
    <cfRule type="cellIs" dxfId="235" priority="2" operator="between">
      <formula>0</formula>
      <formula>0.5</formula>
    </cfRule>
  </conditionalFormatting>
  <conditionalFormatting sqref="F7">
    <cfRule type="cellIs" dxfId="234" priority="11" operator="equal">
      <formula>0</formula>
    </cfRule>
  </conditionalFormatting>
  <conditionalFormatting sqref="F7:F8">
    <cfRule type="cellIs" dxfId="233" priority="12" operator="between">
      <formula>0</formula>
      <formula>0.5</formula>
    </cfRule>
  </conditionalFormatting>
  <conditionalFormatting sqref="H7:H8">
    <cfRule type="cellIs" dxfId="232"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585</v>
      </c>
    </row>
    <row r="2" spans="1:12" ht="15.75" x14ac:dyDescent="0.25">
      <c r="A2" s="2"/>
      <c r="B2" s="89"/>
      <c r="H2" s="79" t="s">
        <v>151</v>
      </c>
    </row>
    <row r="3" spans="1:12" ht="14.1" customHeight="1" x14ac:dyDescent="0.2">
      <c r="A3" s="90"/>
      <c r="B3" s="790">
        <f>INDICE!A3</f>
        <v>45747</v>
      </c>
      <c r="C3" s="790"/>
      <c r="D3" s="790"/>
      <c r="E3" s="91"/>
      <c r="F3" s="791" t="s">
        <v>116</v>
      </c>
      <c r="G3" s="791"/>
      <c r="H3" s="791"/>
    </row>
    <row r="4" spans="1:12" x14ac:dyDescent="0.2">
      <c r="A4" s="92"/>
      <c r="B4" s="93" t="s">
        <v>143</v>
      </c>
      <c r="C4" s="488" t="s">
        <v>144</v>
      </c>
      <c r="D4" s="93" t="s">
        <v>152</v>
      </c>
      <c r="E4" s="93"/>
      <c r="F4" s="93" t="s">
        <v>143</v>
      </c>
      <c r="G4" s="488" t="s">
        <v>144</v>
      </c>
      <c r="H4" s="93" t="s">
        <v>152</v>
      </c>
    </row>
    <row r="5" spans="1:12" x14ac:dyDescent="0.2">
      <c r="A5" s="90" t="s">
        <v>153</v>
      </c>
      <c r="B5" s="94">
        <v>74.891669999999962</v>
      </c>
      <c r="C5" s="96">
        <v>2.9717900000000008</v>
      </c>
      <c r="D5" s="339">
        <v>77.863459999999961</v>
      </c>
      <c r="E5" s="94"/>
      <c r="F5" s="94">
        <v>959.41090999999915</v>
      </c>
      <c r="G5" s="96">
        <v>39.083659999999995</v>
      </c>
      <c r="H5" s="339">
        <v>998.49456999999916</v>
      </c>
    </row>
    <row r="6" spans="1:12" x14ac:dyDescent="0.2">
      <c r="A6" s="92" t="s">
        <v>154</v>
      </c>
      <c r="B6" s="95">
        <v>13.88194</v>
      </c>
      <c r="C6" s="96">
        <v>0.59612999999999983</v>
      </c>
      <c r="D6" s="340">
        <v>14.478070000000001</v>
      </c>
      <c r="E6" s="95"/>
      <c r="F6" s="95">
        <v>175.93942000000004</v>
      </c>
      <c r="G6" s="96">
        <v>7.1911799999999975</v>
      </c>
      <c r="H6" s="340">
        <v>183.13060000000004</v>
      </c>
    </row>
    <row r="7" spans="1:12" x14ac:dyDescent="0.2">
      <c r="A7" s="92" t="s">
        <v>155</v>
      </c>
      <c r="B7" s="95">
        <v>8.5163899999999995</v>
      </c>
      <c r="C7" s="96">
        <v>0.50697000000000003</v>
      </c>
      <c r="D7" s="340">
        <v>9.0233600000000003</v>
      </c>
      <c r="E7" s="95"/>
      <c r="F7" s="95">
        <v>109.85714000000002</v>
      </c>
      <c r="G7" s="96">
        <v>6.3219200000000013</v>
      </c>
      <c r="H7" s="340">
        <v>116.17906000000002</v>
      </c>
    </row>
    <row r="8" spans="1:12" x14ac:dyDescent="0.2">
      <c r="A8" s="92" t="s">
        <v>156</v>
      </c>
      <c r="B8" s="95">
        <v>17.559220000000003</v>
      </c>
      <c r="C8" s="96">
        <v>0.83604999999999985</v>
      </c>
      <c r="D8" s="340">
        <v>18.395270000000004</v>
      </c>
      <c r="E8" s="95"/>
      <c r="F8" s="95">
        <v>265.39244000000008</v>
      </c>
      <c r="G8" s="96">
        <v>11.589880000000003</v>
      </c>
      <c r="H8" s="340">
        <v>276.98232000000007</v>
      </c>
    </row>
    <row r="9" spans="1:12" x14ac:dyDescent="0.2">
      <c r="A9" s="92" t="s">
        <v>157</v>
      </c>
      <c r="B9" s="95">
        <v>37.183</v>
      </c>
      <c r="C9" s="96">
        <v>8.3050099999999993</v>
      </c>
      <c r="D9" s="340">
        <v>45.488010000000003</v>
      </c>
      <c r="E9" s="95"/>
      <c r="F9" s="95">
        <v>446.91311000000019</v>
      </c>
      <c r="G9" s="96">
        <v>101.32370999999998</v>
      </c>
      <c r="H9" s="340">
        <v>548.23682000000019</v>
      </c>
    </row>
    <row r="10" spans="1:12" x14ac:dyDescent="0.2">
      <c r="A10" s="92" t="s">
        <v>158</v>
      </c>
      <c r="B10" s="95">
        <v>6.6107899999999997</v>
      </c>
      <c r="C10" s="96">
        <v>0.25829000000000002</v>
      </c>
      <c r="D10" s="340">
        <v>6.8690799999999994</v>
      </c>
      <c r="E10" s="95"/>
      <c r="F10" s="95">
        <v>85.386010000000013</v>
      </c>
      <c r="G10" s="96">
        <v>3.5168500000000011</v>
      </c>
      <c r="H10" s="340">
        <v>88.902860000000018</v>
      </c>
    </row>
    <row r="11" spans="1:12" x14ac:dyDescent="0.2">
      <c r="A11" s="92" t="s">
        <v>159</v>
      </c>
      <c r="B11" s="95">
        <v>25.208670000000005</v>
      </c>
      <c r="C11" s="96">
        <v>1.19055</v>
      </c>
      <c r="D11" s="340">
        <v>26.399220000000007</v>
      </c>
      <c r="E11" s="95"/>
      <c r="F11" s="95">
        <v>343.94279000000029</v>
      </c>
      <c r="G11" s="96">
        <v>17.116890000000001</v>
      </c>
      <c r="H11" s="340">
        <v>361.0596800000003</v>
      </c>
    </row>
    <row r="12" spans="1:12" x14ac:dyDescent="0.2">
      <c r="A12" s="92" t="s">
        <v>508</v>
      </c>
      <c r="B12" s="95">
        <v>20.602320000000002</v>
      </c>
      <c r="C12" s="96">
        <v>0.72659000000000007</v>
      </c>
      <c r="D12" s="340">
        <v>21.328910000000004</v>
      </c>
      <c r="E12" s="95"/>
      <c r="F12" s="95">
        <v>263.29556999999994</v>
      </c>
      <c r="G12" s="96">
        <v>9.313870000000005</v>
      </c>
      <c r="H12" s="340">
        <v>272.60943999999995</v>
      </c>
      <c r="J12" s="96"/>
    </row>
    <row r="13" spans="1:12" x14ac:dyDescent="0.2">
      <c r="A13" s="92" t="s">
        <v>160</v>
      </c>
      <c r="B13" s="95">
        <v>89.15303999999999</v>
      </c>
      <c r="C13" s="96">
        <v>3.9842399999999998</v>
      </c>
      <c r="D13" s="340">
        <v>93.13727999999999</v>
      </c>
      <c r="E13" s="95"/>
      <c r="F13" s="95">
        <v>1101.7559300000005</v>
      </c>
      <c r="G13" s="96">
        <v>51.19777999999998</v>
      </c>
      <c r="H13" s="340">
        <v>1152.9537100000005</v>
      </c>
      <c r="J13" s="96"/>
      <c r="L13" s="685"/>
    </row>
    <row r="14" spans="1:12" x14ac:dyDescent="0.2">
      <c r="A14" s="92" t="s">
        <v>161</v>
      </c>
      <c r="B14" s="95">
        <v>0.41315000000000002</v>
      </c>
      <c r="C14" s="96">
        <v>2.7890000000000002E-2</v>
      </c>
      <c r="D14" s="341">
        <v>0.44104000000000004</v>
      </c>
      <c r="E14" s="96"/>
      <c r="F14" s="95">
        <v>6.1390600000000006</v>
      </c>
      <c r="G14" s="96">
        <v>0.73263999999999996</v>
      </c>
      <c r="H14" s="341">
        <v>6.8717000000000006</v>
      </c>
      <c r="J14" s="96"/>
      <c r="K14" s="702"/>
    </row>
    <row r="15" spans="1:12" x14ac:dyDescent="0.2">
      <c r="A15" s="92" t="s">
        <v>162</v>
      </c>
      <c r="B15" s="95">
        <v>55.880319999999998</v>
      </c>
      <c r="C15" s="96">
        <v>2.27508</v>
      </c>
      <c r="D15" s="340">
        <v>58.1554</v>
      </c>
      <c r="E15" s="95"/>
      <c r="F15" s="95">
        <v>716.90145000000052</v>
      </c>
      <c r="G15" s="96">
        <v>28.869499999999995</v>
      </c>
      <c r="H15" s="340">
        <v>745.77095000000054</v>
      </c>
      <c r="J15" s="96"/>
    </row>
    <row r="16" spans="1:12" x14ac:dyDescent="0.2">
      <c r="A16" s="92" t="s">
        <v>163</v>
      </c>
      <c r="B16" s="95">
        <v>8.8064499999999999</v>
      </c>
      <c r="C16" s="96">
        <v>0.27059000000000005</v>
      </c>
      <c r="D16" s="340">
        <v>9.0770400000000002</v>
      </c>
      <c r="E16" s="95"/>
      <c r="F16" s="95">
        <v>116.25062</v>
      </c>
      <c r="G16" s="96">
        <v>3.63958</v>
      </c>
      <c r="H16" s="340">
        <v>119.89019999999999</v>
      </c>
      <c r="J16" s="96"/>
    </row>
    <row r="17" spans="1:11" x14ac:dyDescent="0.2">
      <c r="A17" s="92" t="s">
        <v>164</v>
      </c>
      <c r="B17" s="95">
        <v>24.476089999999999</v>
      </c>
      <c r="C17" s="96">
        <v>1.1833500000000001</v>
      </c>
      <c r="D17" s="340">
        <v>25.65944</v>
      </c>
      <c r="E17" s="95"/>
      <c r="F17" s="95">
        <v>299.20368000000013</v>
      </c>
      <c r="G17" s="96">
        <v>15.304120000000003</v>
      </c>
      <c r="H17" s="340">
        <v>314.50780000000015</v>
      </c>
      <c r="J17" s="96"/>
    </row>
    <row r="18" spans="1:11" x14ac:dyDescent="0.2">
      <c r="A18" s="92" t="s">
        <v>165</v>
      </c>
      <c r="B18" s="95">
        <v>2.64235</v>
      </c>
      <c r="C18" s="96">
        <v>0.10006</v>
      </c>
      <c r="D18" s="340">
        <v>2.74241</v>
      </c>
      <c r="E18" s="95"/>
      <c r="F18" s="95">
        <v>33.444639999999993</v>
      </c>
      <c r="G18" s="96">
        <v>1.2748899999999999</v>
      </c>
      <c r="H18" s="340">
        <v>34.719529999999992</v>
      </c>
      <c r="J18" s="96"/>
    </row>
    <row r="19" spans="1:11" x14ac:dyDescent="0.2">
      <c r="A19" s="92" t="s">
        <v>166</v>
      </c>
      <c r="B19" s="95">
        <v>71.915429999999986</v>
      </c>
      <c r="C19" s="96">
        <v>2.5758800000000002</v>
      </c>
      <c r="D19" s="340">
        <v>74.491309999999984</v>
      </c>
      <c r="E19" s="95"/>
      <c r="F19" s="95">
        <v>810.27994000000012</v>
      </c>
      <c r="G19" s="96">
        <v>29.520540000000008</v>
      </c>
      <c r="H19" s="340">
        <v>839.80048000000011</v>
      </c>
      <c r="J19" s="96"/>
    </row>
    <row r="20" spans="1:11" x14ac:dyDescent="0.2">
      <c r="A20" s="92" t="s">
        <v>167</v>
      </c>
      <c r="B20" s="96">
        <v>0.51436999999999999</v>
      </c>
      <c r="C20" s="96">
        <v>0</v>
      </c>
      <c r="D20" s="341">
        <v>0.51436999999999999</v>
      </c>
      <c r="E20" s="96"/>
      <c r="F20" s="95">
        <v>6.8245999999999984</v>
      </c>
      <c r="G20" s="96">
        <v>0</v>
      </c>
      <c r="H20" s="341">
        <v>6.8245999999999984</v>
      </c>
      <c r="J20" s="96"/>
    </row>
    <row r="21" spans="1:11" x14ac:dyDescent="0.2">
      <c r="A21" s="92" t="s">
        <v>168</v>
      </c>
      <c r="B21" s="95">
        <v>13.301539999999999</v>
      </c>
      <c r="C21" s="96">
        <v>0.62753999999999999</v>
      </c>
      <c r="D21" s="340">
        <v>13.929079999999999</v>
      </c>
      <c r="E21" s="95"/>
      <c r="F21" s="95">
        <v>170.20425999999995</v>
      </c>
      <c r="G21" s="96">
        <v>7.5119000000000007</v>
      </c>
      <c r="H21" s="340">
        <v>177.71615999999995</v>
      </c>
      <c r="J21" s="96"/>
      <c r="K21" s="96"/>
    </row>
    <row r="22" spans="1:11" x14ac:dyDescent="0.2">
      <c r="A22" s="92" t="s">
        <v>169</v>
      </c>
      <c r="B22" s="95">
        <v>7.1956899999999999</v>
      </c>
      <c r="C22" s="96">
        <v>0.254</v>
      </c>
      <c r="D22" s="340">
        <v>7.4496900000000004</v>
      </c>
      <c r="E22" s="95"/>
      <c r="F22" s="95">
        <v>88.161280000000005</v>
      </c>
      <c r="G22" s="96">
        <v>3.1074900000000003</v>
      </c>
      <c r="H22" s="340">
        <v>91.268770000000004</v>
      </c>
      <c r="J22" s="96"/>
    </row>
    <row r="23" spans="1:11" x14ac:dyDescent="0.2">
      <c r="A23" s="97" t="s">
        <v>170</v>
      </c>
      <c r="B23" s="98">
        <v>18.255410000000001</v>
      </c>
      <c r="C23" s="96">
        <v>0.94751999999999992</v>
      </c>
      <c r="D23" s="342">
        <v>19.202930000000002</v>
      </c>
      <c r="E23" s="98"/>
      <c r="F23" s="98">
        <v>241.34697999999989</v>
      </c>
      <c r="G23" s="96">
        <v>12.332930000000008</v>
      </c>
      <c r="H23" s="342">
        <v>253.67990999999989</v>
      </c>
      <c r="J23" s="96"/>
    </row>
    <row r="24" spans="1:11" x14ac:dyDescent="0.2">
      <c r="A24" s="99" t="s">
        <v>426</v>
      </c>
      <c r="B24" s="100">
        <v>497.0078399999997</v>
      </c>
      <c r="C24" s="100">
        <v>27.637530000000012</v>
      </c>
      <c r="D24" s="100">
        <v>524.64536999999973</v>
      </c>
      <c r="E24" s="100"/>
      <c r="F24" s="100">
        <v>6240.6498300000258</v>
      </c>
      <c r="G24" s="100">
        <v>348.94933000000117</v>
      </c>
      <c r="H24" s="100">
        <v>6589.599160000027</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31" priority="13" operator="between">
      <formula>0</formula>
      <formula>0.5</formula>
    </cfRule>
    <cfRule type="cellIs" dxfId="230" priority="14" operator="between">
      <formula>0</formula>
      <formula>0.49</formula>
    </cfRule>
  </conditionalFormatting>
  <conditionalFormatting sqref="C5:C23">
    <cfRule type="cellIs" dxfId="229" priority="12" stopIfTrue="1" operator="equal">
      <formula>0</formula>
    </cfRule>
  </conditionalFormatting>
  <conditionalFormatting sqref="G5:G23">
    <cfRule type="cellIs" dxfId="228" priority="10" stopIfTrue="1" operator="equal">
      <formula>0</formula>
    </cfRule>
  </conditionalFormatting>
  <conditionalFormatting sqref="J12:J30">
    <cfRule type="cellIs" dxfId="227" priority="6" stopIfTrue="1" operator="equal">
      <formula>0</formula>
    </cfRule>
    <cfRule type="cellIs" dxfId="226" priority="8" operator="between">
      <formula>0</formula>
      <formula>0.5</formula>
    </cfRule>
    <cfRule type="cellIs" dxfId="225"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2025-05-22T10:18:47Z</dcterms:modified>
</cp:coreProperties>
</file>