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U:\INFORMES CORES WEB\BEH\BEH 2014\2025\06. JUNIO\"/>
    </mc:Choice>
  </mc:AlternateContent>
  <xr:revisionPtr revIDLastSave="0" documentId="13_ncr:1_{E4564B45-B028-4A02-9CD1-38338DFA5612}"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F9" i="46"/>
  <c r="D9" i="46"/>
  <c r="B9" i="46"/>
  <c r="F7" i="25" l="1"/>
  <c r="D7"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<sst xmlns="http://schemas.openxmlformats.org/spreadsheetml/2006/main" count="1845" uniqueCount="690">
  <si>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</si>
  <si>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</si>
  <si>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</si>
  <si>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</si>
  <si>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</si>
  <si>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</si>
  <si>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</si>
  <si>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</si>
  <si>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</si>
  <si>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</si>
  <si>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</si>
  <si>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</si>
  <si>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</si>
  <si>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</si>
  <si>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</si>
  <si>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</si>
  <si>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</si>
  <si>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</si>
  <si>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</si>
  <si>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</si>
  <si>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</si>
  <si>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</si>
  <si>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</si>
  <si>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</si>
  <si>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</si>
  <si>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</si>
  <si>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</si>
  <si>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</si>
  <si>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</si>
  <si>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</si>
  <si>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</si>
  <si>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</si>
  <si>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</si>
  <si>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</si>
  <si>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</si>
  <si>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</si>
  <si>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</si>
  <si>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</si>
  <si>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</si>
  <si>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</si>
  <si>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</si>
  <si>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</si>
  <si>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</si>
  <si>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</si>
  <si>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</si>
  <si>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</si>
  <si>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</si>
  <si>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</si>
  <si>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</si>
  <si>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</si>
  <si>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</si>
  <si>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</si>
  <si>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</si>
  <si>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</si>
  <si>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</si>
  <si>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</si>
  <si>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</si>
  <si>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</si>
  <si>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</si>
  <si>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</si>
  <si>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</si>
  <si>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</si>
  <si>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</si>
  <si>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</si>
  <si>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</si>
  <si>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</si>
  <si>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</si>
  <si>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</si>
  <si>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</si>
  <si>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</si>
  <si>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</si>
  <si>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</si>
  <si>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</si>
  <si>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</si>
  <si>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</si>
  <si>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</si>
  <si>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</si>
  <si>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</si>
  <si>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</si>
  <si>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</si>
  <si>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</si>
  <si>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</si>
  <si>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</si>
  <si>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</si>
  <si>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</si>
  <si>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</si>
  <si>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</si>
  <si>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</si>
  <si>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</si>
  <si>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</si>
  <si>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</si>
  <si>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</si>
  <si>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</si>
  <si>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</si>
  <si>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</si>
  <si>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</si>
  <si>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</si>
  <si>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</si>
  <si>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</si>
  <si>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</si>
  <si>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</si>
  <si>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</si>
  <si>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</si>
  <si>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</si>
  <si>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</si>
  <si>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</si>
  <si>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</si>
  <si>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</si>
  <si>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</si>
  <si>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</si>
  <si>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</si>
  <si>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</si>
  <si>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</si>
  <si>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</si>
  <si>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</si>
  <si>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</si>
  <si>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</si>
  <si>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</si>
  <si>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</si>
  <si>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</si>
  <si>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</si>
  <si>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</si>
  <si>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</si>
  <si>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</si>
  <si>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</si>
  <si>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</si>
  <si>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</si>
  <si>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</si>
  <si>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</si>
  <si>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</si>
  <si>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</si>
  <si>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</si>
  <si>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</si>
  <si>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</si>
  <si>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</si>
  <si>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</si>
  <si>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</si>
  <si>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</si>
  <si>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</si>
  <si>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</si>
  <si>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</si>
  <si>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</si>
  <si>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</si>
  <si>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</si>
  <si>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</si>
  <si>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</si>
  <si>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</si>
  <si>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</si>
  <si>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</si>
  <si>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</si>
  <si>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</si>
  <si>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</si>
  <si>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</si>
  <si>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</si>
  <si>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</si>
  <si>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</si>
  <si>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</si>
  <si>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</si>
  <si>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</si>
  <si>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</si>
  <si>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</si>
  <si>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</si>
  <si>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</si>
  <si>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</si>
  <si>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</si>
  <si>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</si>
  <si>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</si>
  <si>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</si>
  <si>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</si>
  <si>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</si>
  <si>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</si>
  <si>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</si>
  <si>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</si>
  <si>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</si>
  <si>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</si>
  <si>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</si>
  <si>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</si>
  <si>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</si>
  <si>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</si>
  <si>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</si>
  <si>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</si>
  <si>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</si>
  <si>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</si>
  <si>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</si>
  <si>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</si>
  <si>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</si>
  <si>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</si>
  <si>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</si>
  <si>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</si>
  <si>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</si>
  <si>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</si>
  <si>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</si>
  <si>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</si>
  <si>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</si>
  <si>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</si>
  <si>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</si>
  <si>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</si>
  <si>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</si>
  <si>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</si>
  <si>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</si>
  <si>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</si>
  <si>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</si>
  <si>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</si>
  <si>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</si>
  <si>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</si>
  <si>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</si>
  <si>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</si>
  <si>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</si>
  <si>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</si>
  <si>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</si>
  <si>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</si>
  <si>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</si>
  <si>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</si>
  <si>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</si>
  <si>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</si>
  <si>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</si>
  <si>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</si>
  <si>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</si>
  <si>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</si>
  <si>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</si>
  <si>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</si>
  <si>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</si>
  <si>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</si>
  <si>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</si>
  <si>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</si>
  <si>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</si>
  <si>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</si>
  <si>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</si>
  <si>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</si>
  <si>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</si>
  <si>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</si>
  <si>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</si>
  <si>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</si>
  <si>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</si>
  <si>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</si>
  <si>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</si>
  <si>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</si>
  <si>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</si>
  <si>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</si>
  <si>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</si>
  <si>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</si>
  <si>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</si>
  <si>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</si>
  <si>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</si>
  <si>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</si>
  <si>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</si>
  <si>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</si>
  <si>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</si>
  <si>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</si>
  <si>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</si>
  <si>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</si>
  <si>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</si>
  <si>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</si>
  <si>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</si>
  <si>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</si>
  <si>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</si>
  <si>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</si>
  <si>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</si>
  <si>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</si>
  <si>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</si>
  <si>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</si>
  <si>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</si>
  <si>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</si>
  <si>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</si>
  <si>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</si>
  <si>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</si>
  <si>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</si>
  <si>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</si>
  <si>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</si>
  <si>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</si>
  <si>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</si>
  <si>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</si>
  <si>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</si>
  <si>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</si>
  <si>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</si>
  <si>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</si>
  <si>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</si>
  <si>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</si>
  <si>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</si>
  <si>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</si>
  <si>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</si>
  <si>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</si>
  <si>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</si>
  <si>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</si>
  <si>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</si>
  <si>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</si>
  <si>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</si>
  <si>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</si>
  <si>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</si>
  <si>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</si>
  <si>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</si>
  <si>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</si>
  <si>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</si>
  <si>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</si>
  <si>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</si>
  <si>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</si>
  <si>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</si>
  <si>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</si>
  <si>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</si>
  <si>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</si>
  <si>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</si>
  <si>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</si>
  <si>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</si>
  <si>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</si>
  <si>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</si>
  <si>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</si>
  <si>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</si>
  <si>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</si>
  <si>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</si>
  <si>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</si>
  <si>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</si>
  <si>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</si>
  <si>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</si>
  <si>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</si>
  <si>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</si>
  <si>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</si>
  <si>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</si>
  <si>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</si>
  <si>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</si>
  <si>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</si>
  <si>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</si>
  <si>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</si>
  <si>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</si>
  <si>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</si>
  <si>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</si>
  <si>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</si>
  <si>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</si>
  <si>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</si>
  <si>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</si>
  <si>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</si>
  <si>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</si>
  <si>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</si>
  <si>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</si>
  <si>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</si>
  <si>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</si>
  <si>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</si>
  <si>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</si>
  <si>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</si>
  <si>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</si>
  <si>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</si>
  <si>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</si>
  <si>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</si>
  <si>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</si>
  <si>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</si>
  <si>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</si>
  <si>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</si>
  <si>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</si>
  <si>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</si>
  <si>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</si>
  <si>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</si>
  <si>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</si>
  <si>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</si>
  <si>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</si>
  <si>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</si>
  <si>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</si>
  <si>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</si>
  <si>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</si>
  <si>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</si>
  <si>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</si>
  <si>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</si>
  <si>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</si>
  <si>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</si>
  <si>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</si>
  <si>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</si>
  <si>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</si>
  <si>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</si>
  <si>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</si>
  <si>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</si>
  <si>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</si>
  <si>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</si>
  <si>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</si>
  <si>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</si>
  <si>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</si>
  <si>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</si>
  <si>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</si>
  <si>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</si>
  <si>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</si>
  <si>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</si>
  <si>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</si>
  <si>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</si>
  <si>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</si>
  <si>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</si>
  <si>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</si>
  <si>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</si>
  <si>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</si>
  <si>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</si>
  <si>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</si>
  <si>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</si>
  <si>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</si>
  <si>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</si>
  <si>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</si>
  <si>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</si>
  <si>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</si>
  <si>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</si>
  <si>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</si>
  <si>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</si>
  <si>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</si>
  <si>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</si>
  <si>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</si>
  <si>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</si>
  <si>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</si>
  <si>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</si>
  <si>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</si>
  <si>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</si>
  <si>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</si>
  <si>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</si>
  <si>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</si>
  <si>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</si>
  <si>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</si>
  <si>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</si>
  <si>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</si>
  <si>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</si>
  <si>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</si>
  <si>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</si>
  <si>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</si>
  <si>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</si>
  <si>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</si>
  <si>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</si>
  <si>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</si>
  <si>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</si>
  <si>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</si>
  <si>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</si>
  <si>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</si>
  <si>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</si>
  <si>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</si>
  <si>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</si>
  <si>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</si>
  <si>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</si>
  <si>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</si>
  <si>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</si>
  <si>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</si>
  <si>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</si>
  <si>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</si>
  <si>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</si>
  <si>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</si>
  <si>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</si>
  <si>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</si>
  <si>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</si>
  <si>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</si>
  <si>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</si>
  <si>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</si>
  <si>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</si>
  <si>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</si>
  <si>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</si>
  <si>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</si>
  <si>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</si>
  <si>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</si>
  <si>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</si>
  <si>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</si>
  <si>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</si>
  <si>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</si>
  <si>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</si>
  <si>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</si>
  <si>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</si>
  <si>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</si>
  <si>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</si>
  <si>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</si>
  <si>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</si>
  <si>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</si>
  <si>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</si>
  <si>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</si>
  <si>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</si>
  <si>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</si>
  <si>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</si>
  <si>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</si>
  <si>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</si>
  <si>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</si>
  <si>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</si>
  <si>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</si>
  <si>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</si>
  <si>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</si>
  <si>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</si>
  <si>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</si>
  <si>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</si>
  <si>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</si>
  <si>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</si>
  <si>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</si>
  <si>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</si>
  <si>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</si>
  <si>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</si>
  <si>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</si>
  <si>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</si>
  <si>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</si>
  <si>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</si>
  <si>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</si>
  <si>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</si>
  <si>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</si>
  <si>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</si>
  <si>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</si>
  <si>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</si>
  <si>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</si>
  <si>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</si>
  <si>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</si>
  <si>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</si>
  <si>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</si>
  <si>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</si>
  <si>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</si>
  <si>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</si>
  <si>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</si>
  <si>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</si>
  <si>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</si>
  <si>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</si>
  <si>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</si>
  <si>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</si>
  <si>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</si>
  <si>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</si>
  <si>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</si>
  <si>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</si>
  <si>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</si>
  <si>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</si>
  <si>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</si>
  <si>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</si>
  <si>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</si>
  <si>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</si>
  <si>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</si>
  <si>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</si>
  <si>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</si>
  <si>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</si>
  <si>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</si>
  <si>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</si>
  <si>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</si>
  <si>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</si>
  <si>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</si>
  <si>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</si>
  <si>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</si>
  <si>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</si>
  <si>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</si>
  <si>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</si>
  <si>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</si>
  <si>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</si>
  <si>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</si>
  <si>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</si>
  <si>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</si>
  <si>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</si>
  <si>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</si>
  <si>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</si>
  <si>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</si>
  <si>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</si>
  <si>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</si>
  <si>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</si>
  <si>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</si>
  <si>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</si>
  <si>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</si>
  <si>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</si>
  <si>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</si>
  <si>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</si>
  <si>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</si>
  <si>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</si>
  <si>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</si>
  <si>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</si>
  <si>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</si>
  <si>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</si>
  <si>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</si>
  <si>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</si>
  <si>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</si>
  <si>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</si>
  <si>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</si>
  <si>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</si>
  <si>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</si>
  <si>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</si>
  <si>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</si>
  <si>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</si>
  <si>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</si>
  <si>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</si>
  <si>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</si>
  <si>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</si>
  <si>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</si>
  <si>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</si>
  <si>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</si>
  <si>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</si>
  <si>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</si>
  <si>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</si>
  <si>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</si>
  <si>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</si>
  <si>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</si>
  <si>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</si>
  <si>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</si>
  <si>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</si>
  <si>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</si>
  <si>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</si>
  <si>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</si>
  <si>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</si>
  <si>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</si>
  <si>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</si>
  <si>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</si>
  <si>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</si>
  <si>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</si>
  <si>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</si>
  <si>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</si>
  <si>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</si>
  <si>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</si>
  <si>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</si>
  <si>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</si>
  <si>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</si>
  <si>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</si>
  <si>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 Datos provisionales</t>
  </si>
  <si>
    <t>Países del grupo Unión Europea 27</t>
  </si>
  <si>
    <t>Portugal, República Checa, Rumanía y Suecia.</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</si>
  <si>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</si>
  <si>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</si>
  <si>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</si>
  <si>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</si>
  <si>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</si>
  <si>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</si>
  <si>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</si>
  <si>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</si>
  <si>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</si>
  <si>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</si>
  <si>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</si>
  <si>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</si>
  <si>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</si>
  <si>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</si>
  <si>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</si>
  <si>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</si>
  <si>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</si>
  <si>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</si>
  <si>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</si>
  <si>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</si>
  <si>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</si>
  <si>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</si>
  <si>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</si>
  <si>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</si>
  <si>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</si>
  <si>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</si>
  <si>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</si>
  <si>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</si>
  <si>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</si>
  <si>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</si>
  <si>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</si>
  <si>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</si>
  <si>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</si>
  <si>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</si>
  <si>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</si>
  <si>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</si>
  <si>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</si>
  <si>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15 Noviembre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</si>
  <si>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</si>
  <si>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</si>
  <si>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</si>
  <si>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</si>
  <si>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UE</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</si>
  <si>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</si>
  <si>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</si>
  <si>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</si>
  <si>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</si>
  <si>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</si>
  <si>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</si>
  <si>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</si>
  <si>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</si>
  <si>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</si>
  <si>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</si>
  <si>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</si>
  <si>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</si>
  <si>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</si>
  <si>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</si>
  <si>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</si>
  <si>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</si>
  <si>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</si>
  <si>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</si>
  <si>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Arabia Saudí, Argelia, Congo, Emiratos Árabes Unidos, Gabón, Guinea Ecuatorial, Irak, Irán, Kuwait, Libia, Nigeria y Venezuela.</t>
  </si>
  <si>
    <t>Año 2022</t>
  </si>
  <si>
    <t>Tv (%)
2023/2022</t>
  </si>
  <si>
    <t>Bahréin</t>
  </si>
  <si>
    <t>Produccion bruta de refinería</t>
  </si>
  <si>
    <t>Congo</t>
  </si>
  <si>
    <t>Senegal</t>
  </si>
  <si>
    <t>16 Enero</t>
  </si>
  <si>
    <t>19 Marzo</t>
  </si>
  <si>
    <t>21 Mayo</t>
  </si>
  <si>
    <t>16 Julio</t>
  </si>
  <si>
    <t>17 Septiembre</t>
  </si>
  <si>
    <t>*** Se incluye cisternas o asimilables cuyo punto de salida declarado no forma parte del sistema gasista.</t>
  </si>
  <si>
    <t>Indonesia</t>
  </si>
  <si>
    <t>**Tarifa TUR 2: consumo estimado de 12.000 kWh/año hasta 30 de septiembre de 2021 y de 8.000 kWh/año desde 1 de octubre de 2021.</t>
  </si>
  <si>
    <t>Malasia</t>
  </si>
  <si>
    <t>19 Noviembre</t>
  </si>
  <si>
    <t>21 Enero</t>
  </si>
  <si>
    <t>Costa de Marfil</t>
  </si>
  <si>
    <t>18 Marzo</t>
  </si>
  <si>
    <t xml:space="preserve">** Otras Salidas: Se incluyen puestas en frío y suministro directo a buques consumidores.                                                                                                                                                                                    </t>
  </si>
  <si>
    <t>may-25</t>
  </si>
  <si>
    <t>Jamaica</t>
  </si>
  <si>
    <t>Tailandia</t>
  </si>
  <si>
    <t>Año 2023</t>
  </si>
  <si>
    <t>jun-25</t>
  </si>
  <si>
    <t>Guyana</t>
  </si>
  <si>
    <t>20 Mayo</t>
  </si>
  <si>
    <t>jun-24</t>
  </si>
  <si>
    <t>2º 2025</t>
  </si>
  <si>
    <t>BOLETÍN ESTADÍSTICO HIDROCARBUROS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</si>
</sst>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 numFmtId="188" formatCode="#,##0.00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scheme val="minor"/>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4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49" fontId="22" fillId="2" borderId="0" xfId="1" applyNumberFormat="1" applyFont="1" applyFill="1" applyAlignment="1">
      <alignment horizontal="left" indent="3"/>
    </xf>
    <xf numFmtId="170" fontId="16" fillId="2" borderId="2" xfId="0" applyNumberFormat="1" applyFont="1" applyFill="1" applyBorder="1"/>
    <xf numFmtId="184" fontId="16" fillId="2" borderId="0" xfId="0" applyNumberFormat="1" applyFont="1" applyFill="1" applyAlignment="1">
      <alignment horizontal="right"/>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0" fontId="22" fillId="2" borderId="0" xfId="1" applyFont="1" applyFill="1" applyAlignment="1">
      <alignment horizontal="right" vertical="top"/>
    </xf>
    <xf numFmtId="2" fontId="24" fillId="4" borderId="2" xfId="0" applyNumberFormat="1" applyFont="1" applyFill="1" applyBorder="1"/>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2" fontId="24" fillId="4" borderId="2" xfId="0" applyNumberFormat="1" applyFont="1" applyFill="1" applyBorder="1" applyAlignment="1">
      <alignment horizontal="right"/>
    </xf>
    <xf numFmtId="171" fontId="17" fillId="6" borderId="23" xfId="0" applyNumberFormat="1" applyFont="1" applyFill="1" applyBorder="1"/>
    <xf numFmtId="0" fontId="4" fillId="2" borderId="1" xfId="1" quotePrefix="1" applyFill="1" applyBorder="1"/>
    <xf numFmtId="177" fontId="16" fillId="6" borderId="1" xfId="0" applyNumberFormat="1" applyFont="1" applyFill="1" applyBorder="1" applyAlignment="1">
      <alignment horizontal="right"/>
    </xf>
    <xf numFmtId="173" fontId="17" fillId="2" borderId="0" xfId="0" applyNumberFormat="1" applyFont="1" applyFill="1" applyAlignment="1">
      <alignment horizontal="right"/>
    </xf>
    <xf numFmtId="0" fontId="4" fillId="2" borderId="3" xfId="1" quotePrefix="1" applyFill="1" applyBorder="1"/>
    <xf numFmtId="4" fontId="4" fillId="11" borderId="3" xfId="1" applyNumberFormat="1" applyFill="1" applyBorder="1" applyAlignment="1">
      <alignment horizontal="right"/>
    </xf>
    <xf numFmtId="170" fontId="4" fillId="2" borderId="0" xfId="1" applyNumberFormat="1" applyFill="1" applyAlignment="1">
      <alignment horizontal="right" indent="1"/>
    </xf>
    <xf numFmtId="170" fontId="4" fillId="11" borderId="0" xfId="1" applyNumberFormat="1" applyFill="1" applyAlignment="1">
      <alignment horizontal="right" indent="1"/>
    </xf>
    <xf numFmtId="175" fontId="17" fillId="6" borderId="12" xfId="0" applyNumberFormat="1" applyFont="1" applyFill="1" applyBorder="1"/>
    <xf numFmtId="173" fontId="17" fillId="6" borderId="12" xfId="0" applyNumberFormat="1" applyFont="1" applyFill="1" applyBorder="1"/>
    <xf numFmtId="0" fontId="3" fillId="2" borderId="3" xfId="0" applyFont="1" applyFill="1" applyBorder="1" applyAlignment="1">
      <alignment horizontal="left"/>
    </xf>
    <xf numFmtId="176" fontId="4" fillId="2" borderId="3" xfId="1" applyNumberFormat="1" applyFill="1" applyBorder="1" applyAlignment="1">
      <alignment horizontal="right"/>
    </xf>
    <xf numFmtId="173" fontId="27" fillId="2" borderId="2" xfId="7" applyNumberFormat="1" applyFont="1" applyFill="1" applyBorder="1" applyAlignment="1" applyProtection="1">
      <protection locked="0"/>
    </xf>
    <xf numFmtId="3" fontId="17" fillId="9" borderId="24" xfId="0" applyNumberFormat="1" applyFont="1" applyFill="1" applyBorder="1"/>
    <xf numFmtId="173" fontId="17" fillId="9" borderId="12" xfId="0" applyNumberFormat="1" applyFont="1" applyFill="1" applyBorder="1"/>
    <xf numFmtId="168" fontId="4" fillId="6" borderId="0" xfId="1" quotePrefix="1" applyNumberFormat="1" applyFill="1" applyAlignment="1">
      <alignment horizontal="right"/>
    </xf>
    <xf numFmtId="168" fontId="14" fillId="2" borderId="0" xfId="0" applyNumberFormat="1" applyFont="1" applyFill="1"/>
    <xf numFmtId="168" fontId="36" fillId="2" borderId="2" xfId="13" quotePrefix="1" applyNumberFormat="1" applyFont="1" applyFill="1" applyBorder="1" applyAlignment="1">
      <alignment horizontal="right"/>
    </xf>
    <xf numFmtId="173" fontId="13" fillId="5" borderId="0" xfId="0" applyNumberFormat="1" applyFont="1" applyFill="1"/>
    <xf numFmtId="173" fontId="31" fillId="5" borderId="0" xfId="0" applyNumberFormat="1" applyFont="1" applyFill="1"/>
    <xf numFmtId="173" fontId="17" fillId="2" borderId="2" xfId="0" applyNumberFormat="1" applyFont="1" applyFill="1" applyBorder="1"/>
    <xf numFmtId="168" fontId="17" fillId="2" borderId="2" xfId="0" applyNumberFormat="1" applyFont="1" applyFill="1" applyBorder="1"/>
    <xf numFmtId="173" fontId="8" fillId="2" borderId="0" xfId="0" applyNumberFormat="1" applyFont="1" applyFill="1"/>
    <xf numFmtId="0" fontId="24" fillId="8" borderId="0" xfId="0" applyFont="1" applyFill="1"/>
    <xf numFmtId="173" fontId="24" fillId="8" borderId="0" xfId="0" applyNumberFormat="1" applyFont="1" applyFill="1"/>
    <xf numFmtId="175" fontId="17" fillId="6" borderId="23" xfId="0" applyNumberFormat="1" applyFont="1" applyFill="1" applyBorder="1"/>
    <xf numFmtId="188" fontId="0" fillId="0" borderId="0" xfId="0" applyNumberFormat="1"/>
    <xf numFmtId="0" fontId="31" fillId="2" borderId="0" xfId="0" applyFont="1" applyFill="1" applyAlignment="1">
      <alignment horizontal="left" indent="1"/>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3" xfId="1" quotePrefix="1" applyFont="1" applyFill="1" applyBorder="1" applyAlignment="1">
      <alignment horizontal="center" vertical="center" wrapText="1"/>
    </xf>
    <xf numFmtId="0" fontId="8" fillId="2" borderId="0" xfId="1" quotePrefix="1" applyFont="1" applyFill="1" applyAlignment="1">
      <alignment horizontal="center" vertical="center" wrapText="1"/>
    </xf>
    <xf numFmtId="0" fontId="8" fillId="2" borderId="1" xfId="1" quotePrefix="1" applyFont="1" applyFill="1" applyBorder="1" applyAlignment="1">
      <alignment horizontal="center" vertical="center" wrapText="1"/>
    </xf>
    <xf numFmtId="0" fontId="8" fillId="2" borderId="3"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38">
    <dxf>
      <numFmt numFmtId="189" formatCode="\^;\^;\^"/>
    </dxf>
    <dxf>
      <numFmt numFmtId="190" formatCode="&quot;-&quot;"/>
    </dxf>
    <dxf>
      <numFmt numFmtId="190" formatCode="&quot;-&quot;"/>
    </dxf>
    <dxf>
      <numFmt numFmtId="189" formatCode="\^;\^;\^"/>
    </dxf>
    <dxf>
      <numFmt numFmtId="189" formatCode="\^;\^;\^"/>
    </dxf>
    <dxf>
      <numFmt numFmtId="189" formatCode="\^;\^;\^"/>
    </dxf>
    <dxf>
      <numFmt numFmtId="189" formatCode="\^;\^;\^"/>
    </dxf>
    <dxf>
      <numFmt numFmtId="190" formatCode="&quot;-&quot;"/>
    </dxf>
    <dxf>
      <numFmt numFmtId="191" formatCode="\^"/>
    </dxf>
    <dxf>
      <numFmt numFmtId="189" formatCode="\^;\^;\^"/>
    </dxf>
    <dxf>
      <numFmt numFmtId="190" formatCode="&quot;-&quot;"/>
    </dxf>
    <dxf>
      <numFmt numFmtId="191" formatCode="\^"/>
    </dxf>
    <dxf>
      <numFmt numFmtId="191" formatCode="\^"/>
    </dxf>
    <dxf>
      <numFmt numFmtId="190" formatCode="&quot;-&quot;"/>
    </dxf>
    <dxf>
      <numFmt numFmtId="192" formatCode="&quot;^&quot;"/>
    </dxf>
    <dxf>
      <numFmt numFmtId="191" formatCode="\^"/>
    </dxf>
    <dxf>
      <numFmt numFmtId="191" formatCode="\^"/>
    </dxf>
    <dxf>
      <numFmt numFmtId="192" formatCode="&quot;^&quot;"/>
    </dxf>
    <dxf>
      <numFmt numFmtId="191" formatCode="\^"/>
    </dxf>
    <dxf>
      <numFmt numFmtId="191" formatCode="\^"/>
    </dxf>
    <dxf>
      <numFmt numFmtId="191" formatCode="\^"/>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1" formatCode="\^"/>
    </dxf>
    <dxf>
      <numFmt numFmtId="189" formatCode="\^;\^;\^"/>
    </dxf>
    <dxf>
      <numFmt numFmtId="191" formatCode="\^"/>
    </dxf>
    <dxf>
      <numFmt numFmtId="189" formatCode="\^;\^;\^"/>
    </dxf>
    <dxf>
      <numFmt numFmtId="189" formatCode="\^;\^;\^"/>
    </dxf>
    <dxf>
      <numFmt numFmtId="191" formatCode="\^"/>
    </dxf>
    <dxf>
      <numFmt numFmtId="191" formatCode="\^"/>
    </dxf>
    <dxf>
      <numFmt numFmtId="189" formatCode="\^;\^;\^"/>
    </dxf>
    <dxf>
      <numFmt numFmtId="191" formatCode="\^"/>
    </dxf>
    <dxf>
      <numFmt numFmtId="191" formatCode="\^"/>
    </dxf>
    <dxf>
      <numFmt numFmtId="191" formatCode="\^"/>
    </dxf>
    <dxf>
      <numFmt numFmtId="191" formatCode="\^"/>
    </dxf>
    <dxf>
      <numFmt numFmtId="190" formatCode="&quot;-&quot;"/>
    </dxf>
    <dxf>
      <numFmt numFmtId="191" formatCode="\^"/>
    </dxf>
    <dxf>
      <numFmt numFmtId="191" formatCode="\^"/>
    </dxf>
    <dxf>
      <numFmt numFmtId="190" formatCode="&quot;-&quot;"/>
    </dxf>
    <dxf>
      <numFmt numFmtId="191" formatCode="\^"/>
    </dxf>
    <dxf>
      <numFmt numFmtId="183" formatCode="\^;&quot;^&quot;"/>
    </dxf>
    <dxf>
      <numFmt numFmtId="191" formatCode="\^"/>
    </dxf>
    <dxf>
      <numFmt numFmtId="183" formatCode="\^;&quot;^&quot;"/>
    </dxf>
    <dxf>
      <numFmt numFmtId="189" formatCode="\^;\^;\^"/>
    </dxf>
    <dxf>
      <numFmt numFmtId="191" formatCode="\^"/>
    </dxf>
    <dxf>
      <numFmt numFmtId="189"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9" formatCode="\^;\^;\^"/>
    </dxf>
    <dxf>
      <numFmt numFmtId="190" formatCode="&quot;-&quot;"/>
    </dxf>
    <dxf>
      <numFmt numFmtId="191" formatCode="\^"/>
    </dxf>
    <dxf>
      <numFmt numFmtId="183" formatCode="\^;&quot;^&quot;"/>
    </dxf>
    <dxf>
      <numFmt numFmtId="189" formatCode="\^;\^;\^"/>
    </dxf>
    <dxf>
      <numFmt numFmtId="190" formatCode="&quot;-&quot;"/>
    </dxf>
    <dxf>
      <numFmt numFmtId="191" formatCode="\^"/>
    </dxf>
    <dxf>
      <numFmt numFmtId="191" formatCode="\^"/>
    </dxf>
    <dxf>
      <numFmt numFmtId="191" formatCode="\^"/>
    </dxf>
    <dxf>
      <numFmt numFmtId="189" formatCode="\^;\^;\^"/>
    </dxf>
    <dxf>
      <numFmt numFmtId="193" formatCode="\^;\^;0"/>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9" formatCode="\^;\^;\^"/>
    </dxf>
    <dxf>
      <numFmt numFmtId="191" formatCode="\^"/>
    </dxf>
    <dxf>
      <numFmt numFmtId="191" formatCode="\^"/>
    </dxf>
    <dxf>
      <numFmt numFmtId="189"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0" formatCode="&quot;-&quot;"/>
    </dxf>
    <dxf>
      <numFmt numFmtId="191" formatCode="\^"/>
    </dxf>
    <dxf>
      <numFmt numFmtId="191" formatCode="\^"/>
    </dxf>
    <dxf>
      <numFmt numFmtId="191" formatCode="\^"/>
    </dxf>
    <dxf>
      <numFmt numFmtId="191" formatCode="\^"/>
    </dxf>
    <dxf>
      <numFmt numFmtId="190" formatCode="&quot;-&quot;"/>
    </dxf>
    <dxf>
      <numFmt numFmtId="191" formatCode="\^"/>
    </dxf>
    <dxf>
      <numFmt numFmtId="191" formatCode="\^"/>
    </dxf>
    <dxf>
      <numFmt numFmtId="191" formatCode="\^"/>
    </dxf>
    <dxf>
      <numFmt numFmtId="191" formatCode="\^"/>
    </dxf>
    <dxf>
      <numFmt numFmtId="190" formatCode="&quot;-&quot;"/>
    </dxf>
    <dxf>
      <numFmt numFmtId="191" formatCode="\^"/>
    </dxf>
    <dxf>
      <numFmt numFmtId="189" formatCode="\^;\^;\^"/>
    </dxf>
    <dxf>
      <numFmt numFmtId="191" formatCode="\^"/>
    </dxf>
    <dxf>
      <numFmt numFmtId="191" formatCode="\^"/>
    </dxf>
    <dxf>
      <numFmt numFmtId="189" formatCode="\^;\^;\^"/>
    </dxf>
    <dxf>
      <numFmt numFmtId="191" formatCode="\^"/>
    </dxf>
    <dxf>
      <numFmt numFmtId="191" formatCode="\^"/>
    </dxf>
    <dxf>
      <numFmt numFmtId="190" formatCode="&quot;-&quot;"/>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9" formatCode="\^;\^;\^"/>
    </dxf>
    <dxf>
      <numFmt numFmtId="191" formatCode="\^"/>
    </dxf>
    <dxf>
      <numFmt numFmtId="191" formatCode="\^"/>
    </dxf>
    <dxf>
      <numFmt numFmtId="189" formatCode="\^;\^;\^"/>
    </dxf>
    <dxf>
      <numFmt numFmtId="189" formatCode="\^;\^;\^"/>
    </dxf>
    <dxf>
      <numFmt numFmtId="191" formatCode="\^"/>
    </dxf>
    <dxf>
      <numFmt numFmtId="191" formatCode="\^"/>
    </dxf>
    <dxf>
      <numFmt numFmtId="190" formatCode="&quot;-&quot;"/>
    </dxf>
    <dxf>
      <numFmt numFmtId="191" formatCode="\^"/>
    </dxf>
    <dxf>
      <numFmt numFmtId="191" formatCode="\^"/>
    </dxf>
    <dxf>
      <numFmt numFmtId="189" formatCode="\^;\^;\^"/>
    </dxf>
    <dxf>
      <numFmt numFmtId="191" formatCode="\^"/>
    </dxf>
    <dxf>
      <numFmt numFmtId="190" formatCode="&quot;-&quot;"/>
    </dxf>
    <dxf>
      <numFmt numFmtId="191" formatCode="\^"/>
    </dxf>
    <dxf>
      <numFmt numFmtId="189" formatCode="\^;\^;\^"/>
    </dxf>
    <dxf>
      <numFmt numFmtId="190" formatCode="&quot;-&quot;"/>
    </dxf>
    <dxf>
      <numFmt numFmtId="191" formatCode="\^"/>
    </dxf>
    <dxf>
      <numFmt numFmtId="191" formatCode="\^"/>
    </dxf>
    <dxf>
      <numFmt numFmtId="190" formatCode="&quot;-&quot;"/>
    </dxf>
    <dxf>
      <numFmt numFmtId="191" formatCode="\^"/>
    </dxf>
    <dxf>
      <numFmt numFmtId="191" formatCode="\^"/>
    </dxf>
    <dxf>
      <numFmt numFmtId="191" formatCode="\^"/>
    </dxf>
    <dxf>
      <numFmt numFmtId="191" formatCode="\^"/>
    </dxf>
    <dxf>
      <numFmt numFmtId="190" formatCode="&quot;-&quot;"/>
    </dxf>
    <dxf>
      <numFmt numFmtId="191" formatCode="\^"/>
    </dxf>
    <dxf>
      <numFmt numFmtId="191" formatCode="\^"/>
    </dxf>
    <dxf>
      <numFmt numFmtId="189" formatCode="\^;\^;\^"/>
    </dxf>
    <dxf>
      <numFmt numFmtId="190" formatCode="&quot;-&quot;"/>
    </dxf>
    <dxf>
      <numFmt numFmtId="189" formatCode="\^;\^;\^"/>
    </dxf>
    <dxf>
      <numFmt numFmtId="190" formatCode="&quot;-&quot;"/>
    </dxf>
    <dxf>
      <numFmt numFmtId="189" formatCode="\^;\^;\^"/>
    </dxf>
    <dxf>
      <numFmt numFmtId="191" formatCode="\^"/>
    </dxf>
    <dxf>
      <numFmt numFmtId="191" formatCode="\^"/>
    </dxf>
    <dxf>
      <numFmt numFmtId="191" formatCode="\^"/>
    </dxf>
    <dxf>
      <numFmt numFmtId="190" formatCode="&quot;-&quot;"/>
    </dxf>
    <dxf>
      <numFmt numFmtId="191" formatCode="\^"/>
    </dxf>
    <dxf>
      <numFmt numFmtId="190" formatCode="&quot;-&quot;"/>
    </dxf>
    <dxf>
      <numFmt numFmtId="191" formatCode="\^"/>
    </dxf>
    <dxf>
      <numFmt numFmtId="191" formatCode="\^"/>
    </dxf>
    <dxf>
      <numFmt numFmtId="191" formatCode="\^"/>
    </dxf>
    <dxf>
      <numFmt numFmtId="191" formatCode="\^"/>
    </dxf>
    <dxf>
      <numFmt numFmtId="190" formatCode="&quot;-&quot;"/>
    </dxf>
    <dxf>
      <numFmt numFmtId="190" formatCode="&quot;-&quot;"/>
    </dxf>
    <dxf>
      <numFmt numFmtId="190" formatCode="&quot;-&quot;"/>
    </dxf>
    <dxf>
      <numFmt numFmtId="191" formatCode="\^"/>
    </dxf>
    <dxf>
      <numFmt numFmtId="191" formatCode="\^"/>
    </dxf>
    <dxf>
      <numFmt numFmtId="191" formatCode="\^"/>
    </dxf>
    <dxf>
      <numFmt numFmtId="191" formatCode="\^"/>
    </dxf>
    <dxf>
      <numFmt numFmtId="190" formatCode="&quot;-&quot;"/>
    </dxf>
    <dxf>
      <numFmt numFmtId="191" formatCode="\^"/>
    </dxf>
    <dxf>
      <numFmt numFmtId="189" formatCode="\^;\^;\^"/>
    </dxf>
    <dxf>
      <numFmt numFmtId="191" formatCode="\^"/>
    </dxf>
    <dxf>
      <numFmt numFmtId="190" formatCode="&quot;-&quot;"/>
    </dxf>
    <dxf>
      <numFmt numFmtId="191" formatCode="\^"/>
    </dxf>
    <dxf>
      <numFmt numFmtId="191" formatCode="\^"/>
    </dxf>
    <dxf>
      <numFmt numFmtId="183" formatCode="\^;&quot;^&quot;"/>
    </dxf>
    <dxf>
      <numFmt numFmtId="191" formatCode="\^"/>
    </dxf>
    <dxf>
      <numFmt numFmtId="191" formatCode="\^"/>
    </dxf>
    <dxf>
      <numFmt numFmtId="183" formatCode="\^;&quot;^&quot;"/>
    </dxf>
    <dxf>
      <numFmt numFmtId="191" formatCode="\^"/>
    </dxf>
    <dxf>
      <numFmt numFmtId="189" formatCode="\^;\^;\^"/>
    </dxf>
    <dxf>
      <numFmt numFmtId="191" formatCode="\^"/>
    </dxf>
    <dxf>
      <numFmt numFmtId="190" formatCode="&quot;-&quot;"/>
    </dxf>
    <dxf>
      <numFmt numFmtId="191"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689</v>
      </c>
    </row>
    <row r="3" spans="1:9" ht="15" customHeight="1" x14ac:dyDescent="0.2">
      <c r="A3" s="499">
        <v>45838</v>
      </c>
    </row>
    <row r="4" spans="1:9" ht="15" customHeight="1" x14ac:dyDescent="0.25">
      <c r="A4" s="768" t="s">
        <v>19</v>
      </c>
      <c r="B4" s="768"/>
      <c r="C4" s="768"/>
      <c r="D4" s="768"/>
      <c r="E4" s="768"/>
      <c r="F4" s="768"/>
      <c r="G4" s="768"/>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8" t="s">
        <v>492</v>
      </c>
      <c r="D17" s="208"/>
      <c r="E17" s="208"/>
      <c r="F17" s="208"/>
      <c r="G17" s="208"/>
      <c r="H17" s="20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500</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8" t="s">
        <v>502</v>
      </c>
      <c r="D25" s="208"/>
      <c r="E25" s="208"/>
      <c r="F25" s="208"/>
      <c r="G25" s="8"/>
      <c r="H25" s="8"/>
    </row>
    <row r="26" spans="2:9" ht="15" customHeight="1" x14ac:dyDescent="0.2">
      <c r="C26" s="208" t="s">
        <v>33</v>
      </c>
      <c r="D26" s="208"/>
      <c r="E26" s="208"/>
      <c r="F26" s="208"/>
      <c r="G26" s="8"/>
      <c r="H26" s="8"/>
    </row>
    <row r="27" spans="2:9" ht="15" customHeight="1" x14ac:dyDescent="0.2">
      <c r="C27" s="208" t="s">
        <v>432</v>
      </c>
      <c r="D27" s="208"/>
      <c r="E27" s="208"/>
      <c r="F27" s="208"/>
      <c r="G27" s="208"/>
      <c r="H27" s="20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436</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8" t="s">
        <v>34</v>
      </c>
      <c r="D37" s="208"/>
      <c r="E37" s="208"/>
      <c r="F37" s="208"/>
      <c r="G37" s="208"/>
      <c r="H37" s="8"/>
      <c r="I37" s="8"/>
    </row>
    <row r="38" spans="1:9" ht="15" customHeight="1" x14ac:dyDescent="0.2">
      <c r="A38" s="6"/>
      <c r="C38" s="208" t="s">
        <v>495</v>
      </c>
      <c r="D38" s="208"/>
      <c r="E38" s="208"/>
      <c r="F38" s="208"/>
      <c r="G38" s="20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494</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493</v>
      </c>
      <c r="D49" s="8"/>
      <c r="E49" s="8"/>
      <c r="F49" s="8"/>
      <c r="G49" s="8"/>
    </row>
    <row r="50" spans="1:8" ht="15" customHeight="1" x14ac:dyDescent="0.2">
      <c r="B50" s="6"/>
      <c r="C50" s="8" t="s">
        <v>477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8" t="s">
        <v>22</v>
      </c>
      <c r="D56" s="208"/>
      <c r="E56" s="208"/>
      <c r="F56" s="208"/>
      <c r="G56" s="20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16" t="s">
        <v>607</v>
      </c>
      <c r="D63" s="716"/>
      <c r="E63" s="716"/>
      <c r="F63" s="716"/>
      <c r="G63" s="716"/>
    </row>
    <row r="64" spans="1:8" ht="15" customHeight="1" x14ac:dyDescent="0.2">
      <c r="B64" s="6"/>
      <c r="C64" s="8" t="s">
        <v>360</v>
      </c>
      <c r="D64" s="8"/>
      <c r="E64" s="8"/>
      <c r="F64" s="8"/>
      <c r="G64" s="8"/>
    </row>
    <row r="65" spans="2:9" ht="15" customHeight="1" x14ac:dyDescent="0.2">
      <c r="B65" s="6"/>
      <c r="C65" s="8" t="s">
        <v>612</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486</v>
      </c>
      <c r="D69" s="8"/>
      <c r="E69" s="8"/>
      <c r="F69" s="8"/>
      <c r="G69" s="10"/>
      <c r="H69" s="10"/>
    </row>
    <row r="70" spans="2:9" ht="15" customHeight="1" x14ac:dyDescent="0.2">
      <c r="B70" s="6"/>
      <c r="C70" s="8" t="s">
        <v>18</v>
      </c>
      <c r="D70" s="8"/>
      <c r="E70" s="8"/>
      <c r="F70" s="8"/>
      <c r="G70" s="10"/>
    </row>
    <row r="71" spans="2:9" ht="15" customHeight="1" x14ac:dyDescent="0.2">
      <c r="C71" s="208" t="s">
        <v>497</v>
      </c>
      <c r="D71" s="208"/>
      <c r="E71" s="208"/>
      <c r="F71" s="8"/>
      <c r="G71" s="8"/>
    </row>
    <row r="72" spans="2:9" ht="15" customHeight="1" x14ac:dyDescent="0.2">
      <c r="C72" s="8" t="s">
        <v>496</v>
      </c>
      <c r="D72" s="8"/>
      <c r="E72" s="8"/>
      <c r="F72" s="8"/>
      <c r="G72" s="8"/>
      <c r="H72" s="8"/>
    </row>
    <row r="73" spans="2:9" ht="15" customHeight="1" x14ac:dyDescent="0.2">
      <c r="C73" s="8" t="s">
        <v>338</v>
      </c>
      <c r="D73" s="8"/>
      <c r="E73" s="8"/>
      <c r="F73" s="8"/>
    </row>
    <row r="74" spans="2:9" ht="15" customHeight="1" x14ac:dyDescent="0.2">
      <c r="C74" s="8" t="s">
        <v>518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8" t="s">
        <v>344</v>
      </c>
      <c r="D79" s="208"/>
      <c r="E79" s="20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8" t="s">
        <v>359</v>
      </c>
      <c r="D84" s="208"/>
      <c r="E84" s="20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498</v>
      </c>
      <c r="D90" s="8"/>
      <c r="E90" s="8"/>
      <c r="F90" s="8"/>
      <c r="G90" s="8"/>
      <c r="H90" s="8"/>
      <c r="I90" s="10"/>
      <c r="J90" s="10"/>
    </row>
    <row r="91" spans="1:10" ht="15" customHeight="1" x14ac:dyDescent="0.2">
      <c r="C91" s="208" t="s">
        <v>499</v>
      </c>
      <c r="D91" s="208"/>
      <c r="E91" s="208"/>
      <c r="F91" s="208"/>
      <c r="G91" s="10"/>
      <c r="H91" s="10"/>
      <c r="I91" s="10"/>
    </row>
    <row r="92" spans="1:10" ht="15" customHeight="1" x14ac:dyDescent="0.2">
      <c r="C92" s="208" t="s">
        <v>40</v>
      </c>
      <c r="D92" s="208"/>
      <c r="E92" s="20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9" t="s">
        <v>504</v>
      </c>
      <c r="B98" s="770"/>
      <c r="C98" s="770"/>
      <c r="D98" s="770"/>
      <c r="E98" s="770"/>
      <c r="F98" s="770"/>
      <c r="G98" s="770"/>
      <c r="H98" s="770"/>
      <c r="I98" s="770"/>
      <c r="J98" s="770"/>
      <c r="K98" s="770"/>
    </row>
    <row r="99" spans="1:11" ht="15" customHeight="1" x14ac:dyDescent="0.2">
      <c r="A99" s="770"/>
      <c r="B99" s="770"/>
      <c r="C99" s="770"/>
      <c r="D99" s="770"/>
      <c r="E99" s="770"/>
      <c r="F99" s="770"/>
      <c r="G99" s="770"/>
      <c r="H99" s="770"/>
      <c r="I99" s="770"/>
      <c r="J99" s="770"/>
      <c r="K99" s="770"/>
    </row>
    <row r="100" spans="1:11" ht="15" customHeight="1" x14ac:dyDescent="0.2">
      <c r="A100" s="770"/>
      <c r="B100" s="770"/>
      <c r="C100" s="770"/>
      <c r="D100" s="770"/>
      <c r="E100" s="770"/>
      <c r="F100" s="770"/>
      <c r="G100" s="770"/>
      <c r="H100" s="770"/>
      <c r="I100" s="770"/>
      <c r="J100" s="770"/>
      <c r="K100" s="770"/>
    </row>
    <row r="101" spans="1:11" ht="15" customHeight="1" x14ac:dyDescent="0.2">
      <c r="A101" s="770"/>
      <c r="B101" s="770"/>
      <c r="C101" s="770"/>
      <c r="D101" s="770"/>
      <c r="E101" s="770"/>
      <c r="F101" s="770"/>
      <c r="G101" s="770"/>
      <c r="H101" s="770"/>
      <c r="I101" s="770"/>
      <c r="J101" s="770"/>
      <c r="K101" s="770"/>
    </row>
    <row r="102" spans="1:11" ht="15" customHeight="1" x14ac:dyDescent="0.2">
      <c r="A102" s="770"/>
      <c r="B102" s="770"/>
      <c r="C102" s="770"/>
      <c r="D102" s="770"/>
      <c r="E102" s="770"/>
      <c r="F102" s="770"/>
      <c r="G102" s="770"/>
      <c r="H102" s="770"/>
      <c r="I102" s="770"/>
      <c r="J102" s="770"/>
      <c r="K102" s="770"/>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activeCell="C13" sqref="C13"/>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71" t="s">
        <v>0</v>
      </c>
      <c r="B1" s="771"/>
      <c r="C1" s="771"/>
      <c r="D1" s="771"/>
      <c r="E1" s="771"/>
      <c r="F1" s="771"/>
    </row>
    <row r="2" spans="1:6" ht="12.75" x14ac:dyDescent="0.2">
      <c r="A2" s="772"/>
      <c r="B2" s="772"/>
      <c r="C2" s="772"/>
      <c r="D2" s="772"/>
      <c r="E2" s="772"/>
      <c r="F2" s="772"/>
    </row>
    <row r="3" spans="1:6" ht="29.85" customHeight="1" x14ac:dyDescent="0.25">
      <c r="A3" s="20"/>
      <c r="B3" s="21" t="s">
        <v>42</v>
      </c>
      <c r="C3" s="21" t="s">
        <v>43</v>
      </c>
      <c r="D3" s="22" t="s">
        <v>44</v>
      </c>
      <c r="E3" s="22" t="s">
        <v>412</v>
      </c>
      <c r="F3" s="450" t="s">
        <v>413</v>
      </c>
    </row>
    <row r="4" spans="1:6" ht="12.75" x14ac:dyDescent="0.2">
      <c r="A4" s="23" t="s">
        <v>45</v>
      </c>
      <c r="B4" s="279"/>
      <c r="C4" s="279"/>
      <c r="D4" s="279"/>
      <c r="E4" s="279"/>
      <c r="F4" s="450"/>
    </row>
    <row r="5" spans="1:6" ht="12.75" x14ac:dyDescent="0.2">
      <c r="A5" s="24" t="s">
        <v>46</v>
      </c>
      <c r="B5" s="25" t="s">
        <v>530</v>
      </c>
      <c r="C5" s="26" t="s">
        <v>47</v>
      </c>
      <c r="D5" s="27">
        <v>4949.3791275803105</v>
      </c>
      <c r="E5" s="289">
        <v>4959.7162799999987</v>
      </c>
      <c r="F5" s="28" t="s">
        <v>684</v>
      </c>
    </row>
    <row r="6" spans="1:6" ht="12.75" x14ac:dyDescent="0.2">
      <c r="A6" s="19" t="s">
        <v>406</v>
      </c>
      <c r="B6" s="28" t="s">
        <v>530</v>
      </c>
      <c r="C6" s="29" t="s">
        <v>47</v>
      </c>
      <c r="D6" s="30">
        <v>133.82657999999995</v>
      </c>
      <c r="E6" s="290">
        <v>112.68191999999996</v>
      </c>
      <c r="F6" s="28" t="s">
        <v>684</v>
      </c>
    </row>
    <row r="7" spans="1:6" ht="12.75" x14ac:dyDescent="0.2">
      <c r="A7" s="19" t="s">
        <v>48</v>
      </c>
      <c r="B7" s="28" t="s">
        <v>530</v>
      </c>
      <c r="C7" s="29" t="s">
        <v>47</v>
      </c>
      <c r="D7" s="30">
        <v>592.29987000000028</v>
      </c>
      <c r="E7" s="290">
        <v>613.65585999999996</v>
      </c>
      <c r="F7" s="28" t="s">
        <v>684</v>
      </c>
    </row>
    <row r="8" spans="1:6" ht="12.75" x14ac:dyDescent="0.2">
      <c r="A8" s="19" t="s">
        <v>49</v>
      </c>
      <c r="B8" s="28" t="s">
        <v>530</v>
      </c>
      <c r="C8" s="29" t="s">
        <v>47</v>
      </c>
      <c r="D8" s="30">
        <v>664.00127999999972</v>
      </c>
      <c r="E8" s="290">
        <v>694.03925000000038</v>
      </c>
      <c r="F8" s="28" t="s">
        <v>684</v>
      </c>
    </row>
    <row r="9" spans="1:6" ht="12.75" x14ac:dyDescent="0.2">
      <c r="A9" s="19" t="s">
        <v>562</v>
      </c>
      <c r="B9" s="28" t="s">
        <v>530</v>
      </c>
      <c r="C9" s="29" t="s">
        <v>47</v>
      </c>
      <c r="D9" s="30">
        <v>1908.4495700000002</v>
      </c>
      <c r="E9" s="290">
        <v>1879.9760499999984</v>
      </c>
      <c r="F9" s="28" t="s">
        <v>684</v>
      </c>
    </row>
    <row r="10" spans="1:6" ht="12.75" x14ac:dyDescent="0.2">
      <c r="A10" s="31" t="s">
        <v>50</v>
      </c>
      <c r="B10" s="32" t="s">
        <v>530</v>
      </c>
      <c r="C10" s="33" t="s">
        <v>506</v>
      </c>
      <c r="D10" s="34">
        <v>24554.557000000001</v>
      </c>
      <c r="E10" s="291">
        <v>25492.057999999997</v>
      </c>
      <c r="F10" s="32" t="s">
        <v>684</v>
      </c>
    </row>
    <row r="11" spans="1:6" ht="12.75" x14ac:dyDescent="0.2">
      <c r="A11" s="35" t="s">
        <v>51</v>
      </c>
      <c r="B11" s="36"/>
      <c r="C11" s="37"/>
      <c r="D11" s="38"/>
      <c r="E11" s="38"/>
      <c r="F11" s="449"/>
    </row>
    <row r="12" spans="1:6" ht="12.75" x14ac:dyDescent="0.2">
      <c r="A12" s="19" t="s">
        <v>52</v>
      </c>
      <c r="B12" s="28" t="s">
        <v>530</v>
      </c>
      <c r="C12" s="29" t="s">
        <v>47</v>
      </c>
      <c r="D12" s="30">
        <v>4790.9259999999995</v>
      </c>
      <c r="E12" s="290">
        <v>4131.1864600000008</v>
      </c>
      <c r="F12" s="25" t="s">
        <v>684</v>
      </c>
    </row>
    <row r="13" spans="1:6" ht="12.75" x14ac:dyDescent="0.2">
      <c r="A13" s="19" t="s">
        <v>53</v>
      </c>
      <c r="B13" s="28" t="s">
        <v>530</v>
      </c>
      <c r="C13" s="29" t="s">
        <v>54</v>
      </c>
      <c r="D13" s="30">
        <v>30745.489449999997</v>
      </c>
      <c r="E13" s="290">
        <v>27587.409599999999</v>
      </c>
      <c r="F13" s="28" t="s">
        <v>684</v>
      </c>
    </row>
    <row r="14" spans="1:6" ht="12.75" x14ac:dyDescent="0.2">
      <c r="A14" s="19" t="s">
        <v>55</v>
      </c>
      <c r="B14" s="28" t="s">
        <v>530</v>
      </c>
      <c r="C14" s="29" t="s">
        <v>56</v>
      </c>
      <c r="D14" s="39">
        <v>58.837940395967387</v>
      </c>
      <c r="E14" s="292">
        <v>59.277041970885847</v>
      </c>
      <c r="F14" s="28" t="s">
        <v>684</v>
      </c>
    </row>
    <row r="15" spans="1:6" ht="12.75" x14ac:dyDescent="0.2">
      <c r="A15" s="19" t="s">
        <v>414</v>
      </c>
      <c r="B15" s="28" t="s">
        <v>530</v>
      </c>
      <c r="C15" s="29" t="s">
        <v>47</v>
      </c>
      <c r="D15" s="30">
        <v>-259.54700000000048</v>
      </c>
      <c r="E15" s="290">
        <v>-240.92499999999927</v>
      </c>
      <c r="F15" s="32" t="s">
        <v>684</v>
      </c>
    </row>
    <row r="16" spans="1:6" ht="12.75" x14ac:dyDescent="0.2">
      <c r="A16" s="23" t="s">
        <v>57</v>
      </c>
      <c r="B16" s="25"/>
      <c r="C16" s="26"/>
      <c r="D16" s="40"/>
      <c r="E16" s="40"/>
      <c r="F16" s="449"/>
    </row>
    <row r="17" spans="1:6" ht="12.75" x14ac:dyDescent="0.2">
      <c r="A17" s="24" t="s">
        <v>58</v>
      </c>
      <c r="B17" s="25" t="s">
        <v>530</v>
      </c>
      <c r="C17" s="26" t="s">
        <v>47</v>
      </c>
      <c r="D17" s="27">
        <v>4786.6329999999998</v>
      </c>
      <c r="E17" s="289">
        <v>4921.1400000000003</v>
      </c>
      <c r="F17" s="25" t="s">
        <v>684</v>
      </c>
    </row>
    <row r="18" spans="1:6" ht="12.75" x14ac:dyDescent="0.2">
      <c r="A18" s="19" t="s">
        <v>59</v>
      </c>
      <c r="B18" s="28" t="s">
        <v>530</v>
      </c>
      <c r="C18" s="29" t="s">
        <v>60</v>
      </c>
      <c r="D18" s="39">
        <v>71.1600295291626</v>
      </c>
      <c r="E18" s="292">
        <v>75.598320707070727</v>
      </c>
      <c r="F18" s="28" t="s">
        <v>684</v>
      </c>
    </row>
    <row r="19" spans="1:6" ht="12.75" x14ac:dyDescent="0.2">
      <c r="A19" s="31" t="s">
        <v>61</v>
      </c>
      <c r="B19" s="32" t="s">
        <v>530</v>
      </c>
      <c r="C19" s="41" t="s">
        <v>47</v>
      </c>
      <c r="D19" s="34">
        <v>15376.455</v>
      </c>
      <c r="E19" s="291">
        <v>14806.385</v>
      </c>
      <c r="F19" s="32" t="s">
        <v>684</v>
      </c>
    </row>
    <row r="20" spans="1:6" ht="12.75" x14ac:dyDescent="0.2">
      <c r="A20" s="23" t="s">
        <v>66</v>
      </c>
      <c r="B20" s="25"/>
      <c r="C20" s="26"/>
      <c r="D20" s="27"/>
      <c r="E20" s="27"/>
      <c r="F20" s="449"/>
    </row>
    <row r="21" spans="1:6" ht="12.75" x14ac:dyDescent="0.2">
      <c r="A21" s="24" t="s">
        <v>67</v>
      </c>
      <c r="B21" s="25" t="s">
        <v>68</v>
      </c>
      <c r="C21" s="26" t="s">
        <v>69</v>
      </c>
      <c r="D21" s="43">
        <v>64.399999999999991</v>
      </c>
      <c r="E21" s="293">
        <v>71.542857142857144</v>
      </c>
      <c r="F21" s="28" t="s">
        <v>684</v>
      </c>
    </row>
    <row r="22" spans="1:6" ht="12.75" x14ac:dyDescent="0.2">
      <c r="A22" s="19" t="s">
        <v>70</v>
      </c>
      <c r="B22" s="28" t="s">
        <v>71</v>
      </c>
      <c r="C22" s="29" t="s">
        <v>72</v>
      </c>
      <c r="D22" s="44">
        <v>1.1278047619047618</v>
      </c>
      <c r="E22" s="294">
        <v>1.1516190476190478</v>
      </c>
      <c r="F22" s="28" t="s">
        <v>684</v>
      </c>
    </row>
    <row r="23" spans="1:6" ht="12.75" x14ac:dyDescent="0.2">
      <c r="A23" s="19" t="s">
        <v>73</v>
      </c>
      <c r="B23" s="28" t="s">
        <v>564</v>
      </c>
      <c r="C23" s="29" t="s">
        <v>74</v>
      </c>
      <c r="D23" s="42">
        <v>145.78201234230767</v>
      </c>
      <c r="E23" s="295">
        <v>147.63067252666661</v>
      </c>
      <c r="F23" s="28" t="s">
        <v>684</v>
      </c>
    </row>
    <row r="24" spans="1:6" ht="12.75" x14ac:dyDescent="0.2">
      <c r="A24" s="19" t="s">
        <v>75</v>
      </c>
      <c r="B24" s="28" t="s">
        <v>564</v>
      </c>
      <c r="C24" s="29" t="s">
        <v>74</v>
      </c>
      <c r="D24" s="42">
        <v>136.77219691538465</v>
      </c>
      <c r="E24" s="295">
        <v>138.55460317333333</v>
      </c>
      <c r="F24" s="28" t="s">
        <v>684</v>
      </c>
    </row>
    <row r="25" spans="1:6" ht="12.75" x14ac:dyDescent="0.2">
      <c r="A25" s="19" t="s">
        <v>76</v>
      </c>
      <c r="B25" s="28" t="s">
        <v>564</v>
      </c>
      <c r="C25" s="29" t="s">
        <v>77</v>
      </c>
      <c r="D25" s="42">
        <v>17.670000000000002</v>
      </c>
      <c r="E25" s="295">
        <v>18</v>
      </c>
      <c r="F25" s="28" t="s">
        <v>684</v>
      </c>
    </row>
    <row r="26" spans="1:6" ht="12.75" x14ac:dyDescent="0.2">
      <c r="A26" s="31" t="s">
        <v>621</v>
      </c>
      <c r="B26" s="32" t="s">
        <v>564</v>
      </c>
      <c r="C26" s="33" t="s">
        <v>78</v>
      </c>
      <c r="D26" s="44">
        <v>8.8194020200000001</v>
      </c>
      <c r="E26" s="294">
        <v>7.1558540900000001</v>
      </c>
      <c r="F26" s="32" t="s">
        <v>684</v>
      </c>
    </row>
    <row r="27" spans="1:6" ht="12.75" x14ac:dyDescent="0.2">
      <c r="A27" s="35" t="s">
        <v>79</v>
      </c>
      <c r="B27" s="36"/>
      <c r="C27" s="37"/>
      <c r="D27" s="38"/>
      <c r="E27" s="38"/>
      <c r="F27" s="449"/>
    </row>
    <row r="28" spans="1:6" ht="12.75" x14ac:dyDescent="0.2">
      <c r="A28" s="19" t="s">
        <v>80</v>
      </c>
      <c r="B28" s="28" t="s">
        <v>81</v>
      </c>
      <c r="C28" s="29" t="s">
        <v>415</v>
      </c>
      <c r="D28" s="45">
        <v>2.8374000000000001</v>
      </c>
      <c r="E28" s="296">
        <v>2.8003999999999998</v>
      </c>
      <c r="F28" s="28" t="s">
        <v>688</v>
      </c>
    </row>
    <row r="29" spans="1:6" x14ac:dyDescent="0.2">
      <c r="A29" s="19" t="s">
        <v>82</v>
      </c>
      <c r="B29" s="28" t="s">
        <v>81</v>
      </c>
      <c r="C29" s="29" t="s">
        <v>415</v>
      </c>
      <c r="D29" s="46">
        <v>1.7</v>
      </c>
      <c r="E29" s="297">
        <v>2.2999999999999998</v>
      </c>
      <c r="F29" s="615">
        <v>45809</v>
      </c>
    </row>
    <row r="30" spans="1:6" ht="12.75" x14ac:dyDescent="0.2">
      <c r="A30" s="47" t="s">
        <v>83</v>
      </c>
      <c r="B30" s="28" t="s">
        <v>81</v>
      </c>
      <c r="C30" s="29" t="s">
        <v>415</v>
      </c>
      <c r="D30" s="46">
        <v>2.5</v>
      </c>
      <c r="E30" s="297">
        <v>1</v>
      </c>
      <c r="F30" s="615">
        <v>45809</v>
      </c>
    </row>
    <row r="31" spans="1:6" ht="12.75" x14ac:dyDescent="0.2">
      <c r="A31" s="47" t="s">
        <v>84</v>
      </c>
      <c r="B31" s="28" t="s">
        <v>81</v>
      </c>
      <c r="C31" s="29" t="s">
        <v>415</v>
      </c>
      <c r="D31" s="46">
        <v>1</v>
      </c>
      <c r="E31" s="297">
        <v>0.1</v>
      </c>
      <c r="F31" s="615">
        <v>45809</v>
      </c>
    </row>
    <row r="32" spans="1:6" ht="12.75" x14ac:dyDescent="0.2">
      <c r="A32" s="47" t="s">
        <v>85</v>
      </c>
      <c r="B32" s="28" t="s">
        <v>81</v>
      </c>
      <c r="C32" s="29" t="s">
        <v>415</v>
      </c>
      <c r="D32" s="46">
        <v>2.5</v>
      </c>
      <c r="E32" s="297">
        <v>1.3</v>
      </c>
      <c r="F32" s="615">
        <v>45809</v>
      </c>
    </row>
    <row r="33" spans="1:7" ht="12.75" x14ac:dyDescent="0.2">
      <c r="A33" s="47" t="s">
        <v>86</v>
      </c>
      <c r="B33" s="28" t="s">
        <v>81</v>
      </c>
      <c r="C33" s="29" t="s">
        <v>415</v>
      </c>
      <c r="D33" s="46">
        <v>1.5</v>
      </c>
      <c r="E33" s="297">
        <v>4.7</v>
      </c>
      <c r="F33" s="615">
        <v>45809</v>
      </c>
    </row>
    <row r="34" spans="1:7" ht="12.75" x14ac:dyDescent="0.2">
      <c r="A34" s="47" t="s">
        <v>87</v>
      </c>
      <c r="B34" s="28" t="s">
        <v>81</v>
      </c>
      <c r="C34" s="29" t="s">
        <v>415</v>
      </c>
      <c r="D34" s="46">
        <v>0</v>
      </c>
      <c r="E34" s="297">
        <v>0.8</v>
      </c>
      <c r="F34" s="615">
        <v>45809</v>
      </c>
    </row>
    <row r="35" spans="1:7" ht="12.75" x14ac:dyDescent="0.2">
      <c r="A35" s="47" t="s">
        <v>88</v>
      </c>
      <c r="B35" s="28" t="s">
        <v>81</v>
      </c>
      <c r="C35" s="29" t="s">
        <v>415</v>
      </c>
      <c r="D35" s="46">
        <v>2.2000000000000002</v>
      </c>
      <c r="E35" s="297">
        <v>7.5</v>
      </c>
      <c r="F35" s="615">
        <v>45809</v>
      </c>
    </row>
    <row r="36" spans="1:7" x14ac:dyDescent="0.2">
      <c r="A36" s="19" t="s">
        <v>89</v>
      </c>
      <c r="B36" s="28" t="s">
        <v>90</v>
      </c>
      <c r="C36" s="29" t="s">
        <v>415</v>
      </c>
      <c r="D36" s="46">
        <v>0.1</v>
      </c>
      <c r="E36" s="297">
        <v>5.4</v>
      </c>
      <c r="F36" s="615">
        <v>45809</v>
      </c>
    </row>
    <row r="37" spans="1:7" ht="12.75" x14ac:dyDescent="0.2">
      <c r="A37" s="19" t="s">
        <v>622</v>
      </c>
      <c r="B37" s="28" t="s">
        <v>81</v>
      </c>
      <c r="C37" s="29" t="s">
        <v>415</v>
      </c>
      <c r="D37" s="46">
        <v>1.5</v>
      </c>
      <c r="E37" s="296">
        <v>1.9</v>
      </c>
      <c r="F37" s="615">
        <v>45809</v>
      </c>
      <c r="G37" s="615"/>
    </row>
    <row r="38" spans="1:7" ht="12.75" x14ac:dyDescent="0.2">
      <c r="A38" s="31" t="s">
        <v>91</v>
      </c>
      <c r="B38" s="32" t="s">
        <v>92</v>
      </c>
      <c r="C38" s="33" t="s">
        <v>415</v>
      </c>
      <c r="D38" s="48">
        <v>18.600000000000001</v>
      </c>
      <c r="E38" s="670">
        <v>15.2</v>
      </c>
      <c r="F38" s="615">
        <v>45809</v>
      </c>
    </row>
    <row r="39" spans="1:7" ht="12.75" x14ac:dyDescent="0.2">
      <c r="A39" s="35" t="s">
        <v>62</v>
      </c>
      <c r="B39" s="36"/>
      <c r="C39" s="37"/>
      <c r="D39" s="38"/>
      <c r="E39" s="38"/>
      <c r="F39" s="449"/>
    </row>
    <row r="40" spans="1:7" ht="12.75" x14ac:dyDescent="0.2">
      <c r="A40" s="19" t="s">
        <v>63</v>
      </c>
      <c r="B40" s="28" t="s">
        <v>530</v>
      </c>
      <c r="C40" s="29" t="s">
        <v>47</v>
      </c>
      <c r="D40" s="42">
        <v>0</v>
      </c>
      <c r="E40" s="295">
        <v>0</v>
      </c>
      <c r="F40" s="28" t="s">
        <v>684</v>
      </c>
    </row>
    <row r="41" spans="1:7" ht="12.75" x14ac:dyDescent="0.2">
      <c r="A41" s="19" t="s">
        <v>50</v>
      </c>
      <c r="B41" s="28" t="s">
        <v>530</v>
      </c>
      <c r="C41" s="29" t="s">
        <v>54</v>
      </c>
      <c r="D41" s="39">
        <v>39.522350109290009</v>
      </c>
      <c r="E41" s="292">
        <v>40.409072800765998</v>
      </c>
      <c r="F41" s="28" t="s">
        <v>684</v>
      </c>
    </row>
    <row r="42" spans="1:7" ht="12.75" x14ac:dyDescent="0.2">
      <c r="A42" s="19" t="s">
        <v>64</v>
      </c>
      <c r="B42" s="28" t="s">
        <v>530</v>
      </c>
      <c r="C42" s="29" t="s">
        <v>60</v>
      </c>
      <c r="D42" s="739">
        <v>0</v>
      </c>
      <c r="E42" s="740">
        <v>0</v>
      </c>
      <c r="F42" s="615">
        <v>45809</v>
      </c>
    </row>
    <row r="43" spans="1:7" ht="12.75" x14ac:dyDescent="0.2">
      <c r="A43" s="31" t="s">
        <v>65</v>
      </c>
      <c r="B43" s="32" t="s">
        <v>530</v>
      </c>
      <c r="C43" s="33" t="s">
        <v>60</v>
      </c>
      <c r="D43" s="739">
        <v>0.16095729240519391</v>
      </c>
      <c r="E43" s="740">
        <v>0.15851632222383141</v>
      </c>
      <c r="F43" s="615">
        <v>45809</v>
      </c>
    </row>
    <row r="44" spans="1:7" x14ac:dyDescent="0.2">
      <c r="A44" s="35" t="s">
        <v>93</v>
      </c>
      <c r="B44" s="36"/>
      <c r="C44" s="37"/>
      <c r="D44" s="38"/>
      <c r="E44" s="38"/>
      <c r="F44" s="449"/>
    </row>
    <row r="45" spans="1:7" ht="12.75" x14ac:dyDescent="0.2">
      <c r="A45" s="49" t="s">
        <v>94</v>
      </c>
      <c r="B45" s="28" t="s">
        <v>81</v>
      </c>
      <c r="C45" s="29" t="s">
        <v>415</v>
      </c>
      <c r="D45" s="46">
        <v>3.3607644172129714</v>
      </c>
      <c r="E45" s="297">
        <v>7.163725942537905</v>
      </c>
      <c r="F45" s="615">
        <v>45809</v>
      </c>
    </row>
    <row r="46" spans="1:7" ht="12.75" x14ac:dyDescent="0.2">
      <c r="A46" s="50" t="s">
        <v>95</v>
      </c>
      <c r="B46" s="28" t="s">
        <v>81</v>
      </c>
      <c r="C46" s="29" t="s">
        <v>415</v>
      </c>
      <c r="D46" s="46">
        <v>3.0695578523093126</v>
      </c>
      <c r="E46" s="297">
        <v>6.807809127755422</v>
      </c>
      <c r="F46" s="615">
        <v>45809</v>
      </c>
    </row>
    <row r="47" spans="1:7" ht="12.75" x14ac:dyDescent="0.2">
      <c r="A47" s="50" t="s">
        <v>96</v>
      </c>
      <c r="B47" s="28" t="s">
        <v>81</v>
      </c>
      <c r="C47" s="29" t="s">
        <v>415</v>
      </c>
      <c r="D47" s="46">
        <v>5.4261443929203299</v>
      </c>
      <c r="E47" s="297">
        <v>9.7046145463675266</v>
      </c>
      <c r="F47" s="615">
        <v>45809</v>
      </c>
    </row>
    <row r="48" spans="1:7" ht="12.75" x14ac:dyDescent="0.2">
      <c r="A48" s="49" t="s">
        <v>97</v>
      </c>
      <c r="B48" s="28" t="s">
        <v>81</v>
      </c>
      <c r="C48" s="29" t="s">
        <v>415</v>
      </c>
      <c r="D48" s="46">
        <v>5.7976782327179412</v>
      </c>
      <c r="E48" s="297">
        <v>8.6346393427138715</v>
      </c>
      <c r="F48" s="615">
        <v>45809</v>
      </c>
    </row>
    <row r="49" spans="1:7" ht="12.75" x14ac:dyDescent="0.2">
      <c r="A49" s="299" t="s">
        <v>98</v>
      </c>
      <c r="B49" s="28" t="s">
        <v>81</v>
      </c>
      <c r="C49" s="29" t="s">
        <v>415</v>
      </c>
      <c r="D49" s="46">
        <v>5.3729602363082867</v>
      </c>
      <c r="E49" s="297">
        <v>12.117774239849966</v>
      </c>
      <c r="F49" s="615">
        <v>45809</v>
      </c>
    </row>
    <row r="50" spans="1:7" ht="12.75" x14ac:dyDescent="0.2">
      <c r="A50" s="50" t="s">
        <v>99</v>
      </c>
      <c r="B50" s="28" t="s">
        <v>81</v>
      </c>
      <c r="C50" s="29" t="s">
        <v>415</v>
      </c>
      <c r="D50" s="46">
        <v>7.2296356701296558</v>
      </c>
      <c r="E50" s="297">
        <v>14.271206578132912</v>
      </c>
      <c r="F50" s="615">
        <v>45809</v>
      </c>
    </row>
    <row r="51" spans="1:7" ht="12.75" x14ac:dyDescent="0.2">
      <c r="A51" s="50" t="s">
        <v>100</v>
      </c>
      <c r="B51" s="28" t="s">
        <v>81</v>
      </c>
      <c r="C51" s="29" t="s">
        <v>415</v>
      </c>
      <c r="D51" s="46">
        <v>-17.742182446996491</v>
      </c>
      <c r="E51" s="297">
        <v>-10.846666402508646</v>
      </c>
      <c r="F51" s="615">
        <v>45809</v>
      </c>
    </row>
    <row r="52" spans="1:7" ht="12.75" x14ac:dyDescent="0.2">
      <c r="A52" s="50" t="s">
        <v>101</v>
      </c>
      <c r="B52" s="28" t="s">
        <v>81</v>
      </c>
      <c r="C52" s="29" t="s">
        <v>415</v>
      </c>
      <c r="D52" s="45">
        <v>10.888241413305202</v>
      </c>
      <c r="E52" s="296">
        <v>11.253625033557114</v>
      </c>
      <c r="F52" s="615">
        <v>45809</v>
      </c>
    </row>
    <row r="53" spans="1:7" ht="12.75" x14ac:dyDescent="0.2">
      <c r="A53" s="49" t="s">
        <v>102</v>
      </c>
      <c r="B53" s="28" t="s">
        <v>81</v>
      </c>
      <c r="C53" s="29" t="s">
        <v>415</v>
      </c>
      <c r="D53" s="45">
        <v>-0.42372361393801966</v>
      </c>
      <c r="E53" s="296">
        <v>0.18399332024737627</v>
      </c>
      <c r="F53" s="615">
        <v>45809</v>
      </c>
    </row>
    <row r="54" spans="1:7" ht="12.75" x14ac:dyDescent="0.2">
      <c r="A54" s="51" t="s">
        <v>103</v>
      </c>
      <c r="B54" s="32" t="s">
        <v>81</v>
      </c>
      <c r="C54" s="33" t="s">
        <v>415</v>
      </c>
      <c r="D54" s="48">
        <v>5.4523902754605151</v>
      </c>
      <c r="E54" s="298">
        <v>-4.7405122067521139</v>
      </c>
      <c r="F54" s="616">
        <v>45809</v>
      </c>
    </row>
    <row r="55" spans="1:7" ht="12.75" x14ac:dyDescent="0.2">
      <c r="F55" s="55" t="s">
        <v>571</v>
      </c>
    </row>
    <row r="56" spans="1:7" ht="12.75" x14ac:dyDescent="0.2">
      <c r="A56" s="285" t="s">
        <v>544</v>
      </c>
      <c r="B56" s="287"/>
      <c r="C56" s="287"/>
      <c r="D56" s="288"/>
    </row>
    <row r="57" spans="1:7" ht="12.75" x14ac:dyDescent="0.2">
      <c r="A57" s="285" t="s">
        <v>543</v>
      </c>
    </row>
    <row r="58" spans="1:7" ht="12.75" x14ac:dyDescent="0.2">
      <c r="A58" s="285"/>
    </row>
    <row r="59" spans="1:7" ht="12.75" x14ac:dyDescent="0.2">
      <c r="A59" s="678"/>
      <c r="B59" s="52"/>
      <c r="C59" s="3"/>
      <c r="D59" s="3"/>
      <c r="E59" s="3"/>
      <c r="F59" s="3"/>
      <c r="G59" s="3"/>
    </row>
  </sheetData>
  <mergeCells count="1">
    <mergeCell ref="A1:F2"/>
  </mergeCells>
  <phoneticPr fontId="7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572</v>
      </c>
      <c r="B1" s="53"/>
      <c r="C1" s="53"/>
      <c r="D1" s="53"/>
      <c r="E1" s="53"/>
      <c r="F1" s="6"/>
    </row>
    <row r="2" spans="1:6" x14ac:dyDescent="0.2">
      <c r="A2" s="54"/>
      <c r="B2" s="54"/>
      <c r="C2" s="54"/>
      <c r="D2" s="54"/>
      <c r="E2" s="54"/>
      <c r="F2" s="55" t="s">
        <v>105</v>
      </c>
    </row>
    <row r="3" spans="1:6" ht="14.85" customHeight="1" x14ac:dyDescent="0.2">
      <c r="A3" s="56"/>
      <c r="B3" s="773" t="s">
        <v>683</v>
      </c>
      <c r="C3" s="775" t="s">
        <v>416</v>
      </c>
      <c r="D3" s="773" t="s">
        <v>660</v>
      </c>
      <c r="E3" s="775" t="s">
        <v>416</v>
      </c>
      <c r="F3" s="777" t="s">
        <v>661</v>
      </c>
    </row>
    <row r="4" spans="1:6" ht="14.85" customHeight="1" x14ac:dyDescent="0.2">
      <c r="A4" s="491"/>
      <c r="B4" s="774"/>
      <c r="C4" s="776"/>
      <c r="D4" s="774"/>
      <c r="E4" s="776"/>
      <c r="F4" s="778"/>
    </row>
    <row r="5" spans="1:6" x14ac:dyDescent="0.2">
      <c r="A5" s="3" t="s">
        <v>107</v>
      </c>
      <c r="B5" s="95">
        <v>2768.230742380817</v>
      </c>
      <c r="C5" s="187">
        <v>2.4064059555950923</v>
      </c>
      <c r="D5" s="95">
        <v>3592.7228287952612</v>
      </c>
      <c r="E5" s="187">
        <v>3.0387146259264148</v>
      </c>
      <c r="F5" s="187">
        <v>-22.94894779542231</v>
      </c>
    </row>
    <row r="6" spans="1:6" x14ac:dyDescent="0.2">
      <c r="A6" s="3" t="s">
        <v>108</v>
      </c>
      <c r="B6" s="95">
        <v>51859.549211808546</v>
      </c>
      <c r="C6" s="187">
        <v>45.081187116086575</v>
      </c>
      <c r="D6" s="95">
        <v>53836.523964622029</v>
      </c>
      <c r="E6" s="187">
        <v>45.534776985619125</v>
      </c>
      <c r="F6" s="187">
        <v>-3.672181276251465</v>
      </c>
    </row>
    <row r="7" spans="1:6" x14ac:dyDescent="0.2">
      <c r="A7" s="3" t="s">
        <v>109</v>
      </c>
      <c r="B7" s="95">
        <v>25228.810374393222</v>
      </c>
      <c r="C7" s="187">
        <v>21.93124966356844</v>
      </c>
      <c r="D7" s="95">
        <v>28337.269131855581</v>
      </c>
      <c r="E7" s="187">
        <v>23.967580654881008</v>
      </c>
      <c r="F7" s="187">
        <v>-10.969507128574921</v>
      </c>
    </row>
    <row r="8" spans="1:6" x14ac:dyDescent="0.2">
      <c r="A8" s="3" t="s">
        <v>110</v>
      </c>
      <c r="B8" s="95">
        <v>14778</v>
      </c>
      <c r="C8" s="187">
        <v>12.846424493212327</v>
      </c>
      <c r="D8" s="95">
        <v>15252.334490895839</v>
      </c>
      <c r="E8" s="187">
        <v>12.900380604241796</v>
      </c>
      <c r="F8" s="187">
        <v>-3.1099140343333698</v>
      </c>
    </row>
    <row r="9" spans="1:6" x14ac:dyDescent="0.2">
      <c r="A9" s="3" t="s">
        <v>111</v>
      </c>
      <c r="B9" s="95">
        <v>21101.293177998232</v>
      </c>
      <c r="C9" s="187">
        <v>18.343224355142151</v>
      </c>
      <c r="D9" s="95">
        <v>18400.363816147386</v>
      </c>
      <c r="E9" s="187">
        <v>15.56297474504694</v>
      </c>
      <c r="F9" s="187">
        <v>14.678673687313854</v>
      </c>
    </row>
    <row r="10" spans="1:6" x14ac:dyDescent="0.2">
      <c r="A10" s="3" t="s">
        <v>112</v>
      </c>
      <c r="B10" s="95">
        <v>500.08106429731538</v>
      </c>
      <c r="C10" s="187">
        <v>0.4347173929476737</v>
      </c>
      <c r="D10" s="95">
        <v>515.08739371357603</v>
      </c>
      <c r="E10" s="187">
        <v>0.43565943477822278</v>
      </c>
      <c r="F10" s="187">
        <v>-2.9133559856844808</v>
      </c>
    </row>
    <row r="11" spans="1:6" x14ac:dyDescent="0.2">
      <c r="A11" s="3" t="s">
        <v>113</v>
      </c>
      <c r="B11" s="95">
        <v>-1200.0648323301809</v>
      </c>
      <c r="C11" s="187">
        <v>-1.0432089765522523</v>
      </c>
      <c r="D11" s="95">
        <v>-1702.6388650042991</v>
      </c>
      <c r="E11" s="187">
        <v>-1.4400870504931891</v>
      </c>
      <c r="F11" s="187">
        <v>-29.517359376901641</v>
      </c>
    </row>
    <row r="12" spans="1:6" x14ac:dyDescent="0.2">
      <c r="A12" s="60" t="s">
        <v>114</v>
      </c>
      <c r="B12" s="463">
        <v>115035.89973854795</v>
      </c>
      <c r="C12" s="464">
        <v>100</v>
      </c>
      <c r="D12" s="463">
        <v>118231.662761025</v>
      </c>
      <c r="E12" s="464">
        <v>100</v>
      </c>
      <c r="F12" s="464">
        <v>-2.7029671645035314</v>
      </c>
    </row>
    <row r="13" spans="1:6" x14ac:dyDescent="0.2">
      <c r="A13" s="699"/>
      <c r="B13" s="3"/>
      <c r="C13" s="3"/>
      <c r="D13" s="3"/>
      <c r="E13" s="3"/>
      <c r="F13" s="55" t="s">
        <v>565</v>
      </c>
    </row>
    <row r="14" spans="1:6" x14ac:dyDescent="0.2">
      <c r="A14" s="465"/>
      <c r="B14" s="1"/>
      <c r="C14" s="1"/>
      <c r="D14" s="1"/>
      <c r="E14" s="1"/>
      <c r="F14" s="1"/>
    </row>
    <row r="15" spans="1:6" x14ac:dyDescent="0.2">
      <c r="A15" s="49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9" t="s">
        <v>683</v>
      </c>
      <c r="C3" s="775" t="s">
        <v>416</v>
      </c>
      <c r="D3" s="779" t="s">
        <v>660</v>
      </c>
      <c r="E3" s="775" t="s">
        <v>416</v>
      </c>
      <c r="F3" s="777" t="s">
        <v>661</v>
      </c>
    </row>
    <row r="4" spans="1:6" x14ac:dyDescent="0.2">
      <c r="A4" s="66"/>
      <c r="B4" s="780"/>
      <c r="C4" s="776"/>
      <c r="D4" s="780"/>
      <c r="E4" s="776"/>
      <c r="F4" s="778"/>
    </row>
    <row r="5" spans="1:6" x14ac:dyDescent="0.2">
      <c r="A5" s="3" t="s">
        <v>107</v>
      </c>
      <c r="B5" s="58">
        <v>487.20335404127258</v>
      </c>
      <c r="C5" s="59">
        <v>0.56948438823586189</v>
      </c>
      <c r="D5" s="58">
        <v>554.97756429731533</v>
      </c>
      <c r="E5" s="59">
        <v>0.64574784092495485</v>
      </c>
      <c r="F5" s="59">
        <v>-12.212063084361805</v>
      </c>
    </row>
    <row r="6" spans="1:6" x14ac:dyDescent="0.2">
      <c r="A6" s="3" t="s">
        <v>117</v>
      </c>
      <c r="B6" s="58">
        <v>45897.406639915935</v>
      </c>
      <c r="C6" s="59">
        <v>53.648761497916311</v>
      </c>
      <c r="D6" s="58">
        <v>46575.642378427438</v>
      </c>
      <c r="E6" s="59">
        <v>54.193398869453787</v>
      </c>
      <c r="F6" s="59">
        <v>-1.4562026498761573</v>
      </c>
    </row>
    <row r="7" spans="1:6" x14ac:dyDescent="0.2">
      <c r="A7" s="3" t="s">
        <v>118</v>
      </c>
      <c r="B7" s="58">
        <v>13299.118837093374</v>
      </c>
      <c r="C7" s="59">
        <v>15.545132216755142</v>
      </c>
      <c r="D7" s="58">
        <v>13650.543664159579</v>
      </c>
      <c r="E7" s="59">
        <v>15.883180989025632</v>
      </c>
      <c r="F7" s="59">
        <v>-2.5744383206428196</v>
      </c>
    </row>
    <row r="8" spans="1:6" x14ac:dyDescent="0.2">
      <c r="A8" s="3" t="s">
        <v>119</v>
      </c>
      <c r="B8" s="58">
        <v>19146.428202923475</v>
      </c>
      <c r="C8" s="59">
        <v>22.379960773258652</v>
      </c>
      <c r="D8" s="58">
        <v>19292.003439380911</v>
      </c>
      <c r="E8" s="59">
        <v>22.447339080941816</v>
      </c>
      <c r="F8" s="59">
        <v>-0.75458848488629526</v>
      </c>
    </row>
    <row r="9" spans="1:6" x14ac:dyDescent="0.2">
      <c r="A9" s="3" t="s">
        <v>120</v>
      </c>
      <c r="B9" s="58">
        <v>6508.1814203952417</v>
      </c>
      <c r="C9" s="59">
        <v>7.6073115752971887</v>
      </c>
      <c r="D9" s="58">
        <v>5658.17997458842</v>
      </c>
      <c r="E9" s="59">
        <v>6.5836129912413526</v>
      </c>
      <c r="F9" s="59">
        <v>15.022524020520422</v>
      </c>
    </row>
    <row r="10" spans="1:6" x14ac:dyDescent="0.2">
      <c r="A10" s="3" t="s">
        <v>112</v>
      </c>
      <c r="B10" s="58">
        <v>213.32268080634373</v>
      </c>
      <c r="C10" s="73">
        <v>0.24934954853685878</v>
      </c>
      <c r="D10" s="58">
        <v>212.03972007260916</v>
      </c>
      <c r="E10" s="59">
        <v>0.24672022841245067</v>
      </c>
      <c r="F10" s="59">
        <v>0.60505679468697782</v>
      </c>
    </row>
    <row r="11" spans="1:6" x14ac:dyDescent="0.2">
      <c r="A11" s="60" t="s">
        <v>114</v>
      </c>
      <c r="B11" s="61">
        <v>85551.661135175629</v>
      </c>
      <c r="C11" s="62">
        <v>100</v>
      </c>
      <c r="D11" s="61">
        <v>85943.386740926275</v>
      </c>
      <c r="E11" s="62">
        <v>100</v>
      </c>
      <c r="F11" s="62">
        <v>-0.45579493734810633</v>
      </c>
    </row>
    <row r="12" spans="1:6" x14ac:dyDescent="0.2">
      <c r="A12" s="699"/>
      <c r="B12" s="3"/>
      <c r="C12" s="3"/>
      <c r="D12" s="3"/>
      <c r="E12" s="3"/>
      <c r="F12" s="55" t="s">
        <v>565</v>
      </c>
    </row>
    <row r="13" spans="1:6" x14ac:dyDescent="0.2">
      <c r="A13" s="428"/>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81">
        <f>INDICE!A3</f>
        <v>45838</v>
      </c>
      <c r="C3" s="782"/>
      <c r="D3" s="782" t="s">
        <v>115</v>
      </c>
      <c r="E3" s="782"/>
      <c r="F3" s="782" t="s">
        <v>116</v>
      </c>
      <c r="G3" s="782"/>
      <c r="H3" s="782"/>
      <c r="I3"/>
    </row>
    <row r="4" spans="1:9" ht="14.25" x14ac:dyDescent="0.2">
      <c r="A4" s="66"/>
      <c r="B4" s="63" t="s">
        <v>47</v>
      </c>
      <c r="C4" s="63" t="s">
        <v>417</v>
      </c>
      <c r="D4" s="63" t="s">
        <v>47</v>
      </c>
      <c r="E4" s="82" t="s">
        <v>417</v>
      </c>
      <c r="F4" s="63" t="s">
        <v>47</v>
      </c>
      <c r="G4" s="64" t="s">
        <v>417</v>
      </c>
      <c r="H4" s="64" t="s">
        <v>121</v>
      </c>
      <c r="I4"/>
    </row>
    <row r="5" spans="1:9" ht="14.25" x14ac:dyDescent="0.2">
      <c r="A5" s="3" t="s">
        <v>507</v>
      </c>
      <c r="B5" s="300">
        <v>112.68191999999996</v>
      </c>
      <c r="C5" s="72">
        <v>-36.123812028302545</v>
      </c>
      <c r="D5" s="71">
        <v>962.37556999999981</v>
      </c>
      <c r="E5" s="329">
        <v>-17.389622106555823</v>
      </c>
      <c r="F5" s="71">
        <v>1934.4272100000001</v>
      </c>
      <c r="G5" s="72">
        <v>-11.025140444131944</v>
      </c>
      <c r="H5" s="303">
        <v>3.2397968432060282</v>
      </c>
      <c r="I5"/>
    </row>
    <row r="6" spans="1:9" ht="14.25" x14ac:dyDescent="0.2">
      <c r="A6" s="3" t="s">
        <v>48</v>
      </c>
      <c r="B6" s="301">
        <v>613.65585999999996</v>
      </c>
      <c r="C6" s="59">
        <v>13.095988651769662</v>
      </c>
      <c r="D6" s="58">
        <v>3311.4597200000017</v>
      </c>
      <c r="E6" s="59">
        <v>7.4588540835222092</v>
      </c>
      <c r="F6" s="58">
        <v>6752.1145400000005</v>
      </c>
      <c r="G6" s="59">
        <v>7.590718287065565</v>
      </c>
      <c r="H6" s="304">
        <v>11.308504790757945</v>
      </c>
      <c r="I6"/>
    </row>
    <row r="7" spans="1:9" ht="14.25" x14ac:dyDescent="0.2">
      <c r="A7" s="3" t="s">
        <v>49</v>
      </c>
      <c r="B7" s="301">
        <v>694.03925000000038</v>
      </c>
      <c r="C7" s="59">
        <v>4.2153459199733021</v>
      </c>
      <c r="D7" s="58">
        <v>3603.9114300000006</v>
      </c>
      <c r="E7" s="59">
        <v>4.7856515679169789</v>
      </c>
      <c r="F7" s="58">
        <v>7554.0159499999991</v>
      </c>
      <c r="G7" s="59">
        <v>7.2874925125979333</v>
      </c>
      <c r="H7" s="304">
        <v>12.651536796950857</v>
      </c>
      <c r="I7"/>
    </row>
    <row r="8" spans="1:9" ht="14.25" x14ac:dyDescent="0.2">
      <c r="A8" s="3" t="s">
        <v>122</v>
      </c>
      <c r="B8" s="301">
        <v>2578.7827599999978</v>
      </c>
      <c r="C8" s="59">
        <v>10.207382123403534</v>
      </c>
      <c r="D8" s="58">
        <v>15223.06566</v>
      </c>
      <c r="E8" s="59">
        <v>2.4863606275606869</v>
      </c>
      <c r="F8" s="58">
        <v>30184.848440000002</v>
      </c>
      <c r="G8" s="240">
        <v>1.9348126284875311</v>
      </c>
      <c r="H8" s="304">
        <v>50.553867409962884</v>
      </c>
      <c r="I8"/>
    </row>
    <row r="9" spans="1:9" ht="14.25" x14ac:dyDescent="0.2">
      <c r="A9" s="3" t="s">
        <v>123</v>
      </c>
      <c r="B9" s="301">
        <v>546.56948999999997</v>
      </c>
      <c r="C9" s="59">
        <v>-20.570928104219551</v>
      </c>
      <c r="D9" s="58">
        <v>3876.5459899999996</v>
      </c>
      <c r="E9" s="59">
        <v>-10.461848221899659</v>
      </c>
      <c r="F9" s="58">
        <v>8107.6640599999992</v>
      </c>
      <c r="G9" s="73">
        <v>-3.2514917220262562</v>
      </c>
      <c r="H9" s="304">
        <v>13.578791846793226</v>
      </c>
      <c r="I9"/>
    </row>
    <row r="10" spans="1:9" ht="14.25" x14ac:dyDescent="0.2">
      <c r="A10" s="3" t="s">
        <v>583</v>
      </c>
      <c r="B10" s="301">
        <v>413.98700000000002</v>
      </c>
      <c r="C10" s="329">
        <v>4.8793216577533336</v>
      </c>
      <c r="D10" s="58">
        <v>2538.4461901974464</v>
      </c>
      <c r="E10" s="59">
        <v>11.462857083780323</v>
      </c>
      <c r="F10" s="58">
        <v>5175.2171901974461</v>
      </c>
      <c r="G10" s="59">
        <v>14.399601711510822</v>
      </c>
      <c r="H10" s="304">
        <v>8.6675023123290629</v>
      </c>
      <c r="I10"/>
    </row>
    <row r="11" spans="1:9" ht="14.25" x14ac:dyDescent="0.2">
      <c r="A11" s="60" t="s">
        <v>584</v>
      </c>
      <c r="B11" s="61">
        <v>4959.7162799999987</v>
      </c>
      <c r="C11" s="62">
        <v>3.1607143557646946</v>
      </c>
      <c r="D11" s="61">
        <v>29515.804560197448</v>
      </c>
      <c r="E11" s="62">
        <v>1.2670190221331126</v>
      </c>
      <c r="F11" s="61">
        <v>59708.287390197445</v>
      </c>
      <c r="G11" s="62">
        <v>2.9335338427088899</v>
      </c>
      <c r="H11" s="62">
        <v>100</v>
      </c>
      <c r="I11"/>
    </row>
    <row r="12" spans="1:9" ht="14.25" x14ac:dyDescent="0.2">
      <c r="A12" s="3"/>
      <c r="B12" s="3"/>
      <c r="C12" s="3"/>
      <c r="D12" s="3"/>
      <c r="E12" s="3"/>
      <c r="F12" s="3"/>
      <c r="G12" s="3"/>
      <c r="H12" s="79" t="s">
        <v>220</v>
      </c>
      <c r="I12"/>
    </row>
    <row r="13" spans="1:9" ht="14.25" x14ac:dyDescent="0.2">
      <c r="A13" s="80" t="s">
        <v>475</v>
      </c>
      <c r="B13" s="3"/>
      <c r="C13" s="3"/>
      <c r="D13" s="3"/>
      <c r="E13" s="3"/>
      <c r="F13" s="3"/>
      <c r="G13" s="3"/>
      <c r="H13" s="3"/>
      <c r="I13"/>
    </row>
    <row r="14" spans="1:9" ht="14.25" x14ac:dyDescent="0.2">
      <c r="A14" s="80" t="s">
        <v>418</v>
      </c>
      <c r="B14" s="58"/>
      <c r="C14" s="3"/>
      <c r="D14" s="3"/>
      <c r="E14" s="3"/>
      <c r="F14" s="3"/>
      <c r="G14" s="3"/>
      <c r="H14" s="3"/>
      <c r="I14"/>
    </row>
    <row r="15" spans="1:9" ht="14.25" x14ac:dyDescent="0.2">
      <c r="A15" s="80" t="s">
        <v>419</v>
      </c>
      <c r="B15" s="3"/>
      <c r="C15" s="3"/>
      <c r="D15" s="3"/>
      <c r="E15" s="3"/>
      <c r="F15" s="3"/>
      <c r="G15" s="3"/>
      <c r="H15" s="3"/>
      <c r="I15"/>
    </row>
    <row r="16" spans="1:9" ht="14.25" x14ac:dyDescent="0.2">
      <c r="A16" s="133" t="s">
        <v>528</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37" priority="10" operator="equal">
      <formula>0</formula>
    </cfRule>
    <cfRule type="cellIs" dxfId="236" priority="11" operator="between">
      <formula>0</formula>
      <formula>0.5</formula>
    </cfRule>
  </conditionalFormatting>
  <conditionalFormatting sqref="E5">
    <cfRule type="cellIs" dxfId="235" priority="1" operator="equal">
      <formula>0</formula>
    </cfRule>
    <cfRule type="cellIs" dxfId="234" priority="2" operator="between">
      <formula>0</formula>
      <formula>0.5</formula>
    </cfRule>
  </conditionalFormatting>
  <conditionalFormatting sqref="G8">
    <cfRule type="cellIs" dxfId="233" priority="3" operator="between">
      <formula>-0.05</formula>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6" t="s">
        <v>420</v>
      </c>
      <c r="B1" s="554"/>
      <c r="C1" s="554"/>
      <c r="D1" s="554"/>
    </row>
    <row r="2" spans="1:18" x14ac:dyDescent="0.2">
      <c r="A2" s="555"/>
      <c r="B2" s="439"/>
      <c r="C2" s="439"/>
      <c r="D2" s="556"/>
    </row>
    <row r="3" spans="1:18" x14ac:dyDescent="0.2">
      <c r="A3" s="655"/>
      <c r="B3" s="655">
        <v>2023</v>
      </c>
      <c r="C3" s="655">
        <v>2024</v>
      </c>
      <c r="D3" s="655">
        <v>2025</v>
      </c>
    </row>
    <row r="4" spans="1:18" x14ac:dyDescent="0.2">
      <c r="A4" s="18" t="s">
        <v>126</v>
      </c>
      <c r="B4" s="558">
        <v>6.5870586284643791</v>
      </c>
      <c r="C4" s="558">
        <v>-1.7685202756176181E-2</v>
      </c>
      <c r="D4" s="558">
        <v>3.2699891344699115</v>
      </c>
      <c r="Q4" s="559"/>
      <c r="R4" s="559"/>
    </row>
    <row r="5" spans="1:18" x14ac:dyDescent="0.2">
      <c r="A5" s="18" t="s">
        <v>127</v>
      </c>
      <c r="B5" s="558">
        <v>5.0950713791122597</v>
      </c>
      <c r="C5" s="558">
        <v>-5.5504666480971999E-2</v>
      </c>
      <c r="D5" s="558">
        <v>3.4305443793830057</v>
      </c>
    </row>
    <row r="6" spans="1:18" x14ac:dyDescent="0.2">
      <c r="A6" s="18" t="s">
        <v>128</v>
      </c>
      <c r="B6" s="558">
        <v>5.6259443320587099</v>
      </c>
      <c r="C6" s="558">
        <v>-0.97630393141532679</v>
      </c>
      <c r="D6" s="558">
        <v>4.1026222919966866</v>
      </c>
    </row>
    <row r="7" spans="1:18" x14ac:dyDescent="0.2">
      <c r="A7" s="18" t="s">
        <v>129</v>
      </c>
      <c r="B7" s="558">
        <v>3.8695992321937394</v>
      </c>
      <c r="C7" s="558">
        <v>0.3302195568605677</v>
      </c>
      <c r="D7" s="558">
        <v>3.1885774545652139</v>
      </c>
    </row>
    <row r="8" spans="1:18" x14ac:dyDescent="0.2">
      <c r="A8" s="18" t="s">
        <v>130</v>
      </c>
      <c r="B8" s="558">
        <v>1.9872307398936222</v>
      </c>
      <c r="C8" s="558">
        <v>1.1422379570373888</v>
      </c>
      <c r="D8" s="560">
        <v>2.6370053173728287</v>
      </c>
    </row>
    <row r="9" spans="1:18" x14ac:dyDescent="0.2">
      <c r="A9" s="18" t="s">
        <v>131</v>
      </c>
      <c r="B9" s="558">
        <v>1.2527981583727197</v>
      </c>
      <c r="C9" s="558">
        <v>1.1860636189492233</v>
      </c>
      <c r="D9" s="560">
        <v>2.9335338427089033</v>
      </c>
    </row>
    <row r="10" spans="1:18" x14ac:dyDescent="0.2">
      <c r="A10" s="18" t="s">
        <v>132</v>
      </c>
      <c r="B10" s="558">
        <v>0.82198619484328428</v>
      </c>
      <c r="C10" s="558">
        <v>1.8002950410299412</v>
      </c>
      <c r="D10" s="558" t="s">
        <v>505</v>
      </c>
    </row>
    <row r="11" spans="1:18" x14ac:dyDescent="0.2">
      <c r="A11" s="18" t="s">
        <v>133</v>
      </c>
      <c r="B11" s="558">
        <v>-9.9790879261134072E-2</v>
      </c>
      <c r="C11" s="558">
        <v>2.7302996468425311</v>
      </c>
      <c r="D11" s="680" t="s">
        <v>505</v>
      </c>
    </row>
    <row r="12" spans="1:18" x14ac:dyDescent="0.2">
      <c r="A12" s="18" t="s">
        <v>134</v>
      </c>
      <c r="B12" s="558">
        <v>-0.81794051421253156</v>
      </c>
      <c r="C12" s="558">
        <v>3.4527318219817302</v>
      </c>
      <c r="D12" s="560" t="s">
        <v>505</v>
      </c>
    </row>
    <row r="13" spans="1:18" x14ac:dyDescent="0.2">
      <c r="A13" s="18" t="s">
        <v>135</v>
      </c>
      <c r="B13" s="558">
        <v>-0.84586516065760187</v>
      </c>
      <c r="C13" s="558">
        <v>3.9316328005085257</v>
      </c>
      <c r="D13" s="560" t="s">
        <v>505</v>
      </c>
    </row>
    <row r="14" spans="1:18" x14ac:dyDescent="0.2">
      <c r="A14" s="18" t="s">
        <v>136</v>
      </c>
      <c r="B14" s="558">
        <v>-0.21588420460719804</v>
      </c>
      <c r="C14" s="558">
        <v>3.509547769747662</v>
      </c>
      <c r="D14" s="558" t="s">
        <v>505</v>
      </c>
    </row>
    <row r="15" spans="1:18" x14ac:dyDescent="0.2">
      <c r="A15" s="439" t="s">
        <v>137</v>
      </c>
      <c r="B15" s="445">
        <v>-1.1229540220958329</v>
      </c>
      <c r="C15" s="445">
        <v>4.1402550586913147</v>
      </c>
      <c r="D15" s="445" t="s">
        <v>505</v>
      </c>
    </row>
    <row r="16" spans="1:18" x14ac:dyDescent="0.2">
      <c r="A16" s="56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8" t="s">
        <v>24</v>
      </c>
      <c r="B1" s="309"/>
      <c r="C1" s="309"/>
      <c r="D1" s="309"/>
      <c r="E1" s="309"/>
      <c r="F1" s="309"/>
      <c r="G1" s="309"/>
      <c r="H1" s="309"/>
    </row>
    <row r="2" spans="1:8" ht="15.75" x14ac:dyDescent="0.25">
      <c r="A2" s="310"/>
      <c r="B2" s="311"/>
      <c r="C2" s="312"/>
      <c r="D2" s="312"/>
      <c r="E2" s="312"/>
      <c r="F2" s="312"/>
      <c r="G2" s="312"/>
      <c r="H2" s="334" t="s">
        <v>151</v>
      </c>
    </row>
    <row r="3" spans="1:8" s="69" customFormat="1" x14ac:dyDescent="0.2">
      <c r="A3" s="281"/>
      <c r="B3" s="781">
        <f>INDICE!A3</f>
        <v>45838</v>
      </c>
      <c r="C3" s="782"/>
      <c r="D3" s="782" t="s">
        <v>115</v>
      </c>
      <c r="E3" s="782"/>
      <c r="F3" s="782" t="s">
        <v>116</v>
      </c>
      <c r="G3" s="782"/>
      <c r="H3" s="782"/>
    </row>
    <row r="4" spans="1:8" s="69" customFormat="1" x14ac:dyDescent="0.2">
      <c r="A4" s="282"/>
      <c r="B4" s="82" t="s">
        <v>47</v>
      </c>
      <c r="C4" s="82" t="s">
        <v>417</v>
      </c>
      <c r="D4" s="82" t="s">
        <v>47</v>
      </c>
      <c r="E4" s="82" t="s">
        <v>417</v>
      </c>
      <c r="F4" s="82" t="s">
        <v>47</v>
      </c>
      <c r="G4" s="83" t="s">
        <v>417</v>
      </c>
      <c r="H4" s="83" t="s">
        <v>121</v>
      </c>
    </row>
    <row r="5" spans="1:8" x14ac:dyDescent="0.2">
      <c r="A5" s="313" t="s">
        <v>138</v>
      </c>
      <c r="B5" s="322">
        <v>39.999379999999974</v>
      </c>
      <c r="C5" s="315">
        <v>-3.6130718122661936</v>
      </c>
      <c r="D5" s="314">
        <v>392.9899999999999</v>
      </c>
      <c r="E5" s="315">
        <v>3.1191665177347843</v>
      </c>
      <c r="F5" s="314">
        <v>719.43538999999998</v>
      </c>
      <c r="G5" s="315">
        <v>1.7815118465503255</v>
      </c>
      <c r="H5" s="320">
        <v>37.191132666087753</v>
      </c>
    </row>
    <row r="6" spans="1:8" x14ac:dyDescent="0.2">
      <c r="A6" s="313" t="s">
        <v>139</v>
      </c>
      <c r="B6" s="322">
        <v>24.785740000000001</v>
      </c>
      <c r="C6" s="315">
        <v>4.6798985541217784</v>
      </c>
      <c r="D6" s="314">
        <v>276.59588999999994</v>
      </c>
      <c r="E6" s="315">
        <v>8.4760210310128308</v>
      </c>
      <c r="F6" s="314">
        <v>490.33685000000003</v>
      </c>
      <c r="G6" s="315">
        <v>5.793172436664765</v>
      </c>
      <c r="H6" s="320">
        <v>25.347909058826772</v>
      </c>
    </row>
    <row r="7" spans="1:8" x14ac:dyDescent="0.2">
      <c r="A7" s="313" t="s">
        <v>140</v>
      </c>
      <c r="B7" s="322">
        <v>11.27479999999999</v>
      </c>
      <c r="C7" s="315">
        <v>12.122580247379968</v>
      </c>
      <c r="D7" s="314">
        <v>62.684700000000007</v>
      </c>
      <c r="E7" s="315">
        <v>5.8558124972769656</v>
      </c>
      <c r="F7" s="314">
        <v>126.59346000000001</v>
      </c>
      <c r="G7" s="315">
        <v>7.5265509170466895</v>
      </c>
      <c r="H7" s="320">
        <v>6.5442348694009524</v>
      </c>
    </row>
    <row r="8" spans="1:8" x14ac:dyDescent="0.2">
      <c r="A8" s="316" t="s">
        <v>437</v>
      </c>
      <c r="B8" s="321">
        <v>36.622</v>
      </c>
      <c r="C8" s="318">
        <v>-63.803160833482089</v>
      </c>
      <c r="D8" s="317">
        <v>230.10497999999998</v>
      </c>
      <c r="E8" s="319">
        <v>-51.005421097695006</v>
      </c>
      <c r="F8" s="317">
        <v>598.06151</v>
      </c>
      <c r="G8" s="319">
        <v>-32.503758550191705</v>
      </c>
      <c r="H8" s="483">
        <v>30.916723405684515</v>
      </c>
    </row>
    <row r="9" spans="1:8" s="69" customFormat="1" x14ac:dyDescent="0.2">
      <c r="A9" s="283" t="s">
        <v>114</v>
      </c>
      <c r="B9" s="61">
        <v>112.68191999999996</v>
      </c>
      <c r="C9" s="62">
        <v>-36.123812028302545</v>
      </c>
      <c r="D9" s="61">
        <v>962.37556999999981</v>
      </c>
      <c r="E9" s="62">
        <v>-17.389622106555823</v>
      </c>
      <c r="F9" s="61">
        <v>1934.4272100000001</v>
      </c>
      <c r="G9" s="62">
        <v>-11.025140444131944</v>
      </c>
      <c r="H9" s="62">
        <v>100</v>
      </c>
    </row>
    <row r="10" spans="1:8" x14ac:dyDescent="0.2">
      <c r="A10" s="307"/>
      <c r="B10" s="306"/>
      <c r="C10" s="312"/>
      <c r="D10" s="306"/>
      <c r="E10" s="312"/>
      <c r="F10" s="306"/>
      <c r="G10" s="312"/>
      <c r="H10" s="79" t="s">
        <v>220</v>
      </c>
    </row>
    <row r="11" spans="1:8" x14ac:dyDescent="0.2">
      <c r="A11" s="284" t="s">
        <v>475</v>
      </c>
      <c r="B11" s="306"/>
      <c r="C11" s="306"/>
      <c r="D11" s="306"/>
      <c r="E11" s="306"/>
      <c r="F11" s="306"/>
      <c r="G11" s="312"/>
      <c r="H11" s="312"/>
    </row>
    <row r="12" spans="1:8" x14ac:dyDescent="0.2">
      <c r="A12" s="284" t="s">
        <v>514</v>
      </c>
      <c r="B12" s="306"/>
      <c r="C12" s="306"/>
      <c r="D12" s="306"/>
      <c r="E12" s="306"/>
      <c r="F12" s="306"/>
      <c r="G12" s="312"/>
      <c r="H12" s="312"/>
    </row>
    <row r="13" spans="1:8" ht="14.25" x14ac:dyDescent="0.2">
      <c r="A13" s="133" t="s">
        <v>528</v>
      </c>
      <c r="B13" s="1"/>
      <c r="C13" s="1"/>
      <c r="D13" s="1"/>
      <c r="E13" s="1"/>
      <c r="F13" s="1"/>
      <c r="G13" s="1"/>
      <c r="H13" s="1"/>
    </row>
    <row r="17" spans="3:21" x14ac:dyDescent="0.2">
      <c r="C17" s="585"/>
      <c r="D17" s="585"/>
      <c r="E17" s="585"/>
      <c r="F17" s="585"/>
      <c r="G17" s="585"/>
      <c r="H17" s="585"/>
      <c r="I17" s="585"/>
      <c r="J17" s="585"/>
      <c r="K17" s="585"/>
      <c r="L17" s="585"/>
      <c r="M17" s="585"/>
      <c r="N17" s="585"/>
      <c r="O17" s="585"/>
      <c r="P17" s="585"/>
      <c r="Q17" s="585"/>
      <c r="R17" s="585"/>
      <c r="S17" s="585"/>
      <c r="T17" s="585"/>
      <c r="U17" s="585"/>
    </row>
  </sheetData>
  <mergeCells count="3">
    <mergeCell ref="B3:C3"/>
    <mergeCell ref="D3:E3"/>
    <mergeCell ref="F3:H3"/>
  </mergeCells>
  <conditionalFormatting sqref="B8">
    <cfRule type="cellIs" dxfId="232" priority="8" operator="between">
      <formula>0</formula>
      <formula>0.5</formula>
    </cfRule>
  </conditionalFormatting>
  <conditionalFormatting sqref="C17:U17">
    <cfRule type="cellIs" dxfId="231" priority="3" operator="between">
      <formula>-0.0499999</formula>
      <formula>0.0499999</formula>
    </cfRule>
  </conditionalFormatting>
  <conditionalFormatting sqref="D8">
    <cfRule type="cellIs" dxfId="230" priority="7" operator="between">
      <formula>0</formula>
      <formula>0.5</formula>
    </cfRule>
  </conditionalFormatting>
  <conditionalFormatting sqref="F8">
    <cfRule type="cellIs" dxfId="229" priority="6" operator="between">
      <formula>0</formula>
      <formula>0.5</formula>
    </cfRule>
  </conditionalFormatting>
  <conditionalFormatting sqref="G5">
    <cfRule type="cellIs" dxfId="228" priority="1" operator="between">
      <formula>-0.049</formula>
      <formula>0.049</formula>
    </cfRule>
  </conditionalFormatting>
  <conditionalFormatting sqref="H8">
    <cfRule type="cellIs" dxfId="227"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4" t="s">
        <v>151</v>
      </c>
    </row>
    <row r="3" spans="1:14" x14ac:dyDescent="0.2">
      <c r="A3" s="70"/>
      <c r="B3" s="781">
        <f>INDICE!A3</f>
        <v>45838</v>
      </c>
      <c r="C3" s="782"/>
      <c r="D3" s="783" t="s">
        <v>115</v>
      </c>
      <c r="E3" s="783"/>
      <c r="F3" s="783" t="s">
        <v>116</v>
      </c>
      <c r="G3" s="783"/>
      <c r="H3" s="783"/>
    </row>
    <row r="4" spans="1:14" x14ac:dyDescent="0.2">
      <c r="A4" s="66"/>
      <c r="B4" s="82" t="s">
        <v>47</v>
      </c>
      <c r="C4" s="82" t="s">
        <v>421</v>
      </c>
      <c r="D4" s="82" t="s">
        <v>47</v>
      </c>
      <c r="E4" s="82" t="s">
        <v>417</v>
      </c>
      <c r="F4" s="82" t="s">
        <v>47</v>
      </c>
      <c r="G4" s="83" t="s">
        <v>417</v>
      </c>
      <c r="H4" s="83" t="s">
        <v>106</v>
      </c>
    </row>
    <row r="5" spans="1:14" x14ac:dyDescent="0.2">
      <c r="A5" s="84" t="s">
        <v>183</v>
      </c>
      <c r="B5" s="336">
        <v>580.9469499999999</v>
      </c>
      <c r="C5" s="332">
        <v>12.992053852145974</v>
      </c>
      <c r="D5" s="331">
        <v>3132.7522500000009</v>
      </c>
      <c r="E5" s="333">
        <v>7.3282619111528433</v>
      </c>
      <c r="F5" s="331">
        <v>6386.5219699999998</v>
      </c>
      <c r="G5" s="333">
        <v>7.479438344562082</v>
      </c>
      <c r="H5" s="338">
        <v>94.58550994900628</v>
      </c>
    </row>
    <row r="6" spans="1:14" x14ac:dyDescent="0.2">
      <c r="A6" s="84" t="s">
        <v>184</v>
      </c>
      <c r="B6" s="322">
        <v>32.317000000000043</v>
      </c>
      <c r="C6" s="329">
        <v>15.617834704812758</v>
      </c>
      <c r="D6" s="314">
        <v>176.29672000000002</v>
      </c>
      <c r="E6" s="315">
        <v>10.002220676047738</v>
      </c>
      <c r="F6" s="314">
        <v>360.65381000000014</v>
      </c>
      <c r="G6" s="315">
        <v>9.6847326395598223</v>
      </c>
      <c r="H6" s="320">
        <v>5.3413461496167107</v>
      </c>
    </row>
    <row r="7" spans="1:14" x14ac:dyDescent="0.2">
      <c r="A7" s="84" t="s">
        <v>188</v>
      </c>
      <c r="B7" s="337">
        <v>0</v>
      </c>
      <c r="C7" s="329">
        <v>0</v>
      </c>
      <c r="D7" s="328">
        <v>1.3390000000000001E-2</v>
      </c>
      <c r="E7" s="582">
        <v>-71.266094420600851</v>
      </c>
      <c r="F7" s="328">
        <v>1.3390000000000001E-2</v>
      </c>
      <c r="G7" s="582">
        <v>-73.516613924050631</v>
      </c>
      <c r="H7" s="337">
        <v>1.9830824730055602E-4</v>
      </c>
    </row>
    <row r="8" spans="1:14" x14ac:dyDescent="0.2">
      <c r="A8" s="84" t="s">
        <v>145</v>
      </c>
      <c r="B8" s="337">
        <v>0</v>
      </c>
      <c r="C8" s="329">
        <v>0</v>
      </c>
      <c r="D8" s="328">
        <v>3.1370000000000002E-2</v>
      </c>
      <c r="E8" s="315">
        <v>50.889850889850898</v>
      </c>
      <c r="F8" s="328">
        <v>5.2450000000000004E-2</v>
      </c>
      <c r="G8" s="582">
        <v>152.2847522847523</v>
      </c>
      <c r="H8" s="337">
        <v>7.767936946164424E-4</v>
      </c>
    </row>
    <row r="9" spans="1:14" x14ac:dyDescent="0.2">
      <c r="A9" s="335" t="s">
        <v>146</v>
      </c>
      <c r="B9" s="323">
        <v>613.26394999999991</v>
      </c>
      <c r="C9" s="324">
        <v>13.124809898842374</v>
      </c>
      <c r="D9" s="323">
        <v>3309.0937300000014</v>
      </c>
      <c r="E9" s="324">
        <v>7.466541740107024</v>
      </c>
      <c r="F9" s="323">
        <v>6747.2416199999998</v>
      </c>
      <c r="G9" s="324">
        <v>7.5948969193123839</v>
      </c>
      <c r="H9" s="324">
        <v>99.927831200564896</v>
      </c>
    </row>
    <row r="10" spans="1:14" x14ac:dyDescent="0.2">
      <c r="A10" s="84" t="s">
        <v>147</v>
      </c>
      <c r="B10" s="337">
        <v>0.39191000000000004</v>
      </c>
      <c r="C10" s="329">
        <v>-19.140463811174367</v>
      </c>
      <c r="D10" s="328">
        <v>2.3659899999999996</v>
      </c>
      <c r="E10" s="329">
        <v>-2.3145682376499224</v>
      </c>
      <c r="F10" s="328">
        <v>4.8729199999999997</v>
      </c>
      <c r="G10" s="329">
        <v>2.1002874695139595</v>
      </c>
      <c r="H10" s="320">
        <v>7.2168799435087777E-2</v>
      </c>
    </row>
    <row r="11" spans="1:14" x14ac:dyDescent="0.2">
      <c r="A11" s="60" t="s">
        <v>148</v>
      </c>
      <c r="B11" s="325">
        <v>613.65585999999996</v>
      </c>
      <c r="C11" s="326">
        <v>13.095988651769662</v>
      </c>
      <c r="D11" s="325">
        <v>3311.4597200000017</v>
      </c>
      <c r="E11" s="326">
        <v>7.4588540835222092</v>
      </c>
      <c r="F11" s="325">
        <v>6752.1145400000005</v>
      </c>
      <c r="G11" s="326">
        <v>7.590718287065565</v>
      </c>
      <c r="H11" s="326">
        <v>100</v>
      </c>
    </row>
    <row r="12" spans="1:14" x14ac:dyDescent="0.2">
      <c r="A12" s="362" t="s">
        <v>149</v>
      </c>
      <c r="B12" s="327"/>
      <c r="C12" s="327"/>
      <c r="D12" s="327"/>
      <c r="E12" s="327"/>
      <c r="F12" s="327"/>
      <c r="G12" s="327"/>
      <c r="H12" s="327"/>
    </row>
    <row r="13" spans="1:14" x14ac:dyDescent="0.2">
      <c r="A13" s="586" t="s">
        <v>188</v>
      </c>
      <c r="B13" s="587">
        <v>16.47045</v>
      </c>
      <c r="C13" s="588">
        <v>-22.922978433062827</v>
      </c>
      <c r="D13" s="589">
        <v>88.109569999999991</v>
      </c>
      <c r="E13" s="588">
        <v>-21.988220172611324</v>
      </c>
      <c r="F13" s="589">
        <v>213.00041000000007</v>
      </c>
      <c r="G13" s="588">
        <v>-15.638951726087088</v>
      </c>
      <c r="H13" s="590">
        <v>3.1545734116056634</v>
      </c>
    </row>
    <row r="14" spans="1:14" x14ac:dyDescent="0.2">
      <c r="A14" s="591" t="s">
        <v>150</v>
      </c>
      <c r="B14" s="592">
        <v>2.6839880580623805</v>
      </c>
      <c r="C14" s="593"/>
      <c r="D14" s="594">
        <v>2.6607471462766261</v>
      </c>
      <c r="E14" s="593"/>
      <c r="F14" s="594">
        <v>3.1545734116056634</v>
      </c>
      <c r="G14" s="593"/>
      <c r="H14" s="595"/>
    </row>
    <row r="15" spans="1:14" x14ac:dyDescent="0.2">
      <c r="A15" s="84"/>
      <c r="B15" s="84"/>
      <c r="C15" s="84"/>
      <c r="D15" s="84"/>
      <c r="E15" s="84"/>
      <c r="F15" s="84"/>
      <c r="G15" s="84"/>
      <c r="H15" s="79" t="s">
        <v>220</v>
      </c>
    </row>
    <row r="16" spans="1:14" x14ac:dyDescent="0.2">
      <c r="A16" s="80" t="s">
        <v>475</v>
      </c>
      <c r="B16" s="84"/>
      <c r="C16" s="84"/>
      <c r="D16" s="84"/>
      <c r="E16" s="84"/>
      <c r="F16" s="85"/>
      <c r="G16" s="84"/>
      <c r="H16" s="84"/>
      <c r="I16" s="88"/>
      <c r="J16" s="88"/>
      <c r="K16" s="88"/>
      <c r="L16" s="88"/>
      <c r="M16" s="88"/>
      <c r="N16" s="88"/>
    </row>
    <row r="17" spans="1:14" x14ac:dyDescent="0.2">
      <c r="A17" s="80" t="s">
        <v>422</v>
      </c>
      <c r="B17" s="84"/>
      <c r="C17" s="84"/>
      <c r="D17" s="84"/>
      <c r="E17" s="84"/>
      <c r="F17" s="84"/>
      <c r="G17" s="84"/>
      <c r="H17" s="84"/>
      <c r="I17" s="88"/>
      <c r="J17" s="88"/>
      <c r="K17" s="88"/>
      <c r="L17" s="88"/>
      <c r="M17" s="88"/>
      <c r="N17" s="88"/>
    </row>
    <row r="18" spans="1:14" x14ac:dyDescent="0.2">
      <c r="A18" s="133" t="s">
        <v>528</v>
      </c>
      <c r="B18" s="84"/>
      <c r="C18" s="84"/>
      <c r="D18" s="84"/>
      <c r="E18" s="84"/>
      <c r="F18" s="84"/>
      <c r="G18" s="84"/>
      <c r="H18" s="84"/>
    </row>
    <row r="19" spans="1:14" x14ac:dyDescent="0.2">
      <c r="A19" s="784" t="s">
        <v>658</v>
      </c>
      <c r="B19" s="784"/>
      <c r="C19" s="784"/>
      <c r="D19" s="784"/>
      <c r="E19" s="784"/>
      <c r="F19" s="784"/>
      <c r="G19" s="784"/>
      <c r="H19" s="784"/>
    </row>
    <row r="20" spans="1:14" x14ac:dyDescent="0.2">
      <c r="A20" s="784"/>
      <c r="B20" s="784"/>
      <c r="C20" s="784"/>
      <c r="D20" s="784"/>
      <c r="E20" s="784"/>
      <c r="F20" s="784"/>
      <c r="G20" s="784"/>
      <c r="H20" s="784"/>
    </row>
  </sheetData>
  <mergeCells count="4">
    <mergeCell ref="B3:C3"/>
    <mergeCell ref="D3:E3"/>
    <mergeCell ref="F3:H3"/>
    <mergeCell ref="A19:H20"/>
  </mergeCells>
  <conditionalFormatting sqref="B10 D10 F10:G10">
    <cfRule type="cellIs" dxfId="226" priority="28" operator="between">
      <formula>0</formula>
      <formula>0.5</formula>
    </cfRule>
  </conditionalFormatting>
  <conditionalFormatting sqref="B7:D8">
    <cfRule type="cellIs" dxfId="225" priority="14" operator="equal">
      <formula>0</formula>
    </cfRule>
    <cfRule type="cellIs" dxfId="224" priority="15" operator="between">
      <formula>0</formula>
      <formula>0.5</formula>
    </cfRule>
  </conditionalFormatting>
  <conditionalFormatting sqref="C6">
    <cfRule type="cellIs" dxfId="223" priority="1" operator="between">
      <formula>-0.05</formula>
      <formula>0</formula>
    </cfRule>
    <cfRule type="cellIs" dxfId="222" priority="2" operator="between">
      <formula>0</formula>
      <formula>0.5</formula>
    </cfRule>
  </conditionalFormatting>
  <conditionalFormatting sqref="F7">
    <cfRule type="cellIs" dxfId="221" priority="11" operator="equal">
      <formula>0</formula>
    </cfRule>
  </conditionalFormatting>
  <conditionalFormatting sqref="F7:F8">
    <cfRule type="cellIs" dxfId="220" priority="12" operator="between">
      <formula>0</formula>
      <formula>0.5</formula>
    </cfRule>
  </conditionalFormatting>
  <conditionalFormatting sqref="H7:H8">
    <cfRule type="cellIs" dxfId="219"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585</v>
      </c>
    </row>
    <row r="2" spans="1:12" ht="15.75" x14ac:dyDescent="0.25">
      <c r="A2" s="2"/>
      <c r="B2" s="89"/>
      <c r="H2" s="79" t="s">
        <v>151</v>
      </c>
    </row>
    <row r="3" spans="1:12" ht="14.1" customHeight="1" x14ac:dyDescent="0.2">
      <c r="A3" s="90"/>
      <c r="B3" s="785">
        <f>INDICE!A3</f>
        <v>45838</v>
      </c>
      <c r="C3" s="785"/>
      <c r="D3" s="785"/>
      <c r="E3" s="91"/>
      <c r="F3" s="786" t="s">
        <v>116</v>
      </c>
      <c r="G3" s="786"/>
      <c r="H3" s="786"/>
    </row>
    <row r="4" spans="1:12" x14ac:dyDescent="0.2">
      <c r="A4" s="92"/>
      <c r="B4" s="93" t="s">
        <v>143</v>
      </c>
      <c r="C4" s="488" t="s">
        <v>144</v>
      </c>
      <c r="D4" s="93" t="s">
        <v>152</v>
      </c>
      <c r="E4" s="93"/>
      <c r="F4" s="93" t="s">
        <v>143</v>
      </c>
      <c r="G4" s="488" t="s">
        <v>144</v>
      </c>
      <c r="H4" s="93" t="s">
        <v>152</v>
      </c>
    </row>
    <row r="5" spans="1:12" x14ac:dyDescent="0.2">
      <c r="A5" s="90" t="s">
        <v>153</v>
      </c>
      <c r="B5" s="94">
        <v>88.664469999999966</v>
      </c>
      <c r="C5" s="96">
        <v>3.6385299999999985</v>
      </c>
      <c r="D5" s="339">
        <v>92.302999999999969</v>
      </c>
      <c r="E5" s="94"/>
      <c r="F5" s="94">
        <v>983.77807999999879</v>
      </c>
      <c r="G5" s="96">
        <v>40.967819999999989</v>
      </c>
      <c r="H5" s="339">
        <v>1024.7458999999988</v>
      </c>
    </row>
    <row r="6" spans="1:12" x14ac:dyDescent="0.2">
      <c r="A6" s="92" t="s">
        <v>154</v>
      </c>
      <c r="B6" s="95">
        <v>16.566849999999999</v>
      </c>
      <c r="C6" s="96">
        <v>0.74477000000000004</v>
      </c>
      <c r="D6" s="340">
        <v>17.311619999999998</v>
      </c>
      <c r="E6" s="95"/>
      <c r="F6" s="95">
        <v>181.05744000000004</v>
      </c>
      <c r="G6" s="96">
        <v>7.5503900000000046</v>
      </c>
      <c r="H6" s="340">
        <v>188.60783000000004</v>
      </c>
    </row>
    <row r="7" spans="1:12" x14ac:dyDescent="0.2">
      <c r="A7" s="92" t="s">
        <v>155</v>
      </c>
      <c r="B7" s="95">
        <v>9.6306700000000003</v>
      </c>
      <c r="C7" s="96">
        <v>0.57385999999999993</v>
      </c>
      <c r="D7" s="340">
        <v>10.20453</v>
      </c>
      <c r="E7" s="95"/>
      <c r="F7" s="95">
        <v>112.11647000000001</v>
      </c>
      <c r="G7" s="96">
        <v>6.5510899999999994</v>
      </c>
      <c r="H7" s="340">
        <v>118.66756000000001</v>
      </c>
    </row>
    <row r="8" spans="1:12" x14ac:dyDescent="0.2">
      <c r="A8" s="92" t="s">
        <v>156</v>
      </c>
      <c r="B8" s="95">
        <v>27.244249999999997</v>
      </c>
      <c r="C8" s="96">
        <v>1.2642399999999998</v>
      </c>
      <c r="D8" s="340">
        <v>28.508489999999998</v>
      </c>
      <c r="E8" s="95"/>
      <c r="F8" s="95">
        <v>267.77380000000005</v>
      </c>
      <c r="G8" s="96">
        <v>12.056239999999997</v>
      </c>
      <c r="H8" s="340">
        <v>279.83004000000005</v>
      </c>
    </row>
    <row r="9" spans="1:12" x14ac:dyDescent="0.2">
      <c r="A9" s="92" t="s">
        <v>157</v>
      </c>
      <c r="B9" s="95">
        <v>35.999600000000001</v>
      </c>
      <c r="C9" s="96">
        <v>8.425279999999999</v>
      </c>
      <c r="D9" s="340">
        <v>44.424880000000002</v>
      </c>
      <c r="E9" s="95"/>
      <c r="F9" s="95">
        <v>448.48687000000029</v>
      </c>
      <c r="G9" s="96">
        <v>102.14072999999999</v>
      </c>
      <c r="H9" s="340">
        <v>550.62760000000026</v>
      </c>
    </row>
    <row r="10" spans="1:12" x14ac:dyDescent="0.2">
      <c r="A10" s="92" t="s">
        <v>158</v>
      </c>
      <c r="B10" s="95">
        <v>7.7715199999999998</v>
      </c>
      <c r="C10" s="96">
        <v>0.35929</v>
      </c>
      <c r="D10" s="340">
        <v>8.1308100000000003</v>
      </c>
      <c r="E10" s="95"/>
      <c r="F10" s="95">
        <v>88.253359999999958</v>
      </c>
      <c r="G10" s="96">
        <v>3.6848299999999989</v>
      </c>
      <c r="H10" s="340">
        <v>91.938189999999963</v>
      </c>
    </row>
    <row r="11" spans="1:12" x14ac:dyDescent="0.2">
      <c r="A11" s="92" t="s">
        <v>159</v>
      </c>
      <c r="B11" s="95">
        <v>30.708390000000012</v>
      </c>
      <c r="C11" s="96">
        <v>1.52993</v>
      </c>
      <c r="D11" s="340">
        <v>32.238320000000009</v>
      </c>
      <c r="E11" s="95"/>
      <c r="F11" s="95">
        <v>352.66264000000018</v>
      </c>
      <c r="G11" s="96">
        <v>18.021340000000023</v>
      </c>
      <c r="H11" s="340">
        <v>370.68398000000019</v>
      </c>
    </row>
    <row r="12" spans="1:12" x14ac:dyDescent="0.2">
      <c r="A12" s="92" t="s">
        <v>508</v>
      </c>
      <c r="B12" s="95">
        <v>24.923609999999989</v>
      </c>
      <c r="C12" s="96">
        <v>0.92453000000000018</v>
      </c>
      <c r="D12" s="340">
        <v>25.84813999999999</v>
      </c>
      <c r="E12" s="95"/>
      <c r="F12" s="95">
        <v>271.81481999999954</v>
      </c>
      <c r="G12" s="96">
        <v>9.8021700000000074</v>
      </c>
      <c r="H12" s="340">
        <v>281.61698999999953</v>
      </c>
      <c r="J12" s="96"/>
    </row>
    <row r="13" spans="1:12" x14ac:dyDescent="0.2">
      <c r="A13" s="92" t="s">
        <v>160</v>
      </c>
      <c r="B13" s="95">
        <v>105.22791000000002</v>
      </c>
      <c r="C13" s="96">
        <v>4.924839999999997</v>
      </c>
      <c r="D13" s="340">
        <v>110.15275000000003</v>
      </c>
      <c r="E13" s="95"/>
      <c r="F13" s="95">
        <v>1128.7445000000002</v>
      </c>
      <c r="G13" s="96">
        <v>52.952820000000038</v>
      </c>
      <c r="H13" s="340">
        <v>1181.6973200000002</v>
      </c>
      <c r="J13" s="96"/>
      <c r="L13" s="685"/>
    </row>
    <row r="14" spans="1:12" x14ac:dyDescent="0.2">
      <c r="A14" s="92" t="s">
        <v>161</v>
      </c>
      <c r="B14" s="95">
        <v>0.52928000000000008</v>
      </c>
      <c r="C14" s="96">
        <v>5.2350000000000001E-2</v>
      </c>
      <c r="D14" s="341">
        <v>0.58163000000000009</v>
      </c>
      <c r="E14" s="96"/>
      <c r="F14" s="95">
        <v>6.1212200000000001</v>
      </c>
      <c r="G14" s="96">
        <v>0.75204999999999989</v>
      </c>
      <c r="H14" s="341">
        <v>6.8732699999999998</v>
      </c>
      <c r="J14" s="96"/>
      <c r="K14" s="702"/>
    </row>
    <row r="15" spans="1:12" x14ac:dyDescent="0.2">
      <c r="A15" s="92" t="s">
        <v>162</v>
      </c>
      <c r="B15" s="95">
        <v>68.751659999999987</v>
      </c>
      <c r="C15" s="96">
        <v>2.8331299999999997</v>
      </c>
      <c r="D15" s="340">
        <v>71.584789999999984</v>
      </c>
      <c r="E15" s="95"/>
      <c r="F15" s="95">
        <v>735.23956000000078</v>
      </c>
      <c r="G15" s="96">
        <v>29.995539999999991</v>
      </c>
      <c r="H15" s="340">
        <v>765.23510000000078</v>
      </c>
      <c r="J15" s="96"/>
    </row>
    <row r="16" spans="1:12" x14ac:dyDescent="0.2">
      <c r="A16" s="92" t="s">
        <v>163</v>
      </c>
      <c r="B16" s="95">
        <v>10.579670000000005</v>
      </c>
      <c r="C16" s="96">
        <v>0.35643000000000008</v>
      </c>
      <c r="D16" s="340">
        <v>10.936100000000005</v>
      </c>
      <c r="E16" s="95"/>
      <c r="F16" s="95">
        <v>119.08380000000007</v>
      </c>
      <c r="G16" s="96">
        <v>3.8273900000000012</v>
      </c>
      <c r="H16" s="340">
        <v>122.91119000000006</v>
      </c>
      <c r="J16" s="96"/>
    </row>
    <row r="17" spans="1:11" x14ac:dyDescent="0.2">
      <c r="A17" s="92" t="s">
        <v>164</v>
      </c>
      <c r="B17" s="95">
        <v>27.863449999999997</v>
      </c>
      <c r="C17" s="96">
        <v>1.4341600000000003</v>
      </c>
      <c r="D17" s="340">
        <v>29.297609999999999</v>
      </c>
      <c r="E17" s="95"/>
      <c r="F17" s="95">
        <v>309.74289000000022</v>
      </c>
      <c r="G17" s="96">
        <v>16.005920000000025</v>
      </c>
      <c r="H17" s="340">
        <v>325.74881000000022</v>
      </c>
      <c r="J17" s="96"/>
    </row>
    <row r="18" spans="1:11" x14ac:dyDescent="0.2">
      <c r="A18" s="92" t="s">
        <v>165</v>
      </c>
      <c r="B18" s="95">
        <v>2.9637799999999994</v>
      </c>
      <c r="C18" s="96">
        <v>0.10709</v>
      </c>
      <c r="D18" s="340">
        <v>3.0708699999999993</v>
      </c>
      <c r="E18" s="95"/>
      <c r="F18" s="95">
        <v>34.248269999999998</v>
      </c>
      <c r="G18" s="96">
        <v>1.35148</v>
      </c>
      <c r="H18" s="340">
        <v>35.59975</v>
      </c>
      <c r="J18" s="96"/>
    </row>
    <row r="19" spans="1:11" x14ac:dyDescent="0.2">
      <c r="A19" s="92" t="s">
        <v>166</v>
      </c>
      <c r="B19" s="95">
        <v>78.727689999999996</v>
      </c>
      <c r="C19" s="96">
        <v>2.9700700000000002</v>
      </c>
      <c r="D19" s="340">
        <v>81.697760000000002</v>
      </c>
      <c r="E19" s="95"/>
      <c r="F19" s="95">
        <v>835.97051999999996</v>
      </c>
      <c r="G19" s="96">
        <v>31.195900000000005</v>
      </c>
      <c r="H19" s="340">
        <v>867.16642000000002</v>
      </c>
      <c r="J19" s="96"/>
    </row>
    <row r="20" spans="1:11" x14ac:dyDescent="0.2">
      <c r="A20" s="92" t="s">
        <v>167</v>
      </c>
      <c r="B20" s="96">
        <v>0.64888000000000001</v>
      </c>
      <c r="C20" s="96">
        <v>0</v>
      </c>
      <c r="D20" s="341">
        <v>0.64888000000000001</v>
      </c>
      <c r="E20" s="96"/>
      <c r="F20" s="95">
        <v>6.9540600000000001</v>
      </c>
      <c r="G20" s="96">
        <v>0</v>
      </c>
      <c r="H20" s="341">
        <v>6.9540600000000001</v>
      </c>
      <c r="J20" s="96"/>
    </row>
    <row r="21" spans="1:11" x14ac:dyDescent="0.2">
      <c r="A21" s="92" t="s">
        <v>168</v>
      </c>
      <c r="B21" s="95">
        <v>16.378429999999998</v>
      </c>
      <c r="C21" s="96">
        <v>0.70652999999999999</v>
      </c>
      <c r="D21" s="340">
        <v>17.084959999999999</v>
      </c>
      <c r="E21" s="95"/>
      <c r="F21" s="95">
        <v>175.29835000000014</v>
      </c>
      <c r="G21" s="96">
        <v>7.6998499999999988</v>
      </c>
      <c r="H21" s="340">
        <v>182.99820000000014</v>
      </c>
      <c r="J21" s="96"/>
      <c r="K21" s="96"/>
    </row>
    <row r="22" spans="1:11" x14ac:dyDescent="0.2">
      <c r="A22" s="92" t="s">
        <v>169</v>
      </c>
      <c r="B22" s="95">
        <v>8.0566199999999988</v>
      </c>
      <c r="C22" s="96">
        <v>0.34062000000000003</v>
      </c>
      <c r="D22" s="340">
        <v>8.3972399999999983</v>
      </c>
      <c r="E22" s="95"/>
      <c r="F22" s="95">
        <v>90.013590000000008</v>
      </c>
      <c r="G22" s="96">
        <v>3.2899800000000003</v>
      </c>
      <c r="H22" s="340">
        <v>93.303570000000008</v>
      </c>
      <c r="J22" s="96"/>
    </row>
    <row r="23" spans="1:11" x14ac:dyDescent="0.2">
      <c r="A23" s="97" t="s">
        <v>170</v>
      </c>
      <c r="B23" s="98">
        <v>19.710220000000003</v>
      </c>
      <c r="C23" s="96">
        <v>1.1313499999999999</v>
      </c>
      <c r="D23" s="342">
        <v>20.841570000000004</v>
      </c>
      <c r="E23" s="98"/>
      <c r="F23" s="98">
        <v>239.16173000000032</v>
      </c>
      <c r="G23" s="96">
        <v>12.808270000000007</v>
      </c>
      <c r="H23" s="342">
        <v>251.97000000000031</v>
      </c>
      <c r="J23" s="96"/>
    </row>
    <row r="24" spans="1:11" x14ac:dyDescent="0.2">
      <c r="A24" s="99" t="s">
        <v>426</v>
      </c>
      <c r="B24" s="100">
        <v>580.94695000000047</v>
      </c>
      <c r="C24" s="100">
        <v>32.317000000000036</v>
      </c>
      <c r="D24" s="100">
        <v>613.26395000000048</v>
      </c>
      <c r="E24" s="100"/>
      <c r="F24" s="100">
        <v>6386.521969999978</v>
      </c>
      <c r="G24" s="100">
        <v>360.65381000000008</v>
      </c>
      <c r="H24" s="100">
        <v>6747.1757799999777</v>
      </c>
      <c r="J24" s="96"/>
    </row>
    <row r="25" spans="1:11" x14ac:dyDescent="0.2">
      <c r="H25" s="79" t="s">
        <v>220</v>
      </c>
      <c r="J25" s="96"/>
    </row>
    <row r="26" spans="1:11" x14ac:dyDescent="0.2">
      <c r="A26" s="343" t="s">
        <v>556</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18" priority="13" operator="between">
      <formula>0</formula>
      <formula>0.5</formula>
    </cfRule>
    <cfRule type="cellIs" dxfId="217" priority="14" operator="between">
      <formula>0</formula>
      <formula>0.49</formula>
    </cfRule>
  </conditionalFormatting>
  <conditionalFormatting sqref="C5:C23">
    <cfRule type="cellIs" dxfId="216" priority="12" stopIfTrue="1" operator="equal">
      <formula>0</formula>
    </cfRule>
  </conditionalFormatting>
  <conditionalFormatting sqref="G5:G23">
    <cfRule type="cellIs" dxfId="215" priority="10" stopIfTrue="1" operator="equal">
      <formula>0</formula>
    </cfRule>
  </conditionalFormatting>
  <conditionalFormatting sqref="J12:J30">
    <cfRule type="cellIs" dxfId="214" priority="6" stopIfTrue="1" operator="equal">
      <formula>0</formula>
    </cfRule>
    <cfRule type="cellIs" dxfId="213" priority="8" operator="between">
      <formula>0</formula>
      <formula>0.5</formula>
    </cfRule>
    <cfRule type="cellIs" dxfId="212"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election activeCell="C8" sqref="C8"/>
    </sheetView>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4" t="s">
        <v>27</v>
      </c>
      <c r="B1" s="355"/>
      <c r="C1" s="355"/>
      <c r="D1" s="355"/>
      <c r="E1" s="355"/>
      <c r="F1" s="355"/>
      <c r="G1" s="355"/>
      <c r="H1" s="355"/>
    </row>
    <row r="2" spans="1:8" ht="15.75" x14ac:dyDescent="0.25">
      <c r="A2" s="356"/>
      <c r="B2" s="357"/>
      <c r="C2" s="330"/>
      <c r="D2" s="330"/>
      <c r="E2" s="330"/>
      <c r="F2" s="330"/>
      <c r="G2" s="345"/>
      <c r="H2" s="345" t="s">
        <v>151</v>
      </c>
    </row>
    <row r="3" spans="1:8" x14ac:dyDescent="0.2">
      <c r="A3" s="346"/>
      <c r="B3" s="787">
        <f>INDICE!A3</f>
        <v>45838</v>
      </c>
      <c r="C3" s="788"/>
      <c r="D3" s="788" t="s">
        <v>115</v>
      </c>
      <c r="E3" s="788"/>
      <c r="F3" s="788" t="s">
        <v>116</v>
      </c>
      <c r="G3" s="789"/>
      <c r="H3" s="788"/>
    </row>
    <row r="4" spans="1:8" x14ac:dyDescent="0.2">
      <c r="A4" s="347"/>
      <c r="B4" s="348" t="s">
        <v>47</v>
      </c>
      <c r="C4" s="348" t="s">
        <v>417</v>
      </c>
      <c r="D4" s="348" t="s">
        <v>47</v>
      </c>
      <c r="E4" s="348" t="s">
        <v>417</v>
      </c>
      <c r="F4" s="348" t="s">
        <v>47</v>
      </c>
      <c r="G4" s="349" t="s">
        <v>417</v>
      </c>
      <c r="H4" s="349" t="s">
        <v>106</v>
      </c>
    </row>
    <row r="5" spans="1:8" x14ac:dyDescent="0.2">
      <c r="A5" s="350" t="s">
        <v>171</v>
      </c>
      <c r="B5" s="322">
        <v>1856.6266899999982</v>
      </c>
      <c r="C5" s="315">
        <v>5.1271767732455009</v>
      </c>
      <c r="D5" s="314">
        <v>10819.239899999999</v>
      </c>
      <c r="E5" s="315">
        <v>-0.43739123148114711</v>
      </c>
      <c r="F5" s="314">
        <v>21699.772719999997</v>
      </c>
      <c r="G5" s="329">
        <v>-0.19312092867354844</v>
      </c>
      <c r="H5" s="320">
        <v>71.88961959883207</v>
      </c>
    </row>
    <row r="6" spans="1:8" x14ac:dyDescent="0.2">
      <c r="A6" s="350" t="s">
        <v>172</v>
      </c>
      <c r="B6" s="580">
        <v>23.349360000000001</v>
      </c>
      <c r="C6" s="329">
        <v>367.64564506825616</v>
      </c>
      <c r="D6" s="351">
        <v>91.840670000000003</v>
      </c>
      <c r="E6" s="315">
        <v>557.94054077675685</v>
      </c>
      <c r="F6" s="314">
        <v>144.02033999999998</v>
      </c>
      <c r="G6" s="315">
        <v>754.49090214375735</v>
      </c>
      <c r="H6" s="320">
        <v>0.47712792160039075</v>
      </c>
    </row>
    <row r="7" spans="1:8" x14ac:dyDescent="0.2">
      <c r="A7" s="350" t="s">
        <v>173</v>
      </c>
      <c r="B7" s="337">
        <v>0</v>
      </c>
      <c r="C7" s="329">
        <v>0</v>
      </c>
      <c r="D7" s="328">
        <v>3.8799999999999998E-3</v>
      </c>
      <c r="E7" s="329">
        <v>-96.612537104941509</v>
      </c>
      <c r="F7" s="328">
        <v>0.48011999999999994</v>
      </c>
      <c r="G7" s="315">
        <v>197.85966871394004</v>
      </c>
      <c r="H7" s="580">
        <v>1.5905993397792256E-3</v>
      </c>
    </row>
    <row r="8" spans="1:8" x14ac:dyDescent="0.2">
      <c r="A8" s="361" t="s">
        <v>174</v>
      </c>
      <c r="B8" s="323">
        <v>1879.9760499999984</v>
      </c>
      <c r="C8" s="750">
        <v>6.146096504076981</v>
      </c>
      <c r="D8" s="323">
        <v>10911.084449999998</v>
      </c>
      <c r="E8" s="370">
        <v>0.27792790017640473</v>
      </c>
      <c r="F8" s="323">
        <v>21844.27318</v>
      </c>
      <c r="G8" s="324">
        <v>0.39293046053054964</v>
      </c>
      <c r="H8" s="324">
        <v>72.368338119772247</v>
      </c>
    </row>
    <row r="9" spans="1:8" x14ac:dyDescent="0.2">
      <c r="A9" s="350" t="s">
        <v>175</v>
      </c>
      <c r="B9" s="322">
        <v>311.25334000000004</v>
      </c>
      <c r="C9" s="315">
        <v>10.914484656210316</v>
      </c>
      <c r="D9" s="314">
        <v>1910.4303</v>
      </c>
      <c r="E9" s="315">
        <v>4.0360409895500178</v>
      </c>
      <c r="F9" s="314">
        <v>3826.6905199999997</v>
      </c>
      <c r="G9" s="315">
        <v>5.8233529397895261</v>
      </c>
      <c r="H9" s="320">
        <v>12.677521066923733</v>
      </c>
    </row>
    <row r="10" spans="1:8" x14ac:dyDescent="0.2">
      <c r="A10" s="350" t="s">
        <v>176</v>
      </c>
      <c r="B10" s="322">
        <v>50.469050000000017</v>
      </c>
      <c r="C10" s="315">
        <v>16.267237685392999</v>
      </c>
      <c r="D10" s="314">
        <v>700.84336000000008</v>
      </c>
      <c r="E10" s="329">
        <v>6.5248077477654851</v>
      </c>
      <c r="F10" s="314">
        <v>1251.2545399999999</v>
      </c>
      <c r="G10" s="329">
        <v>3.6529357254557295</v>
      </c>
      <c r="H10" s="320">
        <v>4.1453066842034465</v>
      </c>
    </row>
    <row r="11" spans="1:8" x14ac:dyDescent="0.2">
      <c r="A11" s="350" t="s">
        <v>177</v>
      </c>
      <c r="B11" s="322">
        <v>337.08431999999988</v>
      </c>
      <c r="C11" s="315">
        <v>37.707484911320947</v>
      </c>
      <c r="D11" s="314">
        <v>1700.7075499999999</v>
      </c>
      <c r="E11" s="315">
        <v>15.015805726878467</v>
      </c>
      <c r="F11" s="314">
        <v>3262.6301999999996</v>
      </c>
      <c r="G11" s="315">
        <v>7.6822675482796354</v>
      </c>
      <c r="H11" s="320">
        <v>10.808834129100566</v>
      </c>
    </row>
    <row r="12" spans="1:8" s="3" customFormat="1" x14ac:dyDescent="0.2">
      <c r="A12" s="352" t="s">
        <v>148</v>
      </c>
      <c r="B12" s="325">
        <v>2578.7827599999978</v>
      </c>
      <c r="C12" s="326">
        <v>10.207382123403534</v>
      </c>
      <c r="D12" s="325">
        <v>15223.06566</v>
      </c>
      <c r="E12" s="326">
        <v>2.4863606275606869</v>
      </c>
      <c r="F12" s="325">
        <v>30184.848440000002</v>
      </c>
      <c r="G12" s="326">
        <v>1.9348126284875311</v>
      </c>
      <c r="H12" s="326">
        <v>100</v>
      </c>
    </row>
    <row r="13" spans="1:8" x14ac:dyDescent="0.2">
      <c r="A13" s="362" t="s">
        <v>149</v>
      </c>
      <c r="B13" s="327"/>
      <c r="C13" s="327"/>
      <c r="D13" s="327"/>
      <c r="E13" s="327"/>
      <c r="F13" s="327"/>
      <c r="G13" s="327"/>
      <c r="H13" s="327"/>
    </row>
    <row r="14" spans="1:8" s="105" customFormat="1" x14ac:dyDescent="0.2">
      <c r="A14" s="596" t="s">
        <v>178</v>
      </c>
      <c r="B14" s="587">
        <v>135.22757000000007</v>
      </c>
      <c r="C14" s="588">
        <v>-22.129367885028213</v>
      </c>
      <c r="D14" s="589">
        <v>736.58262999999965</v>
      </c>
      <c r="E14" s="588">
        <v>-10.277729862920149</v>
      </c>
      <c r="F14" s="314">
        <v>1658.1646399999995</v>
      </c>
      <c r="G14" s="588">
        <v>-10.446917647547345</v>
      </c>
      <c r="H14" s="590">
        <v>5.4933674531976528</v>
      </c>
    </row>
    <row r="15" spans="1:8" s="105" customFormat="1" x14ac:dyDescent="0.2">
      <c r="A15" s="597" t="s">
        <v>557</v>
      </c>
      <c r="B15" s="592">
        <v>7.1930474858975035</v>
      </c>
      <c r="C15" s="593"/>
      <c r="D15" s="594">
        <v>6.7507737968245651</v>
      </c>
      <c r="E15" s="593"/>
      <c r="F15" s="594">
        <v>7.5908437252019363</v>
      </c>
      <c r="G15" s="593"/>
      <c r="H15" s="595"/>
    </row>
    <row r="16" spans="1:8" s="105" customFormat="1" x14ac:dyDescent="0.2">
      <c r="A16" s="598" t="s">
        <v>423</v>
      </c>
      <c r="B16" s="599">
        <v>227.75906999999995</v>
      </c>
      <c r="C16" s="600">
        <v>60.864795892421817</v>
      </c>
      <c r="D16" s="601">
        <v>1057.7454899999998</v>
      </c>
      <c r="E16" s="600">
        <v>22.996065771936756</v>
      </c>
      <c r="F16" s="601">
        <v>1952.9146000000001</v>
      </c>
      <c r="G16" s="600">
        <v>11.880368268989466</v>
      </c>
      <c r="H16" s="602">
        <v>6.4698506069424537</v>
      </c>
    </row>
    <row r="17" spans="1:22" x14ac:dyDescent="0.2">
      <c r="A17" s="358"/>
      <c r="B17" s="355"/>
      <c r="C17" s="355"/>
      <c r="D17" s="355"/>
      <c r="E17" s="355"/>
      <c r="F17" s="355"/>
      <c r="G17" s="355"/>
      <c r="H17" s="359" t="s">
        <v>220</v>
      </c>
    </row>
    <row r="18" spans="1:22" x14ac:dyDescent="0.2">
      <c r="A18" s="353" t="s">
        <v>475</v>
      </c>
      <c r="B18" s="330"/>
      <c r="C18" s="330"/>
      <c r="D18" s="330"/>
      <c r="E18" s="330"/>
      <c r="F18" s="314"/>
      <c r="G18" s="330"/>
      <c r="H18" s="330"/>
      <c r="I18" s="88"/>
      <c r="J18" s="88"/>
      <c r="K18" s="88"/>
      <c r="L18" s="88"/>
      <c r="M18" s="88"/>
      <c r="N18" s="88"/>
    </row>
    <row r="19" spans="1:22" x14ac:dyDescent="0.2">
      <c r="A19" s="790" t="s">
        <v>424</v>
      </c>
      <c r="B19" s="791"/>
      <c r="C19" s="791"/>
      <c r="D19" s="791"/>
      <c r="E19" s="791"/>
      <c r="F19" s="791"/>
      <c r="G19" s="791"/>
      <c r="H19" s="330"/>
      <c r="I19" s="88"/>
      <c r="J19" s="88"/>
      <c r="K19" s="88"/>
      <c r="L19" s="88"/>
      <c r="M19" s="88"/>
      <c r="N19" s="88"/>
    </row>
    <row r="20" spans="1:22" ht="14.25" x14ac:dyDescent="0.2">
      <c r="A20" s="133" t="s">
        <v>528</v>
      </c>
      <c r="B20" s="360"/>
      <c r="C20" s="360"/>
      <c r="D20" s="360"/>
      <c r="E20" s="360"/>
      <c r="F20" s="360"/>
      <c r="G20" s="360"/>
      <c r="H20" s="360"/>
      <c r="I20" s="88"/>
      <c r="J20" s="88"/>
      <c r="K20" s="88"/>
      <c r="L20" s="88"/>
      <c r="M20" s="88"/>
      <c r="N20" s="88"/>
    </row>
    <row r="21" spans="1:22" x14ac:dyDescent="0.2">
      <c r="A21" s="784" t="s">
        <v>658</v>
      </c>
      <c r="B21" s="784"/>
      <c r="C21" s="784"/>
      <c r="D21" s="784"/>
      <c r="E21" s="784"/>
      <c r="F21" s="784"/>
      <c r="G21" s="784"/>
      <c r="H21" s="784"/>
    </row>
    <row r="22" spans="1:22" x14ac:dyDescent="0.2">
      <c r="A22" s="784"/>
      <c r="B22" s="784"/>
      <c r="C22" s="784"/>
      <c r="D22" s="784"/>
      <c r="E22" s="784"/>
      <c r="F22" s="784"/>
      <c r="G22" s="784"/>
      <c r="H22" s="784"/>
    </row>
    <row r="23" spans="1:22" x14ac:dyDescent="0.2">
      <c r="D23" s="622"/>
      <c r="E23" s="622"/>
      <c r="F23" s="622"/>
      <c r="G23" s="622"/>
      <c r="H23" s="622"/>
      <c r="I23" s="622"/>
      <c r="J23" s="622"/>
      <c r="K23" s="622"/>
      <c r="L23" s="622"/>
      <c r="M23" s="622"/>
      <c r="N23" s="622"/>
      <c r="O23" s="622"/>
      <c r="P23" s="622"/>
      <c r="Q23" s="622"/>
      <c r="R23" s="622"/>
      <c r="S23" s="622"/>
      <c r="T23" s="622"/>
      <c r="U23" s="622"/>
      <c r="V23" s="622"/>
    </row>
    <row r="24" spans="1:22" x14ac:dyDescent="0.2">
      <c r="B24" s="81" t="s">
        <v>365</v>
      </c>
    </row>
    <row r="32" spans="1:22" x14ac:dyDescent="0.2">
      <c r="C32" s="81" t="s">
        <v>365</v>
      </c>
    </row>
  </sheetData>
  <mergeCells count="5">
    <mergeCell ref="B3:C3"/>
    <mergeCell ref="D3:E3"/>
    <mergeCell ref="F3:H3"/>
    <mergeCell ref="A19:G19"/>
    <mergeCell ref="A21:H22"/>
  </mergeCells>
  <conditionalFormatting sqref="B6">
    <cfRule type="cellIs" dxfId="211" priority="37" operator="between">
      <formula>0</formula>
      <formula>0.5</formula>
    </cfRule>
    <cfRule type="cellIs" dxfId="210" priority="38" operator="between">
      <formula>0</formula>
      <formula>0.49</formula>
    </cfRule>
  </conditionalFormatting>
  <conditionalFormatting sqref="B7:F7">
    <cfRule type="cellIs" dxfId="209" priority="3" operator="equal">
      <formula>0</formula>
    </cfRule>
    <cfRule type="cellIs" dxfId="208" priority="4" operator="between">
      <formula>0</formula>
      <formula>0.5</formula>
    </cfRule>
  </conditionalFormatting>
  <conditionalFormatting sqref="C8">
    <cfRule type="cellIs" dxfId="207" priority="1" operator="equal">
      <formula>0</formula>
    </cfRule>
    <cfRule type="cellIs" dxfId="206" priority="2" operator="between">
      <formula>0</formula>
      <formula>0.5</formula>
    </cfRule>
  </conditionalFormatting>
  <conditionalFormatting sqref="D6">
    <cfRule type="cellIs" dxfId="205" priority="35" operator="between">
      <formula>0</formula>
      <formula>0.5</formula>
    </cfRule>
    <cfRule type="cellIs" dxfId="204" priority="36" operator="between">
      <formula>0</formula>
      <formula>0.49</formula>
    </cfRule>
  </conditionalFormatting>
  <conditionalFormatting sqref="E8">
    <cfRule type="cellIs" dxfId="203" priority="17" operator="between">
      <formula>-0.04999999</formula>
      <formula>-0.00000001</formula>
    </cfRule>
  </conditionalFormatting>
  <conditionalFormatting sqref="E10">
    <cfRule type="cellIs" dxfId="202" priority="7" operator="equal">
      <formula>0</formula>
    </cfRule>
    <cfRule type="cellIs" dxfId="201" priority="8" operator="between">
      <formula>-0.5</formula>
      <formula>0.5</formula>
    </cfRule>
  </conditionalFormatting>
  <conditionalFormatting sqref="G10">
    <cfRule type="cellIs" dxfId="200" priority="5" operator="equal">
      <formula>0</formula>
    </cfRule>
    <cfRule type="cellIs" dxfId="199" priority="6" operator="between">
      <formula>-0.5</formula>
      <formula>0.5</formula>
    </cfRule>
  </conditionalFormatting>
  <conditionalFormatting sqref="H7">
    <cfRule type="cellIs" dxfId="198" priority="13" operator="between">
      <formula>0</formula>
      <formula>0.5</formula>
    </cfRule>
    <cfRule type="cellIs" dxfId="197" priority="14"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425</v>
      </c>
    </row>
    <row r="2" spans="1:10" ht="15.75" x14ac:dyDescent="0.25">
      <c r="A2" s="2"/>
      <c r="J2" s="79" t="s">
        <v>151</v>
      </c>
    </row>
    <row r="3" spans="1:10" ht="14.1" customHeight="1" x14ac:dyDescent="0.2">
      <c r="A3" s="90" t="s">
        <v>512</v>
      </c>
      <c r="B3" s="785">
        <f>INDICE!A3</f>
        <v>45838</v>
      </c>
      <c r="C3" s="785"/>
      <c r="D3" s="785">
        <f>INDICE!C3</f>
        <v>0</v>
      </c>
      <c r="E3" s="785"/>
      <c r="F3" s="91"/>
      <c r="G3" s="786" t="s">
        <v>116</v>
      </c>
      <c r="H3" s="786"/>
      <c r="I3" s="786"/>
      <c r="J3" s="786"/>
    </row>
    <row r="4" spans="1:10" x14ac:dyDescent="0.2">
      <c r="A4" s="92"/>
      <c r="B4" s="93" t="s">
        <v>179</v>
      </c>
      <c r="C4" s="93" t="s">
        <v>180</v>
      </c>
      <c r="D4" s="93" t="s">
        <v>181</v>
      </c>
      <c r="E4" s="93" t="s">
        <v>182</v>
      </c>
      <c r="F4" s="93"/>
      <c r="G4" s="93" t="s">
        <v>179</v>
      </c>
      <c r="H4" s="93" t="s">
        <v>180</v>
      </c>
      <c r="I4" s="93" t="s">
        <v>181</v>
      </c>
      <c r="J4" s="93" t="s">
        <v>182</v>
      </c>
    </row>
    <row r="5" spans="1:10" x14ac:dyDescent="0.2">
      <c r="A5" s="363" t="s">
        <v>153</v>
      </c>
      <c r="B5" s="94">
        <v>302.41137999999989</v>
      </c>
      <c r="C5" s="94">
        <v>59.597830000000009</v>
      </c>
      <c r="D5" s="94">
        <v>2.6854900000000002</v>
      </c>
      <c r="E5" s="339">
        <v>364.6946999999999</v>
      </c>
      <c r="F5" s="94"/>
      <c r="G5" s="94">
        <v>3505.6448799999998</v>
      </c>
      <c r="H5" s="94">
        <v>666.17369000000008</v>
      </c>
      <c r="I5" s="94">
        <v>66.461240000000018</v>
      </c>
      <c r="J5" s="339">
        <v>4238.2798099999991</v>
      </c>
    </row>
    <row r="6" spans="1:10" x14ac:dyDescent="0.2">
      <c r="A6" s="364" t="s">
        <v>154</v>
      </c>
      <c r="B6" s="96">
        <v>70.334360000000004</v>
      </c>
      <c r="C6" s="96">
        <v>24.969039999999993</v>
      </c>
      <c r="D6" s="96">
        <v>2.3814600000000001</v>
      </c>
      <c r="E6" s="341">
        <v>97.68486</v>
      </c>
      <c r="F6" s="96"/>
      <c r="G6" s="96">
        <v>839.65044999999895</v>
      </c>
      <c r="H6" s="96">
        <v>266.99700999999988</v>
      </c>
      <c r="I6" s="96">
        <v>87.690839999999994</v>
      </c>
      <c r="J6" s="341">
        <v>1194.3382999999988</v>
      </c>
    </row>
    <row r="7" spans="1:10" x14ac:dyDescent="0.2">
      <c r="A7" s="364" t="s">
        <v>155</v>
      </c>
      <c r="B7" s="96">
        <v>33.375819999999997</v>
      </c>
      <c r="C7" s="96">
        <v>6.1140299999999996</v>
      </c>
      <c r="D7" s="96">
        <v>1.7164899999999998</v>
      </c>
      <c r="E7" s="341">
        <v>41.206339999999997</v>
      </c>
      <c r="F7" s="96"/>
      <c r="G7" s="96">
        <v>401.27764999999994</v>
      </c>
      <c r="H7" s="96">
        <v>77.62842999999998</v>
      </c>
      <c r="I7" s="96">
        <v>34.130979999999987</v>
      </c>
      <c r="J7" s="341">
        <v>513.03705999999988</v>
      </c>
    </row>
    <row r="8" spans="1:10" x14ac:dyDescent="0.2">
      <c r="A8" s="364" t="s">
        <v>156</v>
      </c>
      <c r="B8" s="96">
        <v>33.356930000000006</v>
      </c>
      <c r="C8" s="96">
        <v>3.3276399999999997</v>
      </c>
      <c r="D8" s="96">
        <v>14.07525</v>
      </c>
      <c r="E8" s="341">
        <v>50.759820000000005</v>
      </c>
      <c r="F8" s="96"/>
      <c r="G8" s="96">
        <v>344.4935099999999</v>
      </c>
      <c r="H8" s="96">
        <v>42.018680000000003</v>
      </c>
      <c r="I8" s="96">
        <v>141.30471000000003</v>
      </c>
      <c r="J8" s="341">
        <v>527.81689999999992</v>
      </c>
    </row>
    <row r="9" spans="1:10" x14ac:dyDescent="0.2">
      <c r="A9" s="364" t="s">
        <v>157</v>
      </c>
      <c r="B9" s="96">
        <v>53.025300000000009</v>
      </c>
      <c r="C9" s="96">
        <v>0</v>
      </c>
      <c r="D9" s="96">
        <v>0</v>
      </c>
      <c r="E9" s="341">
        <v>53.025300000000009</v>
      </c>
      <c r="F9" s="96"/>
      <c r="G9" s="96">
        <v>649.19424000000015</v>
      </c>
      <c r="H9" s="96">
        <v>0</v>
      </c>
      <c r="I9" s="96">
        <v>0</v>
      </c>
      <c r="J9" s="341">
        <v>649.19424000000015</v>
      </c>
    </row>
    <row r="10" spans="1:10" x14ac:dyDescent="0.2">
      <c r="A10" s="364" t="s">
        <v>158</v>
      </c>
      <c r="B10" s="96">
        <v>24.754720000000002</v>
      </c>
      <c r="C10" s="96">
        <v>3.8080700000000003</v>
      </c>
      <c r="D10" s="96">
        <v>4.7010000000000003E-2</v>
      </c>
      <c r="E10" s="341">
        <v>28.609800000000003</v>
      </c>
      <c r="F10" s="96"/>
      <c r="G10" s="96">
        <v>296.50928999999991</v>
      </c>
      <c r="H10" s="96">
        <v>55.583760000000026</v>
      </c>
      <c r="I10" s="96">
        <v>2.0576500000000006</v>
      </c>
      <c r="J10" s="341">
        <v>354.15069999999997</v>
      </c>
    </row>
    <row r="11" spans="1:10" x14ac:dyDescent="0.2">
      <c r="A11" s="364" t="s">
        <v>159</v>
      </c>
      <c r="B11" s="96">
        <v>142.16759999999996</v>
      </c>
      <c r="C11" s="96">
        <v>43.363309999999998</v>
      </c>
      <c r="D11" s="96">
        <v>5.1307199999999993</v>
      </c>
      <c r="E11" s="341">
        <v>190.66162999999995</v>
      </c>
      <c r="F11" s="96"/>
      <c r="G11" s="96">
        <v>1683.8178199999998</v>
      </c>
      <c r="H11" s="96">
        <v>591.09951999999987</v>
      </c>
      <c r="I11" s="96">
        <v>169.79064</v>
      </c>
      <c r="J11" s="341">
        <v>2444.7079799999997</v>
      </c>
    </row>
    <row r="12" spans="1:10" x14ac:dyDescent="0.2">
      <c r="A12" s="364" t="s">
        <v>508</v>
      </c>
      <c r="B12" s="96">
        <v>109.30305999999996</v>
      </c>
      <c r="C12" s="96">
        <v>36.81096999999999</v>
      </c>
      <c r="D12" s="96">
        <v>3.04332</v>
      </c>
      <c r="E12" s="341">
        <v>149.15734999999995</v>
      </c>
      <c r="F12" s="96"/>
      <c r="G12" s="96">
        <v>1278.3112399999998</v>
      </c>
      <c r="H12" s="96">
        <v>468.16338000000013</v>
      </c>
      <c r="I12" s="96">
        <v>130.57816999999997</v>
      </c>
      <c r="J12" s="341">
        <v>1877.05279</v>
      </c>
    </row>
    <row r="13" spans="1:10" x14ac:dyDescent="0.2">
      <c r="A13" s="364" t="s">
        <v>160</v>
      </c>
      <c r="B13" s="96">
        <v>299.80676</v>
      </c>
      <c r="C13" s="96">
        <v>33.299520000000001</v>
      </c>
      <c r="D13" s="96">
        <v>3.2872899999999996</v>
      </c>
      <c r="E13" s="341">
        <v>336.39356999999995</v>
      </c>
      <c r="F13" s="96"/>
      <c r="G13" s="96">
        <v>3480.5467000000026</v>
      </c>
      <c r="H13" s="96">
        <v>461.82247999999976</v>
      </c>
      <c r="I13" s="96">
        <v>95.905809999999931</v>
      </c>
      <c r="J13" s="341">
        <v>4038.2749900000022</v>
      </c>
    </row>
    <row r="14" spans="1:10" x14ac:dyDescent="0.2">
      <c r="A14" s="364" t="s">
        <v>161</v>
      </c>
      <c r="B14" s="96">
        <v>0.89273000000000002</v>
      </c>
      <c r="C14" s="96">
        <v>0</v>
      </c>
      <c r="D14" s="96">
        <v>2.7109999999999999E-2</v>
      </c>
      <c r="E14" s="341">
        <v>0.91983999999999999</v>
      </c>
      <c r="F14" s="96"/>
      <c r="G14" s="96">
        <v>11.893639999999998</v>
      </c>
      <c r="H14" s="96">
        <v>0</v>
      </c>
      <c r="I14" s="96">
        <v>0.51756000000000002</v>
      </c>
      <c r="J14" s="341">
        <v>12.411199999999997</v>
      </c>
    </row>
    <row r="15" spans="1:10" x14ac:dyDescent="0.2">
      <c r="A15" s="364" t="s">
        <v>162</v>
      </c>
      <c r="B15" s="96">
        <v>175.73569000000001</v>
      </c>
      <c r="C15" s="96">
        <v>17.947920000000003</v>
      </c>
      <c r="D15" s="96">
        <v>1.6449100000000001</v>
      </c>
      <c r="E15" s="341">
        <v>195.32852000000003</v>
      </c>
      <c r="F15" s="96"/>
      <c r="G15" s="96">
        <v>2011.7015600000009</v>
      </c>
      <c r="H15" s="96">
        <v>210.47416000000004</v>
      </c>
      <c r="I15" s="96">
        <v>43.266409999999979</v>
      </c>
      <c r="J15" s="341">
        <v>2265.4421300000013</v>
      </c>
    </row>
    <row r="16" spans="1:10" x14ac:dyDescent="0.2">
      <c r="A16" s="364" t="s">
        <v>163</v>
      </c>
      <c r="B16" s="96">
        <v>58.604119999999995</v>
      </c>
      <c r="C16" s="96">
        <v>13.908809999999997</v>
      </c>
      <c r="D16" s="96">
        <v>0.29938999999999999</v>
      </c>
      <c r="E16" s="341">
        <v>72.81232</v>
      </c>
      <c r="F16" s="96"/>
      <c r="G16" s="96">
        <v>678.73295000000007</v>
      </c>
      <c r="H16" s="96">
        <v>149.17459000000002</v>
      </c>
      <c r="I16" s="96">
        <v>13.643730000000003</v>
      </c>
      <c r="J16" s="341">
        <v>841.55127000000016</v>
      </c>
    </row>
    <row r="17" spans="1:10" x14ac:dyDescent="0.2">
      <c r="A17" s="364" t="s">
        <v>164</v>
      </c>
      <c r="B17" s="96">
        <v>114.05825</v>
      </c>
      <c r="C17" s="96">
        <v>24.04543</v>
      </c>
      <c r="D17" s="96">
        <v>7.8582899999999993</v>
      </c>
      <c r="E17" s="341">
        <v>145.96197000000001</v>
      </c>
      <c r="F17" s="96"/>
      <c r="G17" s="96">
        <v>1330.5917300000003</v>
      </c>
      <c r="H17" s="96">
        <v>272.34835000000004</v>
      </c>
      <c r="I17" s="96">
        <v>194.48803000000001</v>
      </c>
      <c r="J17" s="341">
        <v>1797.4281100000003</v>
      </c>
    </row>
    <row r="18" spans="1:10" x14ac:dyDescent="0.2">
      <c r="A18" s="364" t="s">
        <v>165</v>
      </c>
      <c r="B18" s="96">
        <v>13.102210000000001</v>
      </c>
      <c r="C18" s="96">
        <v>3.3501099999999999</v>
      </c>
      <c r="D18" s="96">
        <v>0.52179999999999993</v>
      </c>
      <c r="E18" s="341">
        <v>16.974119999999999</v>
      </c>
      <c r="F18" s="96"/>
      <c r="G18" s="96">
        <v>151.90688999999995</v>
      </c>
      <c r="H18" s="96">
        <v>43.481940000000002</v>
      </c>
      <c r="I18" s="96">
        <v>18.02008</v>
      </c>
      <c r="J18" s="341">
        <v>213.40890999999996</v>
      </c>
    </row>
    <row r="19" spans="1:10" x14ac:dyDescent="0.2">
      <c r="A19" s="364" t="s">
        <v>166</v>
      </c>
      <c r="B19" s="96">
        <v>154.12911000000003</v>
      </c>
      <c r="C19" s="96">
        <v>8.9693000000000023</v>
      </c>
      <c r="D19" s="96">
        <v>4.6832700000000003</v>
      </c>
      <c r="E19" s="341">
        <v>167.78168000000002</v>
      </c>
      <c r="F19" s="96"/>
      <c r="G19" s="96">
        <v>1736.3643499999994</v>
      </c>
      <c r="H19" s="96">
        <v>131.67979999999997</v>
      </c>
      <c r="I19" s="96">
        <v>178.30413999999996</v>
      </c>
      <c r="J19" s="341">
        <v>2046.3482899999992</v>
      </c>
    </row>
    <row r="20" spans="1:10" x14ac:dyDescent="0.2">
      <c r="A20" s="364" t="s">
        <v>167</v>
      </c>
      <c r="B20" s="96">
        <v>1.1111099999999998</v>
      </c>
      <c r="C20" s="96">
        <v>0</v>
      </c>
      <c r="D20" s="96">
        <v>0</v>
      </c>
      <c r="E20" s="341">
        <v>1.1111099999999998</v>
      </c>
      <c r="F20" s="96"/>
      <c r="G20" s="96">
        <v>13.031769999999996</v>
      </c>
      <c r="H20" s="96">
        <v>0</v>
      </c>
      <c r="I20" s="96">
        <v>0</v>
      </c>
      <c r="J20" s="341">
        <v>13.031769999999996</v>
      </c>
    </row>
    <row r="21" spans="1:10" x14ac:dyDescent="0.2">
      <c r="A21" s="364" t="s">
        <v>168</v>
      </c>
      <c r="B21" s="96">
        <v>79.226319999999987</v>
      </c>
      <c r="C21" s="96">
        <v>12.6608</v>
      </c>
      <c r="D21" s="96">
        <v>0.45450999999999997</v>
      </c>
      <c r="E21" s="341">
        <v>92.341629999999981</v>
      </c>
      <c r="F21" s="96"/>
      <c r="G21" s="96">
        <v>930.95439999999974</v>
      </c>
      <c r="H21" s="96">
        <v>143.12048999999999</v>
      </c>
      <c r="I21" s="96">
        <v>9.5870800000000003</v>
      </c>
      <c r="J21" s="341">
        <v>1083.6619699999997</v>
      </c>
    </row>
    <row r="22" spans="1:10" x14ac:dyDescent="0.2">
      <c r="A22" s="364" t="s">
        <v>169</v>
      </c>
      <c r="B22" s="96">
        <v>53.006289999999993</v>
      </c>
      <c r="C22" s="96">
        <v>7.4660599999999997</v>
      </c>
      <c r="D22" s="96">
        <v>0.38685000000000003</v>
      </c>
      <c r="E22" s="341">
        <v>60.859199999999994</v>
      </c>
      <c r="F22" s="96"/>
      <c r="G22" s="96">
        <v>662.35586999999964</v>
      </c>
      <c r="H22" s="96">
        <v>93.644419999999982</v>
      </c>
      <c r="I22" s="96">
        <v>11.166269999999999</v>
      </c>
      <c r="J22" s="341">
        <v>767.16655999999966</v>
      </c>
    </row>
    <row r="23" spans="1:10" x14ac:dyDescent="0.2">
      <c r="A23" s="365" t="s">
        <v>170</v>
      </c>
      <c r="B23" s="96">
        <v>138.22492999999997</v>
      </c>
      <c r="C23" s="96">
        <v>11.6145</v>
      </c>
      <c r="D23" s="96">
        <v>2.2258899999999997</v>
      </c>
      <c r="E23" s="341">
        <v>152.06531999999996</v>
      </c>
      <c r="F23" s="96"/>
      <c r="G23" s="96">
        <v>1692.7937800000007</v>
      </c>
      <c r="H23" s="96">
        <v>153.27982</v>
      </c>
      <c r="I23" s="96">
        <v>54.341200000000029</v>
      </c>
      <c r="J23" s="341">
        <v>1900.4148000000007</v>
      </c>
    </row>
    <row r="24" spans="1:10" x14ac:dyDescent="0.2">
      <c r="A24" s="366" t="s">
        <v>426</v>
      </c>
      <c r="B24" s="100">
        <v>1856.6266899999969</v>
      </c>
      <c r="C24" s="100">
        <v>311.25334000000032</v>
      </c>
      <c r="D24" s="100">
        <v>50.46905000000001</v>
      </c>
      <c r="E24" s="100">
        <v>2218.3490799999972</v>
      </c>
      <c r="F24" s="100"/>
      <c r="G24" s="100">
        <v>21699.772720000015</v>
      </c>
      <c r="H24" s="100">
        <v>3826.6905200000015</v>
      </c>
      <c r="I24" s="100">
        <v>1251.2545399999983</v>
      </c>
      <c r="J24" s="100">
        <v>26777.717780000014</v>
      </c>
    </row>
    <row r="25" spans="1:10" x14ac:dyDescent="0.2">
      <c r="J25" s="79" t="s">
        <v>220</v>
      </c>
    </row>
    <row r="26" spans="1:10" x14ac:dyDescent="0.2">
      <c r="A26" s="343" t="s">
        <v>545</v>
      </c>
      <c r="G26" s="58"/>
      <c r="H26" s="58"/>
      <c r="I26" s="58"/>
      <c r="J26" s="58"/>
    </row>
    <row r="27" spans="1:10" x14ac:dyDescent="0.2">
      <c r="A27" s="101" t="s">
        <v>221</v>
      </c>
      <c r="G27" s="58"/>
      <c r="H27" s="58"/>
      <c r="I27" s="58"/>
      <c r="J27" s="58"/>
    </row>
    <row r="28" spans="1:10" ht="18" x14ac:dyDescent="0.25">
      <c r="A28" s="102"/>
      <c r="E28" s="792"/>
      <c r="F28" s="792"/>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96" priority="1" stopIfTrue="1" operator="equal">
      <formula>0</formula>
    </cfRule>
  </conditionalFormatting>
  <conditionalFormatting sqref="B6:J23">
    <cfRule type="cellIs" dxfId="195" priority="2" operator="between">
      <formula>0</formula>
      <formula>0.5</formula>
    </cfRule>
    <cfRule type="cellIs" dxfId="194"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3" t="s">
        <v>28</v>
      </c>
      <c r="B1" s="793"/>
      <c r="C1" s="793"/>
      <c r="D1" s="106"/>
      <c r="E1" s="106"/>
      <c r="F1" s="106"/>
      <c r="G1" s="106"/>
      <c r="H1" s="107"/>
    </row>
    <row r="2" spans="1:65" ht="14.1" customHeight="1" x14ac:dyDescent="0.2">
      <c r="A2" s="794"/>
      <c r="B2" s="794"/>
      <c r="C2" s="794"/>
      <c r="D2" s="109"/>
      <c r="E2" s="109"/>
      <c r="F2" s="109"/>
      <c r="H2" s="79" t="s">
        <v>151</v>
      </c>
    </row>
    <row r="3" spans="1:65" s="81" customFormat="1" ht="12.75" x14ac:dyDescent="0.2">
      <c r="A3" s="70"/>
      <c r="B3" s="781">
        <f>INDICE!A3</f>
        <v>45838</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5">
        <v>580.9469499999999</v>
      </c>
      <c r="C5" s="111">
        <v>12.992053852145974</v>
      </c>
      <c r="D5" s="110">
        <v>3132.7522500000009</v>
      </c>
      <c r="E5" s="111">
        <v>7.3282619111528433</v>
      </c>
      <c r="F5" s="110">
        <v>6386.5219699999998</v>
      </c>
      <c r="G5" s="111">
        <v>7.479438344562082</v>
      </c>
      <c r="H5" s="372">
        <v>22.33712349511471</v>
      </c>
    </row>
    <row r="6" spans="1:65" ht="14.1" customHeight="1" x14ac:dyDescent="0.2">
      <c r="A6" s="107" t="s">
        <v>184</v>
      </c>
      <c r="B6" s="376">
        <v>32.317000000000043</v>
      </c>
      <c r="C6" s="329">
        <v>15.617834704812758</v>
      </c>
      <c r="D6" s="112">
        <v>176.29672000000002</v>
      </c>
      <c r="E6" s="113">
        <v>10.002220676047738</v>
      </c>
      <c r="F6" s="112">
        <v>360.65381000000014</v>
      </c>
      <c r="G6" s="114">
        <v>9.6847326395598223</v>
      </c>
      <c r="H6" s="373">
        <v>1.2614015470072264</v>
      </c>
    </row>
    <row r="7" spans="1:65" ht="14.1" customHeight="1" x14ac:dyDescent="0.2">
      <c r="A7" s="107" t="s">
        <v>573</v>
      </c>
      <c r="B7" s="341">
        <v>0</v>
      </c>
      <c r="C7" s="113">
        <v>-100</v>
      </c>
      <c r="D7" s="96">
        <v>4.4760000000000008E-2</v>
      </c>
      <c r="E7" s="113">
        <v>-33.580649948063503</v>
      </c>
      <c r="F7" s="96">
        <v>6.584000000000001E-2</v>
      </c>
      <c r="G7" s="113">
        <v>-7.7224947442186291</v>
      </c>
      <c r="H7" s="341">
        <v>2.3027811034342262E-4</v>
      </c>
    </row>
    <row r="8" spans="1:65" ht="14.1" customHeight="1" x14ac:dyDescent="0.2">
      <c r="A8" s="368" t="s">
        <v>185</v>
      </c>
      <c r="B8" s="369">
        <v>613.26394999999991</v>
      </c>
      <c r="C8" s="370">
        <v>13.124809898842374</v>
      </c>
      <c r="D8" s="369">
        <v>3309.0937300000014</v>
      </c>
      <c r="E8" s="370">
        <v>7.466541740107024</v>
      </c>
      <c r="F8" s="369">
        <v>6747.2416199999998</v>
      </c>
      <c r="G8" s="371">
        <v>7.5948969193123839</v>
      </c>
      <c r="H8" s="371">
        <v>23.598755320232279</v>
      </c>
    </row>
    <row r="9" spans="1:65" ht="14.1" customHeight="1" x14ac:dyDescent="0.2">
      <c r="A9" s="107" t="s">
        <v>171</v>
      </c>
      <c r="B9" s="376">
        <v>1856.6266899999982</v>
      </c>
      <c r="C9" s="113">
        <v>5.1271767732455009</v>
      </c>
      <c r="D9" s="112">
        <v>10819.239899999999</v>
      </c>
      <c r="E9" s="113">
        <v>-0.43739123148114711</v>
      </c>
      <c r="F9" s="112">
        <v>21699.772719999997</v>
      </c>
      <c r="G9" s="114">
        <v>-0.19312092867354844</v>
      </c>
      <c r="H9" s="373">
        <v>75.895848372468876</v>
      </c>
    </row>
    <row r="10" spans="1:65" ht="14.1" customHeight="1" x14ac:dyDescent="0.2">
      <c r="A10" s="107" t="s">
        <v>574</v>
      </c>
      <c r="B10" s="341">
        <v>23.349360000000001</v>
      </c>
      <c r="C10" s="113">
        <v>362.87501833709331</v>
      </c>
      <c r="D10" s="96">
        <v>91.844549999999998</v>
      </c>
      <c r="E10" s="113">
        <v>552.61327260389339</v>
      </c>
      <c r="F10" s="112">
        <v>144.50045999999998</v>
      </c>
      <c r="G10" s="114">
        <v>749.21792860832727</v>
      </c>
      <c r="H10" s="320">
        <v>0.50539630729883533</v>
      </c>
    </row>
    <row r="11" spans="1:65" ht="14.1" customHeight="1" x14ac:dyDescent="0.2">
      <c r="A11" s="368" t="s">
        <v>446</v>
      </c>
      <c r="B11" s="369">
        <v>1879.9760499999984</v>
      </c>
      <c r="C11" s="750">
        <v>6.146096504076981</v>
      </c>
      <c r="D11" s="369">
        <v>10911.084449999998</v>
      </c>
      <c r="E11" s="370">
        <v>0.27792790017640473</v>
      </c>
      <c r="F11" s="369">
        <v>21844.27318</v>
      </c>
      <c r="G11" s="371">
        <v>0.39293046053054964</v>
      </c>
      <c r="H11" s="371">
        <v>76.401244679767728</v>
      </c>
    </row>
    <row r="12" spans="1:65" ht="14.1" customHeight="1" x14ac:dyDescent="0.2">
      <c r="A12" s="106" t="s">
        <v>427</v>
      </c>
      <c r="B12" s="116">
        <v>2493.239999999998</v>
      </c>
      <c r="C12" s="736">
        <v>7.781577057282461</v>
      </c>
      <c r="D12" s="116">
        <v>14220.178179999999</v>
      </c>
      <c r="E12" s="736">
        <v>1.8635315636429475</v>
      </c>
      <c r="F12" s="116">
        <v>28591.514800000001</v>
      </c>
      <c r="G12" s="727">
        <v>2.0041938748497086</v>
      </c>
      <c r="H12" s="117">
        <v>100</v>
      </c>
    </row>
    <row r="13" spans="1:65" ht="14.1" customHeight="1" x14ac:dyDescent="0.2">
      <c r="A13" s="118" t="s">
        <v>186</v>
      </c>
      <c r="B13" s="119">
        <v>4959.7162799999987</v>
      </c>
      <c r="C13" s="119"/>
      <c r="D13" s="119">
        <v>29515.804560197448</v>
      </c>
      <c r="E13" s="119"/>
      <c r="F13" s="119">
        <v>59708.287390197445</v>
      </c>
      <c r="G13" s="120"/>
      <c r="H13" s="121"/>
    </row>
    <row r="14" spans="1:65" ht="14.1" customHeight="1" x14ac:dyDescent="0.2">
      <c r="A14" s="122" t="s">
        <v>187</v>
      </c>
      <c r="B14" s="377">
        <v>50.269810998140372</v>
      </c>
      <c r="C14" s="123"/>
      <c r="D14" s="123">
        <v>48.178182475080298</v>
      </c>
      <c r="E14" s="123"/>
      <c r="F14" s="123">
        <v>47.885337278479682</v>
      </c>
      <c r="G14" s="124"/>
      <c r="H14" s="374"/>
    </row>
    <row r="15" spans="1:65" ht="14.1" customHeight="1" x14ac:dyDescent="0.2">
      <c r="A15" s="107"/>
      <c r="B15" s="107"/>
      <c r="C15" s="107"/>
      <c r="D15" s="107"/>
      <c r="E15" s="107"/>
      <c r="F15" s="107"/>
      <c r="H15" s="79" t="s">
        <v>220</v>
      </c>
    </row>
    <row r="16" spans="1:65" ht="14.1" customHeight="1" x14ac:dyDescent="0.2">
      <c r="A16" s="101" t="s">
        <v>475</v>
      </c>
      <c r="B16" s="101"/>
      <c r="C16" s="125"/>
      <c r="D16" s="125"/>
      <c r="E16" s="125"/>
      <c r="F16" s="101"/>
      <c r="G16" s="101"/>
      <c r="H16" s="101"/>
    </row>
    <row r="17" spans="1:12" ht="14.1" customHeight="1" x14ac:dyDescent="0.2">
      <c r="A17" s="101" t="s">
        <v>575</v>
      </c>
      <c r="B17" s="101"/>
      <c r="C17" s="125"/>
      <c r="D17" s="125"/>
      <c r="E17" s="125"/>
      <c r="F17" s="101"/>
      <c r="G17" s="101"/>
      <c r="H17" s="101"/>
    </row>
    <row r="18" spans="1:12" ht="14.1" customHeight="1" x14ac:dyDescent="0.2">
      <c r="A18" s="101" t="s">
        <v>576</v>
      </c>
    </row>
    <row r="19" spans="1:12" ht="14.1" customHeight="1" x14ac:dyDescent="0.2">
      <c r="A19" s="133" t="s">
        <v>528</v>
      </c>
      <c r="L19" s="623"/>
    </row>
    <row r="20" spans="1:12" ht="14.1" customHeight="1" x14ac:dyDescent="0.2">
      <c r="A20" s="101"/>
      <c r="L20" s="623"/>
    </row>
  </sheetData>
  <mergeCells count="4">
    <mergeCell ref="A1:C2"/>
    <mergeCell ref="B3:C3"/>
    <mergeCell ref="D3:E3"/>
    <mergeCell ref="F3:H3"/>
  </mergeCells>
  <conditionalFormatting sqref="B7">
    <cfRule type="cellIs" dxfId="193" priority="48" operator="between">
      <formula>0</formula>
      <formula>0.5</formula>
    </cfRule>
    <cfRule type="cellIs" dxfId="192" priority="49" operator="between">
      <formula>0</formula>
      <formula>0.49</formula>
    </cfRule>
  </conditionalFormatting>
  <conditionalFormatting sqref="B10">
    <cfRule type="cellIs" dxfId="191" priority="22" operator="equal">
      <formula>0</formula>
    </cfRule>
    <cfRule type="cellIs" dxfId="190" priority="23" operator="between">
      <formula>0</formula>
      <formula>0.5</formula>
    </cfRule>
    <cfRule type="cellIs" dxfId="189" priority="24" operator="between">
      <formula>0</formula>
      <formula>0.49</formula>
    </cfRule>
  </conditionalFormatting>
  <conditionalFormatting sqref="B7:C7 E7">
    <cfRule type="cellIs" dxfId="188" priority="39" operator="equal">
      <formula>0</formula>
    </cfRule>
  </conditionalFormatting>
  <conditionalFormatting sqref="C6">
    <cfRule type="cellIs" dxfId="187" priority="11" operator="between">
      <formula>-0.05</formula>
      <formula>0</formula>
    </cfRule>
    <cfRule type="cellIs" dxfId="186" priority="12" operator="between">
      <formula>0</formula>
      <formula>0.5</formula>
    </cfRule>
  </conditionalFormatting>
  <conditionalFormatting sqref="C11">
    <cfRule type="cellIs" dxfId="185" priority="1" operator="equal">
      <formula>0</formula>
    </cfRule>
    <cfRule type="cellIs" dxfId="184" priority="2" operator="between">
      <formula>0</formula>
      <formula>0.5</formula>
    </cfRule>
  </conditionalFormatting>
  <conditionalFormatting sqref="C12">
    <cfRule type="cellIs" dxfId="183" priority="4" operator="between">
      <formula>-0.1</formula>
      <formula>0.0999999999</formula>
    </cfRule>
  </conditionalFormatting>
  <conditionalFormatting sqref="D7">
    <cfRule type="cellIs" dxfId="182" priority="7" operator="between">
      <formula>0</formula>
      <formula>0.5</formula>
    </cfRule>
    <cfRule type="cellIs" dxfId="181" priority="8" operator="between">
      <formula>0</formula>
      <formula>0.49</formula>
    </cfRule>
  </conditionalFormatting>
  <conditionalFormatting sqref="D10">
    <cfRule type="cellIs" dxfId="180" priority="17" operator="equal">
      <formula>0</formula>
    </cfRule>
    <cfRule type="cellIs" dxfId="179" priority="18" operator="between">
      <formula>0</formula>
      <formula>0.5</formula>
    </cfRule>
    <cfRule type="cellIs" dxfId="178" priority="19" operator="between">
      <formula>0</formula>
      <formula>0.49</formula>
    </cfRule>
  </conditionalFormatting>
  <conditionalFormatting sqref="E11">
    <cfRule type="cellIs" dxfId="177" priority="25" operator="between">
      <formula>-0.04999999</formula>
      <formula>-0.00000001</formula>
    </cfRule>
  </conditionalFormatting>
  <conditionalFormatting sqref="E12">
    <cfRule type="cellIs" dxfId="176" priority="3" operator="between">
      <formula>-0.1</formula>
      <formula>0.0999999999</formula>
    </cfRule>
  </conditionalFormatting>
  <conditionalFormatting sqref="F7">
    <cfRule type="cellIs" dxfId="175" priority="44" operator="between">
      <formula>0</formula>
      <formula>0.5</formula>
    </cfRule>
    <cfRule type="cellIs" dxfId="174" priority="45" operator="between">
      <formula>0</formula>
      <formula>0.49</formula>
    </cfRule>
  </conditionalFormatting>
  <conditionalFormatting sqref="G12">
    <cfRule type="cellIs" dxfId="173" priority="5" operator="between">
      <formula>-0.5</formula>
      <formula>0.5</formula>
    </cfRule>
    <cfRule type="cellIs" dxfId="172" priority="6" operator="between">
      <formula>0</formula>
      <formula>0.49</formula>
    </cfRule>
  </conditionalFormatting>
  <conditionalFormatting sqref="H7">
    <cfRule type="cellIs" dxfId="171" priority="42" operator="between">
      <formula>0</formula>
      <formula>0.5</formula>
    </cfRule>
    <cfRule type="cellIs" dxfId="170" priority="4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5" t="s">
        <v>26</v>
      </c>
      <c r="B1" s="795"/>
      <c r="C1" s="795"/>
      <c r="D1" s="795"/>
      <c r="E1" s="795"/>
      <c r="F1" s="126"/>
      <c r="G1" s="126"/>
      <c r="H1" s="126"/>
      <c r="I1" s="126"/>
      <c r="J1" s="126"/>
      <c r="K1" s="126"/>
      <c r="L1" s="126"/>
      <c r="M1" s="126"/>
      <c r="N1" s="126"/>
    </row>
    <row r="2" spans="1:14" x14ac:dyDescent="0.2">
      <c r="A2" s="795"/>
      <c r="B2" s="796"/>
      <c r="C2" s="796"/>
      <c r="D2" s="796"/>
      <c r="E2" s="796"/>
      <c r="F2" s="126"/>
      <c r="G2" s="126"/>
      <c r="H2" s="126"/>
      <c r="I2" s="126"/>
      <c r="J2" s="126"/>
      <c r="K2" s="126"/>
      <c r="L2" s="126"/>
      <c r="M2" s="127" t="s">
        <v>151</v>
      </c>
      <c r="N2" s="126"/>
    </row>
    <row r="3" spans="1:14" x14ac:dyDescent="0.2">
      <c r="A3" s="518"/>
      <c r="B3" s="145">
        <v>2024</v>
      </c>
      <c r="C3" s="145" t="s">
        <v>505</v>
      </c>
      <c r="D3" s="145" t="s">
        <v>505</v>
      </c>
      <c r="E3" s="145" t="s">
        <v>505</v>
      </c>
      <c r="F3" s="145" t="s">
        <v>505</v>
      </c>
      <c r="G3" s="145" t="s">
        <v>505</v>
      </c>
      <c r="H3" s="145">
        <v>2025</v>
      </c>
      <c r="I3" s="145" t="s">
        <v>505</v>
      </c>
      <c r="J3" s="145" t="s">
        <v>505</v>
      </c>
      <c r="K3" s="145" t="s">
        <v>505</v>
      </c>
      <c r="L3" s="145" t="s">
        <v>505</v>
      </c>
      <c r="M3" s="145" t="s">
        <v>505</v>
      </c>
    </row>
    <row r="4" spans="1:14" x14ac:dyDescent="0.2">
      <c r="A4" s="128"/>
      <c r="B4" s="467">
        <v>45504</v>
      </c>
      <c r="C4" s="467">
        <v>45535</v>
      </c>
      <c r="D4" s="467">
        <v>45565</v>
      </c>
      <c r="E4" s="467">
        <v>45596</v>
      </c>
      <c r="F4" s="467">
        <v>45626</v>
      </c>
      <c r="G4" s="467">
        <v>45657</v>
      </c>
      <c r="H4" s="467">
        <v>45688</v>
      </c>
      <c r="I4" s="467">
        <v>45716</v>
      </c>
      <c r="J4" s="467">
        <v>45747</v>
      </c>
      <c r="K4" s="467">
        <v>45777</v>
      </c>
      <c r="L4" s="467">
        <v>45808</v>
      </c>
      <c r="M4" s="467">
        <v>45838</v>
      </c>
    </row>
    <row r="5" spans="1:14" x14ac:dyDescent="0.2">
      <c r="A5" s="129" t="s">
        <v>188</v>
      </c>
      <c r="B5" s="130">
        <v>27.629770000000004</v>
      </c>
      <c r="C5" s="130">
        <v>26.004530000000035</v>
      </c>
      <c r="D5" s="130">
        <v>19.771770000000004</v>
      </c>
      <c r="E5" s="130">
        <v>20.340310000000009</v>
      </c>
      <c r="F5" s="130">
        <v>13.958130000000027</v>
      </c>
      <c r="G5" s="130">
        <v>17.186330000000002</v>
      </c>
      <c r="H5" s="130">
        <v>13.752490000000011</v>
      </c>
      <c r="I5" s="130">
        <v>13.854449999999995</v>
      </c>
      <c r="J5" s="130">
        <v>13.793409999999994</v>
      </c>
      <c r="K5" s="130">
        <v>14.690729999999995</v>
      </c>
      <c r="L5" s="130">
        <v>15.548040000000002</v>
      </c>
      <c r="M5" s="130">
        <v>16.47045</v>
      </c>
    </row>
    <row r="6" spans="1:14" x14ac:dyDescent="0.2">
      <c r="A6" s="131" t="s">
        <v>429</v>
      </c>
      <c r="B6" s="132">
        <v>170.82307999999983</v>
      </c>
      <c r="C6" s="132">
        <v>169.06758000000013</v>
      </c>
      <c r="D6" s="132">
        <v>141.24863999999988</v>
      </c>
      <c r="E6" s="132">
        <v>124.16540999999992</v>
      </c>
      <c r="F6" s="132">
        <v>118.49050000000001</v>
      </c>
      <c r="G6" s="132">
        <v>197.78680000000006</v>
      </c>
      <c r="H6" s="132">
        <v>118.8194699999999</v>
      </c>
      <c r="I6" s="132">
        <v>116.55414999999999</v>
      </c>
      <c r="J6" s="132">
        <v>117.28384</v>
      </c>
      <c r="K6" s="132">
        <v>121.62777999999992</v>
      </c>
      <c r="L6" s="132">
        <v>127.06981999999989</v>
      </c>
      <c r="M6" s="132">
        <v>135.22757000000007</v>
      </c>
    </row>
    <row r="7" spans="1:14" ht="15.75" customHeight="1" x14ac:dyDescent="0.2">
      <c r="A7" s="129"/>
      <c r="B7" s="130"/>
      <c r="C7" s="130"/>
      <c r="D7" s="130"/>
      <c r="E7" s="130"/>
      <c r="F7" s="130"/>
      <c r="G7" s="130"/>
      <c r="H7" s="130"/>
      <c r="I7" s="130"/>
      <c r="J7" s="130"/>
      <c r="K7" s="130"/>
      <c r="L7" s="797" t="s">
        <v>220</v>
      </c>
      <c r="M7" s="797"/>
    </row>
    <row r="8" spans="1:14" x14ac:dyDescent="0.2">
      <c r="A8" s="133" t="s">
        <v>428</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503</v>
      </c>
    </row>
    <row r="2" spans="1:4" x14ac:dyDescent="0.2">
      <c r="A2" s="439"/>
      <c r="B2" s="439"/>
      <c r="C2" s="439"/>
      <c r="D2" s="439"/>
    </row>
    <row r="3" spans="1:4" x14ac:dyDescent="0.2">
      <c r="B3" s="629">
        <v>2023</v>
      </c>
      <c r="C3" s="629">
        <v>2024</v>
      </c>
      <c r="D3" s="629">
        <v>2025</v>
      </c>
    </row>
    <row r="4" spans="1:4" x14ac:dyDescent="0.2">
      <c r="A4" s="537" t="s">
        <v>126</v>
      </c>
      <c r="B4" s="558">
        <v>1.3866288362317667</v>
      </c>
      <c r="C4" s="558">
        <v>0.23957959387803085</v>
      </c>
      <c r="D4" s="558">
        <v>1.6144750916250628</v>
      </c>
    </row>
    <row r="5" spans="1:4" x14ac:dyDescent="0.2">
      <c r="A5" s="539" t="s">
        <v>127</v>
      </c>
      <c r="B5" s="558">
        <v>-0.17442860894033926</v>
      </c>
      <c r="C5" s="558">
        <v>0.69565729141647081</v>
      </c>
      <c r="D5" s="558">
        <v>1.4143370841790712</v>
      </c>
    </row>
    <row r="6" spans="1:4" x14ac:dyDescent="0.2">
      <c r="A6" s="539" t="s">
        <v>128</v>
      </c>
      <c r="B6" s="558">
        <v>0.92377587420842089</v>
      </c>
      <c r="C6" s="558">
        <v>-0.24771766610940024</v>
      </c>
      <c r="D6" s="558">
        <v>1.688813302733013</v>
      </c>
    </row>
    <row r="7" spans="1:4" x14ac:dyDescent="0.2">
      <c r="A7" s="539" t="s">
        <v>129</v>
      </c>
      <c r="B7" s="558">
        <v>-0.6398027974086411</v>
      </c>
      <c r="C7" s="558">
        <v>0.94365501083420522</v>
      </c>
      <c r="D7" s="558">
        <v>1.1530281806884723</v>
      </c>
    </row>
    <row r="8" spans="1:4" x14ac:dyDescent="0.2">
      <c r="A8" s="539" t="s">
        <v>130</v>
      </c>
      <c r="B8" s="558">
        <v>-1.1938379277701996</v>
      </c>
      <c r="C8" s="558">
        <v>1.3375684305118001</v>
      </c>
      <c r="D8" s="558">
        <v>0.8525586702662461</v>
      </c>
    </row>
    <row r="9" spans="1:4" x14ac:dyDescent="0.2">
      <c r="A9" s="539" t="s">
        <v>131</v>
      </c>
      <c r="B9" s="558">
        <v>-1.0259154362552592</v>
      </c>
      <c r="C9" s="558">
        <v>0.7293379798637627</v>
      </c>
      <c r="D9" s="560">
        <v>2.0041938748497086</v>
      </c>
    </row>
    <row r="10" spans="1:4" x14ac:dyDescent="0.2">
      <c r="A10" s="539" t="s">
        <v>132</v>
      </c>
      <c r="B10" s="558">
        <v>-0.55058754117395303</v>
      </c>
      <c r="C10" s="558">
        <v>0.73260463057151537</v>
      </c>
      <c r="D10" s="558" t="s">
        <v>505</v>
      </c>
    </row>
    <row r="11" spans="1:4" x14ac:dyDescent="0.2">
      <c r="A11" s="539" t="s">
        <v>133</v>
      </c>
      <c r="B11" s="558">
        <v>-0.9257056648933385</v>
      </c>
      <c r="C11" s="558">
        <v>1.6248754308691098</v>
      </c>
      <c r="D11" s="558" t="s">
        <v>505</v>
      </c>
    </row>
    <row r="12" spans="1:4" x14ac:dyDescent="0.2">
      <c r="A12" s="539" t="s">
        <v>134</v>
      </c>
      <c r="B12" s="558">
        <v>-0.84062317137970621</v>
      </c>
      <c r="C12" s="558">
        <v>1.9194689291349607</v>
      </c>
      <c r="D12" s="558" t="s">
        <v>505</v>
      </c>
    </row>
    <row r="13" spans="1:4" x14ac:dyDescent="0.2">
      <c r="A13" s="539" t="s">
        <v>135</v>
      </c>
      <c r="B13" s="558">
        <v>-0.2086613198597469</v>
      </c>
      <c r="C13" s="558">
        <v>1.9206350387938809</v>
      </c>
      <c r="D13" s="558" t="s">
        <v>505</v>
      </c>
    </row>
    <row r="14" spans="1:4" x14ac:dyDescent="0.2">
      <c r="A14" s="539" t="s">
        <v>136</v>
      </c>
      <c r="B14" s="558">
        <v>0.2931428980516449</v>
      </c>
      <c r="C14" s="558">
        <v>1.6497316343887563</v>
      </c>
      <c r="D14" s="560" t="s">
        <v>505</v>
      </c>
    </row>
    <row r="15" spans="1:4" x14ac:dyDescent="0.2">
      <c r="A15" s="540" t="s">
        <v>137</v>
      </c>
      <c r="B15" s="445">
        <v>-1.0343127624332922</v>
      </c>
      <c r="C15" s="445">
        <v>2.5277940260536766</v>
      </c>
      <c r="D15" s="561" t="s">
        <v>505</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3" t="s">
        <v>33</v>
      </c>
      <c r="B1" s="793"/>
      <c r="C1" s="793"/>
      <c r="D1" s="106"/>
      <c r="E1" s="106"/>
      <c r="F1" s="106"/>
      <c r="G1" s="106"/>
    </row>
    <row r="2" spans="1:13" ht="14.1" customHeight="1" x14ac:dyDescent="0.2">
      <c r="A2" s="794"/>
      <c r="B2" s="794"/>
      <c r="C2" s="794"/>
      <c r="D2" s="109"/>
      <c r="E2" s="109"/>
      <c r="F2" s="109"/>
      <c r="G2" s="79" t="s">
        <v>151</v>
      </c>
    </row>
    <row r="3" spans="1:13" ht="14.1" customHeight="1" x14ac:dyDescent="0.2">
      <c r="A3" s="134"/>
      <c r="B3" s="798">
        <f>INDICE!A3</f>
        <v>45838</v>
      </c>
      <c r="C3" s="799"/>
      <c r="D3" s="799" t="s">
        <v>115</v>
      </c>
      <c r="E3" s="799"/>
      <c r="F3" s="799" t="s">
        <v>116</v>
      </c>
      <c r="G3" s="799"/>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588.22917999999925</v>
      </c>
      <c r="C5" s="115">
        <v>25.034769999999988</v>
      </c>
      <c r="D5" s="112">
        <v>3180.8006399999995</v>
      </c>
      <c r="E5" s="112">
        <v>128.29309000000001</v>
      </c>
      <c r="F5" s="112">
        <v>6465.1772899999987</v>
      </c>
      <c r="G5" s="112">
        <v>282.06432999999998</v>
      </c>
      <c r="L5" s="137"/>
      <c r="M5" s="137"/>
    </row>
    <row r="6" spans="1:13" ht="14.1" customHeight="1" x14ac:dyDescent="0.2">
      <c r="A6" s="107" t="s">
        <v>192</v>
      </c>
      <c r="B6" s="112">
        <v>1444.9950599999981</v>
      </c>
      <c r="C6" s="112">
        <v>434.98099000000019</v>
      </c>
      <c r="D6" s="112">
        <v>8324.0804899999985</v>
      </c>
      <c r="E6" s="112">
        <v>2587.0039600000014</v>
      </c>
      <c r="F6" s="112">
        <v>16761.321479999995</v>
      </c>
      <c r="G6" s="112">
        <v>5082.9517000000014</v>
      </c>
      <c r="L6" s="137"/>
      <c r="M6" s="137"/>
    </row>
    <row r="7" spans="1:13" ht="14.1" customHeight="1" x14ac:dyDescent="0.2">
      <c r="A7" s="118" t="s">
        <v>186</v>
      </c>
      <c r="B7" s="119">
        <v>2033.2242399999973</v>
      </c>
      <c r="C7" s="119">
        <v>460.01576000000017</v>
      </c>
      <c r="D7" s="119">
        <v>11504.881129999998</v>
      </c>
      <c r="E7" s="119">
        <v>2715.2970500000015</v>
      </c>
      <c r="F7" s="119">
        <v>23226.498769999995</v>
      </c>
      <c r="G7" s="119">
        <v>5365.0160300000016</v>
      </c>
    </row>
    <row r="8" spans="1:13" ht="14.1" customHeight="1" x14ac:dyDescent="0.2">
      <c r="G8" s="79" t="s">
        <v>220</v>
      </c>
    </row>
    <row r="9" spans="1:13" ht="14.1" customHeight="1" x14ac:dyDescent="0.2">
      <c r="A9" s="101" t="s">
        <v>430</v>
      </c>
    </row>
    <row r="10" spans="1:13" ht="14.1" customHeight="1" x14ac:dyDescent="0.2">
      <c r="A10" s="101" t="s">
        <v>221</v>
      </c>
    </row>
    <row r="14" spans="1:13" ht="14.1" customHeight="1" x14ac:dyDescent="0.2">
      <c r="B14" s="477"/>
      <c r="D14" s="477"/>
      <c r="F14" s="477"/>
    </row>
    <row r="15" spans="1:13" ht="14.1" customHeight="1" x14ac:dyDescent="0.2">
      <c r="B15" s="477"/>
      <c r="D15" s="477"/>
      <c r="F15" s="47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433</v>
      </c>
    </row>
    <row r="2" spans="1:13" ht="15.75" x14ac:dyDescent="0.25">
      <c r="A2" s="2"/>
      <c r="J2" s="79" t="s">
        <v>151</v>
      </c>
    </row>
    <row r="3" spans="1:13" ht="14.1" customHeight="1" x14ac:dyDescent="0.2">
      <c r="A3" s="90"/>
      <c r="B3" s="785">
        <f>INDICE!A3</f>
        <v>45838</v>
      </c>
      <c r="C3" s="785"/>
      <c r="D3" s="785">
        <f>INDICE!C3</f>
        <v>0</v>
      </c>
      <c r="E3" s="785"/>
      <c r="F3" s="91"/>
      <c r="G3" s="786" t="s">
        <v>116</v>
      </c>
      <c r="H3" s="786"/>
      <c r="I3" s="786"/>
      <c r="J3" s="786"/>
    </row>
    <row r="4" spans="1:13" x14ac:dyDescent="0.2">
      <c r="A4" s="92"/>
      <c r="B4" s="603" t="s">
        <v>143</v>
      </c>
      <c r="C4" s="603" t="s">
        <v>144</v>
      </c>
      <c r="D4" s="603" t="s">
        <v>171</v>
      </c>
      <c r="E4" s="603" t="s">
        <v>182</v>
      </c>
      <c r="F4" s="603"/>
      <c r="G4" s="603" t="s">
        <v>143</v>
      </c>
      <c r="H4" s="603" t="s">
        <v>144</v>
      </c>
      <c r="I4" s="603" t="s">
        <v>171</v>
      </c>
      <c r="J4" s="603" t="s">
        <v>182</v>
      </c>
    </row>
    <row r="5" spans="1:13" x14ac:dyDescent="0.2">
      <c r="A5" s="363" t="s">
        <v>153</v>
      </c>
      <c r="B5" s="94">
        <f>'GNA CCAA'!B5</f>
        <v>88.664469999999966</v>
      </c>
      <c r="C5" s="94">
        <f>'GNA CCAA'!C5</f>
        <v>3.6385299999999985</v>
      </c>
      <c r="D5" s="94">
        <f>'GO CCAA'!B5</f>
        <v>302.41137999999989</v>
      </c>
      <c r="E5" s="339">
        <f>SUM(B5:D5)</f>
        <v>394.71437999999989</v>
      </c>
      <c r="F5" s="94"/>
      <c r="G5" s="94">
        <f>'GNA CCAA'!F5</f>
        <v>983.77807999999879</v>
      </c>
      <c r="H5" s="94">
        <f>'GNA CCAA'!G5</f>
        <v>40.967819999999989</v>
      </c>
      <c r="I5" s="94">
        <f>'GO CCAA'!G5</f>
        <v>3505.6448799999998</v>
      </c>
      <c r="J5" s="339">
        <f>SUM(G5:I5)</f>
        <v>4530.3907799999988</v>
      </c>
    </row>
    <row r="6" spans="1:13" x14ac:dyDescent="0.2">
      <c r="A6" s="364" t="s">
        <v>154</v>
      </c>
      <c r="B6" s="96">
        <f>'GNA CCAA'!B6</f>
        <v>16.566849999999999</v>
      </c>
      <c r="C6" s="96">
        <f>'GNA CCAA'!C6</f>
        <v>0.74477000000000004</v>
      </c>
      <c r="D6" s="96">
        <f>'GO CCAA'!B6</f>
        <v>70.334360000000004</v>
      </c>
      <c r="E6" s="341">
        <f>SUM(B6:D6)</f>
        <v>87.645980000000009</v>
      </c>
      <c r="F6" s="96"/>
      <c r="G6" s="96">
        <f>'GNA CCAA'!F6</f>
        <v>181.05744000000004</v>
      </c>
      <c r="H6" s="96">
        <f>'GNA CCAA'!G6</f>
        <v>7.5503900000000046</v>
      </c>
      <c r="I6" s="96">
        <f>'GO CCAA'!G6</f>
        <v>839.65044999999895</v>
      </c>
      <c r="J6" s="341">
        <f t="shared" ref="J6:J24" si="0">SUM(G6:I6)</f>
        <v>1028.2582799999991</v>
      </c>
    </row>
    <row r="7" spans="1:13" x14ac:dyDescent="0.2">
      <c r="A7" s="364" t="s">
        <v>155</v>
      </c>
      <c r="B7" s="96">
        <f>'GNA CCAA'!B7</f>
        <v>9.6306700000000003</v>
      </c>
      <c r="C7" s="96">
        <f>'GNA CCAA'!C7</f>
        <v>0.57385999999999993</v>
      </c>
      <c r="D7" s="96">
        <f>'GO CCAA'!B7</f>
        <v>33.375819999999997</v>
      </c>
      <c r="E7" s="341">
        <f t="shared" ref="E7:E24" si="1">SUM(B7:D7)</f>
        <v>43.580349999999996</v>
      </c>
      <c r="F7" s="96"/>
      <c r="G7" s="96">
        <f>'GNA CCAA'!F7</f>
        <v>112.11647000000001</v>
      </c>
      <c r="H7" s="96">
        <f>'GNA CCAA'!G7</f>
        <v>6.5510899999999994</v>
      </c>
      <c r="I7" s="96">
        <f>'GO CCAA'!G7</f>
        <v>401.27764999999994</v>
      </c>
      <c r="J7" s="341">
        <f t="shared" si="0"/>
        <v>519.94520999999997</v>
      </c>
    </row>
    <row r="8" spans="1:13" x14ac:dyDescent="0.2">
      <c r="A8" s="364" t="s">
        <v>156</v>
      </c>
      <c r="B8" s="96">
        <f>'GNA CCAA'!B8</f>
        <v>27.244249999999997</v>
      </c>
      <c r="C8" s="96">
        <f>'GNA CCAA'!C8</f>
        <v>1.2642399999999998</v>
      </c>
      <c r="D8" s="96">
        <f>'GO CCAA'!B8</f>
        <v>33.356930000000006</v>
      </c>
      <c r="E8" s="341">
        <f t="shared" si="1"/>
        <v>61.86542</v>
      </c>
      <c r="F8" s="96"/>
      <c r="G8" s="96">
        <f>'GNA CCAA'!F8</f>
        <v>267.77380000000005</v>
      </c>
      <c r="H8" s="96">
        <f>'GNA CCAA'!G8</f>
        <v>12.056239999999997</v>
      </c>
      <c r="I8" s="96">
        <f>'GO CCAA'!G8</f>
        <v>344.4935099999999</v>
      </c>
      <c r="J8" s="341">
        <f t="shared" si="0"/>
        <v>624.32354999999995</v>
      </c>
    </row>
    <row r="9" spans="1:13" x14ac:dyDescent="0.2">
      <c r="A9" s="364" t="s">
        <v>157</v>
      </c>
      <c r="B9" s="96">
        <f>'GNA CCAA'!B9</f>
        <v>35.999600000000001</v>
      </c>
      <c r="C9" s="96">
        <f>'GNA CCAA'!C9</f>
        <v>8.425279999999999</v>
      </c>
      <c r="D9" s="96">
        <f>'GO CCAA'!B9</f>
        <v>53.025300000000009</v>
      </c>
      <c r="E9" s="341">
        <f t="shared" si="1"/>
        <v>97.450180000000017</v>
      </c>
      <c r="F9" s="96"/>
      <c r="G9" s="96">
        <f>'GNA CCAA'!F9</f>
        <v>448.48687000000029</v>
      </c>
      <c r="H9" s="96">
        <f>'GNA CCAA'!G9</f>
        <v>102.14072999999999</v>
      </c>
      <c r="I9" s="96">
        <f>'GO CCAA'!G9</f>
        <v>649.19424000000015</v>
      </c>
      <c r="J9" s="341">
        <f t="shared" si="0"/>
        <v>1199.8218400000005</v>
      </c>
    </row>
    <row r="10" spans="1:13" x14ac:dyDescent="0.2">
      <c r="A10" s="364" t="s">
        <v>158</v>
      </c>
      <c r="B10" s="96">
        <f>'GNA CCAA'!B10</f>
        <v>7.7715199999999998</v>
      </c>
      <c r="C10" s="96">
        <f>'GNA CCAA'!C10</f>
        <v>0.35929</v>
      </c>
      <c r="D10" s="96">
        <f>'GO CCAA'!B10</f>
        <v>24.754720000000002</v>
      </c>
      <c r="E10" s="341">
        <f t="shared" si="1"/>
        <v>32.885530000000003</v>
      </c>
      <c r="F10" s="96"/>
      <c r="G10" s="96">
        <f>'GNA CCAA'!F10</f>
        <v>88.253359999999958</v>
      </c>
      <c r="H10" s="96">
        <f>'GNA CCAA'!G10</f>
        <v>3.6848299999999989</v>
      </c>
      <c r="I10" s="96">
        <f>'GO CCAA'!G10</f>
        <v>296.50928999999991</v>
      </c>
      <c r="J10" s="341">
        <f t="shared" si="0"/>
        <v>388.44747999999987</v>
      </c>
    </row>
    <row r="11" spans="1:13" x14ac:dyDescent="0.2">
      <c r="A11" s="364" t="s">
        <v>159</v>
      </c>
      <c r="B11" s="96">
        <f>'GNA CCAA'!B11</f>
        <v>30.708390000000012</v>
      </c>
      <c r="C11" s="96">
        <f>'GNA CCAA'!C11</f>
        <v>1.52993</v>
      </c>
      <c r="D11" s="96">
        <f>'GO CCAA'!B11</f>
        <v>142.16759999999996</v>
      </c>
      <c r="E11" s="341">
        <f t="shared" si="1"/>
        <v>174.40591999999998</v>
      </c>
      <c r="F11" s="96"/>
      <c r="G11" s="96">
        <f>'GNA CCAA'!F11</f>
        <v>352.66264000000018</v>
      </c>
      <c r="H11" s="96">
        <f>'GNA CCAA'!G11</f>
        <v>18.021340000000023</v>
      </c>
      <c r="I11" s="96">
        <f>'GO CCAA'!G11</f>
        <v>1683.8178199999998</v>
      </c>
      <c r="J11" s="341">
        <f t="shared" si="0"/>
        <v>2054.5018</v>
      </c>
    </row>
    <row r="12" spans="1:13" x14ac:dyDescent="0.2">
      <c r="A12" s="364" t="s">
        <v>508</v>
      </c>
      <c r="B12" s="96">
        <f>'GNA CCAA'!B12</f>
        <v>24.923609999999989</v>
      </c>
      <c r="C12" s="96">
        <f>'GNA CCAA'!C12</f>
        <v>0.92453000000000018</v>
      </c>
      <c r="D12" s="96">
        <f>'GO CCAA'!B12</f>
        <v>109.30305999999996</v>
      </c>
      <c r="E12" s="341">
        <f t="shared" si="1"/>
        <v>135.15119999999996</v>
      </c>
      <c r="F12" s="96"/>
      <c r="G12" s="96">
        <f>'GNA CCAA'!F12</f>
        <v>271.81481999999954</v>
      </c>
      <c r="H12" s="96">
        <f>'GNA CCAA'!G12</f>
        <v>9.8021700000000074</v>
      </c>
      <c r="I12" s="96">
        <f>'GO CCAA'!G12</f>
        <v>1278.3112399999998</v>
      </c>
      <c r="J12" s="341">
        <f t="shared" si="0"/>
        <v>1559.9282299999993</v>
      </c>
    </row>
    <row r="13" spans="1:13" x14ac:dyDescent="0.2">
      <c r="A13" s="364" t="s">
        <v>160</v>
      </c>
      <c r="B13" s="96">
        <f>'GNA CCAA'!B13</f>
        <v>105.22791000000002</v>
      </c>
      <c r="C13" s="96">
        <f>'GNA CCAA'!C13</f>
        <v>4.924839999999997</v>
      </c>
      <c r="D13" s="96">
        <f>'GO CCAA'!B13</f>
        <v>299.80676</v>
      </c>
      <c r="E13" s="341">
        <f t="shared" si="1"/>
        <v>409.95951000000002</v>
      </c>
      <c r="F13" s="96"/>
      <c r="G13" s="96">
        <f>'GNA CCAA'!F13</f>
        <v>1128.7445000000002</v>
      </c>
      <c r="H13" s="96">
        <f>'GNA CCAA'!G13</f>
        <v>52.952820000000038</v>
      </c>
      <c r="I13" s="96">
        <f>'GO CCAA'!G13</f>
        <v>3480.5467000000026</v>
      </c>
      <c r="J13" s="341">
        <f t="shared" si="0"/>
        <v>4662.2440200000028</v>
      </c>
    </row>
    <row r="14" spans="1:13" x14ac:dyDescent="0.2">
      <c r="A14" s="364" t="s">
        <v>161</v>
      </c>
      <c r="B14" s="96">
        <f>'GNA CCAA'!B14</f>
        <v>0.52928000000000008</v>
      </c>
      <c r="C14" s="96">
        <f>'GNA CCAA'!C14</f>
        <v>5.2350000000000001E-2</v>
      </c>
      <c r="D14" s="96">
        <f>'GO CCAA'!B14</f>
        <v>0.89273000000000002</v>
      </c>
      <c r="E14" s="341">
        <f t="shared" si="1"/>
        <v>1.4743600000000001</v>
      </c>
      <c r="F14" s="96"/>
      <c r="G14" s="96">
        <f>'GNA CCAA'!F14</f>
        <v>6.1212200000000001</v>
      </c>
      <c r="H14" s="96">
        <f>'GNA CCAA'!G14</f>
        <v>0.75204999999999989</v>
      </c>
      <c r="I14" s="96">
        <f>'GO CCAA'!G14</f>
        <v>11.893639999999998</v>
      </c>
      <c r="J14" s="341">
        <f t="shared" si="0"/>
        <v>18.766909999999996</v>
      </c>
    </row>
    <row r="15" spans="1:13" x14ac:dyDescent="0.2">
      <c r="A15" s="364" t="s">
        <v>162</v>
      </c>
      <c r="B15" s="96">
        <f>'GNA CCAA'!B15</f>
        <v>68.751659999999987</v>
      </c>
      <c r="C15" s="96">
        <f>'GNA CCAA'!C15</f>
        <v>2.8331299999999997</v>
      </c>
      <c r="D15" s="96">
        <f>'GO CCAA'!B15</f>
        <v>175.73569000000001</v>
      </c>
      <c r="E15" s="341">
        <f t="shared" si="1"/>
        <v>247.32047999999998</v>
      </c>
      <c r="F15" s="96"/>
      <c r="G15" s="96">
        <f>'GNA CCAA'!F15</f>
        <v>735.23956000000078</v>
      </c>
      <c r="H15" s="96">
        <f>'GNA CCAA'!G15</f>
        <v>29.995539999999991</v>
      </c>
      <c r="I15" s="96">
        <f>'GO CCAA'!G15</f>
        <v>2011.7015600000009</v>
      </c>
      <c r="J15" s="341">
        <f t="shared" si="0"/>
        <v>2776.9366600000017</v>
      </c>
      <c r="L15" s="92"/>
      <c r="M15" s="92"/>
    </row>
    <row r="16" spans="1:13" x14ac:dyDescent="0.2">
      <c r="A16" s="364" t="s">
        <v>163</v>
      </c>
      <c r="B16" s="96">
        <f>'GNA CCAA'!B16</f>
        <v>10.579670000000005</v>
      </c>
      <c r="C16" s="96">
        <f>'GNA CCAA'!C16</f>
        <v>0.35643000000000008</v>
      </c>
      <c r="D16" s="96">
        <f>'GO CCAA'!B16</f>
        <v>58.604119999999995</v>
      </c>
      <c r="E16" s="341">
        <f t="shared" si="1"/>
        <v>69.540220000000005</v>
      </c>
      <c r="F16" s="96"/>
      <c r="G16" s="96">
        <f>'GNA CCAA'!F16</f>
        <v>119.08380000000007</v>
      </c>
      <c r="H16" s="96">
        <f>'GNA CCAA'!G16</f>
        <v>3.8273900000000012</v>
      </c>
      <c r="I16" s="96">
        <f>'GO CCAA'!G16</f>
        <v>678.73295000000007</v>
      </c>
      <c r="J16" s="341">
        <f t="shared" si="0"/>
        <v>801.64414000000011</v>
      </c>
    </row>
    <row r="17" spans="1:10" x14ac:dyDescent="0.2">
      <c r="A17" s="364" t="s">
        <v>164</v>
      </c>
      <c r="B17" s="96">
        <f>'GNA CCAA'!B17</f>
        <v>27.863449999999997</v>
      </c>
      <c r="C17" s="96">
        <f>'GNA CCAA'!C17</f>
        <v>1.4341600000000003</v>
      </c>
      <c r="D17" s="96">
        <f>'GO CCAA'!B17</f>
        <v>114.05825</v>
      </c>
      <c r="E17" s="341">
        <f t="shared" si="1"/>
        <v>143.35586000000001</v>
      </c>
      <c r="F17" s="96"/>
      <c r="G17" s="96">
        <f>'GNA CCAA'!F17</f>
        <v>309.74289000000022</v>
      </c>
      <c r="H17" s="96">
        <f>'GNA CCAA'!G17</f>
        <v>16.005920000000025</v>
      </c>
      <c r="I17" s="96">
        <f>'GO CCAA'!G17</f>
        <v>1330.5917300000003</v>
      </c>
      <c r="J17" s="341">
        <f t="shared" si="0"/>
        <v>1656.3405400000006</v>
      </c>
    </row>
    <row r="18" spans="1:10" x14ac:dyDescent="0.2">
      <c r="A18" s="364" t="s">
        <v>165</v>
      </c>
      <c r="B18" s="96">
        <f>'GNA CCAA'!B18</f>
        <v>2.9637799999999994</v>
      </c>
      <c r="C18" s="96">
        <f>'GNA CCAA'!C18</f>
        <v>0.10709</v>
      </c>
      <c r="D18" s="96">
        <f>'GO CCAA'!B18</f>
        <v>13.102210000000001</v>
      </c>
      <c r="E18" s="341">
        <f t="shared" si="1"/>
        <v>16.173079999999999</v>
      </c>
      <c r="F18" s="96"/>
      <c r="G18" s="96">
        <f>'GNA CCAA'!F18</f>
        <v>34.248269999999998</v>
      </c>
      <c r="H18" s="96">
        <f>'GNA CCAA'!G18</f>
        <v>1.35148</v>
      </c>
      <c r="I18" s="96">
        <f>'GO CCAA'!G18</f>
        <v>151.90688999999995</v>
      </c>
      <c r="J18" s="341">
        <f t="shared" si="0"/>
        <v>187.50663999999995</v>
      </c>
    </row>
    <row r="19" spans="1:10" x14ac:dyDescent="0.2">
      <c r="A19" s="364" t="s">
        <v>166</v>
      </c>
      <c r="B19" s="96">
        <f>'GNA CCAA'!B19</f>
        <v>78.727689999999996</v>
      </c>
      <c r="C19" s="96">
        <f>'GNA CCAA'!C19</f>
        <v>2.9700700000000002</v>
      </c>
      <c r="D19" s="96">
        <f>'GO CCAA'!B19</f>
        <v>154.12911000000003</v>
      </c>
      <c r="E19" s="341">
        <f t="shared" si="1"/>
        <v>235.82687000000004</v>
      </c>
      <c r="F19" s="96"/>
      <c r="G19" s="96">
        <f>'GNA CCAA'!F19</f>
        <v>835.97051999999996</v>
      </c>
      <c r="H19" s="96">
        <f>'GNA CCAA'!G19</f>
        <v>31.195900000000005</v>
      </c>
      <c r="I19" s="96">
        <f>'GO CCAA'!G19</f>
        <v>1736.3643499999994</v>
      </c>
      <c r="J19" s="341">
        <f t="shared" si="0"/>
        <v>2603.5307699999994</v>
      </c>
    </row>
    <row r="20" spans="1:10" x14ac:dyDescent="0.2">
      <c r="A20" s="364" t="s">
        <v>167</v>
      </c>
      <c r="B20" s="96">
        <f>'GNA CCAA'!B20</f>
        <v>0.64888000000000001</v>
      </c>
      <c r="C20" s="487">
        <f>'GNA CCAA'!C20</f>
        <v>0</v>
      </c>
      <c r="D20" s="96">
        <f>'GO CCAA'!B20</f>
        <v>1.1111099999999998</v>
      </c>
      <c r="E20" s="341">
        <f t="shared" si="1"/>
        <v>1.7599899999999997</v>
      </c>
      <c r="F20" s="96"/>
      <c r="G20" s="96">
        <f>'GNA CCAA'!F20</f>
        <v>6.9540600000000001</v>
      </c>
      <c r="H20" s="487">
        <f>'GNA CCAA'!G20</f>
        <v>0</v>
      </c>
      <c r="I20" s="96">
        <f>'GO CCAA'!G20</f>
        <v>13.031769999999996</v>
      </c>
      <c r="J20" s="341">
        <f t="shared" si="0"/>
        <v>19.985829999999996</v>
      </c>
    </row>
    <row r="21" spans="1:10" x14ac:dyDescent="0.2">
      <c r="A21" s="364" t="s">
        <v>168</v>
      </c>
      <c r="B21" s="96">
        <f>'GNA CCAA'!B21</f>
        <v>16.378429999999998</v>
      </c>
      <c r="C21" s="96">
        <f>'GNA CCAA'!C21</f>
        <v>0.70652999999999999</v>
      </c>
      <c r="D21" s="96">
        <f>'GO CCAA'!B21</f>
        <v>79.226319999999987</v>
      </c>
      <c r="E21" s="341">
        <f t="shared" si="1"/>
        <v>96.311279999999982</v>
      </c>
      <c r="F21" s="96"/>
      <c r="G21" s="96">
        <f>'GNA CCAA'!F21</f>
        <v>175.29835000000014</v>
      </c>
      <c r="H21" s="96">
        <f>'GNA CCAA'!G21</f>
        <v>7.6998499999999988</v>
      </c>
      <c r="I21" s="96">
        <f>'GO CCAA'!G21</f>
        <v>930.95439999999974</v>
      </c>
      <c r="J21" s="341">
        <f t="shared" si="0"/>
        <v>1113.9525999999998</v>
      </c>
    </row>
    <row r="22" spans="1:10" x14ac:dyDescent="0.2">
      <c r="A22" s="364" t="s">
        <v>169</v>
      </c>
      <c r="B22" s="96">
        <f>'GNA CCAA'!B22</f>
        <v>8.0566199999999988</v>
      </c>
      <c r="C22" s="96">
        <f>'GNA CCAA'!C22</f>
        <v>0.34062000000000003</v>
      </c>
      <c r="D22" s="96">
        <f>'GO CCAA'!B22</f>
        <v>53.006289999999993</v>
      </c>
      <c r="E22" s="341">
        <f t="shared" si="1"/>
        <v>61.403529999999989</v>
      </c>
      <c r="F22" s="96"/>
      <c r="G22" s="96">
        <f>'GNA CCAA'!F22</f>
        <v>90.013590000000008</v>
      </c>
      <c r="H22" s="96">
        <f>'GNA CCAA'!G22</f>
        <v>3.2899800000000003</v>
      </c>
      <c r="I22" s="96">
        <f>'GO CCAA'!G22</f>
        <v>662.35586999999964</v>
      </c>
      <c r="J22" s="341">
        <f t="shared" si="0"/>
        <v>755.65943999999968</v>
      </c>
    </row>
    <row r="23" spans="1:10" x14ac:dyDescent="0.2">
      <c r="A23" s="365" t="s">
        <v>170</v>
      </c>
      <c r="B23" s="96">
        <f>'GNA CCAA'!B23</f>
        <v>19.710220000000003</v>
      </c>
      <c r="C23" s="96">
        <f>'GNA CCAA'!C23</f>
        <v>1.1313499999999999</v>
      </c>
      <c r="D23" s="96">
        <f>'GO CCAA'!B23</f>
        <v>138.22492999999997</v>
      </c>
      <c r="E23" s="341">
        <f t="shared" si="1"/>
        <v>159.06649999999996</v>
      </c>
      <c r="F23" s="96"/>
      <c r="G23" s="96">
        <f>'GNA CCAA'!F23</f>
        <v>239.16173000000032</v>
      </c>
      <c r="H23" s="96">
        <f>'GNA CCAA'!G23</f>
        <v>12.808270000000007</v>
      </c>
      <c r="I23" s="96">
        <f>'GO CCAA'!G23</f>
        <v>1692.7937800000007</v>
      </c>
      <c r="J23" s="341">
        <f t="shared" si="0"/>
        <v>1944.7637800000009</v>
      </c>
    </row>
    <row r="24" spans="1:10" x14ac:dyDescent="0.2">
      <c r="A24" s="366" t="s">
        <v>426</v>
      </c>
      <c r="B24" s="100">
        <f>'GNA CCAA'!B24</f>
        <v>580.94695000000047</v>
      </c>
      <c r="C24" s="100">
        <f>'GNA CCAA'!C24</f>
        <v>32.317000000000036</v>
      </c>
      <c r="D24" s="100">
        <f>'GO CCAA'!B24</f>
        <v>1856.6266899999969</v>
      </c>
      <c r="E24" s="100">
        <f t="shared" si="1"/>
        <v>2469.8906399999973</v>
      </c>
      <c r="F24" s="100"/>
      <c r="G24" s="100">
        <f>'GNA CCAA'!F24</f>
        <v>6386.521969999978</v>
      </c>
      <c r="H24" s="367">
        <f>'GNA CCAA'!G24</f>
        <v>360.65381000000008</v>
      </c>
      <c r="I24" s="100">
        <f>'GO CCAA'!G24</f>
        <v>21699.772720000015</v>
      </c>
      <c r="J24" s="100">
        <f t="shared" si="0"/>
        <v>28446.948499999991</v>
      </c>
    </row>
    <row r="25" spans="1:10" x14ac:dyDescent="0.2">
      <c r="J25" s="79" t="s">
        <v>220</v>
      </c>
    </row>
    <row r="26" spans="1:10" x14ac:dyDescent="0.2">
      <c r="A26" s="343" t="s">
        <v>431</v>
      </c>
      <c r="G26" s="58"/>
      <c r="H26" s="58"/>
      <c r="I26" s="58"/>
      <c r="J26" s="58"/>
    </row>
    <row r="27" spans="1:10" x14ac:dyDescent="0.2">
      <c r="A27" s="101" t="s">
        <v>221</v>
      </c>
      <c r="G27" s="58"/>
      <c r="H27" s="58"/>
      <c r="I27" s="58"/>
      <c r="J27" s="58"/>
    </row>
    <row r="28" spans="1:10" ht="18" x14ac:dyDescent="0.25">
      <c r="A28" s="102"/>
      <c r="E28" s="792"/>
      <c r="F28" s="792"/>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69" priority="5" operator="between">
      <formula>0</formula>
      <formula>0.5</formula>
    </cfRule>
    <cfRule type="cellIs" dxfId="168" priority="6" operator="between">
      <formula>0</formula>
      <formula>0.49</formula>
    </cfRule>
  </conditionalFormatting>
  <conditionalFormatting sqref="E6:E23">
    <cfRule type="cellIs" dxfId="167" priority="3" operator="between">
      <formula>0</formula>
      <formula>0.5</formula>
    </cfRule>
    <cfRule type="cellIs" dxfId="166" priority="4" operator="between">
      <formula>0</formula>
      <formula>0.49</formula>
    </cfRule>
  </conditionalFormatting>
  <conditionalFormatting sqref="J6:J23">
    <cfRule type="cellIs" dxfId="165" priority="1" operator="between">
      <formula>0</formula>
      <formula>0.5</formula>
    </cfRule>
    <cfRule type="cellIs" dxfId="16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election activeCell="A8" sqref="A8:H10"/>
    </sheetView>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81">
        <f>INDICE!A3</f>
        <v>45838</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79">
        <v>694.02616000000035</v>
      </c>
      <c r="C5" s="86">
        <v>4.2154021735511318</v>
      </c>
      <c r="D5" s="85">
        <v>3603.8668800000009</v>
      </c>
      <c r="E5" s="86">
        <v>4.7864441713577248</v>
      </c>
      <c r="F5" s="85">
        <v>7553.9412799999991</v>
      </c>
      <c r="G5" s="86">
        <v>7.2881637752205783</v>
      </c>
      <c r="H5" s="380">
        <v>99.999011519164185</v>
      </c>
    </row>
    <row r="6" spans="1:65" x14ac:dyDescent="0.2">
      <c r="A6" s="84" t="s">
        <v>141</v>
      </c>
      <c r="B6" s="341">
        <v>1.3089999999999999E-2</v>
      </c>
      <c r="C6" s="344">
        <v>1.31578947368421</v>
      </c>
      <c r="D6" s="96">
        <v>4.4549999999999999E-2</v>
      </c>
      <c r="E6" s="344">
        <v>-34.991974317817018</v>
      </c>
      <c r="F6" s="96">
        <v>7.467E-2</v>
      </c>
      <c r="G6" s="344">
        <v>-34.2982842058953</v>
      </c>
      <c r="H6" s="474">
        <v>9.8848083581290318E-4</v>
      </c>
    </row>
    <row r="7" spans="1:65" x14ac:dyDescent="0.2">
      <c r="A7" s="60" t="s">
        <v>114</v>
      </c>
      <c r="B7" s="61">
        <v>694.03925000000038</v>
      </c>
      <c r="C7" s="87">
        <v>4.2153459199733021</v>
      </c>
      <c r="D7" s="61">
        <v>3603.9114300000006</v>
      </c>
      <c r="E7" s="87">
        <v>4.7856515679169789</v>
      </c>
      <c r="F7" s="61">
        <v>7554.0159499999991</v>
      </c>
      <c r="G7" s="87">
        <v>7.2874925125979333</v>
      </c>
      <c r="H7" s="87">
        <v>100</v>
      </c>
    </row>
    <row r="8" spans="1:65" x14ac:dyDescent="0.2">
      <c r="H8" s="79" t="s">
        <v>220</v>
      </c>
    </row>
    <row r="9" spans="1:65" x14ac:dyDescent="0.2">
      <c r="A9" s="80" t="s">
        <v>475</v>
      </c>
    </row>
    <row r="10" spans="1:65" x14ac:dyDescent="0.2">
      <c r="A10" s="428" t="s">
        <v>527</v>
      </c>
    </row>
    <row r="13" spans="1:65" x14ac:dyDescent="0.2">
      <c r="B13" s="85"/>
    </row>
  </sheetData>
  <mergeCells count="3">
    <mergeCell ref="B3:C3"/>
    <mergeCell ref="D3:E3"/>
    <mergeCell ref="F3:H3"/>
  </mergeCells>
  <conditionalFormatting sqref="B6">
    <cfRule type="cellIs" dxfId="163" priority="7" operator="between">
      <formula>0</formula>
      <formula>0.5</formula>
    </cfRule>
    <cfRule type="cellIs" dxfId="162" priority="8" operator="between">
      <formula>0</formula>
      <formula>0.49</formula>
    </cfRule>
  </conditionalFormatting>
  <conditionalFormatting sqref="D6">
    <cfRule type="cellIs" dxfId="161" priority="5" operator="between">
      <formula>0</formula>
      <formula>0.5</formula>
    </cfRule>
    <cfRule type="cellIs" dxfId="160" priority="6" operator="between">
      <formula>0</formula>
      <formula>0.49</formula>
    </cfRule>
  </conditionalFormatting>
  <conditionalFormatting sqref="F6">
    <cfRule type="cellIs" dxfId="159" priority="3" operator="between">
      <formula>0</formula>
      <formula>0.5</formula>
    </cfRule>
    <cfRule type="cellIs" dxfId="158" priority="4" operator="between">
      <formula>0</formula>
      <formula>0.49</formula>
    </cfRule>
  </conditionalFormatting>
  <conditionalFormatting sqref="H6">
    <cfRule type="cellIs" dxfId="157" priority="1" operator="between">
      <formula>0</formula>
      <formula>0.5</formula>
    </cfRule>
    <cfRule type="cellIs" dxfId="15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8" t="s">
        <v>151</v>
      </c>
    </row>
    <row r="3" spans="1:65" s="81" customFormat="1" x14ac:dyDescent="0.2">
      <c r="A3" s="70"/>
      <c r="B3" s="781">
        <f>INDICE!A3</f>
        <v>45838</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79">
        <v>190.29362</v>
      </c>
      <c r="C5" s="86">
        <v>-7.9086118884724819</v>
      </c>
      <c r="D5" s="85">
        <v>1303.8189199999999</v>
      </c>
      <c r="E5" s="86">
        <v>-9.6961434295329241</v>
      </c>
      <c r="F5" s="85">
        <v>2592.9854100000007</v>
      </c>
      <c r="G5" s="86">
        <v>4.1807671755757916</v>
      </c>
      <c r="H5" s="380">
        <v>31.981904908872121</v>
      </c>
    </row>
    <row r="6" spans="1:65" x14ac:dyDescent="0.2">
      <c r="A6" s="84" t="s">
        <v>195</v>
      </c>
      <c r="B6" s="379">
        <v>356.27586999999994</v>
      </c>
      <c r="C6" s="86">
        <v>-26.005104311311868</v>
      </c>
      <c r="D6" s="85">
        <v>2572.7270699999999</v>
      </c>
      <c r="E6" s="86">
        <v>-10.844959143963717</v>
      </c>
      <c r="F6" s="85">
        <v>5514.6786499999998</v>
      </c>
      <c r="G6" s="86">
        <v>-6.3914834500361186</v>
      </c>
      <c r="H6" s="380">
        <v>68.01809509112789</v>
      </c>
    </row>
    <row r="7" spans="1:65" x14ac:dyDescent="0.2">
      <c r="A7" s="60" t="s">
        <v>434</v>
      </c>
      <c r="B7" s="61">
        <v>546.56948999999997</v>
      </c>
      <c r="C7" s="87">
        <v>-20.570928104219551</v>
      </c>
      <c r="D7" s="61">
        <v>3876.5459899999996</v>
      </c>
      <c r="E7" s="87">
        <v>-10.461848221899659</v>
      </c>
      <c r="F7" s="61">
        <v>8107.6640599999992</v>
      </c>
      <c r="G7" s="87">
        <v>-3.2514917220262562</v>
      </c>
      <c r="H7" s="87">
        <v>100</v>
      </c>
    </row>
    <row r="8" spans="1:65" x14ac:dyDescent="0.2">
      <c r="A8" s="66" t="s">
        <v>423</v>
      </c>
      <c r="B8" s="419">
        <v>448.86839999999989</v>
      </c>
      <c r="C8" s="604">
        <v>-24.686631377238061</v>
      </c>
      <c r="D8" s="417">
        <v>3258.65013</v>
      </c>
      <c r="E8" s="604">
        <v>-10.763903863767958</v>
      </c>
      <c r="F8" s="417">
        <v>6833.2770299999993</v>
      </c>
      <c r="G8" s="604">
        <v>-2.6007622397919792</v>
      </c>
      <c r="H8" s="705">
        <v>84.281699135916099</v>
      </c>
    </row>
    <row r="9" spans="1:65" x14ac:dyDescent="0.2">
      <c r="H9" s="79" t="s">
        <v>220</v>
      </c>
    </row>
    <row r="10" spans="1:65" x14ac:dyDescent="0.2">
      <c r="A10" s="80" t="s">
        <v>475</v>
      </c>
    </row>
    <row r="11" spans="1:65" x14ac:dyDescent="0.2">
      <c r="A11" s="80" t="s">
        <v>435</v>
      </c>
    </row>
    <row r="12" spans="1:65" x14ac:dyDescent="0.2">
      <c r="A12" s="133" t="s">
        <v>527</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436</v>
      </c>
    </row>
    <row r="2" spans="1:3" ht="15.75" x14ac:dyDescent="0.25">
      <c r="A2" s="2"/>
      <c r="C2" s="55" t="s">
        <v>151</v>
      </c>
    </row>
    <row r="3" spans="1:3" ht="14.1" customHeight="1" x14ac:dyDescent="0.2">
      <c r="A3" s="90"/>
      <c r="B3" s="280">
        <f>INDICE!A3</f>
        <v>45838</v>
      </c>
      <c r="C3" s="605" t="s">
        <v>116</v>
      </c>
    </row>
    <row r="4" spans="1:3" x14ac:dyDescent="0.2">
      <c r="A4" s="363" t="s">
        <v>153</v>
      </c>
      <c r="B4" s="339">
        <v>36.365580000000001</v>
      </c>
      <c r="C4" s="94">
        <v>352.58725999999996</v>
      </c>
    </row>
    <row r="5" spans="1:3" x14ac:dyDescent="0.2">
      <c r="A5" s="364" t="s">
        <v>154</v>
      </c>
      <c r="B5" s="341">
        <v>4.9779999999999998E-2</v>
      </c>
      <c r="C5" s="96">
        <v>1.6418399999999995</v>
      </c>
    </row>
    <row r="6" spans="1:3" x14ac:dyDescent="0.2">
      <c r="A6" s="364" t="s">
        <v>155</v>
      </c>
      <c r="B6" s="341">
        <v>0.58523999999999998</v>
      </c>
      <c r="C6" s="96">
        <v>10.80916</v>
      </c>
    </row>
    <row r="7" spans="1:3" x14ac:dyDescent="0.2">
      <c r="A7" s="364" t="s">
        <v>156</v>
      </c>
      <c r="B7" s="341">
        <v>0</v>
      </c>
      <c r="C7" s="96">
        <v>0</v>
      </c>
    </row>
    <row r="8" spans="1:3" x14ac:dyDescent="0.2">
      <c r="A8" s="364" t="s">
        <v>157</v>
      </c>
      <c r="B8" s="341">
        <v>129.9854</v>
      </c>
      <c r="C8" s="96">
        <v>1794.0411200000001</v>
      </c>
    </row>
    <row r="9" spans="1:3" x14ac:dyDescent="0.2">
      <c r="A9" s="364" t="s">
        <v>158</v>
      </c>
      <c r="B9" s="341">
        <v>0.22803999999999999</v>
      </c>
      <c r="C9" s="96">
        <v>3.9345400000000001</v>
      </c>
    </row>
    <row r="10" spans="1:3" x14ac:dyDescent="0.2">
      <c r="A10" s="364" t="s">
        <v>159</v>
      </c>
      <c r="B10" s="341">
        <v>0.62505999999999995</v>
      </c>
      <c r="C10" s="96">
        <v>5.4109599999999984</v>
      </c>
    </row>
    <row r="11" spans="1:3" x14ac:dyDescent="0.2">
      <c r="A11" s="364" t="s">
        <v>508</v>
      </c>
      <c r="B11" s="341">
        <v>0.31392000000000003</v>
      </c>
      <c r="C11" s="96">
        <v>3.3102800000000006</v>
      </c>
    </row>
    <row r="12" spans="1:3" x14ac:dyDescent="0.2">
      <c r="A12" s="364" t="s">
        <v>160</v>
      </c>
      <c r="B12" s="341">
        <v>10.860469999999999</v>
      </c>
      <c r="C12" s="96">
        <v>242.29469999999998</v>
      </c>
    </row>
    <row r="13" spans="1:3" x14ac:dyDescent="0.2">
      <c r="A13" s="364" t="s">
        <v>161</v>
      </c>
      <c r="B13" s="341">
        <v>2.4990000000000001</v>
      </c>
      <c r="C13" s="96">
        <v>38.713900000000002</v>
      </c>
    </row>
    <row r="14" spans="1:3" x14ac:dyDescent="0.2">
      <c r="A14" s="364" t="s">
        <v>162</v>
      </c>
      <c r="B14" s="341">
        <v>0.21875999999999998</v>
      </c>
      <c r="C14" s="96">
        <v>4.3750400000000012</v>
      </c>
    </row>
    <row r="15" spans="1:3" x14ac:dyDescent="0.2">
      <c r="A15" s="364" t="s">
        <v>163</v>
      </c>
      <c r="B15" s="341">
        <v>0.23203000000000001</v>
      </c>
      <c r="C15" s="96">
        <v>2.7516100000000008</v>
      </c>
    </row>
    <row r="16" spans="1:3" x14ac:dyDescent="0.2">
      <c r="A16" s="364" t="s">
        <v>164</v>
      </c>
      <c r="B16" s="341">
        <v>4.2885799999999996</v>
      </c>
      <c r="C16" s="96">
        <v>75.972700000000003</v>
      </c>
    </row>
    <row r="17" spans="1:3" x14ac:dyDescent="0.2">
      <c r="A17" s="364" t="s">
        <v>165</v>
      </c>
      <c r="B17" s="341">
        <v>4.0039999999999999E-2</v>
      </c>
      <c r="C17" s="96">
        <v>0.56601999999999997</v>
      </c>
    </row>
    <row r="18" spans="1:3" x14ac:dyDescent="0.2">
      <c r="A18" s="364" t="s">
        <v>166</v>
      </c>
      <c r="B18" s="341">
        <v>0.34067999999999998</v>
      </c>
      <c r="C18" s="96">
        <v>4.4995800000000008</v>
      </c>
    </row>
    <row r="19" spans="1:3" x14ac:dyDescent="0.2">
      <c r="A19" s="364" t="s">
        <v>167</v>
      </c>
      <c r="B19" s="341">
        <v>2.5</v>
      </c>
      <c r="C19" s="96">
        <v>41.198</v>
      </c>
    </row>
    <row r="20" spans="1:3" x14ac:dyDescent="0.2">
      <c r="A20" s="364" t="s">
        <v>168</v>
      </c>
      <c r="B20" s="341">
        <v>0.23674000000000001</v>
      </c>
      <c r="C20" s="96">
        <v>2.6440399999999999</v>
      </c>
    </row>
    <row r="21" spans="1:3" x14ac:dyDescent="0.2">
      <c r="A21" s="364" t="s">
        <v>169</v>
      </c>
      <c r="B21" s="341">
        <v>0.26851999999999998</v>
      </c>
      <c r="C21" s="96">
        <v>2.98888</v>
      </c>
    </row>
    <row r="22" spans="1:3" x14ac:dyDescent="0.2">
      <c r="A22" s="365" t="s">
        <v>170</v>
      </c>
      <c r="B22" s="341">
        <v>0.65577999999999981</v>
      </c>
      <c r="C22" s="96">
        <v>5.2457799999999999</v>
      </c>
    </row>
    <row r="23" spans="1:3" x14ac:dyDescent="0.2">
      <c r="A23" s="366" t="s">
        <v>426</v>
      </c>
      <c r="B23" s="100">
        <v>190.29362</v>
      </c>
      <c r="C23" s="100">
        <v>2592.9854099999989</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55" priority="2" operator="between">
      <formula>0</formula>
      <formula>0.5</formula>
    </cfRule>
    <cfRule type="cellIs" dxfId="154" priority="3" operator="between">
      <formula>0</formula>
      <formula>0.49</formula>
    </cfRule>
  </conditionalFormatting>
  <conditionalFormatting sqref="B7:C7">
    <cfRule type="cellIs" dxfId="153"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election activeCell="A11" sqref="A11"/>
    </sheetView>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8" t="s">
        <v>151</v>
      </c>
    </row>
    <row r="3" spans="1:65" s="81" customFormat="1" x14ac:dyDescent="0.2">
      <c r="A3" s="70"/>
      <c r="B3" s="781">
        <f>INDICE!A3</f>
        <v>45838</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592</v>
      </c>
      <c r="B5" s="379">
        <v>37.035299865640653</v>
      </c>
      <c r="C5" s="73">
        <v>4.2629061486670095</v>
      </c>
      <c r="D5" s="85">
        <v>217.31146940271159</v>
      </c>
      <c r="E5" s="73">
        <v>-7.2502132911638172E-3</v>
      </c>
      <c r="F5" s="85">
        <v>421.73628923903749</v>
      </c>
      <c r="G5" s="73">
        <v>0.25023745418158544</v>
      </c>
      <c r="H5" s="380">
        <v>8.149151499146015</v>
      </c>
    </row>
    <row r="6" spans="1:65" x14ac:dyDescent="0.2">
      <c r="A6" s="84" t="s">
        <v>196</v>
      </c>
      <c r="B6" s="379">
        <v>94.02</v>
      </c>
      <c r="C6" s="86">
        <v>26.143773311508838</v>
      </c>
      <c r="D6" s="85">
        <v>412.08100000000002</v>
      </c>
      <c r="E6" s="86">
        <v>11.331117955368239</v>
      </c>
      <c r="F6" s="85">
        <v>878.54899999999998</v>
      </c>
      <c r="G6" s="86">
        <v>11.483491592570552</v>
      </c>
      <c r="H6" s="380">
        <v>16.976079799396427</v>
      </c>
    </row>
    <row r="7" spans="1:65" x14ac:dyDescent="0.2">
      <c r="A7" s="84" t="s">
        <v>197</v>
      </c>
      <c r="B7" s="379">
        <v>100.312</v>
      </c>
      <c r="C7" s="86">
        <v>1.5221439559549834</v>
      </c>
      <c r="D7" s="85">
        <v>533.904</v>
      </c>
      <c r="E7" s="86">
        <v>-4.9913426923603934</v>
      </c>
      <c r="F7" s="85">
        <v>1134.6980000000001</v>
      </c>
      <c r="G7" s="86">
        <v>-0.11848132642749752</v>
      </c>
      <c r="H7" s="380">
        <v>21.925611202352432</v>
      </c>
    </row>
    <row r="8" spans="1:65" x14ac:dyDescent="0.2">
      <c r="A8" s="84" t="s">
        <v>593</v>
      </c>
      <c r="B8" s="379">
        <v>182.61970013435936</v>
      </c>
      <c r="C8" s="86">
        <v>-1.7454865376201791</v>
      </c>
      <c r="D8" s="85">
        <v>1375.1497207947345</v>
      </c>
      <c r="E8" s="86">
        <v>21.913486897645633</v>
      </c>
      <c r="F8" s="85">
        <v>2740.2339009584084</v>
      </c>
      <c r="G8" s="489">
        <v>25.754964580110805</v>
      </c>
      <c r="H8" s="380">
        <v>52.949157499105127</v>
      </c>
      <c r="J8" s="85"/>
    </row>
    <row r="9" spans="1:65" x14ac:dyDescent="0.2">
      <c r="A9" s="60" t="s">
        <v>198</v>
      </c>
      <c r="B9" s="61">
        <v>413.98700000000002</v>
      </c>
      <c r="C9" s="628">
        <v>4.8793216577533336</v>
      </c>
      <c r="D9" s="61">
        <v>2538.4461901974464</v>
      </c>
      <c r="E9" s="87">
        <v>11.462857083780323</v>
      </c>
      <c r="F9" s="61">
        <v>5175.2171901974461</v>
      </c>
      <c r="G9" s="87">
        <v>14.399601711510822</v>
      </c>
      <c r="H9" s="87">
        <v>100</v>
      </c>
    </row>
    <row r="10" spans="1:65" x14ac:dyDescent="0.2">
      <c r="H10" s="79" t="s">
        <v>220</v>
      </c>
    </row>
    <row r="11" spans="1:65" x14ac:dyDescent="0.2">
      <c r="A11" s="80" t="s">
        <v>475</v>
      </c>
    </row>
    <row r="12" spans="1:65" x14ac:dyDescent="0.2">
      <c r="A12" s="80" t="s">
        <v>595</v>
      </c>
    </row>
    <row r="13" spans="1:65" x14ac:dyDescent="0.2">
      <c r="A13" s="80" t="s">
        <v>594</v>
      </c>
    </row>
    <row r="14" spans="1:65" x14ac:dyDescent="0.2">
      <c r="A14" s="133" t="s">
        <v>527</v>
      </c>
    </row>
  </sheetData>
  <mergeCells count="3">
    <mergeCell ref="B3:C3"/>
    <mergeCell ref="D3:E3"/>
    <mergeCell ref="F3:H3"/>
  </mergeCells>
  <conditionalFormatting sqref="C9">
    <cfRule type="cellIs" dxfId="152" priority="7" operator="between">
      <formula>0</formula>
      <formula>0.5</formula>
    </cfRule>
    <cfRule type="cellIs" dxfId="151" priority="8" operator="between">
      <formula>0</formula>
      <formula>0.49</formula>
    </cfRule>
  </conditionalFormatting>
  <conditionalFormatting sqref="E5">
    <cfRule type="cellIs" dxfId="150" priority="1" operator="between">
      <formula>-0.05</formula>
      <formula>0</formula>
    </cfRule>
    <cfRule type="cellIs" dxfId="149" priority="3" operator="between">
      <formula>0</formula>
      <formula>0.5</formula>
    </cfRule>
    <cfRule type="cellIs" dxfId="148" priority="4"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election activeCell="L35" sqref="L35"/>
    </sheetView>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5" t="s">
        <v>243</v>
      </c>
      <c r="B1" s="275"/>
      <c r="C1" s="1"/>
      <c r="D1" s="1"/>
      <c r="E1" s="1"/>
      <c r="F1" s="1"/>
      <c r="G1" s="1"/>
      <c r="H1" s="1"/>
      <c r="I1" s="1"/>
    </row>
    <row r="2" spans="1:9" x14ac:dyDescent="0.2">
      <c r="A2" s="381"/>
      <c r="B2" s="381"/>
      <c r="C2" s="381"/>
      <c r="D2" s="381"/>
      <c r="E2" s="381"/>
      <c r="F2" s="1"/>
      <c r="G2" s="1"/>
      <c r="H2" s="382"/>
      <c r="I2" s="385" t="s">
        <v>151</v>
      </c>
    </row>
    <row r="3" spans="1:9" ht="14.85" customHeight="1" x14ac:dyDescent="0.2">
      <c r="A3" s="800" t="s">
        <v>447</v>
      </c>
      <c r="B3" s="800" t="s">
        <v>448</v>
      </c>
      <c r="C3" s="781">
        <f>INDICE!A3</f>
        <v>45838</v>
      </c>
      <c r="D3" s="782"/>
      <c r="E3" s="782" t="s">
        <v>115</v>
      </c>
      <c r="F3" s="782"/>
      <c r="G3" s="782" t="s">
        <v>116</v>
      </c>
      <c r="H3" s="782"/>
      <c r="I3" s="782"/>
    </row>
    <row r="4" spans="1:9" x14ac:dyDescent="0.2">
      <c r="A4" s="801"/>
      <c r="B4" s="801"/>
      <c r="C4" s="82" t="s">
        <v>47</v>
      </c>
      <c r="D4" s="82" t="s">
        <v>445</v>
      </c>
      <c r="E4" s="82" t="s">
        <v>47</v>
      </c>
      <c r="F4" s="82" t="s">
        <v>445</v>
      </c>
      <c r="G4" s="82" t="s">
        <v>47</v>
      </c>
      <c r="H4" s="83" t="s">
        <v>445</v>
      </c>
      <c r="I4" s="83" t="s">
        <v>106</v>
      </c>
    </row>
    <row r="5" spans="1:9" x14ac:dyDescent="0.2">
      <c r="A5" s="386"/>
      <c r="B5" s="390" t="s">
        <v>200</v>
      </c>
      <c r="C5" s="388">
        <v>146.99083000000002</v>
      </c>
      <c r="D5" s="142">
        <v>-50.655810088615937</v>
      </c>
      <c r="E5" s="141">
        <v>1429.1327799999999</v>
      </c>
      <c r="F5" s="519">
        <v>59.778374332635096</v>
      </c>
      <c r="G5" s="520">
        <v>2162.2275199999999</v>
      </c>
      <c r="H5" s="519">
        <v>-6.3209188020231499</v>
      </c>
      <c r="I5" s="391">
        <v>3.5836292181958731</v>
      </c>
    </row>
    <row r="6" spans="1:9" x14ac:dyDescent="0.2">
      <c r="A6" s="11"/>
      <c r="B6" s="11" t="s">
        <v>231</v>
      </c>
      <c r="C6" s="388">
        <v>758.57895000000008</v>
      </c>
      <c r="D6" s="142">
        <v>2.9896557148714367</v>
      </c>
      <c r="E6" s="144">
        <v>4113.9910799999998</v>
      </c>
      <c r="F6" s="142">
        <v>-27.261606860855707</v>
      </c>
      <c r="G6" s="520">
        <v>8712.260290000002</v>
      </c>
      <c r="H6" s="521">
        <v>-18.490174599401783</v>
      </c>
      <c r="I6" s="391">
        <v>14.439512143371322</v>
      </c>
    </row>
    <row r="7" spans="1:9" x14ac:dyDescent="0.2">
      <c r="A7" s="11"/>
      <c r="B7" s="253" t="s">
        <v>201</v>
      </c>
      <c r="C7" s="388">
        <v>438.49198000000001</v>
      </c>
      <c r="D7" s="142">
        <v>-23.080845141735907</v>
      </c>
      <c r="E7" s="144">
        <v>3815.9614799999999</v>
      </c>
      <c r="F7" s="142">
        <v>-5.4832857429690218</v>
      </c>
      <c r="G7" s="520">
        <v>8234.7705600000008</v>
      </c>
      <c r="H7" s="522">
        <v>16.33475436486707</v>
      </c>
      <c r="I7" s="391">
        <v>13.64813097187626</v>
      </c>
    </row>
    <row r="8" spans="1:9" x14ac:dyDescent="0.2">
      <c r="A8" s="486" t="s">
        <v>300</v>
      </c>
      <c r="B8" s="228"/>
      <c r="C8" s="146">
        <v>1344.06176</v>
      </c>
      <c r="D8" s="147">
        <v>-16.232566252102981</v>
      </c>
      <c r="E8" s="146">
        <v>9359.0853399999996</v>
      </c>
      <c r="F8" s="523">
        <v>-11.603837684534687</v>
      </c>
      <c r="G8" s="524">
        <v>19109.25837</v>
      </c>
      <c r="H8" s="523">
        <v>-4.8117883544209956</v>
      </c>
      <c r="I8" s="525">
        <v>31.671272333443451</v>
      </c>
    </row>
    <row r="9" spans="1:9" x14ac:dyDescent="0.2">
      <c r="A9" s="386"/>
      <c r="B9" s="11" t="s">
        <v>202</v>
      </c>
      <c r="C9" s="388">
        <v>585.0604800000001</v>
      </c>
      <c r="D9" s="698">
        <v>15.514152367476497</v>
      </c>
      <c r="E9" s="144">
        <v>4870.95982</v>
      </c>
      <c r="F9" s="519">
        <v>6.196345603389247</v>
      </c>
      <c r="G9" s="520">
        <v>9416.7713700000004</v>
      </c>
      <c r="H9" s="526">
        <v>11.274031852803674</v>
      </c>
      <c r="I9" s="391">
        <v>15.607153599914586</v>
      </c>
    </row>
    <row r="10" spans="1:9" x14ac:dyDescent="0.2">
      <c r="A10" s="386"/>
      <c r="B10" s="11" t="s">
        <v>203</v>
      </c>
      <c r="C10" s="388">
        <v>0</v>
      </c>
      <c r="D10" s="142" t="s">
        <v>142</v>
      </c>
      <c r="E10" s="144">
        <v>0</v>
      </c>
      <c r="F10" s="519" t="s">
        <v>142</v>
      </c>
      <c r="G10" s="144">
        <v>0</v>
      </c>
      <c r="H10" s="519">
        <v>-100</v>
      </c>
      <c r="I10" s="471">
        <v>0</v>
      </c>
    </row>
    <row r="11" spans="1:9" x14ac:dyDescent="0.2">
      <c r="A11" s="11"/>
      <c r="B11" s="11" t="s">
        <v>685</v>
      </c>
      <c r="C11" s="388">
        <v>0</v>
      </c>
      <c r="D11" s="142">
        <v>-100</v>
      </c>
      <c r="E11" s="144">
        <v>834.46623999999997</v>
      </c>
      <c r="F11" s="527">
        <v>10.379907562578246</v>
      </c>
      <c r="G11" s="144">
        <v>2059.4867399999998</v>
      </c>
      <c r="H11" s="527">
        <v>131.98067286114807</v>
      </c>
      <c r="I11" s="496">
        <v>3.4133488671677656</v>
      </c>
    </row>
    <row r="12" spans="1:9" x14ac:dyDescent="0.2">
      <c r="A12" s="632"/>
      <c r="B12" s="11" t="s">
        <v>582</v>
      </c>
      <c r="C12" s="388">
        <v>0</v>
      </c>
      <c r="D12" s="142" t="s">
        <v>142</v>
      </c>
      <c r="E12" s="144">
        <v>0</v>
      </c>
      <c r="F12" s="142" t="s">
        <v>142</v>
      </c>
      <c r="G12" s="144">
        <v>0</v>
      </c>
      <c r="H12" s="521">
        <v>-100</v>
      </c>
      <c r="I12" s="496">
        <v>0</v>
      </c>
    </row>
    <row r="13" spans="1:9" x14ac:dyDescent="0.2">
      <c r="A13" s="11"/>
      <c r="B13" s="11" t="s">
        <v>204</v>
      </c>
      <c r="C13" s="388">
        <v>0</v>
      </c>
      <c r="D13" s="142">
        <v>-100</v>
      </c>
      <c r="E13" s="144">
        <v>744.99425999999994</v>
      </c>
      <c r="F13" s="142">
        <v>-45.327286812459846</v>
      </c>
      <c r="G13" s="520">
        <v>2388.6606199999997</v>
      </c>
      <c r="H13" s="521">
        <v>2.0943732058232518</v>
      </c>
      <c r="I13" s="391">
        <v>3.9589145503919352</v>
      </c>
    </row>
    <row r="14" spans="1:9" x14ac:dyDescent="0.2">
      <c r="A14" s="486" t="s">
        <v>580</v>
      </c>
      <c r="B14" s="228"/>
      <c r="C14" s="146">
        <v>585.0604800000001</v>
      </c>
      <c r="D14" s="147">
        <v>-49.474513261007878</v>
      </c>
      <c r="E14" s="146">
        <v>6450.4203199999993</v>
      </c>
      <c r="F14" s="523">
        <v>-3.8024206013989605</v>
      </c>
      <c r="G14" s="524">
        <v>13864.918729999999</v>
      </c>
      <c r="H14" s="523">
        <v>12.909526852505071</v>
      </c>
      <c r="I14" s="525">
        <v>22.979417017474287</v>
      </c>
    </row>
    <row r="15" spans="1:9" x14ac:dyDescent="0.2">
      <c r="A15" s="387"/>
      <c r="B15" s="389" t="s">
        <v>630</v>
      </c>
      <c r="C15" s="388">
        <v>19.715710000000001</v>
      </c>
      <c r="D15" s="142">
        <v>-0.45647506932200027</v>
      </c>
      <c r="E15" s="144">
        <v>207.79675</v>
      </c>
      <c r="F15" s="527">
        <v>74.169803462479464</v>
      </c>
      <c r="G15" s="144">
        <v>313.47459000000003</v>
      </c>
      <c r="H15" s="527">
        <v>-3.1162413150654991</v>
      </c>
      <c r="I15" s="471">
        <v>0.51954601886020402</v>
      </c>
    </row>
    <row r="16" spans="1:9" x14ac:dyDescent="0.2">
      <c r="A16" s="387"/>
      <c r="B16" s="389" t="s">
        <v>529</v>
      </c>
      <c r="C16" s="388">
        <v>0</v>
      </c>
      <c r="D16" s="142" t="s">
        <v>142</v>
      </c>
      <c r="E16" s="144">
        <v>0</v>
      </c>
      <c r="F16" s="527" t="s">
        <v>142</v>
      </c>
      <c r="G16" s="144">
        <v>259.11694</v>
      </c>
      <c r="H16" s="527">
        <v>-42.057430503370838</v>
      </c>
      <c r="I16" s="470">
        <v>0.4294548231046042</v>
      </c>
    </row>
    <row r="17" spans="1:9" x14ac:dyDescent="0.2">
      <c r="A17" s="387"/>
      <c r="B17" s="389" t="s">
        <v>206</v>
      </c>
      <c r="C17" s="388">
        <v>79.771389999999997</v>
      </c>
      <c r="D17" s="142" t="s">
        <v>142</v>
      </c>
      <c r="E17" s="144">
        <v>271.80965000000003</v>
      </c>
      <c r="F17" s="527">
        <v>0.97924470949587605</v>
      </c>
      <c r="G17" s="144">
        <v>560.1528800000001</v>
      </c>
      <c r="H17" s="527">
        <v>21.122280871211014</v>
      </c>
      <c r="I17" s="470">
        <v>0.92838529195325725</v>
      </c>
    </row>
    <row r="18" spans="1:9" x14ac:dyDescent="0.2">
      <c r="A18" s="387"/>
      <c r="B18" s="389" t="s">
        <v>558</v>
      </c>
      <c r="C18" s="388">
        <v>221.09413999999998</v>
      </c>
      <c r="D18" s="142">
        <v>146.43214532280348</v>
      </c>
      <c r="E18" s="144">
        <v>1329.5582299999999</v>
      </c>
      <c r="F18" s="527">
        <v>-0.18504109636183269</v>
      </c>
      <c r="G18" s="520">
        <v>2561.9351500000002</v>
      </c>
      <c r="H18" s="527">
        <v>8.8239287227871106</v>
      </c>
      <c r="I18" s="391">
        <v>4.2460960161412746</v>
      </c>
    </row>
    <row r="19" spans="1:9" x14ac:dyDescent="0.2">
      <c r="A19" s="387"/>
      <c r="B19" s="389" t="s">
        <v>207</v>
      </c>
      <c r="C19" s="388">
        <v>94.212389999999999</v>
      </c>
      <c r="D19" s="73">
        <v>-14.574138264338506</v>
      </c>
      <c r="E19" s="144">
        <v>149.86099000000002</v>
      </c>
      <c r="F19" s="73">
        <v>-80.072588169804305</v>
      </c>
      <c r="G19" s="520">
        <v>580.81480999999997</v>
      </c>
      <c r="H19" s="527">
        <v>-53.457889282395286</v>
      </c>
      <c r="I19" s="391">
        <v>0.9626299287305734</v>
      </c>
    </row>
    <row r="20" spans="1:9" x14ac:dyDescent="0.2">
      <c r="A20" s="387"/>
      <c r="B20" s="389" t="s">
        <v>208</v>
      </c>
      <c r="C20" s="388">
        <v>0</v>
      </c>
      <c r="D20" s="142">
        <v>-100</v>
      </c>
      <c r="E20" s="144">
        <v>136.24664999999999</v>
      </c>
      <c r="F20" s="73">
        <v>247.47756961198868</v>
      </c>
      <c r="G20" s="520">
        <v>336.60538000000003</v>
      </c>
      <c r="H20" s="527">
        <v>373.61193539282294</v>
      </c>
      <c r="I20" s="391">
        <v>0.55788249090915509</v>
      </c>
    </row>
    <row r="21" spans="1:9" x14ac:dyDescent="0.2">
      <c r="A21" s="486" t="s">
        <v>438</v>
      </c>
      <c r="B21" s="228"/>
      <c r="C21" s="146">
        <v>414.79362999999995</v>
      </c>
      <c r="D21" s="147">
        <v>60.139651796691766</v>
      </c>
      <c r="E21" s="146">
        <v>2095.2722699999999</v>
      </c>
      <c r="F21" s="523">
        <v>-16.581123862414916</v>
      </c>
      <c r="G21" s="524">
        <v>4612.0997500000003</v>
      </c>
      <c r="H21" s="523">
        <v>-5.9988766252686307</v>
      </c>
      <c r="I21" s="525">
        <v>7.6439945696990685</v>
      </c>
    </row>
    <row r="22" spans="1:9" x14ac:dyDescent="0.2">
      <c r="A22" s="387"/>
      <c r="B22" s="389" t="s">
        <v>210</v>
      </c>
      <c r="C22" s="388">
        <v>222.30011999999999</v>
      </c>
      <c r="D22" s="142">
        <v>-20.542892982021826</v>
      </c>
      <c r="E22" s="144">
        <v>1670.5356899999997</v>
      </c>
      <c r="F22" s="527">
        <v>-13.297501079761712</v>
      </c>
      <c r="G22" s="144">
        <v>3258.0756799999995</v>
      </c>
      <c r="H22" s="527">
        <v>-19.604408988218665</v>
      </c>
      <c r="I22" s="471">
        <v>5.399864303799716</v>
      </c>
    </row>
    <row r="23" spans="1:9" x14ac:dyDescent="0.2">
      <c r="A23" s="632"/>
      <c r="B23" s="389" t="s">
        <v>211</v>
      </c>
      <c r="C23" s="388">
        <v>352.40752999999995</v>
      </c>
      <c r="D23" s="142">
        <v>162.32899849633014</v>
      </c>
      <c r="E23" s="144">
        <v>1182.0218500000001</v>
      </c>
      <c r="F23" s="527">
        <v>38.596815959998366</v>
      </c>
      <c r="G23" s="144">
        <v>2243.6980100000001</v>
      </c>
      <c r="H23" s="527">
        <v>-11.613311673421526</v>
      </c>
      <c r="I23" s="471">
        <v>3.7186566497146134</v>
      </c>
    </row>
    <row r="24" spans="1:9" x14ac:dyDescent="0.2">
      <c r="A24" s="486" t="s">
        <v>337</v>
      </c>
      <c r="B24" s="228"/>
      <c r="C24" s="146">
        <v>574.70764999999994</v>
      </c>
      <c r="D24" s="147">
        <v>38.780815535439785</v>
      </c>
      <c r="E24" s="146">
        <v>2852.5575399999998</v>
      </c>
      <c r="F24" s="523">
        <v>2.6249792514645827</v>
      </c>
      <c r="G24" s="524">
        <v>5501.77369</v>
      </c>
      <c r="H24" s="523">
        <v>-16.526690668227904</v>
      </c>
      <c r="I24" s="525">
        <v>9.1185209535143308</v>
      </c>
    </row>
    <row r="25" spans="1:9" x14ac:dyDescent="0.2">
      <c r="A25" s="387"/>
      <c r="B25" s="389" t="s">
        <v>212</v>
      </c>
      <c r="C25" s="388">
        <v>131.80882</v>
      </c>
      <c r="D25" s="142">
        <v>-50.878443724531778</v>
      </c>
      <c r="E25" s="144">
        <v>673.20859999999993</v>
      </c>
      <c r="F25" s="527">
        <v>-74.029232079124057</v>
      </c>
      <c r="G25" s="144">
        <v>2136.2499800000001</v>
      </c>
      <c r="H25" s="527">
        <v>-59.535037814097905</v>
      </c>
      <c r="I25" s="471">
        <v>3.5405746041463528</v>
      </c>
    </row>
    <row r="26" spans="1:9" x14ac:dyDescent="0.2">
      <c r="A26" s="632"/>
      <c r="B26" s="389" t="s">
        <v>213</v>
      </c>
      <c r="C26" s="388">
        <v>318.48142999999999</v>
      </c>
      <c r="D26" s="142">
        <v>31.668392443141357</v>
      </c>
      <c r="E26" s="144">
        <v>1841.6073800000001</v>
      </c>
      <c r="F26" s="527">
        <v>18.837765631041457</v>
      </c>
      <c r="G26" s="144">
        <v>2855.97946</v>
      </c>
      <c r="H26" s="527">
        <v>5.4672273688477979</v>
      </c>
      <c r="I26" s="471">
        <v>4.7334387083479879</v>
      </c>
    </row>
    <row r="27" spans="1:9" x14ac:dyDescent="0.2">
      <c r="A27" s="632"/>
      <c r="B27" s="389" t="s">
        <v>677</v>
      </c>
      <c r="C27" s="388">
        <v>0</v>
      </c>
      <c r="D27" s="142" t="s">
        <v>142</v>
      </c>
      <c r="E27" s="144">
        <v>68.596040000000002</v>
      </c>
      <c r="F27" s="527" t="s">
        <v>142</v>
      </c>
      <c r="G27" s="144">
        <v>68.596040000000002</v>
      </c>
      <c r="H27" s="527" t="s">
        <v>142</v>
      </c>
      <c r="I27" s="471">
        <v>0.11368959599428873</v>
      </c>
    </row>
    <row r="28" spans="1:9" x14ac:dyDescent="0.2">
      <c r="A28" s="387"/>
      <c r="B28" s="389" t="s">
        <v>215</v>
      </c>
      <c r="C28" s="388">
        <v>0</v>
      </c>
      <c r="D28" s="142" t="s">
        <v>142</v>
      </c>
      <c r="E28" s="144">
        <v>0</v>
      </c>
      <c r="F28" s="142" t="s">
        <v>142</v>
      </c>
      <c r="G28" s="144">
        <v>0</v>
      </c>
      <c r="H28" s="142">
        <v>-100</v>
      </c>
      <c r="I28" s="496">
        <v>0</v>
      </c>
    </row>
    <row r="29" spans="1:9" x14ac:dyDescent="0.2">
      <c r="A29" s="387"/>
      <c r="B29" s="389" t="s">
        <v>601</v>
      </c>
      <c r="C29" s="388">
        <v>0</v>
      </c>
      <c r="D29" s="142" t="s">
        <v>142</v>
      </c>
      <c r="E29" s="144">
        <v>289.26580000000001</v>
      </c>
      <c r="F29" s="142">
        <v>122.20242076410261</v>
      </c>
      <c r="G29" s="144">
        <v>410.82679999999999</v>
      </c>
      <c r="H29" s="142">
        <v>56.090864337049787</v>
      </c>
      <c r="I29" s="496">
        <v>0.6808954702870087</v>
      </c>
    </row>
    <row r="30" spans="1:9" x14ac:dyDescent="0.2">
      <c r="A30" s="387"/>
      <c r="B30" s="389" t="s">
        <v>634</v>
      </c>
      <c r="C30" s="388">
        <v>0</v>
      </c>
      <c r="D30" s="142" t="s">
        <v>142</v>
      </c>
      <c r="E30" s="144">
        <v>124.07404</v>
      </c>
      <c r="F30" s="142" t="s">
        <v>142</v>
      </c>
      <c r="G30" s="144">
        <v>378.34714999999994</v>
      </c>
      <c r="H30" s="142">
        <v>188.19914813981981</v>
      </c>
      <c r="I30" s="471">
        <v>0.62706439947685833</v>
      </c>
    </row>
    <row r="31" spans="1:9" x14ac:dyDescent="0.2">
      <c r="A31" s="387"/>
      <c r="B31" s="389" t="s">
        <v>541</v>
      </c>
      <c r="C31" s="388">
        <v>137.68562</v>
      </c>
      <c r="D31" s="142" t="s">
        <v>142</v>
      </c>
      <c r="E31" s="144">
        <v>549.51179000000002</v>
      </c>
      <c r="F31" s="142">
        <v>87.743233308481379</v>
      </c>
      <c r="G31" s="144">
        <v>1381.3712</v>
      </c>
      <c r="H31" s="142">
        <v>144.3121689097847</v>
      </c>
      <c r="I31" s="471">
        <v>2.2894548088511497</v>
      </c>
    </row>
    <row r="32" spans="1:9" x14ac:dyDescent="0.2">
      <c r="A32" s="387"/>
      <c r="B32" s="389" t="s">
        <v>216</v>
      </c>
      <c r="C32" s="388">
        <v>240.54465999999996</v>
      </c>
      <c r="D32" s="142">
        <v>-28.026092025957748</v>
      </c>
      <c r="E32" s="144">
        <v>2411.2906600000001</v>
      </c>
      <c r="F32" s="142">
        <v>11.861481019921442</v>
      </c>
      <c r="G32" s="144">
        <v>4128.6739799999996</v>
      </c>
      <c r="H32" s="142">
        <v>-7.623623995122875</v>
      </c>
      <c r="I32" s="471">
        <v>6.8427751336422924</v>
      </c>
    </row>
    <row r="33" spans="1:9" x14ac:dyDescent="0.2">
      <c r="A33" s="387"/>
      <c r="B33" s="389" t="s">
        <v>217</v>
      </c>
      <c r="C33" s="388">
        <v>253.68157000000002</v>
      </c>
      <c r="D33" s="142">
        <v>-68.138208132199807</v>
      </c>
      <c r="E33" s="144">
        <v>2278.32539</v>
      </c>
      <c r="F33" s="73">
        <v>-46.139670893818128</v>
      </c>
      <c r="G33" s="144">
        <v>5438.3849999999993</v>
      </c>
      <c r="H33" s="527">
        <v>-27.117897015639997</v>
      </c>
      <c r="I33" s="471">
        <v>9.0134619070051247</v>
      </c>
    </row>
    <row r="34" spans="1:9" x14ac:dyDescent="0.2">
      <c r="A34" s="632"/>
      <c r="B34" s="389" t="s">
        <v>665</v>
      </c>
      <c r="C34" s="388">
        <v>130.36084</v>
      </c>
      <c r="D34" s="142" t="s">
        <v>142</v>
      </c>
      <c r="E34" s="144">
        <v>266.6936</v>
      </c>
      <c r="F34" s="73" t="s">
        <v>142</v>
      </c>
      <c r="G34" s="144">
        <v>404.06211000000002</v>
      </c>
      <c r="H34" s="527" t="s">
        <v>142</v>
      </c>
      <c r="I34" s="471">
        <v>0.66968381910238339</v>
      </c>
    </row>
    <row r="35" spans="1:9" x14ac:dyDescent="0.2">
      <c r="A35" s="632"/>
      <c r="B35" s="389" t="s">
        <v>218</v>
      </c>
      <c r="C35" s="388">
        <v>0</v>
      </c>
      <c r="D35" s="142" t="s">
        <v>142</v>
      </c>
      <c r="E35" s="144">
        <v>22.978919999999999</v>
      </c>
      <c r="F35" s="73" t="s">
        <v>142</v>
      </c>
      <c r="G35" s="144">
        <v>45.708739999999999</v>
      </c>
      <c r="H35" s="73">
        <v>101.10954282506196</v>
      </c>
      <c r="I35" s="471">
        <v>7.5756679015406503E-2</v>
      </c>
    </row>
    <row r="36" spans="1:9" x14ac:dyDescent="0.2">
      <c r="A36" s="486" t="s">
        <v>439</v>
      </c>
      <c r="B36" s="228"/>
      <c r="C36" s="146">
        <v>1212.56294</v>
      </c>
      <c r="D36" s="147">
        <v>-26.091085506694249</v>
      </c>
      <c r="E36" s="146">
        <v>8525.5522200000014</v>
      </c>
      <c r="F36" s="523">
        <v>-22.143926001963926</v>
      </c>
      <c r="G36" s="524">
        <v>17248.200460000004</v>
      </c>
      <c r="H36" s="523">
        <v>-17.784475757889695</v>
      </c>
      <c r="I36" s="525">
        <v>28.586795125868864</v>
      </c>
    </row>
    <row r="37" spans="1:9" x14ac:dyDescent="0.2">
      <c r="A37" s="150" t="s">
        <v>186</v>
      </c>
      <c r="B37" s="150"/>
      <c r="C37" s="150">
        <v>4131.1864600000008</v>
      </c>
      <c r="D37" s="665">
        <v>-18.616822569387846</v>
      </c>
      <c r="E37" s="150">
        <v>29282.887689999996</v>
      </c>
      <c r="F37" s="659">
        <v>-12.679080076499567</v>
      </c>
      <c r="G37" s="150">
        <v>60336.251000000004</v>
      </c>
      <c r="H37" s="659">
        <v>-6.9339508653383994</v>
      </c>
      <c r="I37" s="660">
        <v>100</v>
      </c>
    </row>
    <row r="38" spans="1:9" x14ac:dyDescent="0.2">
      <c r="A38" s="151" t="s">
        <v>522</v>
      </c>
      <c r="B38" s="472"/>
      <c r="C38" s="152">
        <v>1525.1009299999998</v>
      </c>
      <c r="D38" s="528">
        <v>-37.120290752365854</v>
      </c>
      <c r="E38" s="152">
        <v>10967.552819999999</v>
      </c>
      <c r="F38" s="528">
        <v>-27.331772085205735</v>
      </c>
      <c r="G38" s="152">
        <v>22105.670749999997</v>
      </c>
      <c r="H38" s="528">
        <v>-25.514490827468585</v>
      </c>
      <c r="I38" s="529">
        <v>36.637461532039829</v>
      </c>
    </row>
    <row r="39" spans="1:9" x14ac:dyDescent="0.2">
      <c r="A39" s="151" t="s">
        <v>523</v>
      </c>
      <c r="B39" s="472"/>
      <c r="C39" s="152">
        <v>2606.0855300000012</v>
      </c>
      <c r="D39" s="528">
        <v>-1.686478404287604</v>
      </c>
      <c r="E39" s="152">
        <v>18315.334870000006</v>
      </c>
      <c r="F39" s="528">
        <v>-0.68764994345295472</v>
      </c>
      <c r="G39" s="152">
        <v>38230.580250000006</v>
      </c>
      <c r="H39" s="528">
        <v>8.7522426716068153</v>
      </c>
      <c r="I39" s="529">
        <v>63.362538467960171</v>
      </c>
    </row>
    <row r="40" spans="1:9" x14ac:dyDescent="0.2">
      <c r="A40" s="153" t="s">
        <v>524</v>
      </c>
      <c r="B40" s="473"/>
      <c r="C40" s="154">
        <v>1518.0455399999998</v>
      </c>
      <c r="D40" s="530">
        <v>-13.452937101978844</v>
      </c>
      <c r="E40" s="154">
        <v>9917.002629999999</v>
      </c>
      <c r="F40" s="530">
        <v>-14.861472406510948</v>
      </c>
      <c r="G40" s="154">
        <v>20586.831440000005</v>
      </c>
      <c r="H40" s="530">
        <v>-7.518656265934986</v>
      </c>
      <c r="I40" s="531">
        <v>34.120170045036446</v>
      </c>
    </row>
    <row r="41" spans="1:9" x14ac:dyDescent="0.2">
      <c r="A41" s="153" t="s">
        <v>525</v>
      </c>
      <c r="B41" s="473"/>
      <c r="C41" s="154">
        <v>2613.1409200000007</v>
      </c>
      <c r="D41" s="530">
        <v>-21.343178962671491</v>
      </c>
      <c r="E41" s="154">
        <v>19365.885060000008</v>
      </c>
      <c r="F41" s="530">
        <v>-11.517613822234713</v>
      </c>
      <c r="G41" s="154">
        <v>39749.419559999995</v>
      </c>
      <c r="H41" s="530">
        <v>-6.6282072556916702</v>
      </c>
      <c r="I41" s="531">
        <v>65.87982995496354</v>
      </c>
    </row>
    <row r="42" spans="1:9" x14ac:dyDescent="0.2">
      <c r="A42" s="693" t="s">
        <v>640</v>
      </c>
      <c r="B42" s="694"/>
      <c r="C42" s="706">
        <v>79.771389999999997</v>
      </c>
      <c r="D42" s="700" t="s">
        <v>142</v>
      </c>
      <c r="E42" s="479">
        <v>271.80965000000003</v>
      </c>
      <c r="F42" s="695">
        <v>0.97924470949587605</v>
      </c>
      <c r="G42" s="479">
        <v>560.1528800000001</v>
      </c>
      <c r="H42" s="695">
        <v>21.122280871211014</v>
      </c>
      <c r="I42" s="696">
        <v>0.92838529195325725</v>
      </c>
    </row>
    <row r="43" spans="1:9" s="84" customFormat="1" ht="12.75" x14ac:dyDescent="0.2">
      <c r="I43" s="79" t="s">
        <v>220</v>
      </c>
    </row>
    <row r="44" spans="1:9" s="1" customFormat="1" x14ac:dyDescent="0.2">
      <c r="A44" s="80" t="s">
        <v>475</v>
      </c>
      <c r="B44" s="84"/>
      <c r="C44" s="84"/>
      <c r="D44" s="84"/>
      <c r="E44" s="84"/>
      <c r="F44" s="84"/>
      <c r="G44" s="84"/>
      <c r="H44" s="84"/>
    </row>
    <row r="45" spans="1:9" s="1" customFormat="1" x14ac:dyDescent="0.2">
      <c r="A45" s="428" t="s">
        <v>527</v>
      </c>
      <c r="B45" s="84"/>
      <c r="C45" s="84"/>
      <c r="D45" s="84"/>
      <c r="E45" s="84"/>
      <c r="F45" s="84"/>
      <c r="G45" s="84"/>
      <c r="H45" s="84"/>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9">
    <cfRule type="cellIs" dxfId="147" priority="12" operator="between">
      <formula>-0.5</formula>
      <formula>0.5</formula>
    </cfRule>
    <cfRule type="cellIs" dxfId="146" priority="13" operator="between">
      <formula>0</formula>
      <formula>0.49</formula>
    </cfRule>
  </conditionalFormatting>
  <conditionalFormatting sqref="D18:D19">
    <cfRule type="cellIs" dxfId="145" priority="36" stopIfTrue="1" operator="equal">
      <formula>0</formula>
    </cfRule>
    <cfRule type="cellIs" dxfId="144" priority="37" operator="between">
      <formula>0</formula>
      <formula>0.5</formula>
    </cfRule>
    <cfRule type="cellIs" dxfId="143" priority="38" operator="between">
      <formula>0</formula>
      <formula>0.49</formula>
    </cfRule>
  </conditionalFormatting>
  <conditionalFormatting sqref="F18:F20 F23 F26:F35">
    <cfRule type="cellIs" dxfId="142" priority="47" operator="between">
      <formula>0</formula>
      <formula>0.5</formula>
    </cfRule>
    <cfRule type="cellIs" dxfId="141" priority="48" operator="between">
      <formula>0</formula>
      <formula>0.49</formula>
    </cfRule>
  </conditionalFormatting>
  <conditionalFormatting sqref="F23 F26:F35 F18:F20">
    <cfRule type="cellIs" dxfId="140" priority="46" stopIfTrue="1" operator="equal">
      <formula>0</formula>
    </cfRule>
  </conditionalFormatting>
  <conditionalFormatting sqref="F23">
    <cfRule type="cellIs" dxfId="139" priority="32" operator="between">
      <formula>0</formula>
      <formula>0.5</formula>
    </cfRule>
    <cfRule type="cellIs" dxfId="138" priority="33" operator="between">
      <formula>0</formula>
      <formula>0.49</formula>
    </cfRule>
  </conditionalFormatting>
  <conditionalFormatting sqref="F26:F27">
    <cfRule type="cellIs" dxfId="137" priority="1" operator="between">
      <formula>0</formula>
      <formula>0.5</formula>
    </cfRule>
    <cfRule type="cellIs" dxfId="136" priority="2" operator="between">
      <formula>0</formula>
      <formula>0.49</formula>
    </cfRule>
  </conditionalFormatting>
  <conditionalFormatting sqref="H35">
    <cfRule type="cellIs" dxfId="135" priority="3" stopIfTrue="1" operator="equal">
      <formula>0</formula>
    </cfRule>
    <cfRule type="cellIs" dxfId="134" priority="4" operator="between">
      <formula>0</formula>
      <formula>0.5</formula>
    </cfRule>
    <cfRule type="cellIs" dxfId="133" priority="5" operator="between">
      <formula>0</formula>
      <formula>0.49</formula>
    </cfRule>
  </conditionalFormatting>
  <conditionalFormatting sqref="I37">
    <cfRule type="cellIs" dxfId="132" priority="18" operator="between">
      <formula>0.00001</formula>
      <formula>0.499</formula>
    </cfRule>
  </conditionalFormatting>
  <conditionalFormatting sqref="I37:I41">
    <cfRule type="cellIs" dxfId="131" priority="42" operator="between">
      <formula>0</formula>
      <formula>0.5</formula>
    </cfRule>
    <cfRule type="cellIs" dxfId="130" priority="4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81">
        <f>INDICE!A3</f>
        <v>45838</v>
      </c>
      <c r="C3" s="782"/>
      <c r="D3" s="782" t="s">
        <v>115</v>
      </c>
      <c r="E3" s="782"/>
      <c r="F3" s="782" t="s">
        <v>116</v>
      </c>
      <c r="G3" s="782"/>
      <c r="H3" s="1"/>
    </row>
    <row r="4" spans="1:8" x14ac:dyDescent="0.2">
      <c r="A4" s="66"/>
      <c r="B4" s="606" t="s">
        <v>56</v>
      </c>
      <c r="C4" s="606" t="s">
        <v>445</v>
      </c>
      <c r="D4" s="606" t="s">
        <v>56</v>
      </c>
      <c r="E4" s="606" t="s">
        <v>445</v>
      </c>
      <c r="F4" s="606" t="s">
        <v>56</v>
      </c>
      <c r="G4" s="607" t="s">
        <v>445</v>
      </c>
      <c r="H4" s="1"/>
    </row>
    <row r="5" spans="1:8" x14ac:dyDescent="0.2">
      <c r="A5" s="157" t="s">
        <v>8</v>
      </c>
      <c r="B5" s="392">
        <v>59.277041970885847</v>
      </c>
      <c r="C5" s="475">
        <v>-21.689677610548348</v>
      </c>
      <c r="D5" s="392">
        <v>66.172725950259704</v>
      </c>
      <c r="E5" s="475">
        <v>-14.320277486252122</v>
      </c>
      <c r="F5" s="392">
        <v>68.817472301343301</v>
      </c>
      <c r="G5" s="475">
        <v>-11.846091756320487</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election activeCell="H29" sqref="H29"/>
    </sheetView>
  </sheetViews>
  <sheetFormatPr baseColWidth="10" defaultRowHeight="14.25" x14ac:dyDescent="0.2"/>
  <cols>
    <col min="1" max="1" width="20" customWidth="1"/>
    <col min="2" max="2" width="12.125" customWidth="1"/>
  </cols>
  <sheetData>
    <row r="1" spans="1:8" x14ac:dyDescent="0.2">
      <c r="A1" s="158" t="s">
        <v>449</v>
      </c>
      <c r="B1" s="158"/>
      <c r="C1" s="15"/>
      <c r="D1" s="15"/>
      <c r="E1" s="15"/>
      <c r="F1" s="15"/>
      <c r="G1" s="15"/>
      <c r="H1" s="1"/>
    </row>
    <row r="2" spans="1:8" x14ac:dyDescent="0.2">
      <c r="A2" s="159" t="s">
        <v>365</v>
      </c>
      <c r="B2" s="159"/>
      <c r="C2" s="160"/>
      <c r="D2" s="160"/>
      <c r="E2" s="160"/>
      <c r="F2" s="160"/>
      <c r="G2" s="160"/>
      <c r="H2" s="161" t="s">
        <v>151</v>
      </c>
    </row>
    <row r="3" spans="1:8" ht="14.1" customHeight="1" x14ac:dyDescent="0.2">
      <c r="A3" s="162"/>
      <c r="B3" s="781">
        <f>INDICE!A3</f>
        <v>45838</v>
      </c>
      <c r="C3" s="782"/>
      <c r="D3" s="782" t="s">
        <v>115</v>
      </c>
      <c r="E3" s="782"/>
      <c r="F3" s="782" t="s">
        <v>116</v>
      </c>
      <c r="G3" s="782"/>
      <c r="H3" s="782"/>
    </row>
    <row r="4" spans="1:8" x14ac:dyDescent="0.2">
      <c r="A4" s="160"/>
      <c r="B4" s="63" t="s">
        <v>47</v>
      </c>
      <c r="C4" s="63" t="s">
        <v>445</v>
      </c>
      <c r="D4" s="63" t="s">
        <v>47</v>
      </c>
      <c r="E4" s="63" t="s">
        <v>445</v>
      </c>
      <c r="F4" s="63" t="s">
        <v>47</v>
      </c>
      <c r="G4" s="64" t="s">
        <v>445</v>
      </c>
      <c r="H4" s="64" t="s">
        <v>106</v>
      </c>
    </row>
    <row r="5" spans="1:8" x14ac:dyDescent="0.2">
      <c r="A5" s="160" t="s">
        <v>224</v>
      </c>
      <c r="B5" s="163"/>
      <c r="C5" s="163"/>
      <c r="D5" s="163"/>
      <c r="E5" s="163"/>
      <c r="F5" s="163"/>
      <c r="G5" s="164"/>
      <c r="H5" s="165"/>
    </row>
    <row r="6" spans="1:8" x14ac:dyDescent="0.2">
      <c r="A6" s="1" t="s">
        <v>406</v>
      </c>
      <c r="B6" s="456">
        <v>40.186</v>
      </c>
      <c r="C6" s="394">
        <v>-58.862068259525422</v>
      </c>
      <c r="D6" s="233">
        <v>386.149</v>
      </c>
      <c r="E6" s="394">
        <v>-28.116867402594991</v>
      </c>
      <c r="F6" s="233">
        <v>901.58300000000008</v>
      </c>
      <c r="G6" s="394">
        <v>-13.855516083600705</v>
      </c>
      <c r="H6" s="394">
        <v>4.3447620173896881</v>
      </c>
    </row>
    <row r="7" spans="1:8" x14ac:dyDescent="0.2">
      <c r="A7" s="1" t="s">
        <v>48</v>
      </c>
      <c r="B7" s="456">
        <v>207.19899999999998</v>
      </c>
      <c r="C7" s="397">
        <v>148.30606986637903</v>
      </c>
      <c r="D7" s="456">
        <v>884.14599999999996</v>
      </c>
      <c r="E7" s="397">
        <v>189.41328200696572</v>
      </c>
      <c r="F7" s="233">
        <v>1360.4840000000002</v>
      </c>
      <c r="G7" s="394">
        <v>130.23578926704457</v>
      </c>
      <c r="H7" s="394">
        <v>6.5562230082714432</v>
      </c>
    </row>
    <row r="8" spans="1:8" x14ac:dyDescent="0.2">
      <c r="A8" s="1" t="s">
        <v>49</v>
      </c>
      <c r="B8" s="456">
        <v>321.11600000000004</v>
      </c>
      <c r="C8" s="397">
        <v>280.03692482484377</v>
      </c>
      <c r="D8" s="233">
        <v>1213.848</v>
      </c>
      <c r="E8" s="394">
        <v>134.50471579646918</v>
      </c>
      <c r="F8" s="233">
        <v>2252.143</v>
      </c>
      <c r="G8" s="394">
        <v>70.285611023402922</v>
      </c>
      <c r="H8" s="394">
        <v>10.853160900471796</v>
      </c>
    </row>
    <row r="9" spans="1:8" x14ac:dyDescent="0.2">
      <c r="A9" s="1" t="s">
        <v>122</v>
      </c>
      <c r="B9" s="456">
        <v>702.3900000000001</v>
      </c>
      <c r="C9" s="394">
        <v>-7.0698811631248359</v>
      </c>
      <c r="D9" s="233">
        <v>3886.2880000000005</v>
      </c>
      <c r="E9" s="394">
        <v>-7.6497900412218076</v>
      </c>
      <c r="F9" s="233">
        <v>7952.7889999999998</v>
      </c>
      <c r="G9" s="394">
        <v>1.7439839538840627</v>
      </c>
      <c r="H9" s="394">
        <v>38.32478604800059</v>
      </c>
    </row>
    <row r="10" spans="1:8" x14ac:dyDescent="0.2">
      <c r="A10" s="1" t="s">
        <v>123</v>
      </c>
      <c r="B10" s="456">
        <v>506.26799999999997</v>
      </c>
      <c r="C10" s="394">
        <v>-13.472365124236443</v>
      </c>
      <c r="D10" s="233">
        <v>3127.2950000000001</v>
      </c>
      <c r="E10" s="394">
        <v>-5.3405934012847238</v>
      </c>
      <c r="F10" s="233">
        <v>6185.4089999999997</v>
      </c>
      <c r="G10" s="394">
        <v>-3.3118012453429491</v>
      </c>
      <c r="H10" s="394">
        <v>29.807716078520034</v>
      </c>
    </row>
    <row r="11" spans="1:8" x14ac:dyDescent="0.2">
      <c r="A11" s="1" t="s">
        <v>225</v>
      </c>
      <c r="B11" s="456">
        <v>183.11699999999999</v>
      </c>
      <c r="C11" s="394">
        <v>232.18503401360539</v>
      </c>
      <c r="D11" s="233">
        <v>1046.616</v>
      </c>
      <c r="E11" s="394">
        <v>36.249917009369156</v>
      </c>
      <c r="F11" s="233">
        <v>2098.625</v>
      </c>
      <c r="G11" s="394">
        <v>25.535745797031232</v>
      </c>
      <c r="H11" s="394">
        <v>10.113351947346427</v>
      </c>
    </row>
    <row r="12" spans="1:8" x14ac:dyDescent="0.2">
      <c r="A12" s="168" t="s">
        <v>226</v>
      </c>
      <c r="B12" s="457">
        <v>1960.2759999999998</v>
      </c>
      <c r="C12" s="170">
        <v>17.970092774025222</v>
      </c>
      <c r="D12" s="169">
        <v>10544.342000000001</v>
      </c>
      <c r="E12" s="170">
        <v>9.3765118654729243</v>
      </c>
      <c r="F12" s="169">
        <v>20751.033000000003</v>
      </c>
      <c r="G12" s="170">
        <v>10.111044245933714</v>
      </c>
      <c r="H12" s="170">
        <v>100</v>
      </c>
    </row>
    <row r="13" spans="1:8" x14ac:dyDescent="0.2">
      <c r="A13" s="145" t="s">
        <v>227</v>
      </c>
      <c r="B13" s="458"/>
      <c r="C13" s="172"/>
      <c r="D13" s="171"/>
      <c r="E13" s="172"/>
      <c r="F13" s="171"/>
      <c r="G13" s="172"/>
      <c r="H13" s="172"/>
    </row>
    <row r="14" spans="1:8" x14ac:dyDescent="0.2">
      <c r="A14" s="1" t="s">
        <v>406</v>
      </c>
      <c r="B14" s="456">
        <v>46.418999999999997</v>
      </c>
      <c r="C14" s="701">
        <v>16.995160802500241</v>
      </c>
      <c r="D14" s="233">
        <v>238.78999999999996</v>
      </c>
      <c r="E14" s="394">
        <v>-14.761389718822176</v>
      </c>
      <c r="F14" s="233">
        <v>499.71299999999991</v>
      </c>
      <c r="G14" s="394">
        <v>-7.9024532290436449</v>
      </c>
      <c r="H14" s="394">
        <v>2.5037304462837278</v>
      </c>
    </row>
    <row r="15" spans="1:8" x14ac:dyDescent="0.2">
      <c r="A15" s="1" t="s">
        <v>48</v>
      </c>
      <c r="B15" s="456">
        <v>507.65800000000007</v>
      </c>
      <c r="C15" s="394">
        <v>111.97372761398137</v>
      </c>
      <c r="D15" s="233">
        <v>2266.384</v>
      </c>
      <c r="E15" s="394">
        <v>31.426026526626377</v>
      </c>
      <c r="F15" s="233">
        <v>4062.3070000000002</v>
      </c>
      <c r="G15" s="394">
        <v>13.32829132152786</v>
      </c>
      <c r="H15" s="394">
        <v>20.353526360233801</v>
      </c>
    </row>
    <row r="16" spans="1:8" x14ac:dyDescent="0.2">
      <c r="A16" s="1" t="s">
        <v>49</v>
      </c>
      <c r="B16" s="456">
        <v>28.341999999999999</v>
      </c>
      <c r="C16" s="468">
        <v>24.290663509187375</v>
      </c>
      <c r="D16" s="233">
        <v>297.77</v>
      </c>
      <c r="E16" s="394">
        <v>14.730348810776004</v>
      </c>
      <c r="F16" s="233">
        <v>452.50200000000001</v>
      </c>
      <c r="G16" s="394">
        <v>-8.2309851385553934</v>
      </c>
      <c r="H16" s="394">
        <v>2.2671874343959026</v>
      </c>
    </row>
    <row r="17" spans="1:8" x14ac:dyDescent="0.2">
      <c r="A17" s="1" t="s">
        <v>122</v>
      </c>
      <c r="B17" s="456">
        <v>419.25200000000001</v>
      </c>
      <c r="C17" s="394">
        <v>-51.49488746404797</v>
      </c>
      <c r="D17" s="233">
        <v>2984.511</v>
      </c>
      <c r="E17" s="394">
        <v>-42.531390030479727</v>
      </c>
      <c r="F17" s="233">
        <v>7422.561999999999</v>
      </c>
      <c r="G17" s="394">
        <v>-24.796966169302426</v>
      </c>
      <c r="H17" s="394">
        <v>37.18953573116697</v>
      </c>
    </row>
    <row r="18" spans="1:8" x14ac:dyDescent="0.2">
      <c r="A18" s="1" t="s">
        <v>123</v>
      </c>
      <c r="B18" s="456">
        <v>283.964</v>
      </c>
      <c r="C18" s="394">
        <v>31.853661028124609</v>
      </c>
      <c r="D18" s="233">
        <v>1291.761</v>
      </c>
      <c r="E18" s="394">
        <v>-6.6568440707458318</v>
      </c>
      <c r="F18" s="233">
        <v>2633.7139999999999</v>
      </c>
      <c r="G18" s="394">
        <v>2.6505744223426593</v>
      </c>
      <c r="H18" s="394">
        <v>13.195794243102945</v>
      </c>
    </row>
    <row r="19" spans="1:8" x14ac:dyDescent="0.2">
      <c r="A19" s="1" t="s">
        <v>225</v>
      </c>
      <c r="B19" s="456">
        <v>433.71600000000001</v>
      </c>
      <c r="C19" s="394">
        <v>44.627922796814765</v>
      </c>
      <c r="D19" s="233">
        <v>2290.538</v>
      </c>
      <c r="E19" s="394">
        <v>-15.067335042217184</v>
      </c>
      <c r="F19" s="233">
        <v>4887.9400000000005</v>
      </c>
      <c r="G19" s="394">
        <v>-13.893312010744442</v>
      </c>
      <c r="H19" s="394">
        <v>24.490225784816662</v>
      </c>
    </row>
    <row r="20" spans="1:8" x14ac:dyDescent="0.2">
      <c r="A20" s="173" t="s">
        <v>228</v>
      </c>
      <c r="B20" s="459">
        <v>1719.3510000000006</v>
      </c>
      <c r="C20" s="175">
        <v>2.2471950203471551</v>
      </c>
      <c r="D20" s="174">
        <v>9369.7540000000008</v>
      </c>
      <c r="E20" s="175">
        <v>-18.793610579398962</v>
      </c>
      <c r="F20" s="174">
        <v>19958.737999999998</v>
      </c>
      <c r="G20" s="175">
        <v>-12.202032202776508</v>
      </c>
      <c r="H20" s="175">
        <v>100</v>
      </c>
    </row>
    <row r="21" spans="1:8" x14ac:dyDescent="0.2">
      <c r="A21" s="145" t="s">
        <v>450</v>
      </c>
      <c r="B21" s="460"/>
      <c r="C21" s="396"/>
      <c r="D21" s="395"/>
      <c r="E21" s="396"/>
      <c r="F21" s="395"/>
      <c r="G21" s="396"/>
      <c r="H21" s="396"/>
    </row>
    <row r="22" spans="1:8" x14ac:dyDescent="0.2">
      <c r="A22" s="1" t="s">
        <v>406</v>
      </c>
      <c r="B22" s="456">
        <v>6.232999999999997</v>
      </c>
      <c r="C22" s="394">
        <v>-110.74469918979484</v>
      </c>
      <c r="D22" s="233">
        <v>-147.35900000000004</v>
      </c>
      <c r="E22" s="394">
        <v>-42.672351748901953</v>
      </c>
      <c r="F22" s="233">
        <v>-401.87000000000018</v>
      </c>
      <c r="G22" s="394">
        <v>-20.264363505772735</v>
      </c>
      <c r="H22" s="397" t="s">
        <v>451</v>
      </c>
    </row>
    <row r="23" spans="1:8" x14ac:dyDescent="0.2">
      <c r="A23" s="1" t="s">
        <v>48</v>
      </c>
      <c r="B23" s="456">
        <v>300.45900000000006</v>
      </c>
      <c r="C23" s="394">
        <v>92.545146943849943</v>
      </c>
      <c r="D23" s="233">
        <v>1382.2380000000001</v>
      </c>
      <c r="E23" s="394">
        <v>-2.5879517393020226</v>
      </c>
      <c r="F23" s="233">
        <v>2701.8230000000003</v>
      </c>
      <c r="G23" s="394">
        <v>-9.7478687309992882</v>
      </c>
      <c r="H23" s="397" t="s">
        <v>451</v>
      </c>
    </row>
    <row r="24" spans="1:8" x14ac:dyDescent="0.2">
      <c r="A24" s="1" t="s">
        <v>49</v>
      </c>
      <c r="B24" s="456">
        <v>-292.77400000000006</v>
      </c>
      <c r="C24" s="397">
        <v>374.56599614218794</v>
      </c>
      <c r="D24" s="233">
        <v>-916.07799999999997</v>
      </c>
      <c r="E24" s="394">
        <v>254.95480136235233</v>
      </c>
      <c r="F24" s="233">
        <v>-1799.6410000000001</v>
      </c>
      <c r="G24" s="394">
        <v>116.96014370448951</v>
      </c>
      <c r="H24" s="397" t="s">
        <v>451</v>
      </c>
    </row>
    <row r="25" spans="1:8" x14ac:dyDescent="0.2">
      <c r="A25" s="1" t="s">
        <v>122</v>
      </c>
      <c r="B25" s="456">
        <v>-283.13800000000009</v>
      </c>
      <c r="C25" s="394">
        <v>-360.90858827865816</v>
      </c>
      <c r="D25" s="233">
        <v>-901.7770000000005</v>
      </c>
      <c r="E25" s="394">
        <v>-191.54334359982209</v>
      </c>
      <c r="F25" s="233">
        <v>-530.22700000000077</v>
      </c>
      <c r="G25" s="394">
        <v>-125.81990583177793</v>
      </c>
      <c r="H25" s="397" t="s">
        <v>451</v>
      </c>
    </row>
    <row r="26" spans="1:8" x14ac:dyDescent="0.2">
      <c r="A26" s="1" t="s">
        <v>123</v>
      </c>
      <c r="B26" s="456">
        <v>-222.30399999999997</v>
      </c>
      <c r="C26" s="394">
        <v>-39.874124701472148</v>
      </c>
      <c r="D26" s="233">
        <v>-1835.5340000000001</v>
      </c>
      <c r="E26" s="394">
        <v>-4.3918014428210324</v>
      </c>
      <c r="F26" s="233">
        <v>-3551.6949999999997</v>
      </c>
      <c r="G26" s="394">
        <v>-7.3043502317329283</v>
      </c>
      <c r="H26" s="397" t="s">
        <v>451</v>
      </c>
    </row>
    <row r="27" spans="1:8" x14ac:dyDescent="0.2">
      <c r="A27" s="1" t="s">
        <v>225</v>
      </c>
      <c r="B27" s="456">
        <v>250.59900000000002</v>
      </c>
      <c r="C27" s="394">
        <v>2.3860205344849437</v>
      </c>
      <c r="D27" s="233">
        <v>1243.922</v>
      </c>
      <c r="E27" s="394">
        <v>-35.505576732437113</v>
      </c>
      <c r="F27" s="233">
        <v>2789.3150000000005</v>
      </c>
      <c r="G27" s="394">
        <v>-30.351991098846053</v>
      </c>
      <c r="H27" s="397" t="s">
        <v>451</v>
      </c>
    </row>
    <row r="28" spans="1:8" x14ac:dyDescent="0.2">
      <c r="A28" s="173" t="s">
        <v>229</v>
      </c>
      <c r="B28" s="459">
        <v>-240.92499999999927</v>
      </c>
      <c r="C28" s="175">
        <v>-1311.2261826956417</v>
      </c>
      <c r="D28" s="174">
        <v>-1174.5879999999997</v>
      </c>
      <c r="E28" s="175">
        <v>-161.89241169992462</v>
      </c>
      <c r="F28" s="174">
        <v>-792.29500000000553</v>
      </c>
      <c r="G28" s="175">
        <v>-120.38307980168901</v>
      </c>
      <c r="H28" s="393" t="s">
        <v>451</v>
      </c>
    </row>
    <row r="29" spans="1:8" x14ac:dyDescent="0.2">
      <c r="A29" s="80" t="s">
        <v>125</v>
      </c>
      <c r="B29" s="166"/>
      <c r="C29" s="166"/>
      <c r="D29" s="166"/>
      <c r="E29" s="166"/>
      <c r="F29" s="166"/>
      <c r="G29" s="166"/>
      <c r="H29" s="161" t="s">
        <v>220</v>
      </c>
    </row>
    <row r="30" spans="1:8" x14ac:dyDescent="0.2">
      <c r="A30" s="428" t="s">
        <v>527</v>
      </c>
      <c r="B30" s="166"/>
      <c r="C30" s="166"/>
      <c r="D30" s="166"/>
      <c r="E30" s="166"/>
      <c r="F30" s="166"/>
      <c r="G30" s="167"/>
      <c r="H30" s="167"/>
    </row>
    <row r="31" spans="1:8" x14ac:dyDescent="0.2">
      <c r="A31" s="133" t="s">
        <v>452</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topLeftCell="A19" zoomScaleNormal="100" workbookViewId="0">
      <selection activeCell="H51" sqref="H51"/>
    </sheetView>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22" x14ac:dyDescent="0.2">
      <c r="A1" s="158" t="s">
        <v>453</v>
      </c>
      <c r="B1" s="158"/>
      <c r="C1" s="1"/>
      <c r="D1" s="1"/>
      <c r="E1" s="1"/>
      <c r="F1" s="1"/>
      <c r="G1" s="1"/>
      <c r="H1" s="1"/>
    </row>
    <row r="2" spans="1:22" x14ac:dyDescent="0.2">
      <c r="A2" s="381"/>
      <c r="B2" s="381"/>
      <c r="C2" s="381"/>
      <c r="D2" s="381"/>
      <c r="E2" s="381"/>
      <c r="F2" s="1"/>
      <c r="G2" s="1"/>
      <c r="H2" s="383" t="s">
        <v>151</v>
      </c>
    </row>
    <row r="3" spans="1:22" ht="14.85" customHeight="1" x14ac:dyDescent="0.2">
      <c r="A3" s="802" t="s">
        <v>447</v>
      </c>
      <c r="B3" s="800" t="s">
        <v>448</v>
      </c>
      <c r="C3" s="785">
        <f>INDICE!A3</f>
        <v>45838</v>
      </c>
      <c r="D3" s="783">
        <v>41671</v>
      </c>
      <c r="E3" s="783">
        <v>41671</v>
      </c>
      <c r="F3" s="782" t="s">
        <v>116</v>
      </c>
      <c r="G3" s="782"/>
      <c r="H3" s="782"/>
    </row>
    <row r="4" spans="1:22" x14ac:dyDescent="0.2">
      <c r="A4" s="803"/>
      <c r="B4" s="801"/>
      <c r="C4" s="82" t="s">
        <v>456</v>
      </c>
      <c r="D4" s="82" t="s">
        <v>457</v>
      </c>
      <c r="E4" s="82" t="s">
        <v>230</v>
      </c>
      <c r="F4" s="82" t="s">
        <v>456</v>
      </c>
      <c r="G4" s="82" t="s">
        <v>457</v>
      </c>
      <c r="H4" s="82" t="s">
        <v>230</v>
      </c>
    </row>
    <row r="5" spans="1:22" x14ac:dyDescent="0.2">
      <c r="A5" s="398"/>
      <c r="B5" s="532" t="s">
        <v>200</v>
      </c>
      <c r="C5" s="141">
        <v>0</v>
      </c>
      <c r="D5" s="141">
        <v>8.9960000000000004</v>
      </c>
      <c r="E5" s="177">
        <v>8.9960000000000004</v>
      </c>
      <c r="F5" s="143">
        <v>59.58</v>
      </c>
      <c r="G5" s="141">
        <v>226.97299999999998</v>
      </c>
      <c r="H5" s="176">
        <v>167.39299999999997</v>
      </c>
      <c r="J5" s="759"/>
      <c r="K5" s="759"/>
      <c r="L5" s="759"/>
      <c r="M5" s="759"/>
      <c r="N5" s="759"/>
      <c r="O5" s="759"/>
      <c r="P5" s="759"/>
      <c r="Q5" s="759"/>
      <c r="R5" s="759"/>
      <c r="S5" s="759"/>
      <c r="T5" s="759"/>
      <c r="U5" s="759"/>
      <c r="V5" s="759"/>
    </row>
    <row r="6" spans="1:22" x14ac:dyDescent="0.2">
      <c r="A6" s="398"/>
      <c r="B6" s="532" t="s">
        <v>231</v>
      </c>
      <c r="C6" s="141">
        <v>189.89599999999999</v>
      </c>
      <c r="D6" s="144">
        <v>266.62</v>
      </c>
      <c r="E6" s="177">
        <v>76.724000000000018</v>
      </c>
      <c r="F6" s="143">
        <v>2170.0479999999998</v>
      </c>
      <c r="G6" s="141">
        <v>1492.6659999999997</v>
      </c>
      <c r="H6" s="177">
        <v>-677.38200000000006</v>
      </c>
      <c r="J6" s="759"/>
      <c r="K6" s="759"/>
      <c r="L6" s="759"/>
      <c r="M6" s="759"/>
      <c r="N6" s="759"/>
      <c r="O6" s="759"/>
      <c r="P6" s="759"/>
      <c r="Q6" s="759"/>
      <c r="R6" s="759"/>
      <c r="S6" s="759"/>
      <c r="T6" s="759"/>
      <c r="U6" s="759"/>
      <c r="V6" s="759"/>
    </row>
    <row r="7" spans="1:22" x14ac:dyDescent="0.2">
      <c r="A7" s="398"/>
      <c r="B7" s="648" t="s">
        <v>201</v>
      </c>
      <c r="C7" s="141">
        <v>0</v>
      </c>
      <c r="D7" s="96">
        <v>2.1999999999999999E-2</v>
      </c>
      <c r="E7" s="687">
        <v>2.1999999999999999E-2</v>
      </c>
      <c r="F7" s="143">
        <v>6.8390000000000004</v>
      </c>
      <c r="G7" s="141">
        <v>28.891999999999999</v>
      </c>
      <c r="H7" s="177">
        <v>22.052999999999997</v>
      </c>
      <c r="J7" s="759"/>
      <c r="K7" s="759"/>
      <c r="L7" s="759"/>
      <c r="M7" s="759"/>
      <c r="N7" s="759"/>
      <c r="O7" s="759"/>
      <c r="P7" s="759"/>
      <c r="Q7" s="759"/>
      <c r="R7" s="759"/>
      <c r="S7" s="759"/>
      <c r="T7" s="759"/>
      <c r="U7" s="759"/>
      <c r="V7" s="759"/>
    </row>
    <row r="8" spans="1:22" x14ac:dyDescent="0.2">
      <c r="A8" s="486" t="s">
        <v>300</v>
      </c>
      <c r="B8" s="647"/>
      <c r="C8" s="146">
        <v>189.89599999999999</v>
      </c>
      <c r="D8" s="178">
        <v>275.63799999999998</v>
      </c>
      <c r="E8" s="178">
        <v>85.74199999999999</v>
      </c>
      <c r="F8" s="146">
        <v>2236.4669999999996</v>
      </c>
      <c r="G8" s="178">
        <v>1748.5309999999997</v>
      </c>
      <c r="H8" s="178">
        <v>-487.93599999999992</v>
      </c>
      <c r="J8" s="759"/>
      <c r="K8" s="759"/>
      <c r="L8" s="759"/>
      <c r="M8" s="759"/>
      <c r="N8" s="759"/>
      <c r="O8" s="759"/>
      <c r="P8" s="759"/>
      <c r="Q8" s="759"/>
      <c r="R8" s="759"/>
      <c r="S8" s="759"/>
      <c r="T8" s="759"/>
      <c r="U8" s="759"/>
      <c r="V8" s="759"/>
    </row>
    <row r="9" spans="1:22" x14ac:dyDescent="0.2">
      <c r="A9" s="398"/>
      <c r="B9" s="533" t="s">
        <v>561</v>
      </c>
      <c r="C9" s="144">
        <v>0</v>
      </c>
      <c r="D9" s="144">
        <v>0</v>
      </c>
      <c r="E9" s="179">
        <v>0</v>
      </c>
      <c r="F9" s="144">
        <v>44.408000000000001</v>
      </c>
      <c r="G9" s="143">
        <v>61.127000000000002</v>
      </c>
      <c r="H9" s="179">
        <v>16.719000000000001</v>
      </c>
      <c r="J9" s="759"/>
      <c r="K9" s="759"/>
      <c r="L9" s="759"/>
      <c r="M9" s="759"/>
      <c r="N9" s="759"/>
      <c r="O9" s="759"/>
      <c r="P9" s="759"/>
      <c r="Q9" s="759"/>
      <c r="R9" s="759"/>
      <c r="S9" s="759"/>
      <c r="T9" s="759"/>
      <c r="U9" s="759"/>
      <c r="V9" s="759"/>
    </row>
    <row r="10" spans="1:22" x14ac:dyDescent="0.2">
      <c r="A10" s="398"/>
      <c r="B10" s="533" t="s">
        <v>582</v>
      </c>
      <c r="C10" s="144">
        <v>33.68</v>
      </c>
      <c r="D10" s="141">
        <v>36.996000000000002</v>
      </c>
      <c r="E10" s="179">
        <v>3.3160000000000025</v>
      </c>
      <c r="F10" s="144">
        <v>109.55199999999999</v>
      </c>
      <c r="G10" s="141">
        <v>36.996000000000002</v>
      </c>
      <c r="H10" s="179">
        <v>-72.555999999999983</v>
      </c>
      <c r="J10" s="759"/>
      <c r="K10" s="759"/>
      <c r="L10" s="759"/>
      <c r="M10" s="759"/>
      <c r="N10" s="759"/>
      <c r="O10" s="759"/>
      <c r="P10" s="759"/>
      <c r="Q10" s="759"/>
      <c r="R10" s="759"/>
      <c r="S10" s="759"/>
      <c r="T10" s="759"/>
      <c r="U10" s="759"/>
      <c r="V10" s="759"/>
    </row>
    <row r="11" spans="1:22" x14ac:dyDescent="0.2">
      <c r="A11" s="398"/>
      <c r="B11" s="648" t="s">
        <v>232</v>
      </c>
      <c r="C11" s="144">
        <v>0</v>
      </c>
      <c r="D11" s="144">
        <v>8.5360000000000014</v>
      </c>
      <c r="E11" s="179">
        <v>8.5360000000000014</v>
      </c>
      <c r="F11" s="144">
        <v>46.793000000000006</v>
      </c>
      <c r="G11" s="141">
        <v>570.10599999999988</v>
      </c>
      <c r="H11" s="177">
        <v>523.31299999999987</v>
      </c>
      <c r="J11" s="759"/>
      <c r="K11" s="759"/>
      <c r="L11" s="759"/>
      <c r="M11" s="759"/>
      <c r="N11" s="759"/>
      <c r="O11" s="759"/>
      <c r="P11" s="759"/>
      <c r="Q11" s="759"/>
      <c r="R11" s="759"/>
      <c r="S11" s="759"/>
      <c r="T11" s="759"/>
      <c r="U11" s="759"/>
      <c r="V11" s="759"/>
    </row>
    <row r="12" spans="1:22" x14ac:dyDescent="0.2">
      <c r="A12" s="632" t="s">
        <v>454</v>
      </c>
      <c r="C12" s="146">
        <v>33.68</v>
      </c>
      <c r="D12" s="146">
        <v>45.532000000000004</v>
      </c>
      <c r="E12" s="178">
        <v>11.852000000000004</v>
      </c>
      <c r="F12" s="146">
        <v>200.75299999999999</v>
      </c>
      <c r="G12" s="146">
        <v>668.22899999999993</v>
      </c>
      <c r="H12" s="178">
        <v>467.47599999999994</v>
      </c>
      <c r="J12" s="759"/>
      <c r="K12" s="759"/>
      <c r="L12" s="759"/>
      <c r="M12" s="759"/>
      <c r="N12" s="759"/>
      <c r="O12" s="759"/>
      <c r="P12" s="759"/>
      <c r="Q12" s="759"/>
      <c r="R12" s="759"/>
      <c r="S12" s="759"/>
      <c r="T12" s="759"/>
      <c r="U12" s="759"/>
      <c r="V12" s="759"/>
    </row>
    <row r="13" spans="1:22" x14ac:dyDescent="0.2">
      <c r="A13" s="650"/>
      <c r="B13" s="649" t="s">
        <v>266</v>
      </c>
      <c r="C13" s="144">
        <v>72.004999999999995</v>
      </c>
      <c r="D13" s="141">
        <v>18.757999999999999</v>
      </c>
      <c r="E13" s="179">
        <v>-53.247</v>
      </c>
      <c r="F13" s="144">
        <v>222.21199999999999</v>
      </c>
      <c r="G13" s="141">
        <v>223.07799999999997</v>
      </c>
      <c r="H13" s="179">
        <v>0.86599999999998545</v>
      </c>
      <c r="J13" s="759"/>
      <c r="K13" s="759"/>
      <c r="L13" s="759"/>
      <c r="M13" s="759"/>
      <c r="N13" s="759"/>
      <c r="O13" s="759"/>
      <c r="P13" s="759"/>
      <c r="Q13" s="759"/>
      <c r="R13" s="759"/>
      <c r="S13" s="759"/>
      <c r="T13" s="759"/>
      <c r="U13" s="759"/>
      <c r="V13" s="759"/>
    </row>
    <row r="14" spans="1:22" x14ac:dyDescent="0.2">
      <c r="A14" s="398"/>
      <c r="B14" s="533" t="s">
        <v>233</v>
      </c>
      <c r="C14" s="144">
        <v>65.817999999999998</v>
      </c>
      <c r="D14" s="141">
        <v>50.567999999999998</v>
      </c>
      <c r="E14" s="179">
        <v>-15.25</v>
      </c>
      <c r="F14" s="144">
        <v>721.20499999999993</v>
      </c>
      <c r="G14" s="141">
        <v>603.21299999999997</v>
      </c>
      <c r="H14" s="179">
        <v>-117.99199999999996</v>
      </c>
      <c r="J14" s="759"/>
      <c r="K14" s="759"/>
      <c r="L14" s="759"/>
      <c r="M14" s="759"/>
      <c r="N14" s="759"/>
      <c r="O14" s="759"/>
      <c r="P14" s="759"/>
      <c r="Q14" s="759"/>
      <c r="R14" s="759"/>
      <c r="S14" s="759"/>
      <c r="T14" s="759"/>
      <c r="U14" s="759"/>
      <c r="V14" s="759"/>
    </row>
    <row r="15" spans="1:22" x14ac:dyDescent="0.2">
      <c r="A15" s="398"/>
      <c r="B15" s="533" t="s">
        <v>234</v>
      </c>
      <c r="C15" s="96">
        <v>48.161000000000001</v>
      </c>
      <c r="D15" s="144">
        <v>122.596</v>
      </c>
      <c r="E15" s="177">
        <v>74.435000000000002</v>
      </c>
      <c r="F15" s="144">
        <v>662.71299999999997</v>
      </c>
      <c r="G15" s="144">
        <v>2731.8710000000001</v>
      </c>
      <c r="H15" s="177">
        <v>2069.1580000000004</v>
      </c>
      <c r="J15" s="759"/>
      <c r="K15" s="759"/>
      <c r="L15" s="759"/>
      <c r="M15" s="759"/>
      <c r="N15" s="759"/>
      <c r="O15" s="759"/>
      <c r="P15" s="759"/>
      <c r="Q15" s="759"/>
      <c r="R15" s="759"/>
      <c r="S15" s="759"/>
      <c r="T15" s="759"/>
      <c r="U15" s="759"/>
      <c r="V15" s="759"/>
    </row>
    <row r="16" spans="1:22" x14ac:dyDescent="0.2">
      <c r="A16" s="398"/>
      <c r="B16" s="533" t="s">
        <v>581</v>
      </c>
      <c r="C16" s="144">
        <v>213.18</v>
      </c>
      <c r="D16" s="96">
        <v>170.63200000000001</v>
      </c>
      <c r="E16" s="177">
        <v>-42.548000000000002</v>
      </c>
      <c r="F16" s="144">
        <v>2094.4900000000002</v>
      </c>
      <c r="G16" s="141">
        <v>940.16300000000001</v>
      </c>
      <c r="H16" s="177">
        <v>-1154.3270000000002</v>
      </c>
      <c r="J16" s="759"/>
      <c r="K16" s="759"/>
      <c r="L16" s="759"/>
      <c r="M16" s="759"/>
      <c r="N16" s="759"/>
      <c r="O16" s="759"/>
      <c r="P16" s="759"/>
      <c r="Q16" s="759"/>
      <c r="R16" s="759"/>
      <c r="S16" s="759"/>
      <c r="T16" s="759"/>
      <c r="U16" s="759"/>
      <c r="V16" s="759"/>
    </row>
    <row r="17" spans="1:22" x14ac:dyDescent="0.2">
      <c r="A17" s="398"/>
      <c r="B17" s="533" t="s">
        <v>206</v>
      </c>
      <c r="C17" s="144">
        <v>253.74600000000001</v>
      </c>
      <c r="D17" s="96">
        <v>60.277999999999999</v>
      </c>
      <c r="E17" s="687">
        <v>-193.46800000000002</v>
      </c>
      <c r="F17" s="144">
        <v>3279.674</v>
      </c>
      <c r="G17" s="141">
        <v>1334.1010000000001</v>
      </c>
      <c r="H17" s="177">
        <v>-1945.5729999999999</v>
      </c>
      <c r="J17" s="759"/>
      <c r="K17" s="759"/>
      <c r="L17" s="759"/>
      <c r="M17" s="759"/>
      <c r="N17" s="759"/>
      <c r="O17" s="759"/>
      <c r="P17" s="759"/>
      <c r="Q17" s="759"/>
      <c r="R17" s="759"/>
      <c r="S17" s="759"/>
      <c r="T17" s="759"/>
      <c r="U17" s="759"/>
      <c r="V17" s="759"/>
    </row>
    <row r="18" spans="1:22" x14ac:dyDescent="0.2">
      <c r="A18" s="398"/>
      <c r="B18" s="533" t="s">
        <v>280</v>
      </c>
      <c r="C18" s="143">
        <v>18.443999999999999</v>
      </c>
      <c r="D18" s="143">
        <v>6.9820000000000002</v>
      </c>
      <c r="E18" s="179">
        <v>-11.462</v>
      </c>
      <c r="F18" s="144">
        <v>114.536</v>
      </c>
      <c r="G18" s="141">
        <v>596.61099999999999</v>
      </c>
      <c r="H18" s="177">
        <v>482.07499999999999</v>
      </c>
      <c r="J18" s="759"/>
      <c r="K18" s="759"/>
      <c r="L18" s="759"/>
      <c r="M18" s="759"/>
      <c r="N18" s="759"/>
      <c r="O18" s="759"/>
      <c r="P18" s="759"/>
      <c r="Q18" s="759"/>
      <c r="R18" s="759"/>
      <c r="S18" s="759"/>
      <c r="T18" s="759"/>
      <c r="U18" s="759"/>
      <c r="V18" s="759"/>
    </row>
    <row r="19" spans="1:22" x14ac:dyDescent="0.2">
      <c r="A19" s="398"/>
      <c r="B19" s="533" t="s">
        <v>540</v>
      </c>
      <c r="C19" s="144">
        <v>251.304</v>
      </c>
      <c r="D19" s="141">
        <v>87.691000000000003</v>
      </c>
      <c r="E19" s="177">
        <v>-163.613</v>
      </c>
      <c r="F19" s="144">
        <v>2642.8299999999995</v>
      </c>
      <c r="G19" s="141">
        <v>768.72400000000005</v>
      </c>
      <c r="H19" s="177">
        <v>-1874.1059999999993</v>
      </c>
      <c r="J19" s="759"/>
      <c r="K19" s="759"/>
      <c r="L19" s="759"/>
      <c r="M19" s="759"/>
      <c r="N19" s="759"/>
      <c r="O19" s="759"/>
      <c r="P19" s="759"/>
      <c r="Q19" s="759"/>
      <c r="R19" s="759"/>
      <c r="S19" s="759"/>
      <c r="T19" s="759"/>
      <c r="U19" s="759"/>
      <c r="V19" s="759"/>
    </row>
    <row r="20" spans="1:22" x14ac:dyDescent="0.2">
      <c r="A20" s="398"/>
      <c r="B20" s="533" t="s">
        <v>236</v>
      </c>
      <c r="C20" s="96">
        <v>30.31</v>
      </c>
      <c r="D20" s="141">
        <v>147.679</v>
      </c>
      <c r="E20" s="177">
        <v>117.369</v>
      </c>
      <c r="F20" s="144">
        <v>389.86799999999999</v>
      </c>
      <c r="G20" s="141">
        <v>1917.5240000000001</v>
      </c>
      <c r="H20" s="177">
        <v>1527.6560000000002</v>
      </c>
      <c r="J20" s="759"/>
      <c r="K20" s="759"/>
      <c r="L20" s="759"/>
      <c r="M20" s="759"/>
      <c r="N20" s="759"/>
      <c r="O20" s="759"/>
      <c r="P20" s="759"/>
      <c r="Q20" s="759"/>
      <c r="R20" s="759"/>
      <c r="S20" s="759"/>
      <c r="T20" s="759"/>
      <c r="U20" s="759"/>
      <c r="V20" s="759"/>
    </row>
    <row r="21" spans="1:22" x14ac:dyDescent="0.2">
      <c r="A21" s="398"/>
      <c r="B21" s="533" t="s">
        <v>208</v>
      </c>
      <c r="C21" s="96">
        <v>0.502</v>
      </c>
      <c r="D21" s="144">
        <v>13.862</v>
      </c>
      <c r="E21" s="177">
        <v>13.36</v>
      </c>
      <c r="F21" s="144">
        <v>875.4369999999999</v>
      </c>
      <c r="G21" s="144">
        <v>737.03999999999985</v>
      </c>
      <c r="H21" s="177">
        <v>-138.39700000000005</v>
      </c>
      <c r="J21" s="759"/>
      <c r="K21" s="759"/>
      <c r="L21" s="759"/>
      <c r="M21" s="759"/>
      <c r="N21" s="759"/>
      <c r="O21" s="759"/>
      <c r="P21" s="759"/>
      <c r="Q21" s="759"/>
      <c r="R21" s="759"/>
      <c r="S21" s="759"/>
      <c r="T21" s="759"/>
      <c r="U21" s="759"/>
      <c r="V21" s="759"/>
    </row>
    <row r="22" spans="1:22" x14ac:dyDescent="0.2">
      <c r="A22" s="398"/>
      <c r="B22" s="533" t="s">
        <v>237</v>
      </c>
      <c r="C22" s="96">
        <v>34.89</v>
      </c>
      <c r="D22" s="96">
        <v>0.21199999999999999</v>
      </c>
      <c r="E22" s="687">
        <v>-34.677999999999997</v>
      </c>
      <c r="F22" s="144">
        <v>494.78399999999993</v>
      </c>
      <c r="G22" s="96">
        <v>9.7919999999999998</v>
      </c>
      <c r="H22" s="177">
        <v>-484.99199999999996</v>
      </c>
      <c r="J22" s="759"/>
      <c r="K22" s="759"/>
      <c r="L22" s="759"/>
      <c r="M22" s="759"/>
      <c r="N22" s="759"/>
      <c r="O22" s="759"/>
      <c r="P22" s="759"/>
      <c r="Q22" s="759"/>
      <c r="R22" s="759"/>
      <c r="S22" s="759"/>
      <c r="T22" s="759"/>
      <c r="U22" s="759"/>
      <c r="V22" s="759"/>
    </row>
    <row r="23" spans="1:22" x14ac:dyDescent="0.2">
      <c r="A23" s="398"/>
      <c r="B23" s="533" t="s">
        <v>238</v>
      </c>
      <c r="C23" s="96">
        <v>3.5000000000000003E-2</v>
      </c>
      <c r="D23" s="96">
        <v>38.167999999999999</v>
      </c>
      <c r="E23" s="687">
        <v>38.133000000000003</v>
      </c>
      <c r="F23" s="144">
        <v>534.346</v>
      </c>
      <c r="G23" s="141">
        <v>387.59300000000002</v>
      </c>
      <c r="H23" s="177">
        <v>-146.75299999999999</v>
      </c>
      <c r="J23" s="759"/>
      <c r="K23" s="759"/>
      <c r="L23" s="759"/>
      <c r="M23" s="759"/>
      <c r="N23" s="759"/>
      <c r="O23" s="759"/>
      <c r="P23" s="759"/>
      <c r="Q23" s="759"/>
      <c r="R23" s="759"/>
      <c r="S23" s="759"/>
      <c r="T23" s="759"/>
      <c r="U23" s="759"/>
      <c r="V23" s="759"/>
    </row>
    <row r="24" spans="1:22" x14ac:dyDescent="0.2">
      <c r="A24" s="398"/>
      <c r="B24" s="651" t="s">
        <v>239</v>
      </c>
      <c r="C24" s="144">
        <v>48.855000000000018</v>
      </c>
      <c r="D24" s="141">
        <v>111.49599999999987</v>
      </c>
      <c r="E24" s="177">
        <v>62.640999999999849</v>
      </c>
      <c r="F24" s="144">
        <v>948.71199999999953</v>
      </c>
      <c r="G24" s="141">
        <v>1420.503999999999</v>
      </c>
      <c r="H24" s="177">
        <v>471.79199999999946</v>
      </c>
      <c r="J24" s="759"/>
      <c r="K24" s="759"/>
      <c r="L24" s="759"/>
      <c r="M24" s="759"/>
      <c r="N24" s="759"/>
      <c r="O24" s="759"/>
      <c r="P24" s="759"/>
      <c r="Q24" s="759"/>
      <c r="R24" s="759"/>
      <c r="S24" s="759"/>
      <c r="T24" s="759"/>
      <c r="U24" s="759"/>
      <c r="V24" s="759"/>
    </row>
    <row r="25" spans="1:22" x14ac:dyDescent="0.2">
      <c r="A25" s="632" t="s">
        <v>438</v>
      </c>
      <c r="C25" s="146">
        <v>1037.2499999999998</v>
      </c>
      <c r="D25" s="146">
        <v>828.9219999999998</v>
      </c>
      <c r="E25" s="178">
        <v>-208.32799999999997</v>
      </c>
      <c r="F25" s="146">
        <v>12980.806999999999</v>
      </c>
      <c r="G25" s="146">
        <v>11670.214</v>
      </c>
      <c r="H25" s="178">
        <v>-1310.5929999999989</v>
      </c>
      <c r="J25" s="759"/>
      <c r="K25" s="759"/>
      <c r="L25" s="759"/>
      <c r="M25" s="759"/>
      <c r="N25" s="759"/>
      <c r="O25" s="759"/>
      <c r="P25" s="759"/>
      <c r="Q25" s="759"/>
      <c r="R25" s="759"/>
      <c r="S25" s="759"/>
      <c r="T25" s="759"/>
      <c r="U25" s="759"/>
      <c r="V25" s="759"/>
    </row>
    <row r="26" spans="1:22" x14ac:dyDescent="0.2">
      <c r="A26" s="650"/>
      <c r="B26" s="649" t="s">
        <v>210</v>
      </c>
      <c r="C26" s="144">
        <v>51.238999999999997</v>
      </c>
      <c r="D26" s="141">
        <v>0</v>
      </c>
      <c r="E26" s="179">
        <v>-51.238999999999997</v>
      </c>
      <c r="F26" s="144">
        <v>680.04000000000008</v>
      </c>
      <c r="G26" s="141">
        <v>344.88699999999994</v>
      </c>
      <c r="H26" s="179">
        <v>-335.15300000000013</v>
      </c>
      <c r="J26" s="759"/>
      <c r="K26" s="759"/>
      <c r="L26" s="759"/>
      <c r="M26" s="759"/>
      <c r="N26" s="759"/>
      <c r="O26" s="759"/>
      <c r="P26" s="759"/>
      <c r="Q26" s="759"/>
      <c r="R26" s="759"/>
      <c r="S26" s="759"/>
      <c r="T26" s="759"/>
      <c r="U26" s="759"/>
      <c r="V26" s="759"/>
    </row>
    <row r="27" spans="1:22" x14ac:dyDescent="0.2">
      <c r="A27" s="399"/>
      <c r="B27" s="533" t="s">
        <v>662</v>
      </c>
      <c r="C27" s="144">
        <v>0</v>
      </c>
      <c r="D27" s="144">
        <v>0</v>
      </c>
      <c r="E27" s="177">
        <v>0</v>
      </c>
      <c r="F27" s="144">
        <v>29.003</v>
      </c>
      <c r="G27" s="96">
        <v>230.345</v>
      </c>
      <c r="H27" s="177">
        <v>201.34199999999998</v>
      </c>
      <c r="J27" s="759"/>
      <c r="K27" s="759"/>
      <c r="L27" s="759"/>
      <c r="M27" s="759"/>
      <c r="N27" s="759"/>
      <c r="O27" s="759"/>
      <c r="P27" s="759"/>
      <c r="Q27" s="759"/>
      <c r="R27" s="759"/>
      <c r="S27" s="759"/>
      <c r="T27" s="759"/>
      <c r="U27" s="759"/>
      <c r="V27" s="759"/>
    </row>
    <row r="28" spans="1:22" x14ac:dyDescent="0.2">
      <c r="A28" s="399"/>
      <c r="B28" s="533" t="s">
        <v>240</v>
      </c>
      <c r="C28" s="141">
        <v>1.899</v>
      </c>
      <c r="D28" s="144">
        <v>0</v>
      </c>
      <c r="E28" s="177">
        <v>-1.899</v>
      </c>
      <c r="F28" s="144">
        <v>191.21899999999999</v>
      </c>
      <c r="G28" s="96">
        <v>36.57</v>
      </c>
      <c r="H28" s="177">
        <v>-154.649</v>
      </c>
      <c r="J28" s="759"/>
      <c r="K28" s="759"/>
      <c r="L28" s="759"/>
      <c r="M28" s="759"/>
      <c r="N28" s="759"/>
      <c r="O28" s="759"/>
      <c r="P28" s="759"/>
      <c r="Q28" s="759"/>
      <c r="R28" s="759"/>
      <c r="S28" s="759"/>
      <c r="T28" s="759"/>
      <c r="U28" s="759"/>
      <c r="V28" s="759"/>
    </row>
    <row r="29" spans="1:22" x14ac:dyDescent="0.2">
      <c r="A29" s="399"/>
      <c r="B29" s="533" t="s">
        <v>656</v>
      </c>
      <c r="C29" s="141">
        <v>273.83199999999999</v>
      </c>
      <c r="D29" s="144">
        <v>0</v>
      </c>
      <c r="E29" s="177">
        <v>-273.83199999999999</v>
      </c>
      <c r="F29" s="144">
        <v>836.35500000000002</v>
      </c>
      <c r="G29" s="144">
        <v>0</v>
      </c>
      <c r="H29" s="177">
        <v>-836.35500000000002</v>
      </c>
      <c r="J29" s="759"/>
      <c r="K29" s="759"/>
      <c r="L29" s="759"/>
      <c r="M29" s="759"/>
      <c r="N29" s="759"/>
      <c r="O29" s="759"/>
      <c r="P29" s="759"/>
      <c r="Q29" s="759"/>
      <c r="R29" s="759"/>
      <c r="S29" s="759"/>
      <c r="T29" s="759"/>
      <c r="U29" s="759"/>
      <c r="V29" s="759"/>
    </row>
    <row r="30" spans="1:22" x14ac:dyDescent="0.2">
      <c r="A30" s="399"/>
      <c r="B30" s="651" t="s">
        <v>517</v>
      </c>
      <c r="C30" s="96">
        <v>7.2490000000000236</v>
      </c>
      <c r="D30" s="144">
        <v>0</v>
      </c>
      <c r="E30" s="683">
        <v>-7.2490000000000236</v>
      </c>
      <c r="F30" s="144">
        <v>232.32299999999987</v>
      </c>
      <c r="G30" s="141">
        <v>59.714000000000055</v>
      </c>
      <c r="H30" s="177">
        <v>-172.60899999999981</v>
      </c>
      <c r="J30" s="759"/>
      <c r="K30" s="759"/>
      <c r="L30" s="759"/>
      <c r="M30" s="759"/>
      <c r="N30" s="759"/>
      <c r="O30" s="759"/>
      <c r="P30" s="759"/>
      <c r="Q30" s="759"/>
      <c r="R30" s="759"/>
      <c r="S30" s="759"/>
      <c r="T30" s="759"/>
      <c r="U30" s="759"/>
      <c r="V30" s="759"/>
    </row>
    <row r="31" spans="1:22" x14ac:dyDescent="0.2">
      <c r="A31" s="632" t="s">
        <v>337</v>
      </c>
      <c r="C31" s="146">
        <v>334.21899999999999</v>
      </c>
      <c r="D31" s="146">
        <v>0</v>
      </c>
      <c r="E31" s="178">
        <v>-334.21899999999999</v>
      </c>
      <c r="F31" s="146">
        <v>1968.94</v>
      </c>
      <c r="G31" s="146">
        <v>671.51600000000008</v>
      </c>
      <c r="H31" s="178">
        <v>-1297.424</v>
      </c>
      <c r="J31" s="759"/>
      <c r="K31" s="759"/>
      <c r="L31" s="759"/>
      <c r="M31" s="759"/>
      <c r="N31" s="759"/>
      <c r="O31" s="759"/>
      <c r="P31" s="759"/>
      <c r="Q31" s="759"/>
      <c r="R31" s="759"/>
      <c r="S31" s="759"/>
      <c r="T31" s="759"/>
      <c r="U31" s="759"/>
      <c r="V31" s="759"/>
    </row>
    <row r="32" spans="1:22" x14ac:dyDescent="0.2">
      <c r="A32" s="650"/>
      <c r="B32" s="649" t="s">
        <v>213</v>
      </c>
      <c r="C32" s="144">
        <v>59.713999999999999</v>
      </c>
      <c r="D32" s="141">
        <v>0</v>
      </c>
      <c r="E32" s="179">
        <v>-59.713999999999999</v>
      </c>
      <c r="F32" s="144">
        <v>893.60400000000004</v>
      </c>
      <c r="G32" s="141">
        <v>0</v>
      </c>
      <c r="H32" s="179">
        <v>-893.60400000000004</v>
      </c>
      <c r="J32" s="759"/>
      <c r="K32" s="759"/>
      <c r="L32" s="759"/>
      <c r="M32" s="759"/>
      <c r="N32" s="759"/>
      <c r="O32" s="759"/>
      <c r="P32" s="759"/>
      <c r="Q32" s="759"/>
      <c r="R32" s="759"/>
      <c r="S32" s="759"/>
      <c r="T32" s="759"/>
      <c r="U32" s="759"/>
      <c r="V32" s="759"/>
    </row>
    <row r="33" spans="1:22" x14ac:dyDescent="0.2">
      <c r="A33" s="399"/>
      <c r="B33" s="533" t="s">
        <v>216</v>
      </c>
      <c r="C33" s="144">
        <v>55.451999999999998</v>
      </c>
      <c r="D33" s="144">
        <v>0</v>
      </c>
      <c r="E33" s="177">
        <v>-55.451999999999998</v>
      </c>
      <c r="F33" s="144">
        <v>219.74700000000001</v>
      </c>
      <c r="G33" s="144">
        <v>107.60799999999999</v>
      </c>
      <c r="H33" s="177">
        <v>-112.13900000000002</v>
      </c>
      <c r="J33" s="759"/>
      <c r="K33" s="759"/>
      <c r="L33" s="759"/>
      <c r="M33" s="759"/>
      <c r="N33" s="759"/>
      <c r="O33" s="759"/>
      <c r="P33" s="759"/>
      <c r="Q33" s="759"/>
      <c r="R33" s="759"/>
      <c r="S33" s="759"/>
      <c r="T33" s="759"/>
      <c r="U33" s="759"/>
      <c r="V33" s="759"/>
    </row>
    <row r="34" spans="1:22" x14ac:dyDescent="0.2">
      <c r="A34" s="399"/>
      <c r="B34" s="533" t="s">
        <v>241</v>
      </c>
      <c r="C34" s="96">
        <v>2.5999999999999999E-2</v>
      </c>
      <c r="D34" s="144">
        <v>213.38900000000001</v>
      </c>
      <c r="E34" s="683">
        <v>213.363</v>
      </c>
      <c r="F34" s="144">
        <v>225.54399999999998</v>
      </c>
      <c r="G34" s="144">
        <v>3005.3030000000003</v>
      </c>
      <c r="H34" s="177">
        <v>2779.7590000000005</v>
      </c>
      <c r="J34" s="759"/>
      <c r="K34" s="759"/>
      <c r="L34" s="759"/>
      <c r="M34" s="759"/>
      <c r="N34" s="759"/>
      <c r="O34" s="759"/>
      <c r="P34" s="759"/>
      <c r="Q34" s="759"/>
      <c r="R34" s="759"/>
      <c r="S34" s="759"/>
      <c r="T34" s="759"/>
      <c r="U34" s="759"/>
      <c r="V34" s="759"/>
    </row>
    <row r="35" spans="1:22" x14ac:dyDescent="0.2">
      <c r="A35" s="399"/>
      <c r="B35" s="533" t="s">
        <v>218</v>
      </c>
      <c r="C35" s="144">
        <v>0</v>
      </c>
      <c r="D35" s="96">
        <v>99.132000000000005</v>
      </c>
      <c r="E35" s="687">
        <v>99.132000000000005</v>
      </c>
      <c r="F35" s="144">
        <v>7.3760000000000003</v>
      </c>
      <c r="G35" s="144">
        <v>465.12199999999996</v>
      </c>
      <c r="H35" s="177">
        <v>457.74599999999998</v>
      </c>
      <c r="J35" s="759"/>
      <c r="K35" s="759"/>
      <c r="L35" s="759"/>
      <c r="M35" s="759"/>
      <c r="N35" s="759"/>
      <c r="O35" s="759"/>
      <c r="P35" s="759"/>
      <c r="Q35" s="759"/>
      <c r="R35" s="759"/>
      <c r="S35" s="759"/>
      <c r="T35" s="759"/>
      <c r="U35" s="759"/>
      <c r="V35" s="759"/>
    </row>
    <row r="36" spans="1:22" x14ac:dyDescent="0.2">
      <c r="A36" s="399"/>
      <c r="B36" s="651" t="s">
        <v>219</v>
      </c>
      <c r="C36" s="144">
        <v>63.17000000000003</v>
      </c>
      <c r="D36" s="96">
        <v>256.73600000000005</v>
      </c>
      <c r="E36" s="687">
        <v>193.56600000000003</v>
      </c>
      <c r="F36" s="144">
        <v>350.4350000000004</v>
      </c>
      <c r="G36" s="144">
        <v>1469.7919999999995</v>
      </c>
      <c r="H36" s="177">
        <v>1119.3569999999991</v>
      </c>
      <c r="J36" s="759"/>
      <c r="K36" s="759"/>
      <c r="L36" s="759"/>
      <c r="M36" s="759"/>
      <c r="N36" s="759"/>
      <c r="O36" s="759"/>
      <c r="P36" s="759"/>
      <c r="Q36" s="759"/>
      <c r="R36" s="759"/>
      <c r="S36" s="759"/>
      <c r="T36" s="759"/>
      <c r="U36" s="759"/>
      <c r="V36" s="759"/>
    </row>
    <row r="37" spans="1:22" x14ac:dyDescent="0.2">
      <c r="A37" s="632" t="s">
        <v>439</v>
      </c>
      <c r="C37" s="146">
        <v>178.36200000000002</v>
      </c>
      <c r="D37" s="146">
        <v>569.25700000000006</v>
      </c>
      <c r="E37" s="178">
        <v>390.89500000000004</v>
      </c>
      <c r="F37" s="146">
        <v>1696.7060000000004</v>
      </c>
      <c r="G37" s="146">
        <v>5047.8249999999998</v>
      </c>
      <c r="H37" s="178">
        <v>3351.1189999999997</v>
      </c>
      <c r="J37" s="759"/>
      <c r="K37" s="759"/>
      <c r="L37" s="759"/>
      <c r="M37" s="759"/>
      <c r="N37" s="759"/>
      <c r="O37" s="759"/>
      <c r="P37" s="759"/>
      <c r="Q37" s="759"/>
      <c r="R37" s="759"/>
      <c r="S37" s="759"/>
      <c r="T37" s="759"/>
      <c r="U37" s="759"/>
      <c r="V37" s="759"/>
    </row>
    <row r="38" spans="1:22" x14ac:dyDescent="0.2">
      <c r="A38" s="650"/>
      <c r="B38" s="649" t="s">
        <v>533</v>
      </c>
      <c r="C38" s="144">
        <v>3.0049999999999999</v>
      </c>
      <c r="D38" s="144">
        <v>0</v>
      </c>
      <c r="E38" s="687">
        <v>-3.0049999999999999</v>
      </c>
      <c r="F38" s="144">
        <v>65.405000000000001</v>
      </c>
      <c r="G38" s="141">
        <v>117.72399999999999</v>
      </c>
      <c r="H38" s="179">
        <v>52.318999999999988</v>
      </c>
      <c r="J38" s="759"/>
      <c r="K38" s="759"/>
      <c r="L38" s="759"/>
      <c r="M38" s="759"/>
      <c r="N38" s="759"/>
      <c r="O38" s="759"/>
      <c r="P38" s="759"/>
      <c r="Q38" s="759"/>
      <c r="R38" s="759"/>
      <c r="S38" s="759"/>
      <c r="T38" s="759"/>
      <c r="U38" s="759"/>
      <c r="V38" s="759"/>
    </row>
    <row r="39" spans="1:22" x14ac:dyDescent="0.2">
      <c r="A39" s="399"/>
      <c r="B39" s="533" t="s">
        <v>631</v>
      </c>
      <c r="C39" s="144">
        <v>0</v>
      </c>
      <c r="D39" s="141">
        <v>0</v>
      </c>
      <c r="E39" s="177">
        <v>0</v>
      </c>
      <c r="F39" s="404">
        <v>45.469000000000001</v>
      </c>
      <c r="G39" s="96">
        <v>5.0000000000000001E-3</v>
      </c>
      <c r="H39" s="177">
        <v>-45.463999999999999</v>
      </c>
      <c r="J39" s="759"/>
      <c r="K39" s="759"/>
      <c r="L39" s="759"/>
      <c r="M39" s="759"/>
      <c r="N39" s="759"/>
      <c r="O39" s="759"/>
      <c r="P39" s="759"/>
      <c r="Q39" s="759"/>
      <c r="R39" s="759"/>
      <c r="S39" s="759"/>
      <c r="T39" s="759"/>
      <c r="U39" s="759"/>
      <c r="V39" s="759"/>
    </row>
    <row r="40" spans="1:22" x14ac:dyDescent="0.2">
      <c r="A40" s="399"/>
      <c r="B40" s="533" t="s">
        <v>603</v>
      </c>
      <c r="C40" s="141">
        <v>95.691999999999993</v>
      </c>
      <c r="D40" s="141">
        <v>2E-3</v>
      </c>
      <c r="E40" s="179">
        <v>-95.69</v>
      </c>
      <c r="F40" s="96">
        <v>821.89600000000007</v>
      </c>
      <c r="G40" s="141">
        <v>3.8919999999999999</v>
      </c>
      <c r="H40" s="177">
        <v>-818.00400000000002</v>
      </c>
      <c r="J40" s="759"/>
      <c r="K40" s="759"/>
      <c r="L40" s="759"/>
      <c r="M40" s="759"/>
      <c r="N40" s="759"/>
      <c r="O40" s="759"/>
      <c r="P40" s="759"/>
      <c r="Q40" s="759"/>
      <c r="R40" s="759"/>
      <c r="S40" s="759"/>
      <c r="T40" s="759"/>
      <c r="U40" s="759"/>
      <c r="V40" s="759"/>
    </row>
    <row r="41" spans="1:22" x14ac:dyDescent="0.2">
      <c r="A41" s="399"/>
      <c r="B41" s="533" t="s">
        <v>674</v>
      </c>
      <c r="C41" s="144">
        <v>10.555999999999999</v>
      </c>
      <c r="D41" s="144">
        <v>0</v>
      </c>
      <c r="E41" s="177">
        <v>-10.555999999999999</v>
      </c>
      <c r="F41" s="96">
        <v>102.536</v>
      </c>
      <c r="G41" s="141">
        <v>0</v>
      </c>
      <c r="H41" s="177">
        <v>-102.536</v>
      </c>
      <c r="J41" s="759"/>
      <c r="K41" s="759"/>
      <c r="L41" s="759"/>
      <c r="M41" s="759"/>
      <c r="N41" s="759"/>
      <c r="O41" s="759"/>
      <c r="P41" s="759"/>
      <c r="Q41" s="759"/>
      <c r="R41" s="759"/>
      <c r="S41" s="759"/>
      <c r="T41" s="759"/>
      <c r="U41" s="759"/>
      <c r="V41" s="759"/>
    </row>
    <row r="42" spans="1:22" x14ac:dyDescent="0.2">
      <c r="A42" s="399"/>
      <c r="B42" s="533" t="s">
        <v>599</v>
      </c>
      <c r="C42" s="144">
        <v>77.616</v>
      </c>
      <c r="D42" s="144">
        <v>0</v>
      </c>
      <c r="E42" s="177">
        <v>-77.616</v>
      </c>
      <c r="F42" s="144">
        <v>619.00599999999997</v>
      </c>
      <c r="G42" s="144">
        <v>30.111999999999998</v>
      </c>
      <c r="H42" s="177">
        <v>-588.89400000000001</v>
      </c>
      <c r="J42" s="759"/>
      <c r="K42" s="759"/>
      <c r="L42" s="759"/>
      <c r="M42" s="759"/>
      <c r="N42" s="759"/>
      <c r="O42" s="759"/>
      <c r="P42" s="759"/>
      <c r="Q42" s="759"/>
      <c r="R42" s="759"/>
      <c r="S42" s="759"/>
      <c r="T42" s="759"/>
      <c r="U42" s="759"/>
      <c r="V42" s="759"/>
    </row>
    <row r="43" spans="1:22" x14ac:dyDescent="0.2">
      <c r="A43" s="399"/>
      <c r="B43" s="651" t="s">
        <v>242</v>
      </c>
      <c r="C43" s="141">
        <v>0</v>
      </c>
      <c r="D43" s="144">
        <v>0</v>
      </c>
      <c r="E43" s="177">
        <v>0</v>
      </c>
      <c r="F43" s="141">
        <v>13.048000000000002</v>
      </c>
      <c r="G43" s="144">
        <v>0.68999999999999773</v>
      </c>
      <c r="H43" s="179">
        <v>-12.358000000000004</v>
      </c>
      <c r="J43" s="759"/>
      <c r="K43" s="759"/>
      <c r="L43" s="759"/>
      <c r="M43" s="759"/>
      <c r="N43" s="759"/>
      <c r="O43" s="759"/>
      <c r="P43" s="759"/>
      <c r="Q43" s="759"/>
      <c r="R43" s="759"/>
      <c r="S43" s="759"/>
      <c r="T43" s="759"/>
      <c r="U43" s="759"/>
      <c r="V43" s="759"/>
    </row>
    <row r="44" spans="1:22" x14ac:dyDescent="0.2">
      <c r="A44" s="486" t="s">
        <v>455</v>
      </c>
      <c r="B44" s="476"/>
      <c r="C44" s="146">
        <v>186.86899999999997</v>
      </c>
      <c r="D44" s="721">
        <v>2E-3</v>
      </c>
      <c r="E44" s="178">
        <v>-186.86699999999996</v>
      </c>
      <c r="F44" s="146">
        <v>1667.36</v>
      </c>
      <c r="G44" s="146">
        <v>152.42299999999997</v>
      </c>
      <c r="H44" s="178">
        <v>-1514.9369999999999</v>
      </c>
      <c r="J44" s="759"/>
      <c r="K44" s="759"/>
      <c r="L44" s="759"/>
      <c r="M44" s="759"/>
      <c r="N44" s="759"/>
      <c r="O44" s="759"/>
      <c r="P44" s="759"/>
      <c r="Q44" s="759"/>
      <c r="R44" s="759"/>
      <c r="S44" s="759"/>
      <c r="T44" s="759"/>
      <c r="U44" s="759"/>
      <c r="V44" s="759"/>
    </row>
    <row r="45" spans="1:22" x14ac:dyDescent="0.2">
      <c r="A45" s="150" t="s">
        <v>114</v>
      </c>
      <c r="B45" s="150"/>
      <c r="C45" s="150">
        <v>1960.2760000000003</v>
      </c>
      <c r="D45" s="180">
        <v>1719.3510000000001</v>
      </c>
      <c r="E45" s="150">
        <v>-240.92500000000018</v>
      </c>
      <c r="F45" s="150">
        <v>20751.032999999996</v>
      </c>
      <c r="G45" s="180">
        <v>19958.737999999998</v>
      </c>
      <c r="H45" s="150">
        <v>-792.29499999999825</v>
      </c>
      <c r="J45" s="759"/>
      <c r="K45" s="759"/>
      <c r="L45" s="759"/>
      <c r="M45" s="759"/>
      <c r="N45" s="759"/>
      <c r="O45" s="759"/>
      <c r="P45" s="759"/>
      <c r="Q45" s="759"/>
      <c r="R45" s="759"/>
      <c r="S45" s="759"/>
      <c r="T45" s="759"/>
      <c r="U45" s="759"/>
      <c r="V45" s="759"/>
    </row>
    <row r="46" spans="1:22" x14ac:dyDescent="0.2">
      <c r="A46" s="225" t="s">
        <v>440</v>
      </c>
      <c r="B46" s="152"/>
      <c r="C46" s="152">
        <v>462.32299999999998</v>
      </c>
      <c r="D46" s="733">
        <v>9.9580000000000002</v>
      </c>
      <c r="E46" s="152">
        <v>-452.36499999999995</v>
      </c>
      <c r="F46" s="152">
        <v>3092.7620000000002</v>
      </c>
      <c r="G46" s="152">
        <v>823.73199999999986</v>
      </c>
      <c r="H46" s="152">
        <v>-2269.0300000000002</v>
      </c>
      <c r="J46" s="759"/>
      <c r="K46" s="759"/>
      <c r="L46" s="759"/>
      <c r="M46" s="759"/>
      <c r="N46" s="759"/>
      <c r="O46" s="759"/>
      <c r="P46" s="759"/>
      <c r="Q46" s="759"/>
      <c r="R46" s="759"/>
      <c r="S46" s="759"/>
      <c r="T46" s="759"/>
      <c r="U46" s="759"/>
      <c r="V46" s="759"/>
    </row>
    <row r="47" spans="1:22" x14ac:dyDescent="0.2">
      <c r="A47" s="225" t="s">
        <v>441</v>
      </c>
      <c r="B47" s="152"/>
      <c r="C47" s="152">
        <v>1497.9530000000004</v>
      </c>
      <c r="D47" s="697">
        <v>1709.393</v>
      </c>
      <c r="E47" s="152">
        <v>211.4399999999996</v>
      </c>
      <c r="F47" s="152">
        <v>17658.270999999997</v>
      </c>
      <c r="G47" s="152">
        <v>19135.005999999998</v>
      </c>
      <c r="H47" s="152">
        <v>1476.7350000000006</v>
      </c>
      <c r="J47" s="759"/>
      <c r="K47" s="759"/>
      <c r="L47" s="759"/>
      <c r="M47" s="759"/>
      <c r="N47" s="759"/>
      <c r="O47" s="759"/>
      <c r="P47" s="759"/>
      <c r="Q47" s="759"/>
      <c r="R47" s="759"/>
      <c r="S47" s="759"/>
      <c r="T47" s="759"/>
      <c r="U47" s="759"/>
      <c r="V47" s="759"/>
    </row>
    <row r="48" spans="1:22" x14ac:dyDescent="0.2">
      <c r="A48" s="480" t="s">
        <v>442</v>
      </c>
      <c r="B48" s="154"/>
      <c r="C48" s="154">
        <v>954.44199999999989</v>
      </c>
      <c r="D48" s="154">
        <v>830.16699999999992</v>
      </c>
      <c r="E48" s="154">
        <v>-124.27499999999998</v>
      </c>
      <c r="F48" s="154">
        <v>12482.762999999997</v>
      </c>
      <c r="G48" s="154">
        <v>10814.337999999998</v>
      </c>
      <c r="H48" s="154">
        <v>-1668.4249999999993</v>
      </c>
      <c r="J48" s="759"/>
      <c r="K48" s="759"/>
      <c r="L48" s="759"/>
      <c r="M48" s="759"/>
      <c r="N48" s="759"/>
      <c r="O48" s="759"/>
      <c r="P48" s="759"/>
      <c r="Q48" s="759"/>
      <c r="R48" s="759"/>
      <c r="S48" s="759"/>
      <c r="T48" s="759"/>
      <c r="U48" s="759"/>
      <c r="V48" s="759"/>
    </row>
    <row r="49" spans="1:147" x14ac:dyDescent="0.2">
      <c r="A49" s="480" t="s">
        <v>443</v>
      </c>
      <c r="B49" s="154"/>
      <c r="C49" s="154">
        <v>1005.8340000000004</v>
      </c>
      <c r="D49" s="154">
        <v>889.1840000000002</v>
      </c>
      <c r="E49" s="154">
        <v>-116.6500000000002</v>
      </c>
      <c r="F49" s="154">
        <v>8268.2699999999986</v>
      </c>
      <c r="G49" s="154">
        <v>9144.4</v>
      </c>
      <c r="H49" s="154">
        <v>876.13000000000102</v>
      </c>
      <c r="J49" s="759"/>
      <c r="K49" s="759"/>
      <c r="L49" s="759"/>
      <c r="M49" s="759"/>
      <c r="N49" s="759"/>
      <c r="O49" s="759"/>
      <c r="P49" s="759"/>
      <c r="Q49" s="759"/>
      <c r="R49" s="759"/>
      <c r="S49" s="759"/>
      <c r="T49" s="759"/>
      <c r="U49" s="759"/>
      <c r="V49" s="759"/>
    </row>
    <row r="50" spans="1:147" x14ac:dyDescent="0.2">
      <c r="A50" s="481" t="s">
        <v>444</v>
      </c>
      <c r="B50" s="478"/>
      <c r="C50" s="478">
        <v>784.03499999999974</v>
      </c>
      <c r="D50" s="466">
        <v>552.99700000000007</v>
      </c>
      <c r="E50" s="479">
        <v>-231.03799999999967</v>
      </c>
      <c r="F50" s="479">
        <v>8972.15</v>
      </c>
      <c r="G50" s="479">
        <v>9039.107</v>
      </c>
      <c r="H50" s="479">
        <v>66.957000000000335</v>
      </c>
      <c r="J50" s="759"/>
      <c r="K50" s="759"/>
      <c r="L50" s="759"/>
      <c r="M50" s="759"/>
      <c r="N50" s="759"/>
      <c r="O50" s="759"/>
      <c r="P50" s="759"/>
      <c r="Q50" s="759"/>
      <c r="R50" s="759"/>
      <c r="S50" s="759"/>
      <c r="T50" s="759"/>
      <c r="U50" s="759"/>
      <c r="V50" s="759"/>
    </row>
    <row r="51" spans="1:147" x14ac:dyDescent="0.2">
      <c r="B51" s="84"/>
      <c r="C51" s="84"/>
      <c r="D51" s="84"/>
      <c r="E51" s="84"/>
      <c r="F51" s="84"/>
      <c r="G51" s="84"/>
      <c r="H51" s="161" t="s">
        <v>220</v>
      </c>
    </row>
    <row r="52" spans="1:147" x14ac:dyDescent="0.2">
      <c r="A52" s="428" t="s">
        <v>527</v>
      </c>
      <c r="B52" s="84"/>
      <c r="C52" s="84"/>
      <c r="D52" s="84"/>
      <c r="E52" s="84"/>
      <c r="F52" s="84"/>
      <c r="G52" s="84"/>
      <c r="H52" s="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row>
    <row r="53" spans="1:147" x14ac:dyDescent="0.2">
      <c r="A53" s="428"/>
      <c r="B53" s="84"/>
      <c r="C53" s="84"/>
      <c r="D53" s="84"/>
      <c r="E53" s="84"/>
      <c r="F53" s="84"/>
      <c r="G53" s="84"/>
      <c r="H53" s="84"/>
    </row>
    <row r="54" spans="1:147" x14ac:dyDescent="0.2">
      <c r="A54" s="428"/>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29" priority="140" operator="between">
      <formula>0</formula>
      <formula>0.5</formula>
    </cfRule>
    <cfRule type="cellIs" dxfId="128" priority="141" operator="between">
      <formula>0</formula>
      <formula>0.49</formula>
    </cfRule>
  </conditionalFormatting>
  <conditionalFormatting sqref="C20:C23">
    <cfRule type="cellIs" dxfId="127" priority="16" operator="between">
      <formula>0</formula>
      <formula>0.5</formula>
    </cfRule>
    <cfRule type="cellIs" dxfId="126" priority="17" operator="between">
      <formula>0</formula>
      <formula>0.49</formula>
    </cfRule>
  </conditionalFormatting>
  <conditionalFormatting sqref="C28:C30">
    <cfRule type="cellIs" dxfId="125" priority="6" operator="between">
      <formula>0</formula>
      <formula>0.5</formula>
    </cfRule>
    <cfRule type="cellIs" dxfId="124" priority="7" operator="between">
      <formula>0</formula>
      <formula>0.49</formula>
    </cfRule>
  </conditionalFormatting>
  <conditionalFormatting sqref="C34">
    <cfRule type="cellIs" dxfId="123" priority="28" operator="between">
      <formula>0</formula>
      <formula>0.5</formula>
    </cfRule>
    <cfRule type="cellIs" dxfId="122" priority="29" operator="between">
      <formula>0</formula>
      <formula>0.49</formula>
    </cfRule>
  </conditionalFormatting>
  <conditionalFormatting sqref="D16">
    <cfRule type="cellIs" dxfId="121" priority="61" operator="between">
      <formula>0</formula>
      <formula>0.49</formula>
    </cfRule>
    <cfRule type="cellIs" dxfId="120" priority="60" operator="between">
      <formula>0</formula>
      <formula>0.5</formula>
    </cfRule>
  </conditionalFormatting>
  <conditionalFormatting sqref="D36">
    <cfRule type="cellIs" dxfId="119" priority="13" operator="between">
      <formula>0</formula>
      <formula>0.49</formula>
    </cfRule>
  </conditionalFormatting>
  <conditionalFormatting sqref="D40">
    <cfRule type="cellIs" dxfId="118" priority="1" operator="between">
      <formula>0</formula>
      <formula>0.5</formula>
    </cfRule>
    <cfRule type="cellIs" dxfId="117" priority="2" operator="between">
      <formula>0</formula>
      <formula>0.49</formula>
    </cfRule>
  </conditionalFormatting>
  <conditionalFormatting sqref="D44">
    <cfRule type="cellIs" dxfId="116" priority="37" operator="between">
      <formula>0</formula>
      <formula>0.49</formula>
    </cfRule>
    <cfRule type="cellIs" dxfId="115" priority="36" operator="between">
      <formula>0</formula>
      <formula>0.5</formula>
    </cfRule>
  </conditionalFormatting>
  <conditionalFormatting sqref="D7:E7">
    <cfRule type="cellIs" dxfId="114" priority="105" operator="between">
      <formula>0</formula>
      <formula>0.49</formula>
    </cfRule>
    <cfRule type="cellIs" dxfId="113" priority="104" operator="between">
      <formula>0</formula>
      <formula>0.5</formula>
    </cfRule>
  </conditionalFormatting>
  <conditionalFormatting sqref="D17:E17">
    <cfRule type="cellIs" dxfId="112" priority="30" operator="between">
      <formula>0</formula>
      <formula>0.5</formula>
    </cfRule>
    <cfRule type="cellIs" dxfId="111" priority="31" operator="between">
      <formula>0</formula>
      <formula>0.49</formula>
    </cfRule>
  </conditionalFormatting>
  <conditionalFormatting sqref="D22:E23">
    <cfRule type="cellIs" dxfId="110" priority="108" operator="between">
      <formula>0</formula>
      <formula>0.5</formula>
    </cfRule>
    <cfRule type="cellIs" dxfId="109" priority="109" operator="between">
      <formula>0</formula>
      <formula>0.49</formula>
    </cfRule>
  </conditionalFormatting>
  <conditionalFormatting sqref="D35:E35">
    <cfRule type="cellIs" dxfId="108" priority="145" operator="between">
      <formula>0</formula>
      <formula>0.49</formula>
    </cfRule>
  </conditionalFormatting>
  <conditionalFormatting sqref="D35:E36">
    <cfRule type="cellIs" dxfId="107" priority="12" operator="between">
      <formula>0</formula>
      <formula>0.5</formula>
    </cfRule>
  </conditionalFormatting>
  <conditionalFormatting sqref="E30">
    <cfRule type="cellIs" dxfId="106" priority="14" operator="between">
      <formula>0</formula>
      <formula>0.5</formula>
    </cfRule>
    <cfRule type="cellIs" dxfId="105" priority="15" operator="between">
      <formula>-0.49</formula>
      <formula>0.49</formula>
    </cfRule>
  </conditionalFormatting>
  <conditionalFormatting sqref="E34">
    <cfRule type="cellIs" dxfId="104" priority="35" operator="between">
      <formula>0</formula>
      <formula>0.49</formula>
    </cfRule>
    <cfRule type="cellIs" dxfId="103" priority="34" operator="between">
      <formula>0</formula>
      <formula>0.5</formula>
    </cfRule>
  </conditionalFormatting>
  <conditionalFormatting sqref="E36">
    <cfRule type="cellIs" dxfId="102" priority="59" operator="between">
      <formula>-0.49</formula>
      <formula>0</formula>
    </cfRule>
  </conditionalFormatting>
  <conditionalFormatting sqref="E38">
    <cfRule type="cellIs" dxfId="101" priority="4" operator="between">
      <formula>0</formula>
      <formula>0.49</formula>
    </cfRule>
    <cfRule type="cellIs" dxfId="100" priority="3" operator="between">
      <formula>0</formula>
      <formula>0.5</formula>
    </cfRule>
  </conditionalFormatting>
  <conditionalFormatting sqref="F40:F41">
    <cfRule type="cellIs" dxfId="99" priority="64" operator="between">
      <formula>0</formula>
      <formula>0.5</formula>
    </cfRule>
    <cfRule type="cellIs" dxfId="98" priority="65" operator="between">
      <formula>0</formula>
      <formula>0.49</formula>
    </cfRule>
  </conditionalFormatting>
  <conditionalFormatting sqref="F43">
    <cfRule type="cellIs" dxfId="97" priority="19" operator="between">
      <formula>0</formula>
      <formula>0.49</formula>
    </cfRule>
    <cfRule type="cellIs" dxfId="96" priority="18" operator="between">
      <formula>0</formula>
      <formula>0.5</formula>
    </cfRule>
  </conditionalFormatting>
  <conditionalFormatting sqref="G22">
    <cfRule type="cellIs" dxfId="95" priority="158" operator="between">
      <formula>0</formula>
      <formula>0.5</formula>
    </cfRule>
    <cfRule type="cellIs" dxfId="94" priority="159" operator="between">
      <formula>0</formula>
      <formula>0.49</formula>
    </cfRule>
  </conditionalFormatting>
  <conditionalFormatting sqref="G27:G28">
    <cfRule type="cellIs" dxfId="93" priority="54" operator="between">
      <formula>0</formula>
      <formula>0.5</formula>
    </cfRule>
    <cfRule type="cellIs" dxfId="92" priority="55" operator="between">
      <formula>0</formula>
      <formula>0.49</formula>
    </cfRule>
  </conditionalFormatting>
  <conditionalFormatting sqref="G39:G40">
    <cfRule type="cellIs" dxfId="91" priority="21" operator="between">
      <formula>0</formula>
      <formula>0.49</formula>
    </cfRule>
    <cfRule type="cellIs" dxfId="90" priority="20" operator="between">
      <formula>0</formula>
      <formula>0.5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election activeCell="C7" sqref="C7"/>
    </sheetView>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81">
        <f>INDICE!A3</f>
        <v>45838</v>
      </c>
      <c r="C3" s="782"/>
      <c r="D3" s="782" t="s">
        <v>115</v>
      </c>
      <c r="E3" s="782"/>
      <c r="F3" s="782" t="s">
        <v>116</v>
      </c>
      <c r="G3" s="782"/>
      <c r="H3" s="782"/>
    </row>
    <row r="4" spans="1:8" x14ac:dyDescent="0.2">
      <c r="A4" s="66"/>
      <c r="B4" s="82" t="s">
        <v>47</v>
      </c>
      <c r="C4" s="82" t="s">
        <v>445</v>
      </c>
      <c r="D4" s="82" t="s">
        <v>47</v>
      </c>
      <c r="E4" s="82" t="s">
        <v>445</v>
      </c>
      <c r="F4" s="82" t="s">
        <v>47</v>
      </c>
      <c r="G4" s="83" t="s">
        <v>445</v>
      </c>
      <c r="H4" s="83" t="s">
        <v>121</v>
      </c>
    </row>
    <row r="5" spans="1:8" x14ac:dyDescent="0.2">
      <c r="A5" t="s">
        <v>591</v>
      </c>
      <c r="B5" s="724">
        <v>0</v>
      </c>
      <c r="C5" s="73" t="s">
        <v>142</v>
      </c>
      <c r="D5" s="725">
        <v>0.82799999999999996</v>
      </c>
      <c r="E5" s="73">
        <v>255.36480686695279</v>
      </c>
      <c r="F5" s="725">
        <v>1.19354</v>
      </c>
      <c r="G5" s="187">
        <v>84.188271604938265</v>
      </c>
      <c r="H5" s="474">
        <v>100</v>
      </c>
    </row>
    <row r="6" spans="1:8" x14ac:dyDescent="0.2">
      <c r="A6" s="188" t="s">
        <v>244</v>
      </c>
      <c r="B6" s="732">
        <v>0</v>
      </c>
      <c r="C6" s="718" t="s">
        <v>142</v>
      </c>
      <c r="D6" s="723">
        <v>0.82799999999999996</v>
      </c>
      <c r="E6" s="718">
        <v>255.36480686695279</v>
      </c>
      <c r="F6" s="726">
        <v>1.19354</v>
      </c>
      <c r="G6" s="188">
        <v>84.188271604938265</v>
      </c>
      <c r="H6" s="188">
        <v>100</v>
      </c>
    </row>
    <row r="7" spans="1:8" x14ac:dyDescent="0.2">
      <c r="A7" s="557" t="s">
        <v>245</v>
      </c>
      <c r="B7" s="679">
        <f>B6/'Consumo PP'!B11*100</f>
        <v>0</v>
      </c>
      <c r="C7" s="620"/>
      <c r="D7" s="679">
        <f>D6/'Consumo PP'!D11*100</f>
        <v>2.8052767401657475E-3</v>
      </c>
      <c r="E7" s="620"/>
      <c r="F7" s="679">
        <f>F6/'Consumo PP'!F11*100</f>
        <v>1.9989519917061769E-3</v>
      </c>
      <c r="G7" s="557"/>
      <c r="H7" s="619"/>
    </row>
    <row r="8" spans="1:8" x14ac:dyDescent="0.2">
      <c r="A8" s="80" t="s">
        <v>566</v>
      </c>
      <c r="B8" s="59"/>
      <c r="C8" s="108"/>
      <c r="D8" s="108"/>
      <c r="E8" s="108"/>
      <c r="F8" s="108"/>
      <c r="G8" s="108"/>
      <c r="H8" s="161" t="s">
        <v>220</v>
      </c>
    </row>
    <row r="9" spans="1:8" s="1" customFormat="1" x14ac:dyDescent="0.2">
      <c r="A9" s="80" t="s">
        <v>520</v>
      </c>
      <c r="B9" s="108"/>
    </row>
    <row r="10" spans="1:8" s="1" customFormat="1" x14ac:dyDescent="0.2">
      <c r="A10" s="728" t="s">
        <v>527</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
    <cfRule type="cellIs" dxfId="89"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0"/>
      <c r="C1" s="1"/>
      <c r="D1" s="1"/>
      <c r="E1" s="1"/>
      <c r="F1" s="1"/>
      <c r="G1" s="1"/>
    </row>
    <row r="2" spans="1:7" x14ac:dyDescent="0.2">
      <c r="A2" s="1"/>
      <c r="B2" s="1"/>
      <c r="C2" s="1"/>
      <c r="D2" s="1"/>
      <c r="E2" s="1"/>
      <c r="F2" s="1"/>
      <c r="G2" s="55" t="s">
        <v>151</v>
      </c>
    </row>
    <row r="3" spans="1:7" x14ac:dyDescent="0.2">
      <c r="A3" s="56"/>
      <c r="B3" s="785">
        <f>INDICE!A3</f>
        <v>45838</v>
      </c>
      <c r="C3" s="785"/>
      <c r="D3" s="783" t="s">
        <v>115</v>
      </c>
      <c r="E3" s="783"/>
      <c r="F3" s="783" t="s">
        <v>116</v>
      </c>
      <c r="G3" s="783"/>
    </row>
    <row r="4" spans="1:7" x14ac:dyDescent="0.2">
      <c r="A4" s="66"/>
      <c r="B4" s="608" t="s">
        <v>47</v>
      </c>
      <c r="C4" s="196" t="s">
        <v>445</v>
      </c>
      <c r="D4" s="608" t="s">
        <v>47</v>
      </c>
      <c r="E4" s="196" t="s">
        <v>445</v>
      </c>
      <c r="F4" s="608" t="s">
        <v>47</v>
      </c>
      <c r="G4" s="196" t="s">
        <v>445</v>
      </c>
    </row>
    <row r="5" spans="1:7" ht="15" x14ac:dyDescent="0.25">
      <c r="A5" s="415" t="s">
        <v>114</v>
      </c>
      <c r="B5" s="418">
        <v>4921.1400000000003</v>
      </c>
      <c r="C5" s="416">
        <v>-2.9685724521792172</v>
      </c>
      <c r="D5" s="417">
        <v>29778.392</v>
      </c>
      <c r="E5" s="416">
        <v>-9.1892953465082083</v>
      </c>
      <c r="F5" s="419">
        <v>61861.089000000007</v>
      </c>
      <c r="G5" s="416">
        <v>-4.8332284763504942</v>
      </c>
    </row>
    <row r="6" spans="1:7" x14ac:dyDescent="0.2">
      <c r="A6" s="80"/>
      <c r="B6" s="1"/>
      <c r="C6" s="1"/>
      <c r="D6" s="1"/>
      <c r="E6" s="1"/>
      <c r="F6" s="1"/>
      <c r="G6" s="55" t="s">
        <v>220</v>
      </c>
    </row>
    <row r="7" spans="1:7" x14ac:dyDescent="0.2">
      <c r="A7" s="80" t="s">
        <v>566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conditionalFormatting sqref="C5">
    <cfRule type="cellIs" dxfId="88" priority="1" operator="between">
      <formula>-0.03</formula>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663</v>
      </c>
      <c r="B1" s="3"/>
      <c r="C1" s="3"/>
      <c r="D1" s="3"/>
      <c r="E1" s="3"/>
      <c r="F1" s="3"/>
      <c r="G1" s="3"/>
    </row>
    <row r="2" spans="1:8" ht="15.75" x14ac:dyDescent="0.25">
      <c r="A2" s="2"/>
      <c r="B2" s="89"/>
      <c r="C2" s="3"/>
      <c r="D2" s="3"/>
      <c r="E2" s="3"/>
      <c r="F2" s="3"/>
      <c r="G2" s="3"/>
      <c r="H2" s="55" t="s">
        <v>151</v>
      </c>
    </row>
    <row r="3" spans="1:8" x14ac:dyDescent="0.2">
      <c r="A3" s="70"/>
      <c r="B3" s="781">
        <f>INDICE!A3</f>
        <v>45838</v>
      </c>
      <c r="C3" s="782"/>
      <c r="D3" s="782" t="s">
        <v>115</v>
      </c>
      <c r="E3" s="782"/>
      <c r="F3" s="782" t="s">
        <v>116</v>
      </c>
      <c r="G3" s="782"/>
      <c r="H3" s="782"/>
    </row>
    <row r="4" spans="1:8" x14ac:dyDescent="0.2">
      <c r="A4" s="66"/>
      <c r="B4" s="63" t="s">
        <v>47</v>
      </c>
      <c r="C4" s="63" t="s">
        <v>417</v>
      </c>
      <c r="D4" s="63" t="s">
        <v>47</v>
      </c>
      <c r="E4" s="63" t="s">
        <v>417</v>
      </c>
      <c r="F4" s="63" t="s">
        <v>47</v>
      </c>
      <c r="G4" s="64" t="s">
        <v>417</v>
      </c>
      <c r="H4" s="64" t="s">
        <v>121</v>
      </c>
    </row>
    <row r="5" spans="1:8" x14ac:dyDescent="0.2">
      <c r="A5" s="3" t="s">
        <v>509</v>
      </c>
      <c r="B5" s="300">
        <v>92.323999999999998</v>
      </c>
      <c r="C5" s="72">
        <v>23.411308648576387</v>
      </c>
      <c r="D5" s="71">
        <v>604.91300000000001</v>
      </c>
      <c r="E5" s="72">
        <v>-0.11509056983865676</v>
      </c>
      <c r="F5" s="71">
        <v>1252.0950000000003</v>
      </c>
      <c r="G5" s="72">
        <v>-1.2072785459319682</v>
      </c>
      <c r="H5" s="303">
        <v>2.0636329641144484</v>
      </c>
    </row>
    <row r="6" spans="1:8" x14ac:dyDescent="0.2">
      <c r="A6" s="3" t="s">
        <v>48</v>
      </c>
      <c r="B6" s="301">
        <v>698.96299999999997</v>
      </c>
      <c r="C6" s="59">
        <v>-7.401882530619269</v>
      </c>
      <c r="D6" s="58">
        <v>4431.3029999999999</v>
      </c>
      <c r="E6" s="59">
        <v>-7.5092317466890561</v>
      </c>
      <c r="F6" s="58">
        <v>9401.2139999999999</v>
      </c>
      <c r="G6" s="59">
        <v>-2.8136869865620069</v>
      </c>
      <c r="H6" s="304">
        <v>15.494555215933492</v>
      </c>
    </row>
    <row r="7" spans="1:8" x14ac:dyDescent="0.2">
      <c r="A7" s="3" t="s">
        <v>49</v>
      </c>
      <c r="B7" s="301">
        <v>752.08699999999999</v>
      </c>
      <c r="C7" s="59">
        <v>-9.5457847438709962</v>
      </c>
      <c r="D7" s="58">
        <v>4608.8630000000003</v>
      </c>
      <c r="E7" s="73">
        <v>-12.376914803836506</v>
      </c>
      <c r="F7" s="58">
        <v>9725.771999999999</v>
      </c>
      <c r="G7" s="59">
        <v>-7.6793747034227779</v>
      </c>
      <c r="H7" s="304">
        <v>16.029473562837723</v>
      </c>
    </row>
    <row r="8" spans="1:8" x14ac:dyDescent="0.2">
      <c r="A8" s="3" t="s">
        <v>122</v>
      </c>
      <c r="B8" s="301">
        <v>1960.3300000000002</v>
      </c>
      <c r="C8" s="73">
        <v>-0.75142823004780701</v>
      </c>
      <c r="D8" s="58">
        <v>11796.027</v>
      </c>
      <c r="E8" s="59">
        <v>-9.2093216783491396</v>
      </c>
      <c r="F8" s="58">
        <v>24263.508000000002</v>
      </c>
      <c r="G8" s="59">
        <v>-6.4462263103345991</v>
      </c>
      <c r="H8" s="304">
        <v>39.989757114160369</v>
      </c>
    </row>
    <row r="9" spans="1:8" x14ac:dyDescent="0.2">
      <c r="A9" s="3" t="s">
        <v>123</v>
      </c>
      <c r="B9" s="301">
        <v>321.39699999999999</v>
      </c>
      <c r="C9" s="59">
        <v>-24.551861102764423</v>
      </c>
      <c r="D9" s="58">
        <v>1833.4069999999999</v>
      </c>
      <c r="E9" s="59">
        <v>-26.709834172338766</v>
      </c>
      <c r="F9" s="58">
        <v>3988.9000000000005</v>
      </c>
      <c r="G9" s="73">
        <v>-16.638018321705054</v>
      </c>
      <c r="H9" s="304">
        <v>6.574281927933681</v>
      </c>
    </row>
    <row r="10" spans="1:8" x14ac:dyDescent="0.2">
      <c r="A10" s="66" t="s">
        <v>583</v>
      </c>
      <c r="B10" s="302">
        <v>1058.047</v>
      </c>
      <c r="C10" s="75">
        <v>17.708960279996731</v>
      </c>
      <c r="D10" s="74">
        <v>5852.226999999999</v>
      </c>
      <c r="E10" s="75">
        <v>2.5317096622050888</v>
      </c>
      <c r="F10" s="74">
        <v>12042.818000000001</v>
      </c>
      <c r="G10" s="75">
        <v>6.2316200112593325</v>
      </c>
      <c r="H10" s="305">
        <v>19.84829921502029</v>
      </c>
    </row>
    <row r="11" spans="1:8" x14ac:dyDescent="0.2">
      <c r="A11" s="76" t="s">
        <v>114</v>
      </c>
      <c r="B11" s="77">
        <v>4883.1480000000001</v>
      </c>
      <c r="C11" s="78">
        <v>-1.5717405974936256</v>
      </c>
      <c r="D11" s="77">
        <v>29126.74</v>
      </c>
      <c r="E11" s="78">
        <v>-8.5744049553761403</v>
      </c>
      <c r="F11" s="77">
        <v>60674.307000000001</v>
      </c>
      <c r="G11" s="78">
        <v>-4.4985467951998528</v>
      </c>
      <c r="H11" s="78">
        <v>100</v>
      </c>
    </row>
    <row r="12" spans="1:8" x14ac:dyDescent="0.2">
      <c r="A12" s="3"/>
      <c r="B12" s="3"/>
      <c r="C12" s="3"/>
      <c r="D12" s="3"/>
      <c r="E12" s="3"/>
      <c r="F12" s="3"/>
      <c r="G12" s="3"/>
      <c r="H12" s="79" t="s">
        <v>220</v>
      </c>
    </row>
    <row r="13" spans="1:8" x14ac:dyDescent="0.2">
      <c r="A13" s="80" t="s">
        <v>567</v>
      </c>
      <c r="B13" s="3"/>
      <c r="C13" s="3"/>
      <c r="D13" s="3"/>
      <c r="E13" s="3"/>
      <c r="F13" s="3"/>
      <c r="G13" s="3"/>
      <c r="H13" s="3"/>
    </row>
    <row r="14" spans="1:8" x14ac:dyDescent="0.2">
      <c r="A14" s="80" t="s">
        <v>568</v>
      </c>
      <c r="B14" s="58"/>
      <c r="C14" s="3"/>
      <c r="D14" s="3"/>
      <c r="E14" s="3"/>
      <c r="F14" s="3"/>
      <c r="G14" s="3"/>
      <c r="H14" s="3"/>
    </row>
    <row r="15" spans="1:8" x14ac:dyDescent="0.2">
      <c r="A15" s="80" t="s">
        <v>528</v>
      </c>
      <c r="B15" s="3"/>
      <c r="C15" s="3"/>
      <c r="D15" s="3"/>
      <c r="E15" s="3"/>
      <c r="F15" s="3"/>
      <c r="G15" s="3"/>
      <c r="H15" s="3"/>
    </row>
  </sheetData>
  <mergeCells count="3">
    <mergeCell ref="B3:C3"/>
    <mergeCell ref="D3:E3"/>
    <mergeCell ref="F3:H3"/>
  </mergeCells>
  <conditionalFormatting sqref="C8">
    <cfRule type="cellIs" dxfId="87" priority="3" operator="between">
      <formula>-0.5</formula>
      <formula>0.5</formula>
    </cfRule>
    <cfRule type="cellIs" dxfId="86" priority="4" operator="between">
      <formula>0</formula>
      <formula>0.49</formula>
    </cfRule>
  </conditionalFormatting>
  <conditionalFormatting sqref="E7">
    <cfRule type="cellIs" dxfId="85" priority="1" operator="between">
      <formula>0</formula>
      <formula>0.5</formula>
    </cfRule>
    <cfRule type="cellIs" dxfId="84"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804">
        <f>INDICE!A3</f>
        <v>45838</v>
      </c>
      <c r="B3" s="804">
        <v>41671</v>
      </c>
      <c r="C3" s="805">
        <v>41671</v>
      </c>
      <c r="D3" s="804">
        <v>41671</v>
      </c>
      <c r="E3" s="804">
        <v>41671</v>
      </c>
      <c r="F3" s="15"/>
    </row>
    <row r="4" spans="1:7" x14ac:dyDescent="0.2">
      <c r="A4" s="18" t="s">
        <v>30</v>
      </c>
      <c r="B4" s="730">
        <v>0</v>
      </c>
      <c r="C4" s="421"/>
      <c r="D4" s="15" t="s">
        <v>248</v>
      </c>
      <c r="E4" s="232">
        <v>4883.1480000000001</v>
      </c>
    </row>
    <row r="5" spans="1:7" x14ac:dyDescent="0.2">
      <c r="A5" s="18" t="s">
        <v>249</v>
      </c>
      <c r="B5" s="233">
        <v>4131.1869999999999</v>
      </c>
      <c r="C5" s="232"/>
      <c r="D5" s="18" t="s">
        <v>250</v>
      </c>
      <c r="E5" s="233">
        <v>-311.73500000000001</v>
      </c>
    </row>
    <row r="6" spans="1:7" x14ac:dyDescent="0.2">
      <c r="A6" s="18" t="s">
        <v>469</v>
      </c>
      <c r="B6" s="233">
        <v>91.760000000000019</v>
      </c>
      <c r="C6" s="232"/>
      <c r="D6" s="18" t="s">
        <v>251</v>
      </c>
      <c r="E6" s="233">
        <v>259.12427999999909</v>
      </c>
    </row>
    <row r="7" spans="1:7" x14ac:dyDescent="0.2">
      <c r="A7" s="18" t="s">
        <v>470</v>
      </c>
      <c r="B7" s="233">
        <v>16.377000000000407</v>
      </c>
      <c r="C7" s="232"/>
      <c r="D7" s="18" t="s">
        <v>471</v>
      </c>
      <c r="E7" s="233">
        <v>1960.2760000000001</v>
      </c>
    </row>
    <row r="8" spans="1:7" x14ac:dyDescent="0.2">
      <c r="A8" s="18" t="s">
        <v>472</v>
      </c>
      <c r="B8" s="233">
        <v>681.81600000000003</v>
      </c>
      <c r="C8" s="232"/>
      <c r="D8" s="18" t="s">
        <v>473</v>
      </c>
      <c r="E8" s="233">
        <v>-1719.3510000000001</v>
      </c>
    </row>
    <row r="9" spans="1:7" x14ac:dyDescent="0.2">
      <c r="A9" s="173" t="s">
        <v>58</v>
      </c>
      <c r="B9" s="174">
        <v>4921.1400000000003</v>
      </c>
      <c r="C9" s="232"/>
      <c r="D9" s="18" t="s">
        <v>253</v>
      </c>
      <c r="E9" s="233">
        <v>-111.746</v>
      </c>
    </row>
    <row r="10" spans="1:7" x14ac:dyDescent="0.2">
      <c r="A10" s="18" t="s">
        <v>252</v>
      </c>
      <c r="B10" s="233">
        <v>-37.992000000000189</v>
      </c>
      <c r="C10" s="232"/>
      <c r="D10" s="173" t="s">
        <v>474</v>
      </c>
      <c r="E10" s="174">
        <v>4959.7162799999987</v>
      </c>
      <c r="G10" s="493"/>
    </row>
    <row r="11" spans="1:7" x14ac:dyDescent="0.2">
      <c r="A11" s="173" t="s">
        <v>248</v>
      </c>
      <c r="B11" s="174">
        <v>4883.1480000000001</v>
      </c>
      <c r="C11" s="422"/>
      <c r="D11" s="439"/>
      <c r="E11" s="414"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activeCell="H18" sqref="H18"/>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71" t="s">
        <v>476</v>
      </c>
      <c r="B1" s="771"/>
      <c r="C1" s="771"/>
      <c r="D1" s="771"/>
      <c r="E1" s="191"/>
      <c r="F1" s="191"/>
      <c r="G1" s="6"/>
      <c r="H1" s="6"/>
      <c r="I1" s="6"/>
      <c r="J1" s="6"/>
    </row>
    <row r="2" spans="1:10" ht="14.25" customHeight="1" x14ac:dyDescent="0.2">
      <c r="A2" s="771"/>
      <c r="B2" s="771"/>
      <c r="C2" s="771"/>
      <c r="D2" s="771"/>
      <c r="E2" s="191"/>
      <c r="F2" s="191"/>
      <c r="G2" s="6"/>
      <c r="H2" s="6"/>
      <c r="I2" s="6"/>
      <c r="J2" s="6"/>
    </row>
    <row r="3" spans="1:10" ht="14.25" customHeight="1" x14ac:dyDescent="0.2">
      <c r="A3" s="53"/>
      <c r="B3" s="53"/>
      <c r="C3" s="53"/>
      <c r="D3" s="55" t="s">
        <v>254</v>
      </c>
    </row>
    <row r="4" spans="1:10" ht="14.25" customHeight="1" x14ac:dyDescent="0.2">
      <c r="A4" s="192"/>
      <c r="B4" s="192"/>
      <c r="C4" s="193" t="s">
        <v>578</v>
      </c>
      <c r="D4" s="193" t="s">
        <v>579</v>
      </c>
    </row>
    <row r="5" spans="1:10" ht="14.25" customHeight="1" x14ac:dyDescent="0.2">
      <c r="A5" s="806">
        <v>2021</v>
      </c>
      <c r="B5" s="194" t="s">
        <v>598</v>
      </c>
      <c r="C5" s="688">
        <v>14.64</v>
      </c>
      <c r="D5" s="195">
        <v>4.871060171919769</v>
      </c>
    </row>
    <row r="6" spans="1:10" ht="14.25" customHeight="1" x14ac:dyDescent="0.2">
      <c r="A6" s="807" t="s">
        <v>505</v>
      </c>
      <c r="B6" s="194" t="s">
        <v>602</v>
      </c>
      <c r="C6" s="688">
        <v>15.37</v>
      </c>
      <c r="D6" s="195">
        <v>4.9863387978141978</v>
      </c>
    </row>
    <row r="7" spans="1:10" ht="14.25" customHeight="1" x14ac:dyDescent="0.2">
      <c r="A7" s="807" t="s">
        <v>505</v>
      </c>
      <c r="B7" s="194" t="s">
        <v>604</v>
      </c>
      <c r="C7" s="688">
        <v>16.12</v>
      </c>
      <c r="D7" s="195">
        <v>4.8796356538711896</v>
      </c>
    </row>
    <row r="8" spans="1:10" ht="14.25" customHeight="1" x14ac:dyDescent="0.2">
      <c r="A8" s="808" t="s">
        <v>505</v>
      </c>
      <c r="B8" s="734" t="s">
        <v>620</v>
      </c>
      <c r="C8" s="617">
        <v>16.920000000000002</v>
      </c>
      <c r="D8" s="197">
        <v>4.9627791563275476</v>
      </c>
    </row>
    <row r="9" spans="1:10" ht="14.25" customHeight="1" x14ac:dyDescent="0.2">
      <c r="A9" s="806">
        <v>2022</v>
      </c>
      <c r="B9" s="737" t="s">
        <v>627</v>
      </c>
      <c r="C9" s="738">
        <v>17.75</v>
      </c>
      <c r="D9" s="196">
        <v>4.905437352245853</v>
      </c>
    </row>
    <row r="10" spans="1:10" ht="14.25" customHeight="1" x14ac:dyDescent="0.2">
      <c r="A10" s="807"/>
      <c r="B10" s="194" t="s">
        <v>629</v>
      </c>
      <c r="C10" s="688">
        <v>18.63</v>
      </c>
      <c r="D10" s="195">
        <v>4.9577464788732337</v>
      </c>
    </row>
    <row r="11" spans="1:10" ht="14.25" customHeight="1" x14ac:dyDescent="0.2">
      <c r="A11" s="807"/>
      <c r="B11" s="194" t="s">
        <v>636</v>
      </c>
      <c r="C11" s="688">
        <v>19.55</v>
      </c>
      <c r="D11" s="195">
        <v>4.9382716049382811</v>
      </c>
    </row>
    <row r="12" spans="1:10" ht="14.25" customHeight="1" x14ac:dyDescent="0.2">
      <c r="A12" s="808"/>
      <c r="B12" s="734" t="s">
        <v>635</v>
      </c>
      <c r="C12" s="617">
        <v>18.579999999999998</v>
      </c>
      <c r="D12" s="197">
        <v>-4.9616368286445134</v>
      </c>
    </row>
    <row r="13" spans="1:10" ht="14.25" customHeight="1" x14ac:dyDescent="0.2">
      <c r="A13" s="815">
        <v>2023</v>
      </c>
      <c r="B13" s="194" t="s">
        <v>637</v>
      </c>
      <c r="C13" s="688">
        <v>17.66</v>
      </c>
      <c r="D13" s="195">
        <v>-4.9515608180839523</v>
      </c>
    </row>
    <row r="14" spans="1:10" ht="14.25" customHeight="1" x14ac:dyDescent="0.2">
      <c r="A14" s="816"/>
      <c r="B14" s="194" t="s">
        <v>641</v>
      </c>
      <c r="C14" s="688">
        <v>16.79</v>
      </c>
      <c r="D14" s="195">
        <v>-4.9263873159682952</v>
      </c>
    </row>
    <row r="15" spans="1:10" ht="14.25" customHeight="1" x14ac:dyDescent="0.2">
      <c r="A15" s="816"/>
      <c r="B15" s="194" t="s">
        <v>642</v>
      </c>
      <c r="C15" s="688">
        <v>15.96</v>
      </c>
      <c r="D15" s="195">
        <v>-4.9434187016080902</v>
      </c>
    </row>
    <row r="16" spans="1:10" ht="14.25" customHeight="1" x14ac:dyDescent="0.2">
      <c r="A16" s="816"/>
      <c r="B16" s="194" t="s">
        <v>643</v>
      </c>
      <c r="C16" s="688">
        <v>15.18</v>
      </c>
      <c r="D16" s="195">
        <v>-4.8872180451127889</v>
      </c>
      <c r="F16" s="3" t="s">
        <v>365</v>
      </c>
    </row>
    <row r="17" spans="1:4" ht="14.25" customHeight="1" x14ac:dyDescent="0.2">
      <c r="A17" s="816"/>
      <c r="B17" s="194" t="s">
        <v>657</v>
      </c>
      <c r="C17" s="688">
        <v>14.43</v>
      </c>
      <c r="D17" s="195">
        <v>-4.9407114624505928</v>
      </c>
    </row>
    <row r="18" spans="1:4" ht="14.25" customHeight="1" x14ac:dyDescent="0.2">
      <c r="A18" s="817"/>
      <c r="B18" s="734" t="s">
        <v>655</v>
      </c>
      <c r="C18" s="617">
        <v>15.14</v>
      </c>
      <c r="D18" s="197">
        <v>4.9203049203049263</v>
      </c>
    </row>
    <row r="19" spans="1:4" ht="14.25" customHeight="1" x14ac:dyDescent="0.2">
      <c r="A19" s="809">
        <v>2024</v>
      </c>
      <c r="B19" s="194" t="s">
        <v>666</v>
      </c>
      <c r="C19" s="688">
        <v>15.89</v>
      </c>
      <c r="D19" s="195">
        <v>4.9537648612945837</v>
      </c>
    </row>
    <row r="20" spans="1:4" ht="14.25" customHeight="1" x14ac:dyDescent="0.2">
      <c r="A20" s="810" t="s">
        <v>505</v>
      </c>
      <c r="B20" s="194" t="s">
        <v>667</v>
      </c>
      <c r="C20" s="688">
        <v>16.670000000000002</v>
      </c>
      <c r="D20" s="195">
        <v>4.9087476400251804</v>
      </c>
    </row>
    <row r="21" spans="1:4" ht="14.25" customHeight="1" x14ac:dyDescent="0.2">
      <c r="A21" s="810" t="s">
        <v>505</v>
      </c>
      <c r="B21" s="194" t="s">
        <v>668</v>
      </c>
      <c r="C21" s="688">
        <v>16.14</v>
      </c>
      <c r="D21" s="195">
        <v>-3.1793641271745714</v>
      </c>
    </row>
    <row r="22" spans="1:4" ht="14.25" customHeight="1" x14ac:dyDescent="0.2">
      <c r="A22" s="810" t="s">
        <v>505</v>
      </c>
      <c r="B22" s="194" t="s">
        <v>669</v>
      </c>
      <c r="C22" s="688">
        <v>15.34</v>
      </c>
      <c r="D22" s="195">
        <v>-4.9566294919454812</v>
      </c>
    </row>
    <row r="23" spans="1:4" ht="14.25" customHeight="1" x14ac:dyDescent="0.2">
      <c r="A23" s="810" t="s">
        <v>505</v>
      </c>
      <c r="B23" s="194" t="s">
        <v>670</v>
      </c>
      <c r="C23" s="688">
        <v>15.93</v>
      </c>
      <c r="D23" s="195">
        <v>3.8461538461538449</v>
      </c>
    </row>
    <row r="24" spans="1:4" ht="14.25" customHeight="1" x14ac:dyDescent="0.2">
      <c r="A24" s="811" t="s">
        <v>505</v>
      </c>
      <c r="B24" s="734" t="s">
        <v>675</v>
      </c>
      <c r="C24" s="617">
        <v>16.61</v>
      </c>
      <c r="D24" s="197">
        <v>4.2686754551161314</v>
      </c>
    </row>
    <row r="25" spans="1:4" ht="14.25" customHeight="1" x14ac:dyDescent="0.2">
      <c r="A25" s="812">
        <v>2025</v>
      </c>
      <c r="B25" s="194" t="s">
        <v>676</v>
      </c>
      <c r="C25" s="688">
        <v>16.64</v>
      </c>
      <c r="D25" s="195">
        <v>0.18061408789886296</v>
      </c>
    </row>
    <row r="26" spans="1:4" ht="14.25" customHeight="1" x14ac:dyDescent="0.2">
      <c r="A26" s="813" t="s">
        <v>505</v>
      </c>
      <c r="B26" s="194" t="s">
        <v>678</v>
      </c>
      <c r="C26" s="688">
        <v>17.670000000000002</v>
      </c>
      <c r="D26" s="195">
        <v>6.1899038461538529</v>
      </c>
    </row>
    <row r="27" spans="1:4" ht="14.25" customHeight="1" x14ac:dyDescent="0.2">
      <c r="A27" s="814" t="s">
        <v>505</v>
      </c>
      <c r="B27" s="734" t="s">
        <v>686</v>
      </c>
      <c r="C27" s="617">
        <v>18</v>
      </c>
      <c r="D27" s="197">
        <v>1.8675721561969343</v>
      </c>
    </row>
    <row r="28" spans="1:4" ht="14.25" customHeight="1" x14ac:dyDescent="0.2">
      <c r="A28" s="631" t="s">
        <v>255</v>
      </c>
      <c r="B28"/>
      <c r="C28"/>
      <c r="D28" s="161" t="s">
        <v>565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1:D2"/>
    <mergeCell ref="A5:A8"/>
    <mergeCell ref="A19:A24"/>
    <mergeCell ref="A25:A27"/>
    <mergeCell ref="A9:A12"/>
    <mergeCell ref="A13:A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477</v>
      </c>
      <c r="B1" s="53"/>
      <c r="C1" s="53"/>
      <c r="D1" s="6"/>
      <c r="E1" s="6"/>
      <c r="F1" s="6"/>
    </row>
    <row r="2" spans="1:6" x14ac:dyDescent="0.2">
      <c r="A2" s="54"/>
      <c r="B2" s="54"/>
      <c r="C2" s="54"/>
      <c r="D2" s="65"/>
      <c r="E2" s="65"/>
      <c r="F2" s="55" t="s">
        <v>256</v>
      </c>
    </row>
    <row r="3" spans="1:6" x14ac:dyDescent="0.2">
      <c r="A3" s="56"/>
      <c r="B3" s="785" t="s">
        <v>257</v>
      </c>
      <c r="C3" s="785"/>
      <c r="D3" s="785"/>
      <c r="E3" s="783" t="s">
        <v>258</v>
      </c>
      <c r="F3" s="783"/>
    </row>
    <row r="4" spans="1:6" x14ac:dyDescent="0.2">
      <c r="A4" s="66"/>
      <c r="B4" s="199" t="s">
        <v>684</v>
      </c>
      <c r="C4" s="200" t="s">
        <v>680</v>
      </c>
      <c r="D4" s="199" t="s">
        <v>687</v>
      </c>
      <c r="E4" s="185" t="s">
        <v>259</v>
      </c>
      <c r="F4" s="184" t="s">
        <v>260</v>
      </c>
    </row>
    <row r="5" spans="1:6" x14ac:dyDescent="0.2">
      <c r="A5" s="423" t="s">
        <v>479</v>
      </c>
      <c r="B5" s="90">
        <v>147.63067252666661</v>
      </c>
      <c r="C5" s="90">
        <v>145.78201234230767</v>
      </c>
      <c r="D5" s="90">
        <v>162.12194394000002</v>
      </c>
      <c r="E5" s="90">
        <v>1.2680989613575566</v>
      </c>
      <c r="F5" s="90">
        <v>-8.9385008970139825</v>
      </c>
    </row>
    <row r="6" spans="1:6" x14ac:dyDescent="0.2">
      <c r="A6" s="66" t="s">
        <v>478</v>
      </c>
      <c r="B6" s="97">
        <v>138.55460317333333</v>
      </c>
      <c r="C6" s="197">
        <v>136.77219691538465</v>
      </c>
      <c r="D6" s="97">
        <v>146.70679586999998</v>
      </c>
      <c r="E6" s="97">
        <v>1.3031934107568521</v>
      </c>
      <c r="F6" s="97">
        <v>-5.5567928181667039</v>
      </c>
    </row>
    <row r="7" spans="1:6" x14ac:dyDescent="0.2">
      <c r="F7" s="55" t="s">
        <v>565</v>
      </c>
    </row>
    <row r="8" spans="1:6" x14ac:dyDescent="0.2">
      <c r="A8" s="631"/>
    </row>
    <row r="13" spans="1:6" x14ac:dyDescent="0.2">
      <c r="C13" s="1" t="s">
        <v>365</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activeCell="C5" sqref="C5"/>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71" t="s">
        <v>632</v>
      </c>
      <c r="B1" s="771"/>
      <c r="C1" s="771"/>
      <c r="D1" s="3"/>
      <c r="E1" s="3"/>
    </row>
    <row r="2" spans="1:38" x14ac:dyDescent="0.2">
      <c r="A2" s="772"/>
      <c r="B2" s="771"/>
      <c r="C2" s="771"/>
      <c r="D2" s="3"/>
      <c r="E2" s="55" t="s">
        <v>256</v>
      </c>
    </row>
    <row r="3" spans="1:38" x14ac:dyDescent="0.2">
      <c r="A3" s="57"/>
      <c r="B3" s="201" t="s">
        <v>261</v>
      </c>
      <c r="C3" s="201" t="s">
        <v>262</v>
      </c>
      <c r="D3" s="201" t="s">
        <v>263</v>
      </c>
      <c r="E3" s="201" t="s">
        <v>264</v>
      </c>
    </row>
    <row r="4" spans="1:38" x14ac:dyDescent="0.2">
      <c r="A4" s="666" t="s">
        <v>265</v>
      </c>
      <c r="B4" s="707">
        <v>147.63067252666661</v>
      </c>
      <c r="C4" s="708">
        <v>25.621852256694204</v>
      </c>
      <c r="D4" s="708">
        <v>47.411314053305738</v>
      </c>
      <c r="E4" s="708">
        <v>74.597506216666673</v>
      </c>
      <c r="F4" s="609"/>
      <c r="G4" s="609"/>
      <c r="H4" s="609"/>
      <c r="M4" s="312"/>
      <c r="N4" s="312"/>
      <c r="O4" s="312"/>
      <c r="P4" s="312"/>
      <c r="Q4" s="312"/>
      <c r="R4" s="312"/>
      <c r="S4" s="312"/>
      <c r="T4" s="312"/>
      <c r="U4" s="312"/>
      <c r="V4" s="312"/>
      <c r="W4" s="312"/>
      <c r="X4" s="312"/>
      <c r="Y4" s="312"/>
      <c r="Z4" s="312"/>
      <c r="AA4" s="312"/>
      <c r="AB4" s="312"/>
      <c r="AC4" s="312"/>
      <c r="AD4" s="312"/>
      <c r="AE4" s="277"/>
      <c r="AF4" s="277"/>
      <c r="AG4" s="277"/>
      <c r="AH4" s="277"/>
      <c r="AI4" s="277"/>
      <c r="AJ4" s="277"/>
      <c r="AK4" s="277"/>
      <c r="AL4" s="277"/>
    </row>
    <row r="5" spans="1:38" x14ac:dyDescent="0.2">
      <c r="A5" s="202" t="s">
        <v>266</v>
      </c>
      <c r="B5" s="203">
        <v>173.44666666666666</v>
      </c>
      <c r="C5" s="92">
        <v>27.693165266106444</v>
      </c>
      <c r="D5" s="92">
        <v>77.989834733893531</v>
      </c>
      <c r="E5" s="92">
        <v>67.76366666666668</v>
      </c>
      <c r="F5" s="609"/>
      <c r="G5" s="609"/>
      <c r="M5" s="610"/>
      <c r="N5" s="610"/>
      <c r="O5" s="610"/>
      <c r="P5" s="610"/>
      <c r="Q5" s="610"/>
      <c r="R5" s="610"/>
      <c r="S5" s="610"/>
      <c r="T5" s="610"/>
      <c r="U5" s="610"/>
      <c r="V5" s="610"/>
      <c r="W5" s="610"/>
      <c r="X5" s="610"/>
      <c r="Y5" s="610"/>
      <c r="Z5" s="610"/>
      <c r="AA5" s="610"/>
      <c r="AB5" s="610"/>
      <c r="AC5" s="610"/>
      <c r="AD5" s="610"/>
      <c r="AE5" s="276"/>
      <c r="AF5" s="276"/>
      <c r="AG5" s="276"/>
      <c r="AH5" s="276"/>
      <c r="AI5" s="276"/>
      <c r="AJ5" s="276"/>
      <c r="AK5" s="276"/>
      <c r="AL5" s="276"/>
    </row>
    <row r="6" spans="1:38" x14ac:dyDescent="0.2">
      <c r="A6" s="202" t="s">
        <v>267</v>
      </c>
      <c r="B6" s="203">
        <v>151.28</v>
      </c>
      <c r="C6" s="92">
        <v>25.213333333333335</v>
      </c>
      <c r="D6" s="92">
        <v>61.317766666666657</v>
      </c>
      <c r="E6" s="92">
        <v>64.748900000000006</v>
      </c>
      <c r="F6" s="609"/>
      <c r="G6" s="609"/>
      <c r="M6" s="610"/>
      <c r="N6" s="610"/>
      <c r="O6" s="610"/>
      <c r="P6" s="610"/>
      <c r="Q6" s="610"/>
      <c r="R6" s="610"/>
      <c r="S6" s="610"/>
      <c r="T6" s="610"/>
      <c r="U6" s="610"/>
      <c r="V6" s="610"/>
      <c r="W6" s="610"/>
      <c r="X6" s="610"/>
      <c r="Y6" s="610"/>
      <c r="Z6" s="610"/>
      <c r="AA6" s="610"/>
      <c r="AB6" s="610"/>
      <c r="AC6" s="610"/>
      <c r="AD6" s="610"/>
      <c r="AE6" s="276"/>
      <c r="AF6" s="276"/>
      <c r="AG6" s="276"/>
      <c r="AH6" s="276"/>
      <c r="AI6" s="276"/>
      <c r="AJ6" s="276"/>
      <c r="AK6" s="276"/>
      <c r="AL6" s="276"/>
    </row>
    <row r="7" spans="1:38" x14ac:dyDescent="0.2">
      <c r="A7" s="202" t="s">
        <v>233</v>
      </c>
      <c r="B7" s="203">
        <v>154.02123333333333</v>
      </c>
      <c r="C7" s="92">
        <v>26.730957851239669</v>
      </c>
      <c r="D7" s="92">
        <v>60.015975482093666</v>
      </c>
      <c r="E7" s="92">
        <v>67.274299999999997</v>
      </c>
      <c r="F7" s="609"/>
      <c r="G7" s="609"/>
      <c r="N7" s="610"/>
      <c r="O7" s="610"/>
      <c r="P7" s="610"/>
      <c r="Q7" s="610"/>
      <c r="R7" s="610"/>
      <c r="S7" s="610"/>
      <c r="T7" s="610"/>
      <c r="U7" s="610"/>
      <c r="V7" s="610"/>
      <c r="W7" s="610"/>
      <c r="X7" s="610"/>
      <c r="Y7" s="610"/>
      <c r="Z7" s="610"/>
      <c r="AA7" s="610"/>
      <c r="AB7" s="610"/>
      <c r="AC7" s="610"/>
      <c r="AD7" s="610"/>
      <c r="AE7" s="276"/>
      <c r="AF7" s="276"/>
      <c r="AG7" s="276"/>
      <c r="AH7" s="276"/>
      <c r="AI7" s="276"/>
      <c r="AJ7" s="276"/>
      <c r="AK7" s="276"/>
      <c r="AL7" s="276"/>
    </row>
    <row r="8" spans="1:38" x14ac:dyDescent="0.2">
      <c r="A8" s="202" t="s">
        <v>268</v>
      </c>
      <c r="B8" s="203">
        <v>119.74503187101614</v>
      </c>
      <c r="C8" s="92">
        <v>19.957505311836027</v>
      </c>
      <c r="D8" s="92">
        <v>36.30228607787663</v>
      </c>
      <c r="E8" s="92">
        <v>63.485240481303478</v>
      </c>
      <c r="F8" s="609"/>
      <c r="G8" s="609"/>
      <c r="N8" s="610"/>
      <c r="O8" s="610"/>
      <c r="P8" s="610"/>
      <c r="Q8" s="610"/>
      <c r="R8" s="610"/>
      <c r="S8" s="610"/>
      <c r="T8" s="610"/>
      <c r="U8" s="610"/>
      <c r="V8" s="610"/>
      <c r="W8" s="610"/>
      <c r="X8" s="610"/>
      <c r="Y8" s="610"/>
      <c r="Z8" s="610"/>
      <c r="AA8" s="610"/>
      <c r="AB8" s="610"/>
      <c r="AC8" s="610"/>
      <c r="AD8" s="610"/>
      <c r="AE8" s="276"/>
      <c r="AF8" s="276"/>
      <c r="AG8" s="276"/>
      <c r="AH8" s="276"/>
      <c r="AI8" s="276"/>
      <c r="AJ8" s="276"/>
      <c r="AK8" s="276"/>
      <c r="AL8" s="276"/>
    </row>
    <row r="9" spans="1:38" x14ac:dyDescent="0.2">
      <c r="A9" s="202" t="s">
        <v>269</v>
      </c>
      <c r="B9" s="203">
        <v>134.06653333333333</v>
      </c>
      <c r="C9" s="92">
        <v>21.405580952380951</v>
      </c>
      <c r="D9" s="92">
        <v>43.969885714285702</v>
      </c>
      <c r="E9" s="92">
        <v>68.691066666666671</v>
      </c>
      <c r="F9" s="609"/>
      <c r="G9" s="609"/>
    </row>
    <row r="10" spans="1:38" x14ac:dyDescent="0.2">
      <c r="A10" s="202" t="s">
        <v>270</v>
      </c>
      <c r="B10" s="203">
        <v>147.45999999999998</v>
      </c>
      <c r="C10" s="92">
        <v>29.491999999999997</v>
      </c>
      <c r="D10" s="92">
        <v>51.230999999999973</v>
      </c>
      <c r="E10" s="92">
        <v>66.737000000000009</v>
      </c>
      <c r="F10" s="609"/>
      <c r="G10" s="609"/>
    </row>
    <row r="11" spans="1:38" x14ac:dyDescent="0.2">
      <c r="A11" s="202" t="s">
        <v>271</v>
      </c>
      <c r="B11" s="203">
        <v>197.41786387312192</v>
      </c>
      <c r="C11" s="92">
        <v>39.483572774624385</v>
      </c>
      <c r="D11" s="92">
        <v>71.169560092207206</v>
      </c>
      <c r="E11" s="92">
        <v>86.764731006290333</v>
      </c>
      <c r="F11" s="609"/>
      <c r="G11" s="609"/>
    </row>
    <row r="12" spans="1:38" x14ac:dyDescent="0.2">
      <c r="A12" s="202" t="s">
        <v>272</v>
      </c>
      <c r="B12" s="203">
        <v>150.79000000000002</v>
      </c>
      <c r="C12" s="92">
        <v>28.196504065040656</v>
      </c>
      <c r="D12" s="92">
        <v>55.364829268292695</v>
      </c>
      <c r="E12" s="92">
        <v>67.228666666666669</v>
      </c>
      <c r="F12" s="609"/>
      <c r="G12" s="609"/>
    </row>
    <row r="13" spans="1:38" x14ac:dyDescent="0.2">
      <c r="A13" s="202" t="s">
        <v>273</v>
      </c>
      <c r="B13" s="203">
        <v>144.6936666666667</v>
      </c>
      <c r="C13" s="92">
        <v>26.092300546448094</v>
      </c>
      <c r="D13" s="92">
        <v>59.658066120218614</v>
      </c>
      <c r="E13" s="92">
        <v>58.943299999999986</v>
      </c>
      <c r="F13" s="609"/>
      <c r="G13" s="609"/>
    </row>
    <row r="14" spans="1:38" x14ac:dyDescent="0.2">
      <c r="A14" s="202" t="s">
        <v>205</v>
      </c>
      <c r="B14" s="203">
        <v>158.32</v>
      </c>
      <c r="C14" s="92">
        <v>26.38666666666667</v>
      </c>
      <c r="D14" s="92">
        <v>56.299933333333314</v>
      </c>
      <c r="E14" s="92">
        <v>75.633400000000009</v>
      </c>
      <c r="F14" s="609"/>
      <c r="G14" s="609"/>
    </row>
    <row r="15" spans="1:38" x14ac:dyDescent="0.2">
      <c r="A15" s="202" t="s">
        <v>274</v>
      </c>
      <c r="B15" s="203">
        <v>175.94666666666666</v>
      </c>
      <c r="C15" s="92">
        <v>34.054193548387097</v>
      </c>
      <c r="D15" s="92">
        <v>72.241206451612896</v>
      </c>
      <c r="E15" s="92">
        <v>69.651266666666672</v>
      </c>
      <c r="F15" s="609"/>
      <c r="G15" s="609"/>
    </row>
    <row r="16" spans="1:38" x14ac:dyDescent="0.2">
      <c r="A16" s="202" t="s">
        <v>234</v>
      </c>
      <c r="B16" s="204">
        <v>171.41806666666668</v>
      </c>
      <c r="C16" s="195">
        <v>28.56967777777778</v>
      </c>
      <c r="D16" s="195">
        <v>69.160222222222231</v>
      </c>
      <c r="E16" s="195">
        <v>73.68816666666666</v>
      </c>
      <c r="F16" s="609"/>
      <c r="G16" s="609"/>
    </row>
    <row r="17" spans="1:13" x14ac:dyDescent="0.2">
      <c r="A17" s="202" t="s">
        <v>235</v>
      </c>
      <c r="B17" s="203">
        <v>174.41</v>
      </c>
      <c r="C17" s="92">
        <v>33.756774193548381</v>
      </c>
      <c r="D17" s="92">
        <v>71.534125806451627</v>
      </c>
      <c r="E17" s="92">
        <v>69.119099999999989</v>
      </c>
      <c r="F17" s="609"/>
      <c r="G17" s="609"/>
    </row>
    <row r="18" spans="1:13" x14ac:dyDescent="0.2">
      <c r="A18" s="202" t="s">
        <v>275</v>
      </c>
      <c r="B18" s="203">
        <v>146.41734109732687</v>
      </c>
      <c r="C18" s="92">
        <v>31.128096138801777</v>
      </c>
      <c r="D18" s="92">
        <v>40.272100193700183</v>
      </c>
      <c r="E18" s="92">
        <v>75.017144764824906</v>
      </c>
      <c r="F18" s="609"/>
      <c r="G18" s="609"/>
    </row>
    <row r="19" spans="1:13" x14ac:dyDescent="0.2">
      <c r="A19" s="3" t="s">
        <v>276</v>
      </c>
      <c r="B19" s="203">
        <v>168.95700000000002</v>
      </c>
      <c r="C19" s="92">
        <v>31.593585365853663</v>
      </c>
      <c r="D19" s="92">
        <v>70.87791463414635</v>
      </c>
      <c r="E19" s="92">
        <v>66.485500000000002</v>
      </c>
      <c r="F19" s="609"/>
      <c r="G19" s="609"/>
    </row>
    <row r="20" spans="1:13" x14ac:dyDescent="0.2">
      <c r="A20" s="3" t="s">
        <v>206</v>
      </c>
      <c r="B20" s="203">
        <v>170.46409999999997</v>
      </c>
      <c r="C20" s="92">
        <v>30.739427868852456</v>
      </c>
      <c r="D20" s="92">
        <v>71.389905464480847</v>
      </c>
      <c r="E20" s="92">
        <v>68.334766666666667</v>
      </c>
      <c r="F20" s="609"/>
      <c r="G20" s="609"/>
    </row>
    <row r="21" spans="1:13" x14ac:dyDescent="0.2">
      <c r="A21" s="3" t="s">
        <v>277</v>
      </c>
      <c r="B21" s="203">
        <v>153.70006666666669</v>
      </c>
      <c r="C21" s="92">
        <v>26.675218181818185</v>
      </c>
      <c r="D21" s="92">
        <v>60.180981818181834</v>
      </c>
      <c r="E21" s="92">
        <v>66.843866666666671</v>
      </c>
      <c r="F21" s="609"/>
      <c r="G21" s="609"/>
    </row>
    <row r="22" spans="1:13" x14ac:dyDescent="0.2">
      <c r="A22" s="194" t="s">
        <v>278</v>
      </c>
      <c r="B22" s="203">
        <v>140.29943333333333</v>
      </c>
      <c r="C22" s="92">
        <v>24.349488429752064</v>
      </c>
      <c r="D22" s="92">
        <v>51.299811570247918</v>
      </c>
      <c r="E22" s="92">
        <v>64.650133333333343</v>
      </c>
      <c r="F22" s="609"/>
      <c r="G22" s="609"/>
    </row>
    <row r="23" spans="1:13" x14ac:dyDescent="0.2">
      <c r="A23" s="194" t="s">
        <v>279</v>
      </c>
      <c r="B23" s="205">
        <v>147.09</v>
      </c>
      <c r="C23" s="206">
        <v>21.372051282051284</v>
      </c>
      <c r="D23" s="206">
        <v>55.908348717948712</v>
      </c>
      <c r="E23" s="206">
        <v>69.809600000000003</v>
      </c>
      <c r="F23" s="609"/>
      <c r="G23" s="609"/>
    </row>
    <row r="24" spans="1:13" x14ac:dyDescent="0.2">
      <c r="A24" s="194" t="s">
        <v>280</v>
      </c>
      <c r="B24" s="205">
        <v>134</v>
      </c>
      <c r="C24" s="206">
        <v>20.440677966101696</v>
      </c>
      <c r="D24" s="206">
        <v>54.938322033898295</v>
      </c>
      <c r="E24" s="206">
        <v>58.621000000000016</v>
      </c>
      <c r="F24" s="609"/>
      <c r="G24" s="609"/>
    </row>
    <row r="25" spans="1:13" x14ac:dyDescent="0.2">
      <c r="A25" s="194" t="s">
        <v>540</v>
      </c>
      <c r="B25" s="205">
        <v>190.19</v>
      </c>
      <c r="C25" s="206">
        <v>33.008181818181818</v>
      </c>
      <c r="D25" s="206">
        <v>79.710084848484854</v>
      </c>
      <c r="E25" s="206">
        <v>77.471733333333333</v>
      </c>
      <c r="F25" s="609"/>
      <c r="G25" s="609"/>
    </row>
    <row r="26" spans="1:13" x14ac:dyDescent="0.2">
      <c r="A26" s="3" t="s">
        <v>281</v>
      </c>
      <c r="B26" s="205">
        <v>135.74332528965726</v>
      </c>
      <c r="C26" s="206">
        <v>25.382898224895264</v>
      </c>
      <c r="D26" s="206">
        <v>42.463444815049137</v>
      </c>
      <c r="E26" s="206">
        <v>67.896982249712863</v>
      </c>
      <c r="F26" s="609"/>
      <c r="G26" s="609"/>
    </row>
    <row r="27" spans="1:13" x14ac:dyDescent="0.2">
      <c r="A27" s="194" t="s">
        <v>236</v>
      </c>
      <c r="B27" s="205">
        <v>169.06333333333333</v>
      </c>
      <c r="C27" s="206">
        <v>31.613468834688351</v>
      </c>
      <c r="D27" s="206">
        <v>63.436064498644981</v>
      </c>
      <c r="E27" s="206">
        <v>74.013800000000003</v>
      </c>
      <c r="F27" s="609"/>
      <c r="G27" s="609"/>
    </row>
    <row r="28" spans="1:13" x14ac:dyDescent="0.2">
      <c r="A28" s="194" t="s">
        <v>542</v>
      </c>
      <c r="B28" s="203">
        <v>137.59361127523911</v>
      </c>
      <c r="C28" s="92">
        <v>23.879882948595217</v>
      </c>
      <c r="D28" s="92">
        <v>51.707551997903046</v>
      </c>
      <c r="E28" s="92">
        <v>62.006176328740857</v>
      </c>
      <c r="F28" s="609"/>
      <c r="G28" s="609"/>
    </row>
    <row r="29" spans="1:13" x14ac:dyDescent="0.2">
      <c r="A29" s="3" t="s">
        <v>282</v>
      </c>
      <c r="B29" s="205">
        <v>141.22142803361038</v>
      </c>
      <c r="C29" s="206">
        <v>22.547959097803339</v>
      </c>
      <c r="D29" s="206">
        <v>50.141665456535506</v>
      </c>
      <c r="E29" s="206">
        <v>68.531803479271531</v>
      </c>
      <c r="F29" s="609"/>
      <c r="G29" s="609"/>
    </row>
    <row r="30" spans="1:13" x14ac:dyDescent="0.2">
      <c r="A30" s="3" t="s">
        <v>237</v>
      </c>
      <c r="B30" s="203">
        <v>143.32474676854036</v>
      </c>
      <c r="C30" s="92">
        <v>28.664949353708074</v>
      </c>
      <c r="D30" s="92">
        <v>46.513262549345562</v>
      </c>
      <c r="E30" s="92">
        <v>68.146534865486728</v>
      </c>
      <c r="F30" s="609"/>
      <c r="G30" s="609"/>
    </row>
    <row r="31" spans="1:13" x14ac:dyDescent="0.2">
      <c r="A31" s="641" t="s">
        <v>283</v>
      </c>
      <c r="B31" s="642">
        <v>162.11707774210632</v>
      </c>
      <c r="C31" s="642">
        <v>28.829589951702228</v>
      </c>
      <c r="D31" s="642">
        <v>63.523324799756438</v>
      </c>
      <c r="E31" s="642">
        <v>69.764162990647648</v>
      </c>
      <c r="F31" s="609"/>
      <c r="G31" s="609"/>
    </row>
    <row r="32" spans="1:13" x14ac:dyDescent="0.2">
      <c r="A32" s="640" t="s">
        <v>284</v>
      </c>
      <c r="B32" s="639">
        <v>167.42012833133492</v>
      </c>
      <c r="C32" s="639">
        <v>29.284708916042089</v>
      </c>
      <c r="D32" s="639">
        <v>68.309590881773772</v>
      </c>
      <c r="E32" s="639">
        <v>69.825828533519058</v>
      </c>
      <c r="F32" s="609"/>
      <c r="G32" s="609"/>
      <c r="M32" s="610"/>
    </row>
    <row r="33" spans="1:13" x14ac:dyDescent="0.2">
      <c r="A33" s="638" t="s">
        <v>285</v>
      </c>
      <c r="B33" s="643">
        <v>19.789455804668307</v>
      </c>
      <c r="C33" s="643">
        <v>3.6628566593478844</v>
      </c>
      <c r="D33" s="643">
        <v>20.898276828468035</v>
      </c>
      <c r="E33" s="643">
        <v>-4.7716776831476153</v>
      </c>
      <c r="F33" s="609"/>
      <c r="G33" s="609"/>
      <c r="M33" s="610"/>
    </row>
    <row r="34" spans="1:13" x14ac:dyDescent="0.2">
      <c r="A34" s="80"/>
      <c r="B34" s="3"/>
      <c r="C34" s="3"/>
      <c r="D34" s="3"/>
      <c r="E34" s="55" t="s">
        <v>565</v>
      </c>
    </row>
    <row r="35" spans="1:13" s="1" customFormat="1" ht="14.25" customHeight="1" x14ac:dyDescent="0.2">
      <c r="A35" s="818" t="s">
        <v>638</v>
      </c>
      <c r="B35" s="818"/>
      <c r="C35" s="818"/>
      <c r="D35" s="818"/>
      <c r="E35" s="818"/>
    </row>
    <row r="36" spans="1:13" s="1" customFormat="1" x14ac:dyDescent="0.2">
      <c r="A36" s="818"/>
      <c r="B36" s="818"/>
      <c r="C36" s="818"/>
      <c r="D36" s="818"/>
      <c r="E36" s="818"/>
    </row>
    <row r="37" spans="1:13" s="1" customFormat="1" x14ac:dyDescent="0.2">
      <c r="A37" s="818"/>
      <c r="B37" s="818"/>
      <c r="C37" s="818"/>
      <c r="D37" s="818"/>
      <c r="E37" s="818"/>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71" t="s">
        <v>633</v>
      </c>
      <c r="B1" s="771"/>
      <c r="C1" s="771"/>
      <c r="D1" s="3"/>
      <c r="E1" s="3"/>
    </row>
    <row r="2" spans="1:36" x14ac:dyDescent="0.2">
      <c r="A2" s="772"/>
      <c r="B2" s="771"/>
      <c r="C2" s="771"/>
      <c r="D2" s="3"/>
      <c r="E2" s="55" t="s">
        <v>256</v>
      </c>
    </row>
    <row r="3" spans="1:36" x14ac:dyDescent="0.2">
      <c r="A3" s="57"/>
      <c r="B3" s="201" t="s">
        <v>261</v>
      </c>
      <c r="C3" s="201" t="s">
        <v>262</v>
      </c>
      <c r="D3" s="201" t="s">
        <v>263</v>
      </c>
      <c r="E3" s="201" t="s">
        <v>264</v>
      </c>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277"/>
      <c r="AH3" s="277"/>
      <c r="AI3" s="277"/>
      <c r="AJ3" s="277"/>
    </row>
    <row r="4" spans="1:36" x14ac:dyDescent="0.2">
      <c r="A4" s="666" t="s">
        <v>265</v>
      </c>
      <c r="B4" s="707">
        <v>138.55460317333333</v>
      </c>
      <c r="C4" s="708">
        <v>24.046666666446281</v>
      </c>
      <c r="D4" s="708">
        <v>38.042314056887037</v>
      </c>
      <c r="E4" s="708">
        <v>76.465622450000012</v>
      </c>
      <c r="F4" s="609"/>
      <c r="G4" s="609"/>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276"/>
      <c r="AH4" s="276"/>
      <c r="AI4" s="276"/>
      <c r="AJ4" s="276"/>
    </row>
    <row r="5" spans="1:36" x14ac:dyDescent="0.2">
      <c r="A5" s="202" t="s">
        <v>266</v>
      </c>
      <c r="B5" s="203">
        <v>157.41333333333336</v>
      </c>
      <c r="C5" s="92">
        <v>25.133221288515411</v>
      </c>
      <c r="D5" s="92">
        <v>60.729912044817951</v>
      </c>
      <c r="E5" s="92">
        <v>71.55019999999999</v>
      </c>
      <c r="G5" s="609"/>
      <c r="H5" s="611"/>
      <c r="I5" s="611"/>
      <c r="J5" s="611"/>
      <c r="K5" s="611"/>
      <c r="L5" s="610"/>
      <c r="M5" s="610"/>
      <c r="N5" s="610"/>
      <c r="O5" s="610"/>
      <c r="P5" s="610"/>
      <c r="Q5" s="610"/>
      <c r="R5" s="610"/>
      <c r="S5" s="610"/>
      <c r="T5" s="610"/>
      <c r="U5" s="610"/>
      <c r="V5" s="610"/>
      <c r="W5" s="610"/>
      <c r="X5" s="610"/>
      <c r="Y5" s="610"/>
      <c r="Z5" s="610"/>
      <c r="AA5" s="610"/>
      <c r="AB5" s="610"/>
      <c r="AC5" s="610"/>
      <c r="AD5" s="610"/>
      <c r="AE5" s="610"/>
      <c r="AF5" s="610"/>
      <c r="AG5" s="276"/>
      <c r="AH5" s="276"/>
      <c r="AI5" s="276"/>
      <c r="AJ5" s="276"/>
    </row>
    <row r="6" spans="1:36" x14ac:dyDescent="0.2">
      <c r="A6" s="202" t="s">
        <v>267</v>
      </c>
      <c r="B6" s="203">
        <v>150.67666666666668</v>
      </c>
      <c r="C6" s="92">
        <v>25.112777777777779</v>
      </c>
      <c r="D6" s="92">
        <v>54.163988888888895</v>
      </c>
      <c r="E6" s="92">
        <v>71.399900000000002</v>
      </c>
      <c r="G6" s="609"/>
      <c r="L6" s="610"/>
      <c r="M6" s="610"/>
      <c r="N6" s="610"/>
      <c r="O6" s="610"/>
      <c r="P6" s="610"/>
      <c r="Q6" s="610"/>
      <c r="R6" s="610"/>
      <c r="S6" s="610"/>
      <c r="T6" s="610"/>
      <c r="U6" s="610"/>
      <c r="V6" s="610"/>
      <c r="W6" s="610"/>
      <c r="X6" s="610"/>
      <c r="Y6" s="610"/>
      <c r="Z6" s="610"/>
      <c r="AA6" s="610"/>
      <c r="AB6" s="610"/>
      <c r="AC6" s="610"/>
      <c r="AD6" s="610"/>
      <c r="AE6" s="610"/>
      <c r="AF6" s="610"/>
      <c r="AG6" s="276"/>
      <c r="AH6" s="276"/>
      <c r="AI6" s="276"/>
      <c r="AJ6" s="276"/>
    </row>
    <row r="7" spans="1:36" x14ac:dyDescent="0.2">
      <c r="A7" s="202" t="s">
        <v>233</v>
      </c>
      <c r="B7" s="203">
        <v>161.87040000000002</v>
      </c>
      <c r="C7" s="92">
        <v>28.093209917355374</v>
      </c>
      <c r="D7" s="92">
        <v>60.016223415977983</v>
      </c>
      <c r="E7" s="92">
        <v>73.760966666666661</v>
      </c>
      <c r="G7" s="609"/>
      <c r="L7" s="611"/>
      <c r="M7" s="611"/>
      <c r="N7" s="611"/>
      <c r="O7" s="611"/>
      <c r="P7" s="611"/>
      <c r="Q7" s="611"/>
      <c r="R7" s="611"/>
      <c r="S7" s="611"/>
      <c r="T7" s="611"/>
      <c r="U7" s="611"/>
      <c r="V7" s="611"/>
      <c r="W7" s="611"/>
      <c r="X7" s="611"/>
      <c r="Y7" s="611"/>
      <c r="Z7" s="611"/>
      <c r="AA7" s="611"/>
      <c r="AB7" s="611"/>
      <c r="AC7" s="611"/>
      <c r="AD7" s="611"/>
      <c r="AE7" s="611"/>
      <c r="AF7" s="611"/>
      <c r="AG7" s="278"/>
      <c r="AH7" s="278"/>
      <c r="AI7" s="278"/>
      <c r="AJ7" s="278"/>
    </row>
    <row r="8" spans="1:36" x14ac:dyDescent="0.2">
      <c r="A8" s="202" t="s">
        <v>268</v>
      </c>
      <c r="B8" s="203">
        <v>118.83406619627094</v>
      </c>
      <c r="C8" s="92">
        <v>19.805677699378492</v>
      </c>
      <c r="D8" s="92">
        <v>33.029956482712393</v>
      </c>
      <c r="E8" s="92">
        <v>65.998432014180054</v>
      </c>
      <c r="G8" s="609"/>
    </row>
    <row r="9" spans="1:36" x14ac:dyDescent="0.2">
      <c r="A9" s="202" t="s">
        <v>269</v>
      </c>
      <c r="B9" s="203">
        <v>139.76083333333332</v>
      </c>
      <c r="C9" s="92">
        <v>22.314754901960786</v>
      </c>
      <c r="D9" s="92">
        <v>41.069945098039199</v>
      </c>
      <c r="E9" s="92">
        <v>76.376133333333343</v>
      </c>
      <c r="G9" s="609"/>
    </row>
    <row r="10" spans="1:36" x14ac:dyDescent="0.2">
      <c r="A10" s="202" t="s">
        <v>270</v>
      </c>
      <c r="B10" s="203">
        <v>142.70666666666665</v>
      </c>
      <c r="C10" s="92">
        <v>28.541333333333331</v>
      </c>
      <c r="D10" s="92">
        <v>40.613</v>
      </c>
      <c r="E10" s="92">
        <v>73.552333333333323</v>
      </c>
      <c r="G10" s="609"/>
    </row>
    <row r="11" spans="1:36" x14ac:dyDescent="0.2">
      <c r="A11" s="202" t="s">
        <v>271</v>
      </c>
      <c r="B11" s="203">
        <v>173.77969517875897</v>
      </c>
      <c r="C11" s="92">
        <v>34.755939035751794</v>
      </c>
      <c r="D11" s="92">
        <v>56.557614245436483</v>
      </c>
      <c r="E11" s="92">
        <v>82.466141897570694</v>
      </c>
      <c r="G11" s="609"/>
    </row>
    <row r="12" spans="1:36" x14ac:dyDescent="0.2">
      <c r="A12" s="202" t="s">
        <v>272</v>
      </c>
      <c r="B12" s="203">
        <v>140.35</v>
      </c>
      <c r="C12" s="92">
        <v>26.244308943089433</v>
      </c>
      <c r="D12" s="92">
        <v>40.764924390243891</v>
      </c>
      <c r="E12" s="92">
        <v>73.340766666666667</v>
      </c>
      <c r="G12" s="609"/>
    </row>
    <row r="13" spans="1:36" x14ac:dyDescent="0.2">
      <c r="A13" s="202" t="s">
        <v>273</v>
      </c>
      <c r="B13" s="203">
        <v>146.01643333333334</v>
      </c>
      <c r="C13" s="92">
        <v>26.330832240437161</v>
      </c>
      <c r="D13" s="92">
        <v>57.164034426229506</v>
      </c>
      <c r="E13" s="92">
        <v>62.521566666666672</v>
      </c>
      <c r="G13" s="609"/>
    </row>
    <row r="14" spans="1:36" x14ac:dyDescent="0.2">
      <c r="A14" s="202" t="s">
        <v>205</v>
      </c>
      <c r="B14" s="203">
        <v>142.88</v>
      </c>
      <c r="C14" s="92">
        <v>23.813333333333336</v>
      </c>
      <c r="D14" s="92">
        <v>37.200066666666672</v>
      </c>
      <c r="E14" s="92">
        <v>81.866599999999991</v>
      </c>
      <c r="G14" s="609"/>
    </row>
    <row r="15" spans="1:36" x14ac:dyDescent="0.2">
      <c r="A15" s="202" t="s">
        <v>274</v>
      </c>
      <c r="B15" s="203">
        <v>165.26333333333335</v>
      </c>
      <c r="C15" s="92">
        <v>31.986451612903227</v>
      </c>
      <c r="D15" s="92">
        <v>51.052081720430124</v>
      </c>
      <c r="E15" s="92">
        <v>82.224800000000002</v>
      </c>
      <c r="G15" s="609"/>
    </row>
    <row r="16" spans="1:36" x14ac:dyDescent="0.2">
      <c r="A16" s="202" t="s">
        <v>234</v>
      </c>
      <c r="B16" s="204">
        <v>157.39576666666667</v>
      </c>
      <c r="C16" s="195">
        <v>26.232627777777783</v>
      </c>
      <c r="D16" s="195">
        <v>60.920072222222217</v>
      </c>
      <c r="E16" s="195">
        <v>70.243066666666678</v>
      </c>
      <c r="G16" s="609"/>
    </row>
    <row r="17" spans="1:11" x14ac:dyDescent="0.2">
      <c r="A17" s="202" t="s">
        <v>235</v>
      </c>
      <c r="B17" s="203">
        <v>149.89000000000001</v>
      </c>
      <c r="C17" s="92">
        <v>29.010967741935488</v>
      </c>
      <c r="D17" s="92">
        <v>42.433032258064529</v>
      </c>
      <c r="E17" s="92">
        <v>78.445999999999998</v>
      </c>
      <c r="G17" s="609"/>
    </row>
    <row r="18" spans="1:11" x14ac:dyDescent="0.2">
      <c r="A18" s="202" t="s">
        <v>275</v>
      </c>
      <c r="B18" s="203">
        <v>145.90024858661263</v>
      </c>
      <c r="C18" s="92">
        <v>31.018163085342842</v>
      </c>
      <c r="D18" s="92">
        <v>37.777764270709646</v>
      </c>
      <c r="E18" s="92">
        <v>77.104321230560146</v>
      </c>
      <c r="G18" s="609"/>
    </row>
    <row r="19" spans="1:11" x14ac:dyDescent="0.2">
      <c r="A19" s="3" t="s">
        <v>276</v>
      </c>
      <c r="B19" s="203">
        <v>164.81666666666666</v>
      </c>
      <c r="C19" s="92">
        <v>30.819376693766941</v>
      </c>
      <c r="D19" s="92">
        <v>61.5682566395664</v>
      </c>
      <c r="E19" s="92">
        <v>72.429033333333322</v>
      </c>
      <c r="G19" s="609"/>
    </row>
    <row r="20" spans="1:11" x14ac:dyDescent="0.2">
      <c r="A20" s="3" t="s">
        <v>206</v>
      </c>
      <c r="B20" s="203">
        <v>160.57306666666665</v>
      </c>
      <c r="C20" s="92">
        <v>28.955798907103823</v>
      </c>
      <c r="D20" s="92">
        <v>63.189801092896161</v>
      </c>
      <c r="E20" s="92">
        <v>68.42746666666666</v>
      </c>
      <c r="G20" s="609"/>
    </row>
    <row r="21" spans="1:11" x14ac:dyDescent="0.2">
      <c r="A21" s="3" t="s">
        <v>277</v>
      </c>
      <c r="B21" s="203">
        <v>147.18673333333334</v>
      </c>
      <c r="C21" s="92">
        <v>25.544804958677684</v>
      </c>
      <c r="D21" s="92">
        <v>51.669961707989003</v>
      </c>
      <c r="E21" s="92">
        <v>69.971966666666646</v>
      </c>
      <c r="G21" s="609"/>
    </row>
    <row r="22" spans="1:11" x14ac:dyDescent="0.2">
      <c r="A22" s="194" t="s">
        <v>278</v>
      </c>
      <c r="B22" s="203">
        <v>144.26166666666666</v>
      </c>
      <c r="C22" s="92">
        <v>25.037148760330577</v>
      </c>
      <c r="D22" s="92">
        <v>51.959751239669416</v>
      </c>
      <c r="E22" s="92">
        <v>67.264766666666659</v>
      </c>
      <c r="G22" s="609"/>
    </row>
    <row r="23" spans="1:11" x14ac:dyDescent="0.2">
      <c r="A23" s="194" t="s">
        <v>279</v>
      </c>
      <c r="B23" s="205">
        <v>140.12666666666667</v>
      </c>
      <c r="C23" s="206">
        <v>20.360284900284903</v>
      </c>
      <c r="D23" s="206">
        <v>45.25518176638176</v>
      </c>
      <c r="E23" s="206">
        <v>74.511200000000002</v>
      </c>
      <c r="G23" s="609"/>
    </row>
    <row r="24" spans="1:11" x14ac:dyDescent="0.2">
      <c r="A24" s="194" t="s">
        <v>280</v>
      </c>
      <c r="B24" s="205">
        <v>121</v>
      </c>
      <c r="C24" s="206">
        <v>18.457627118644066</v>
      </c>
      <c r="D24" s="206">
        <v>47.240372881355938</v>
      </c>
      <c r="E24" s="206">
        <v>55.302</v>
      </c>
      <c r="G24" s="609"/>
    </row>
    <row r="25" spans="1:11" x14ac:dyDescent="0.2">
      <c r="A25" s="194" t="s">
        <v>540</v>
      </c>
      <c r="B25" s="205">
        <v>164.60666666666665</v>
      </c>
      <c r="C25" s="206">
        <v>28.568099173553719</v>
      </c>
      <c r="D25" s="206">
        <v>52.42536749311293</v>
      </c>
      <c r="E25" s="206">
        <v>83.613200000000006</v>
      </c>
      <c r="G25" s="609"/>
    </row>
    <row r="26" spans="1:11" x14ac:dyDescent="0.2">
      <c r="A26" s="3" t="s">
        <v>281</v>
      </c>
      <c r="B26" s="205">
        <v>135.0432242491822</v>
      </c>
      <c r="C26" s="206">
        <v>25.251985022204803</v>
      </c>
      <c r="D26" s="206">
        <v>39.295365710274581</v>
      </c>
      <c r="E26" s="206">
        <v>70.495873516702815</v>
      </c>
      <c r="G26" s="609"/>
    </row>
    <row r="27" spans="1:11" x14ac:dyDescent="0.2">
      <c r="A27" s="194" t="s">
        <v>236</v>
      </c>
      <c r="B27" s="205">
        <v>154.27333333333334</v>
      </c>
      <c r="C27" s="206">
        <v>28.847859078590787</v>
      </c>
      <c r="D27" s="206">
        <v>50.399940921409211</v>
      </c>
      <c r="E27" s="206">
        <v>75.025533333333343</v>
      </c>
      <c r="G27" s="609"/>
    </row>
    <row r="28" spans="1:11" x14ac:dyDescent="0.2">
      <c r="A28" s="194" t="s">
        <v>542</v>
      </c>
      <c r="B28" s="203">
        <v>132.35435957862387</v>
      </c>
      <c r="C28" s="92">
        <v>22.970591331827283</v>
      </c>
      <c r="D28" s="92">
        <v>40.069322603820837</v>
      </c>
      <c r="E28" s="92">
        <v>69.314445642975755</v>
      </c>
      <c r="G28" s="609"/>
    </row>
    <row r="29" spans="1:11" x14ac:dyDescent="0.2">
      <c r="A29" s="3" t="s">
        <v>282</v>
      </c>
      <c r="B29" s="205">
        <v>143.07419545732895</v>
      </c>
      <c r="C29" s="206">
        <v>22.843779106632354</v>
      </c>
      <c r="D29" s="206">
        <v>45.954453646147172</v>
      </c>
      <c r="E29" s="206">
        <v>74.275962704549428</v>
      </c>
      <c r="G29" s="609"/>
    </row>
    <row r="30" spans="1:11" x14ac:dyDescent="0.2">
      <c r="A30" s="3" t="s">
        <v>237</v>
      </c>
      <c r="B30" s="203">
        <v>146.61024659323112</v>
      </c>
      <c r="C30" s="92">
        <v>29.322049318646226</v>
      </c>
      <c r="D30" s="92">
        <v>38.95827078497048</v>
      </c>
      <c r="E30" s="92">
        <v>78.329926489614422</v>
      </c>
      <c r="G30" s="609"/>
    </row>
    <row r="31" spans="1:11" x14ac:dyDescent="0.2">
      <c r="A31" s="641" t="s">
        <v>283</v>
      </c>
      <c r="B31" s="642">
        <v>150.70193633123341</v>
      </c>
      <c r="C31" s="642">
        <v>26.799613525408144</v>
      </c>
      <c r="D31" s="642">
        <v>51.487252708303245</v>
      </c>
      <c r="E31" s="642">
        <v>72.415070097522019</v>
      </c>
      <c r="G31" s="609"/>
    </row>
    <row r="32" spans="1:11" x14ac:dyDescent="0.2">
      <c r="A32" s="640" t="s">
        <v>284</v>
      </c>
      <c r="B32" s="639">
        <v>153.71892013134581</v>
      </c>
      <c r="C32" s="639">
        <v>26.888127943766769</v>
      </c>
      <c r="D32" s="639">
        <v>54.440453115586813</v>
      </c>
      <c r="E32" s="639">
        <v>72.39033907199223</v>
      </c>
      <c r="G32" s="609"/>
      <c r="H32" s="610"/>
      <c r="I32" s="610"/>
      <c r="J32" s="610"/>
      <c r="K32" s="610"/>
    </row>
    <row r="33" spans="1:11" x14ac:dyDescent="0.2">
      <c r="A33" s="638" t="s">
        <v>285</v>
      </c>
      <c r="B33" s="643">
        <v>15.164316958012478</v>
      </c>
      <c r="C33" s="643">
        <v>2.8414612773204873</v>
      </c>
      <c r="D33" s="643">
        <v>16.398139058699776</v>
      </c>
      <c r="E33" s="643">
        <v>-4.0752833780077822</v>
      </c>
      <c r="G33" s="609"/>
      <c r="H33" s="610"/>
      <c r="I33" s="610"/>
      <c r="J33" s="610"/>
      <c r="K33" s="610"/>
    </row>
    <row r="34" spans="1:11" x14ac:dyDescent="0.2">
      <c r="A34" s="80"/>
      <c r="B34" s="3"/>
      <c r="C34" s="3"/>
      <c r="D34" s="3"/>
      <c r="E34" s="55" t="s">
        <v>565</v>
      </c>
    </row>
    <row r="35" spans="1:11" s="1" customFormat="1" x14ac:dyDescent="0.2">
      <c r="A35" s="818" t="s">
        <v>638</v>
      </c>
      <c r="B35" s="818"/>
      <c r="C35" s="818"/>
      <c r="D35" s="818"/>
      <c r="E35" s="818"/>
    </row>
    <row r="36" spans="1:11" s="1" customFormat="1" x14ac:dyDescent="0.2">
      <c r="A36" s="818"/>
      <c r="B36" s="818"/>
      <c r="C36" s="818"/>
      <c r="D36" s="818"/>
      <c r="E36" s="818"/>
    </row>
    <row r="37" spans="1:11" s="1" customFormat="1" x14ac:dyDescent="0.2">
      <c r="A37" s="818"/>
      <c r="B37" s="818"/>
      <c r="C37" s="818"/>
      <c r="D37" s="818"/>
      <c r="E37" s="818"/>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activeCell="B5" sqref="B5:C34"/>
    </sheetView>
  </sheetViews>
  <sheetFormatPr baseColWidth="10" defaultRowHeight="14.25" x14ac:dyDescent="0.2"/>
  <cols>
    <col min="1" max="1" width="22.625" bestFit="1" customWidth="1"/>
    <col min="4" max="26" width="11" style="1"/>
  </cols>
  <sheetData>
    <row r="1" spans="1:3" x14ac:dyDescent="0.2">
      <c r="A1" s="771" t="s">
        <v>35</v>
      </c>
      <c r="B1" s="771"/>
      <c r="C1" s="771"/>
    </row>
    <row r="2" spans="1:3" x14ac:dyDescent="0.2">
      <c r="A2" s="771"/>
      <c r="B2" s="771"/>
      <c r="C2" s="771"/>
    </row>
    <row r="3" spans="1:3" x14ac:dyDescent="0.2">
      <c r="A3" s="54"/>
      <c r="B3" s="3"/>
      <c r="C3" s="55" t="s">
        <v>256</v>
      </c>
    </row>
    <row r="4" spans="1:3" x14ac:dyDescent="0.2">
      <c r="A4" s="57"/>
      <c r="B4" s="201" t="s">
        <v>261</v>
      </c>
      <c r="C4" s="201" t="s">
        <v>264</v>
      </c>
    </row>
    <row r="5" spans="1:3" x14ac:dyDescent="0.2">
      <c r="A5" s="666" t="s">
        <v>265</v>
      </c>
      <c r="B5" s="667">
        <v>88.179133333333326</v>
      </c>
      <c r="C5" s="668">
        <v>63.204633333333334</v>
      </c>
    </row>
    <row r="6" spans="1:3" x14ac:dyDescent="0.2">
      <c r="A6" s="202" t="s">
        <v>266</v>
      </c>
      <c r="B6" s="461">
        <v>91.37766666666667</v>
      </c>
      <c r="C6" s="462">
        <v>55.932900000000004</v>
      </c>
    </row>
    <row r="7" spans="1:3" x14ac:dyDescent="0.2">
      <c r="A7" s="202" t="s">
        <v>267</v>
      </c>
      <c r="B7" s="461">
        <v>104.91843333333331</v>
      </c>
      <c r="C7" s="462">
        <v>61.983766666666668</v>
      </c>
    </row>
    <row r="8" spans="1:3" x14ac:dyDescent="0.2">
      <c r="A8" s="202" t="s">
        <v>233</v>
      </c>
      <c r="B8" s="461">
        <v>78.244</v>
      </c>
      <c r="C8" s="462">
        <v>62.938566666666667</v>
      </c>
    </row>
    <row r="9" spans="1:3" x14ac:dyDescent="0.2">
      <c r="A9" s="202" t="s">
        <v>268</v>
      </c>
      <c r="B9" s="461">
        <v>0</v>
      </c>
      <c r="C9" s="462">
        <v>0</v>
      </c>
    </row>
    <row r="10" spans="1:3" x14ac:dyDescent="0.2">
      <c r="A10" s="202" t="s">
        <v>269</v>
      </c>
      <c r="B10" s="461">
        <v>97.252800000000008</v>
      </c>
      <c r="C10" s="462">
        <v>73.255166666666668</v>
      </c>
    </row>
    <row r="11" spans="1:3" x14ac:dyDescent="0.2">
      <c r="A11" s="202" t="s">
        <v>270</v>
      </c>
      <c r="B11" s="461">
        <v>81.016666666666666</v>
      </c>
      <c r="C11" s="462">
        <v>59.199333333333342</v>
      </c>
    </row>
    <row r="12" spans="1:3" x14ac:dyDescent="0.2">
      <c r="A12" s="202" t="s">
        <v>271</v>
      </c>
      <c r="B12" s="461">
        <v>178.67269520389988</v>
      </c>
      <c r="C12" s="462">
        <v>95.844793080821148</v>
      </c>
    </row>
    <row r="13" spans="1:3" x14ac:dyDescent="0.2">
      <c r="A13" s="202" t="s">
        <v>272</v>
      </c>
      <c r="B13" s="461">
        <v>0</v>
      </c>
      <c r="C13" s="462">
        <v>0</v>
      </c>
    </row>
    <row r="14" spans="1:3" x14ac:dyDescent="0.2">
      <c r="A14" s="202" t="s">
        <v>273</v>
      </c>
      <c r="B14" s="461">
        <v>108.2867</v>
      </c>
      <c r="C14" s="462">
        <v>57.951466666666661</v>
      </c>
    </row>
    <row r="15" spans="1:3" x14ac:dyDescent="0.2">
      <c r="A15" s="202" t="s">
        <v>205</v>
      </c>
      <c r="B15" s="461">
        <v>101</v>
      </c>
      <c r="C15" s="462">
        <v>78.36699999999999</v>
      </c>
    </row>
    <row r="16" spans="1:3" x14ac:dyDescent="0.2">
      <c r="A16" s="202" t="s">
        <v>274</v>
      </c>
      <c r="B16" s="461">
        <v>125.25</v>
      </c>
      <c r="C16" s="462">
        <v>73.427933333333328</v>
      </c>
    </row>
    <row r="17" spans="1:3" x14ac:dyDescent="0.2">
      <c r="A17" s="202" t="s">
        <v>234</v>
      </c>
      <c r="B17" s="461">
        <v>109.87769999999998</v>
      </c>
      <c r="C17" s="462">
        <v>75.944766666666652</v>
      </c>
    </row>
    <row r="18" spans="1:3" x14ac:dyDescent="0.2">
      <c r="A18" s="202" t="s">
        <v>235</v>
      </c>
      <c r="B18" s="461">
        <v>0</v>
      </c>
      <c r="C18" s="462">
        <v>0</v>
      </c>
    </row>
    <row r="19" spans="1:3" x14ac:dyDescent="0.2">
      <c r="A19" s="202" t="s">
        <v>275</v>
      </c>
      <c r="B19" s="461">
        <v>145.90024858661263</v>
      </c>
      <c r="C19" s="462">
        <v>77.104321230560146</v>
      </c>
    </row>
    <row r="20" spans="1:3" x14ac:dyDescent="0.2">
      <c r="A20" s="202" t="s">
        <v>276</v>
      </c>
      <c r="B20" s="461">
        <v>96.097499999999997</v>
      </c>
      <c r="C20" s="462">
        <v>62.750499999999988</v>
      </c>
    </row>
    <row r="21" spans="1:3" x14ac:dyDescent="0.2">
      <c r="A21" s="202" t="s">
        <v>206</v>
      </c>
      <c r="B21" s="461">
        <v>136.55833333333334</v>
      </c>
      <c r="C21" s="462">
        <v>71.611933333333326</v>
      </c>
    </row>
    <row r="22" spans="1:3" x14ac:dyDescent="0.2">
      <c r="A22" s="202" t="s">
        <v>277</v>
      </c>
      <c r="B22" s="461">
        <v>122.4992</v>
      </c>
      <c r="C22" s="462">
        <v>70.019133333333329</v>
      </c>
    </row>
    <row r="23" spans="1:3" x14ac:dyDescent="0.2">
      <c r="A23" s="202" t="s">
        <v>278</v>
      </c>
      <c r="B23" s="461">
        <v>85.561466666666661</v>
      </c>
      <c r="C23" s="462">
        <v>57.851833333333332</v>
      </c>
    </row>
    <row r="24" spans="1:3" x14ac:dyDescent="0.2">
      <c r="A24" s="202" t="s">
        <v>279</v>
      </c>
      <c r="B24" s="461">
        <v>84.00333333333333</v>
      </c>
      <c r="C24" s="462">
        <v>61.990966666666665</v>
      </c>
    </row>
    <row r="25" spans="1:3" x14ac:dyDescent="0.2">
      <c r="A25" s="202" t="s">
        <v>280</v>
      </c>
      <c r="B25" s="461">
        <v>100</v>
      </c>
      <c r="C25" s="462">
        <v>61.536999999999999</v>
      </c>
    </row>
    <row r="26" spans="1:3" x14ac:dyDescent="0.2">
      <c r="A26" s="202" t="s">
        <v>540</v>
      </c>
      <c r="B26" s="461">
        <v>0</v>
      </c>
      <c r="C26" s="462">
        <v>0</v>
      </c>
    </row>
    <row r="27" spans="1:3" x14ac:dyDescent="0.2">
      <c r="A27" s="202" t="s">
        <v>281</v>
      </c>
      <c r="B27" s="461">
        <v>96.193472853496104</v>
      </c>
      <c r="C27" s="462">
        <v>72.766835110217471</v>
      </c>
    </row>
    <row r="28" spans="1:3" x14ac:dyDescent="0.2">
      <c r="A28" s="202" t="s">
        <v>236</v>
      </c>
      <c r="B28" s="461">
        <v>151.98333333333332</v>
      </c>
      <c r="C28" s="462">
        <v>73.884700000000009</v>
      </c>
    </row>
    <row r="29" spans="1:3" x14ac:dyDescent="0.2">
      <c r="A29" s="202" t="s">
        <v>542</v>
      </c>
      <c r="B29" s="461">
        <v>81.616931579424843</v>
      </c>
      <c r="C29" s="462">
        <v>58.301259698798347</v>
      </c>
    </row>
    <row r="30" spans="1:3" x14ac:dyDescent="0.2">
      <c r="A30" s="202" t="s">
        <v>282</v>
      </c>
      <c r="B30" s="461">
        <v>84.811697355703657</v>
      </c>
      <c r="C30" s="462">
        <v>69.118901330850093</v>
      </c>
    </row>
    <row r="31" spans="1:3" x14ac:dyDescent="0.2">
      <c r="A31" s="202" t="s">
        <v>237</v>
      </c>
      <c r="B31" s="461">
        <v>117.22253139884171</v>
      </c>
      <c r="C31" s="462">
        <v>54.810651934386783</v>
      </c>
    </row>
    <row r="32" spans="1:3" x14ac:dyDescent="0.2">
      <c r="A32" s="641" t="s">
        <v>283</v>
      </c>
      <c r="B32" s="645">
        <v>94.495192491227357</v>
      </c>
      <c r="C32" s="645">
        <v>60.984584433160933</v>
      </c>
    </row>
    <row r="33" spans="1:5" x14ac:dyDescent="0.2">
      <c r="A33" s="640" t="s">
        <v>284</v>
      </c>
      <c r="B33" s="644">
        <v>92.905486747457317</v>
      </c>
      <c r="C33" s="644">
        <v>60.127644712688053</v>
      </c>
    </row>
    <row r="34" spans="1:5" x14ac:dyDescent="0.2">
      <c r="A34" s="638" t="s">
        <v>285</v>
      </c>
      <c r="B34" s="654">
        <v>4.7263534141239916</v>
      </c>
      <c r="C34" s="654">
        <v>-3.076988620645281</v>
      </c>
    </row>
    <row r="35" spans="1:5" x14ac:dyDescent="0.2">
      <c r="A35" s="80"/>
      <c r="B35" s="3"/>
      <c r="C35" s="55" t="s">
        <v>510</v>
      </c>
    </row>
    <row r="36" spans="1:5" x14ac:dyDescent="0.2">
      <c r="A36" s="80" t="s">
        <v>480</v>
      </c>
      <c r="B36" s="80"/>
      <c r="C36" s="80"/>
    </row>
    <row r="37" spans="1:5" s="1" customFormat="1" x14ac:dyDescent="0.2">
      <c r="A37" s="818"/>
      <c r="B37" s="818"/>
      <c r="C37" s="818"/>
      <c r="D37" s="818"/>
      <c r="E37" s="818"/>
    </row>
    <row r="38" spans="1:5" s="1" customFormat="1" x14ac:dyDescent="0.2">
      <c r="A38" s="818"/>
      <c r="B38" s="818"/>
      <c r="C38" s="818"/>
      <c r="D38" s="818"/>
      <c r="E38" s="818"/>
    </row>
    <row r="39" spans="1:5" s="1" customFormat="1" x14ac:dyDescent="0.2">
      <c r="A39" s="818"/>
      <c r="B39" s="818"/>
      <c r="C39" s="818"/>
      <c r="D39" s="818"/>
      <c r="E39" s="818"/>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5"/>
      <c r="B3" s="145">
        <v>2024</v>
      </c>
      <c r="C3" s="145" t="s">
        <v>505</v>
      </c>
      <c r="D3" s="145" t="s">
        <v>505</v>
      </c>
      <c r="E3" s="145" t="s">
        <v>505</v>
      </c>
      <c r="F3" s="145" t="s">
        <v>505</v>
      </c>
      <c r="G3" s="145" t="s">
        <v>505</v>
      </c>
      <c r="H3" s="145">
        <v>2025</v>
      </c>
      <c r="I3" s="145" t="s">
        <v>505</v>
      </c>
      <c r="J3" s="145" t="s">
        <v>505</v>
      </c>
      <c r="K3" s="145" t="s">
        <v>505</v>
      </c>
      <c r="L3" s="145" t="s">
        <v>505</v>
      </c>
      <c r="M3" s="145" t="s">
        <v>505</v>
      </c>
    </row>
    <row r="4" spans="1:13" x14ac:dyDescent="0.2">
      <c r="A4" s="439"/>
      <c r="B4" s="536">
        <v>45474</v>
      </c>
      <c r="C4" s="536">
        <v>45505</v>
      </c>
      <c r="D4" s="536">
        <v>45536</v>
      </c>
      <c r="E4" s="536">
        <v>45566</v>
      </c>
      <c r="F4" s="536">
        <v>45597</v>
      </c>
      <c r="G4" s="536">
        <v>45627</v>
      </c>
      <c r="H4" s="536">
        <v>45658</v>
      </c>
      <c r="I4" s="536">
        <v>45689</v>
      </c>
      <c r="J4" s="536">
        <v>45717</v>
      </c>
      <c r="K4" s="536">
        <v>45748</v>
      </c>
      <c r="L4" s="536">
        <v>45778</v>
      </c>
      <c r="M4" s="536">
        <v>45809</v>
      </c>
    </row>
    <row r="5" spans="1:13" x14ac:dyDescent="0.2">
      <c r="A5" s="537" t="s">
        <v>287</v>
      </c>
      <c r="B5" s="538">
        <v>85.153043478260869</v>
      </c>
      <c r="C5" s="538">
        <v>80.355238095238079</v>
      </c>
      <c r="D5" s="538">
        <v>74.016666666666666</v>
      </c>
      <c r="E5" s="538">
        <v>75.632608695652166</v>
      </c>
      <c r="F5" s="538">
        <v>74.345238095238102</v>
      </c>
      <c r="G5" s="538">
        <v>73.814999999999998</v>
      </c>
      <c r="H5" s="538">
        <v>79.302727272727282</v>
      </c>
      <c r="I5" s="538">
        <v>75.42</v>
      </c>
      <c r="J5" s="538">
        <v>72.761428571428567</v>
      </c>
      <c r="K5" s="538">
        <v>68.057000000000002</v>
      </c>
      <c r="L5" s="538">
        <v>64.399999999999991</v>
      </c>
      <c r="M5" s="538">
        <v>71.542857142857144</v>
      </c>
    </row>
    <row r="6" spans="1:13" x14ac:dyDescent="0.2">
      <c r="A6" s="539" t="s">
        <v>288</v>
      </c>
      <c r="B6" s="538">
        <v>81.800454545454542</v>
      </c>
      <c r="C6" s="538">
        <v>76.683181818181822</v>
      </c>
      <c r="D6" s="538">
        <v>70.236000000000004</v>
      </c>
      <c r="E6" s="538">
        <v>72.164347826086953</v>
      </c>
      <c r="F6" s="538">
        <v>69.987000000000009</v>
      </c>
      <c r="G6" s="538">
        <v>70.052857142857135</v>
      </c>
      <c r="H6" s="538">
        <v>75.742500000000007</v>
      </c>
      <c r="I6" s="538">
        <v>71.533157894736831</v>
      </c>
      <c r="J6" s="538">
        <v>68.239047619047625</v>
      </c>
      <c r="K6" s="538">
        <v>63.536666666666655</v>
      </c>
      <c r="L6" s="538">
        <v>62.167619047619048</v>
      </c>
      <c r="M6" s="538">
        <v>68.169000000000011</v>
      </c>
    </row>
    <row r="7" spans="1:13" x14ac:dyDescent="0.2">
      <c r="A7" s="540" t="s">
        <v>289</v>
      </c>
      <c r="B7" s="541">
        <v>1.0844086956521737</v>
      </c>
      <c r="C7" s="541">
        <v>1.1012181818181814</v>
      </c>
      <c r="D7" s="541">
        <v>1.1105999999999998</v>
      </c>
      <c r="E7" s="541">
        <v>1.0904347826086958</v>
      </c>
      <c r="F7" s="541">
        <v>1.0630142857142857</v>
      </c>
      <c r="G7" s="541">
        <v>1.0478749999999999</v>
      </c>
      <c r="H7" s="541">
        <v>1.0353727272727273</v>
      </c>
      <c r="I7" s="541">
        <v>1.0412500000000002</v>
      </c>
      <c r="J7" s="541">
        <v>1.0806809523809524</v>
      </c>
      <c r="K7" s="541">
        <v>1.1213950000000001</v>
      </c>
      <c r="L7" s="541">
        <v>1.1278047619047618</v>
      </c>
      <c r="M7" s="541">
        <v>1.1516190476190478</v>
      </c>
    </row>
    <row r="8" spans="1:13" x14ac:dyDescent="0.2">
      <c r="M8" s="161" t="s">
        <v>290</v>
      </c>
    </row>
    <row r="9" spans="1:13" x14ac:dyDescent="0.2">
      <c r="A9" s="5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C31" sqref="C31"/>
    </sheetView>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3"/>
      <c r="B3" s="145">
        <v>2024</v>
      </c>
      <c r="C3" s="145" t="s">
        <v>505</v>
      </c>
      <c r="D3" s="145" t="s">
        <v>505</v>
      </c>
      <c r="E3" s="145" t="s">
        <v>505</v>
      </c>
      <c r="F3" s="145" t="s">
        <v>505</v>
      </c>
      <c r="G3" s="145" t="s">
        <v>505</v>
      </c>
      <c r="H3" s="145">
        <v>2025</v>
      </c>
      <c r="I3" s="145" t="s">
        <v>505</v>
      </c>
      <c r="J3" s="145" t="s">
        <v>505</v>
      </c>
      <c r="K3" s="145" t="s">
        <v>505</v>
      </c>
      <c r="L3" s="145" t="s">
        <v>505</v>
      </c>
      <c r="M3" s="145" t="s">
        <v>505</v>
      </c>
    </row>
    <row r="4" spans="1:13" x14ac:dyDescent="0.2">
      <c r="A4" s="439"/>
      <c r="B4" s="536">
        <v>45474</v>
      </c>
      <c r="C4" s="536">
        <v>45505</v>
      </c>
      <c r="D4" s="536">
        <v>45536</v>
      </c>
      <c r="E4" s="536">
        <v>45566</v>
      </c>
      <c r="F4" s="536">
        <v>45597</v>
      </c>
      <c r="G4" s="536">
        <v>45627</v>
      </c>
      <c r="H4" s="536">
        <v>45658</v>
      </c>
      <c r="I4" s="536">
        <v>45689</v>
      </c>
      <c r="J4" s="536">
        <v>45717</v>
      </c>
      <c r="K4" s="536">
        <v>45748</v>
      </c>
      <c r="L4" s="536">
        <v>45778</v>
      </c>
      <c r="M4" s="536">
        <v>45809</v>
      </c>
    </row>
    <row r="5" spans="1:13" x14ac:dyDescent="0.2">
      <c r="A5" s="484" t="s">
        <v>291</v>
      </c>
      <c r="B5" s="395"/>
      <c r="C5" s="395"/>
      <c r="D5" s="395"/>
      <c r="E5" s="395"/>
      <c r="F5" s="395"/>
      <c r="G5" s="395"/>
      <c r="H5" s="395"/>
      <c r="I5" s="395"/>
      <c r="J5" s="395"/>
      <c r="K5" s="395"/>
      <c r="L5" s="395"/>
      <c r="M5" s="395"/>
    </row>
    <row r="6" spans="1:13" x14ac:dyDescent="0.2">
      <c r="A6" s="544" t="s">
        <v>292</v>
      </c>
      <c r="B6" s="394">
        <v>87.233913043478282</v>
      </c>
      <c r="C6" s="394">
        <v>82.981818181818184</v>
      </c>
      <c r="D6" s="394">
        <v>75.045238095238091</v>
      </c>
      <c r="E6" s="394">
        <v>75.723478260869584</v>
      </c>
      <c r="F6" s="394">
        <v>73.05523809523811</v>
      </c>
      <c r="G6" s="394">
        <v>72.872727272727289</v>
      </c>
      <c r="H6" s="394">
        <v>76.92217391304348</v>
      </c>
      <c r="I6" s="394">
        <v>75.149500000000003</v>
      </c>
      <c r="J6" s="394">
        <v>74.512380952380965</v>
      </c>
      <c r="K6" s="394">
        <v>69.934545454545457</v>
      </c>
      <c r="L6" s="394">
        <v>66.412727272727267</v>
      </c>
      <c r="M6" s="394">
        <v>71.137142857142877</v>
      </c>
    </row>
    <row r="7" spans="1:13" x14ac:dyDescent="0.2">
      <c r="A7" s="544" t="s">
        <v>293</v>
      </c>
      <c r="B7" s="394">
        <v>85.281304347826079</v>
      </c>
      <c r="C7" s="394">
        <v>80.162380952380943</v>
      </c>
      <c r="D7" s="394">
        <v>73.895238095238099</v>
      </c>
      <c r="E7" s="394">
        <v>76.25272727272727</v>
      </c>
      <c r="F7" s="394">
        <v>74.100476190476186</v>
      </c>
      <c r="G7" s="394">
        <v>73.957142857142841</v>
      </c>
      <c r="H7" s="394">
        <v>81.073499999999996</v>
      </c>
      <c r="I7" s="394">
        <v>76.306000000000012</v>
      </c>
      <c r="J7" s="394">
        <v>72.879999999999981</v>
      </c>
      <c r="K7" s="394">
        <v>67.362380952380946</v>
      </c>
      <c r="L7" s="394">
        <v>63.678000000000011</v>
      </c>
      <c r="M7" s="394">
        <v>69.36999999999999</v>
      </c>
    </row>
    <row r="8" spans="1:13" x14ac:dyDescent="0.2">
      <c r="A8" s="544" t="s">
        <v>546</v>
      </c>
      <c r="B8" s="394">
        <v>85.783913043478265</v>
      </c>
      <c r="C8" s="394">
        <v>81.484090909090909</v>
      </c>
      <c r="D8" s="394">
        <v>73.588095238095221</v>
      </c>
      <c r="E8" s="394">
        <v>74.377826086956517</v>
      </c>
      <c r="F8" s="394">
        <v>72.333809523809506</v>
      </c>
      <c r="G8" s="394">
        <v>71.422727272727286</v>
      </c>
      <c r="H8" s="394">
        <v>75.711304347826072</v>
      </c>
      <c r="I8" s="394">
        <v>73.746999999999986</v>
      </c>
      <c r="J8" s="394">
        <v>73.112380952380931</v>
      </c>
      <c r="K8" s="394">
        <v>68.63909090909091</v>
      </c>
      <c r="L8" s="394">
        <v>65.208181818181842</v>
      </c>
      <c r="M8" s="394">
        <v>70.08</v>
      </c>
    </row>
    <row r="9" spans="1:13" x14ac:dyDescent="0.2">
      <c r="A9" s="544" t="s">
        <v>547</v>
      </c>
      <c r="B9" s="394">
        <v>83.933913043478256</v>
      </c>
      <c r="C9" s="394">
        <v>79.681818181818159</v>
      </c>
      <c r="D9" s="394">
        <v>71.788095238095252</v>
      </c>
      <c r="E9" s="394">
        <v>72.577826086956534</v>
      </c>
      <c r="F9" s="394">
        <v>70.533809523809524</v>
      </c>
      <c r="G9" s="394">
        <v>69.622727272727289</v>
      </c>
      <c r="H9" s="394">
        <v>73.911304347826089</v>
      </c>
      <c r="I9" s="394">
        <v>71.947000000000003</v>
      </c>
      <c r="J9" s="394">
        <v>71.312380952380963</v>
      </c>
      <c r="K9" s="394">
        <v>66.839090909090928</v>
      </c>
      <c r="L9" s="394">
        <v>63.408181818181816</v>
      </c>
      <c r="M9" s="394">
        <v>68.279999999999987</v>
      </c>
    </row>
    <row r="10" spans="1:13" x14ac:dyDescent="0.2">
      <c r="A10" s="545" t="s">
        <v>295</v>
      </c>
      <c r="B10" s="446">
        <v>86.003478260869542</v>
      </c>
      <c r="C10" s="446">
        <v>81.203333333333319</v>
      </c>
      <c r="D10" s="446">
        <v>74.866190476190482</v>
      </c>
      <c r="E10" s="446">
        <v>76.481739130434789</v>
      </c>
      <c r="F10" s="446">
        <v>75.196190476190466</v>
      </c>
      <c r="G10" s="446">
        <v>74.656999999999996</v>
      </c>
      <c r="H10" s="446">
        <v>80.167727272727262</v>
      </c>
      <c r="I10" s="446">
        <v>76.256999999999991</v>
      </c>
      <c r="J10" s="446">
        <v>73.490476190476201</v>
      </c>
      <c r="K10" s="446">
        <v>68.722000000000008</v>
      </c>
      <c r="L10" s="446">
        <v>65.157500000000027</v>
      </c>
      <c r="M10" s="446">
        <v>72.396190476190483</v>
      </c>
    </row>
    <row r="11" spans="1:13" x14ac:dyDescent="0.2">
      <c r="A11" s="484" t="s">
        <v>294</v>
      </c>
      <c r="B11" s="396"/>
      <c r="C11" s="396"/>
      <c r="D11" s="396"/>
      <c r="E11" s="396"/>
      <c r="F11" s="396"/>
      <c r="G11" s="396"/>
      <c r="H11" s="396"/>
      <c r="I11" s="396"/>
      <c r="J11" s="396"/>
      <c r="K11" s="396"/>
      <c r="L11" s="396"/>
      <c r="M11" s="396"/>
    </row>
    <row r="12" spans="1:13" x14ac:dyDescent="0.2">
      <c r="A12" s="544" t="s">
        <v>296</v>
      </c>
      <c r="B12" s="394">
        <v>85.703478260869574</v>
      </c>
      <c r="C12" s="394">
        <v>80.903333333333322</v>
      </c>
      <c r="D12" s="394">
        <v>74.566190476190485</v>
      </c>
      <c r="E12" s="394">
        <v>76.181739130434792</v>
      </c>
      <c r="F12" s="394">
        <v>74.896190476190469</v>
      </c>
      <c r="G12" s="394">
        <v>74.356999999999999</v>
      </c>
      <c r="H12" s="394">
        <v>79.867727272727265</v>
      </c>
      <c r="I12" s="394">
        <v>75.957000000000008</v>
      </c>
      <c r="J12" s="394">
        <v>73.190476190476204</v>
      </c>
      <c r="K12" s="394">
        <v>68.421999999999997</v>
      </c>
      <c r="L12" s="394">
        <v>64.857499999999987</v>
      </c>
      <c r="M12" s="394">
        <v>72.096190476190486</v>
      </c>
    </row>
    <row r="13" spans="1:13" x14ac:dyDescent="0.2">
      <c r="A13" s="544" t="s">
        <v>297</v>
      </c>
      <c r="B13" s="394">
        <v>84.13130434782606</v>
      </c>
      <c r="C13" s="394">
        <v>79.818181818181799</v>
      </c>
      <c r="D13" s="394">
        <v>73.045238095238091</v>
      </c>
      <c r="E13" s="394">
        <v>74.256521739130434</v>
      </c>
      <c r="F13" s="394">
        <v>72.161904761904779</v>
      </c>
      <c r="G13" s="394">
        <v>71.840000000000018</v>
      </c>
      <c r="H13" s="394">
        <v>77.372608695652175</v>
      </c>
      <c r="I13" s="394">
        <v>74.283999999999978</v>
      </c>
      <c r="J13" s="394">
        <v>71.410476190476203</v>
      </c>
      <c r="K13" s="394">
        <v>67.449545454545444</v>
      </c>
      <c r="L13" s="394">
        <v>63.802272727272722</v>
      </c>
      <c r="M13" s="394">
        <v>71.134761904761902</v>
      </c>
    </row>
    <row r="14" spans="1:13" x14ac:dyDescent="0.2">
      <c r="A14" s="544" t="s">
        <v>298</v>
      </c>
      <c r="B14" s="394">
        <v>87.27739130434783</v>
      </c>
      <c r="C14" s="394">
        <v>82.881904761904764</v>
      </c>
      <c r="D14" s="394">
        <v>76.047142857142873</v>
      </c>
      <c r="E14" s="394">
        <v>76.694782608695647</v>
      </c>
      <c r="F14" s="394">
        <v>75.436666666666653</v>
      </c>
      <c r="G14" s="394">
        <v>74.717000000000013</v>
      </c>
      <c r="H14" s="394">
        <v>80.756363636363645</v>
      </c>
      <c r="I14" s="394">
        <v>77.079499999999996</v>
      </c>
      <c r="J14" s="394">
        <v>74.552380952380958</v>
      </c>
      <c r="K14" s="394">
        <v>69.576999999999998</v>
      </c>
      <c r="L14" s="394">
        <v>65.78</v>
      </c>
      <c r="M14" s="394">
        <v>73.498571428571438</v>
      </c>
    </row>
    <row r="15" spans="1:13" x14ac:dyDescent="0.2">
      <c r="A15" s="484" t="s">
        <v>209</v>
      </c>
      <c r="B15" s="396"/>
      <c r="C15" s="396"/>
      <c r="D15" s="396"/>
      <c r="E15" s="396"/>
      <c r="F15" s="396"/>
      <c r="G15" s="396"/>
      <c r="H15" s="396"/>
      <c r="I15" s="396"/>
      <c r="J15" s="396"/>
      <c r="K15" s="396"/>
      <c r="L15" s="396"/>
      <c r="M15" s="396"/>
    </row>
    <row r="16" spans="1:13" x14ac:dyDescent="0.2">
      <c r="A16" s="544" t="s">
        <v>299</v>
      </c>
      <c r="B16" s="394">
        <v>78.833913043478262</v>
      </c>
      <c r="C16" s="394">
        <v>74.233333333333348</v>
      </c>
      <c r="D16" s="394">
        <v>68.620952380952403</v>
      </c>
      <c r="E16" s="394">
        <v>69.061739130434759</v>
      </c>
      <c r="F16" s="394">
        <v>67.758095238095251</v>
      </c>
      <c r="G16" s="394">
        <v>67.417500000000018</v>
      </c>
      <c r="H16" s="394">
        <v>72.650454545454565</v>
      </c>
      <c r="I16" s="394">
        <v>68.270499999999998</v>
      </c>
      <c r="J16" s="394">
        <v>64.389047619047631</v>
      </c>
      <c r="K16" s="394">
        <v>60.423000000000002</v>
      </c>
      <c r="L16" s="394">
        <v>57.583500000000001</v>
      </c>
      <c r="M16" s="394">
        <v>65.189047619047614</v>
      </c>
    </row>
    <row r="17" spans="1:13" x14ac:dyDescent="0.2">
      <c r="A17" s="484" t="s">
        <v>300</v>
      </c>
      <c r="B17" s="485"/>
      <c r="C17" s="485"/>
      <c r="D17" s="485"/>
      <c r="E17" s="485"/>
      <c r="F17" s="485"/>
      <c r="G17" s="485"/>
      <c r="H17" s="485"/>
      <c r="I17" s="485"/>
      <c r="J17" s="485"/>
      <c r="K17" s="485"/>
      <c r="L17" s="485"/>
      <c r="M17" s="485"/>
    </row>
    <row r="18" spans="1:13" x14ac:dyDescent="0.2">
      <c r="A18" s="544" t="s">
        <v>301</v>
      </c>
      <c r="B18" s="394">
        <v>81.800454545454542</v>
      </c>
      <c r="C18" s="394">
        <v>76.683181818181822</v>
      </c>
      <c r="D18" s="394">
        <v>70.236000000000004</v>
      </c>
      <c r="E18" s="394">
        <v>72.164347826086953</v>
      </c>
      <c r="F18" s="394">
        <v>69.987000000000009</v>
      </c>
      <c r="G18" s="394">
        <v>70.052857142857135</v>
      </c>
      <c r="H18" s="394">
        <v>75.742500000000007</v>
      </c>
      <c r="I18" s="394">
        <v>71.533157894736831</v>
      </c>
      <c r="J18" s="394">
        <v>68.239047619047625</v>
      </c>
      <c r="K18" s="394">
        <v>63.536666666666655</v>
      </c>
      <c r="L18" s="394">
        <v>62.167619047619048</v>
      </c>
      <c r="M18" s="394">
        <v>68.169000000000011</v>
      </c>
    </row>
    <row r="19" spans="1:13" x14ac:dyDescent="0.2">
      <c r="A19" s="545" t="s">
        <v>302</v>
      </c>
      <c r="B19" s="446">
        <v>74.760000000000005</v>
      </c>
      <c r="C19" s="446">
        <v>70.445909090909083</v>
      </c>
      <c r="D19" s="446">
        <v>63.910952380952388</v>
      </c>
      <c r="E19" s="446">
        <v>66.305652173913046</v>
      </c>
      <c r="F19" s="446">
        <v>64.202380952380935</v>
      </c>
      <c r="G19" s="446">
        <v>64.433636363636367</v>
      </c>
      <c r="H19" s="446">
        <v>69.027826086956523</v>
      </c>
      <c r="I19" s="446">
        <v>67.109500000000011</v>
      </c>
      <c r="J19" s="446">
        <v>64.674761904761922</v>
      </c>
      <c r="K19" s="446">
        <v>59.799090909090914</v>
      </c>
      <c r="L19" s="446">
        <v>56.713181818181802</v>
      </c>
      <c r="M19" s="446">
        <v>61.988095238095241</v>
      </c>
    </row>
    <row r="20" spans="1:13" x14ac:dyDescent="0.2">
      <c r="A20" s="484" t="s">
        <v>303</v>
      </c>
      <c r="B20" s="485"/>
      <c r="C20" s="485"/>
      <c r="D20" s="485"/>
      <c r="E20" s="485"/>
      <c r="F20" s="485"/>
      <c r="G20" s="485"/>
      <c r="H20" s="485"/>
      <c r="I20" s="485"/>
      <c r="J20" s="485"/>
      <c r="K20" s="485"/>
      <c r="L20" s="485"/>
      <c r="M20" s="485"/>
    </row>
    <row r="21" spans="1:13" x14ac:dyDescent="0.2">
      <c r="A21" s="544" t="s">
        <v>304</v>
      </c>
      <c r="B21" s="394">
        <v>87.940434782608691</v>
      </c>
      <c r="C21" s="394">
        <v>83.339047619047619</v>
      </c>
      <c r="D21" s="394">
        <v>76.431904761904775</v>
      </c>
      <c r="E21" s="394">
        <v>76.883043478260873</v>
      </c>
      <c r="F21" s="394">
        <v>75.677142857142869</v>
      </c>
      <c r="G21" s="394">
        <v>75.322500000000005</v>
      </c>
      <c r="H21" s="394">
        <v>80.678181818181827</v>
      </c>
      <c r="I21" s="394">
        <v>76.307999999999993</v>
      </c>
      <c r="J21" s="394">
        <v>74.276190476190465</v>
      </c>
      <c r="K21" s="394">
        <v>69.660999999999987</v>
      </c>
      <c r="L21" s="394">
        <v>66.30749999999999</v>
      </c>
      <c r="M21" s="394">
        <v>73.848571428571432</v>
      </c>
    </row>
    <row r="22" spans="1:13" x14ac:dyDescent="0.2">
      <c r="A22" s="544" t="s">
        <v>305</v>
      </c>
      <c r="B22" s="397">
        <v>86.25826086956522</v>
      </c>
      <c r="C22" s="397">
        <v>82.01761904761905</v>
      </c>
      <c r="D22" s="397">
        <v>75.466666666666669</v>
      </c>
      <c r="E22" s="397">
        <v>76.095217391304345</v>
      </c>
      <c r="F22" s="397">
        <v>75.260476190476197</v>
      </c>
      <c r="G22" s="397">
        <v>74.561999999999983</v>
      </c>
      <c r="H22" s="397">
        <v>79.795909090909106</v>
      </c>
      <c r="I22" s="397">
        <v>75.541499999999999</v>
      </c>
      <c r="J22" s="397">
        <v>73.364285714285714</v>
      </c>
      <c r="K22" s="397">
        <v>68.961999999999989</v>
      </c>
      <c r="L22" s="397">
        <v>64.559500000000014</v>
      </c>
      <c r="M22" s="397">
        <v>72.507619047619045</v>
      </c>
    </row>
    <row r="23" spans="1:13" x14ac:dyDescent="0.2">
      <c r="A23" s="545" t="s">
        <v>306</v>
      </c>
      <c r="B23" s="446">
        <v>86.05478260869566</v>
      </c>
      <c r="C23" s="446">
        <v>81.480714285714271</v>
      </c>
      <c r="D23" s="446">
        <v>74.960000000000008</v>
      </c>
      <c r="E23" s="446">
        <v>76.370217391304351</v>
      </c>
      <c r="F23" s="446">
        <v>75.091666666666669</v>
      </c>
      <c r="G23" s="446">
        <v>74.70675</v>
      </c>
      <c r="H23" s="446">
        <v>79.76409090909091</v>
      </c>
      <c r="I23" s="446">
        <v>76.137249999999995</v>
      </c>
      <c r="J23" s="446">
        <v>73.342142857142875</v>
      </c>
      <c r="K23" s="446">
        <v>68.978749999999991</v>
      </c>
      <c r="L23" s="446">
        <v>64.708500000000001</v>
      </c>
      <c r="M23" s="446">
        <v>72.861428571428576</v>
      </c>
    </row>
    <row r="24" spans="1:13" s="612" customFormat="1" x14ac:dyDescent="0.2">
      <c r="A24" s="546" t="s">
        <v>307</v>
      </c>
      <c r="B24" s="547">
        <v>84.426086956521758</v>
      </c>
      <c r="C24" s="547">
        <v>78.3690909090909</v>
      </c>
      <c r="D24" s="547">
        <v>73.59476190476191</v>
      </c>
      <c r="E24" s="547">
        <v>74.499565217391321</v>
      </c>
      <c r="F24" s="547">
        <v>72.97571428571429</v>
      </c>
      <c r="G24" s="547">
        <v>73.068095238095268</v>
      </c>
      <c r="H24" s="547">
        <v>79.454999999999998</v>
      </c>
      <c r="I24" s="547">
        <v>76.808000000000021</v>
      </c>
      <c r="J24" s="547">
        <v>73.994761904761901</v>
      </c>
      <c r="K24" s="547">
        <v>69.002272727272739</v>
      </c>
      <c r="L24" s="547">
        <v>63.624090909090917</v>
      </c>
      <c r="M24" s="547">
        <v>69.734761904761896</v>
      </c>
    </row>
    <row r="25" spans="1:13" x14ac:dyDescent="0.2">
      <c r="A25" s="542"/>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86"/>
    </row>
    <row r="2" spans="1:14" ht="14.1" customHeight="1" x14ac:dyDescent="0.2">
      <c r="A2" s="158"/>
      <c r="B2" s="158"/>
      <c r="N2" s="161" t="s">
        <v>308</v>
      </c>
    </row>
    <row r="3" spans="1:14" ht="14.1" customHeight="1" x14ac:dyDescent="0.2">
      <c r="A3" s="551"/>
      <c r="B3" s="551"/>
      <c r="C3" s="145">
        <v>2024</v>
      </c>
      <c r="D3" s="145" t="s">
        <v>505</v>
      </c>
      <c r="E3" s="145" t="s">
        <v>505</v>
      </c>
      <c r="F3" s="145" t="s">
        <v>505</v>
      </c>
      <c r="G3" s="145" t="s">
        <v>505</v>
      </c>
      <c r="H3" s="145" t="s">
        <v>505</v>
      </c>
      <c r="I3" s="145">
        <v>2025</v>
      </c>
      <c r="J3" s="145" t="s">
        <v>505</v>
      </c>
      <c r="K3" s="145" t="s">
        <v>505</v>
      </c>
      <c r="L3" s="145" t="s">
        <v>505</v>
      </c>
      <c r="M3" s="145" t="s">
        <v>505</v>
      </c>
      <c r="N3" s="145" t="s">
        <v>505</v>
      </c>
    </row>
    <row r="4" spans="1:14" ht="14.1" customHeight="1" x14ac:dyDescent="0.2">
      <c r="C4" s="536">
        <v>45474</v>
      </c>
      <c r="D4" s="536">
        <v>45505</v>
      </c>
      <c r="E4" s="536">
        <v>45536</v>
      </c>
      <c r="F4" s="536">
        <v>45566</v>
      </c>
      <c r="G4" s="536">
        <v>45597</v>
      </c>
      <c r="H4" s="536">
        <v>45627</v>
      </c>
      <c r="I4" s="536">
        <v>45658</v>
      </c>
      <c r="J4" s="536">
        <v>45689</v>
      </c>
      <c r="K4" s="536">
        <v>45717</v>
      </c>
      <c r="L4" s="536">
        <v>45748</v>
      </c>
      <c r="M4" s="536">
        <v>45778</v>
      </c>
      <c r="N4" s="536">
        <v>45809</v>
      </c>
    </row>
    <row r="5" spans="1:14" ht="14.1" customHeight="1" x14ac:dyDescent="0.2">
      <c r="A5" s="821" t="s">
        <v>481</v>
      </c>
      <c r="B5" s="552" t="s">
        <v>309</v>
      </c>
      <c r="C5" s="548">
        <v>829.195652173913</v>
      </c>
      <c r="D5" s="548">
        <v>772.60227272727275</v>
      </c>
      <c r="E5" s="548">
        <v>691.83952380952383</v>
      </c>
      <c r="F5" s="548">
        <v>725.945652173913</v>
      </c>
      <c r="G5" s="548">
        <v>691.27380952380952</v>
      </c>
      <c r="H5" s="548">
        <v>685.5513636363637</v>
      </c>
      <c r="I5" s="548">
        <v>732.17391304347825</v>
      </c>
      <c r="J5" s="548">
        <v>729.33799999999997</v>
      </c>
      <c r="K5" s="548">
        <v>692.65476190476193</v>
      </c>
      <c r="L5" s="548">
        <v>664.61363636363637</v>
      </c>
      <c r="M5" s="548">
        <v>674.15909090909088</v>
      </c>
      <c r="N5" s="548">
        <v>718.13095238095241</v>
      </c>
    </row>
    <row r="6" spans="1:14" ht="14.1" customHeight="1" x14ac:dyDescent="0.2">
      <c r="A6" s="822"/>
      <c r="B6" s="553" t="s">
        <v>310</v>
      </c>
      <c r="C6" s="549">
        <v>822.79347826086962</v>
      </c>
      <c r="D6" s="549">
        <v>772.20238095238096</v>
      </c>
      <c r="E6" s="549">
        <v>692.38095238095241</v>
      </c>
      <c r="F6" s="549">
        <v>712.89130434782612</v>
      </c>
      <c r="G6" s="549">
        <v>676.20238095238096</v>
      </c>
      <c r="H6" s="549">
        <v>682.96249999999998</v>
      </c>
      <c r="I6" s="549">
        <v>720.71590909090912</v>
      </c>
      <c r="J6" s="549">
        <v>713.53750000000002</v>
      </c>
      <c r="K6" s="549">
        <v>662.15476190476193</v>
      </c>
      <c r="L6" s="549">
        <v>675.9</v>
      </c>
      <c r="M6" s="549">
        <v>679.92499999999995</v>
      </c>
      <c r="N6" s="549">
        <v>718.63095238095241</v>
      </c>
    </row>
    <row r="7" spans="1:14" ht="14.1" customHeight="1" x14ac:dyDescent="0.2">
      <c r="A7" s="821" t="s">
        <v>513</v>
      </c>
      <c r="B7" s="552" t="s">
        <v>309</v>
      </c>
      <c r="C7" s="550">
        <v>794.43478260869563</v>
      </c>
      <c r="D7" s="550">
        <v>735.89285714285711</v>
      </c>
      <c r="E7" s="550">
        <v>682.10714285714289</v>
      </c>
      <c r="F7" s="550">
        <v>701.66304347826087</v>
      </c>
      <c r="G7" s="550">
        <v>708.61904761904759</v>
      </c>
      <c r="H7" s="550">
        <v>686.92499999999995</v>
      </c>
      <c r="I7" s="550">
        <v>731.93181818181813</v>
      </c>
      <c r="J7" s="550">
        <v>721.08749999999998</v>
      </c>
      <c r="K7" s="550">
        <v>679.58333333333337</v>
      </c>
      <c r="L7" s="550">
        <v>650.21249999999998</v>
      </c>
      <c r="M7" s="550">
        <v>636.08749999999998</v>
      </c>
      <c r="N7" s="550">
        <v>699.52380952380952</v>
      </c>
    </row>
    <row r="8" spans="1:14" ht="14.1" customHeight="1" x14ac:dyDescent="0.2">
      <c r="A8" s="822"/>
      <c r="B8" s="553" t="s">
        <v>310</v>
      </c>
      <c r="C8" s="549">
        <v>803.77173913043475</v>
      </c>
      <c r="D8" s="549">
        <v>744.40476190476193</v>
      </c>
      <c r="E8" s="549">
        <v>685.73809523809518</v>
      </c>
      <c r="F8" s="549">
        <v>711.83695652173913</v>
      </c>
      <c r="G8" s="549">
        <v>713.08333333333337</v>
      </c>
      <c r="H8" s="549">
        <v>694.48749999999995</v>
      </c>
      <c r="I8" s="549">
        <v>747.39772727272725</v>
      </c>
      <c r="J8" s="549">
        <v>733.16250000000002</v>
      </c>
      <c r="K8" s="549">
        <v>695.22619047619048</v>
      </c>
      <c r="L8" s="549">
        <v>663.8125</v>
      </c>
      <c r="M8" s="549">
        <v>651.25</v>
      </c>
      <c r="N8" s="549">
        <v>707.51190476190482</v>
      </c>
    </row>
    <row r="9" spans="1:14" ht="14.1" customHeight="1" x14ac:dyDescent="0.2">
      <c r="A9" s="821" t="s">
        <v>482</v>
      </c>
      <c r="B9" s="552" t="s">
        <v>309</v>
      </c>
      <c r="C9" s="548">
        <v>766.21739130434787</v>
      </c>
      <c r="D9" s="548">
        <v>704.68181818181813</v>
      </c>
      <c r="E9" s="548">
        <v>661.41714285714284</v>
      </c>
      <c r="F9" s="548">
        <v>676.79347826086962</v>
      </c>
      <c r="G9" s="548">
        <v>679.10714285714289</v>
      </c>
      <c r="H9" s="548">
        <v>672.30681818181813</v>
      </c>
      <c r="I9" s="548">
        <v>714.57608695652175</v>
      </c>
      <c r="J9" s="548">
        <v>704.42499999999995</v>
      </c>
      <c r="K9" s="548">
        <v>656.67857142857144</v>
      </c>
      <c r="L9" s="548">
        <v>617.73863636363637</v>
      </c>
      <c r="M9" s="548">
        <v>603.86363636363637</v>
      </c>
      <c r="N9" s="548">
        <v>682</v>
      </c>
    </row>
    <row r="10" spans="1:14" ht="14.1" customHeight="1" x14ac:dyDescent="0.2">
      <c r="A10" s="822"/>
      <c r="B10" s="553" t="s">
        <v>310</v>
      </c>
      <c r="C10" s="549">
        <v>777.54347826086962</v>
      </c>
      <c r="D10" s="549">
        <v>720.08952380952383</v>
      </c>
      <c r="E10" s="549">
        <v>669.12476190476195</v>
      </c>
      <c r="F10" s="549">
        <v>685.45913043478254</v>
      </c>
      <c r="G10" s="549">
        <v>688.60714285714289</v>
      </c>
      <c r="H10" s="549">
        <v>687.25400000000002</v>
      </c>
      <c r="I10" s="549">
        <v>736.09090909090912</v>
      </c>
      <c r="J10" s="549">
        <v>726.71249999999998</v>
      </c>
      <c r="K10" s="549">
        <v>680.51190476190482</v>
      </c>
      <c r="L10" s="549">
        <v>633.82500000000005</v>
      </c>
      <c r="M10" s="549">
        <v>621.36249999999995</v>
      </c>
      <c r="N10" s="549">
        <v>693.70238095238096</v>
      </c>
    </row>
    <row r="11" spans="1:14" ht="14.1" customHeight="1" x14ac:dyDescent="0.2">
      <c r="A11" s="819" t="s">
        <v>311</v>
      </c>
      <c r="B11" s="552" t="s">
        <v>309</v>
      </c>
      <c r="C11" s="548">
        <v>509.42391304347825</v>
      </c>
      <c r="D11" s="548">
        <v>505.57954545454544</v>
      </c>
      <c r="E11" s="548">
        <v>465.41666666666669</v>
      </c>
      <c r="F11" s="548">
        <v>473.4621739130435</v>
      </c>
      <c r="G11" s="548">
        <v>471.42952380952374</v>
      </c>
      <c r="H11" s="548">
        <v>480.67090909090911</v>
      </c>
      <c r="I11" s="548">
        <v>471.88043478260869</v>
      </c>
      <c r="J11" s="548">
        <v>488.95</v>
      </c>
      <c r="K11" s="548">
        <v>435.22619047619048</v>
      </c>
      <c r="L11" s="548">
        <v>397.93181818181819</v>
      </c>
      <c r="M11" s="548">
        <v>385.65909090909093</v>
      </c>
      <c r="N11" s="548">
        <v>443.98809523809524</v>
      </c>
    </row>
    <row r="12" spans="1:14" ht="14.1" customHeight="1" x14ac:dyDescent="0.2">
      <c r="A12" s="820"/>
      <c r="B12" s="553" t="s">
        <v>310</v>
      </c>
      <c r="C12" s="549">
        <v>487.63043478260869</v>
      </c>
      <c r="D12" s="549">
        <v>461.40476190476193</v>
      </c>
      <c r="E12" s="549">
        <v>445.04761904761904</v>
      </c>
      <c r="F12" s="549">
        <v>465.0978260869565</v>
      </c>
      <c r="G12" s="549">
        <v>473.53571428571428</v>
      </c>
      <c r="H12" s="549">
        <v>458.8</v>
      </c>
      <c r="I12" s="549">
        <v>468.76136363636363</v>
      </c>
      <c r="J12" s="549">
        <v>474.92500000000001</v>
      </c>
      <c r="K12" s="549">
        <v>431.29761904761904</v>
      </c>
      <c r="L12" s="549">
        <v>405.98750000000001</v>
      </c>
      <c r="M12" s="549">
        <v>400.41250000000002</v>
      </c>
      <c r="N12" s="549">
        <v>432.0595238095238</v>
      </c>
    </row>
    <row r="13" spans="1:14" ht="14.1" customHeight="1" x14ac:dyDescent="0.2">
      <c r="B13" s="542"/>
      <c r="N13" s="161" t="s">
        <v>290</v>
      </c>
    </row>
    <row r="14" spans="1:14" ht="14.1" customHeight="1" x14ac:dyDescent="0.2">
      <c r="A14" s="542"/>
    </row>
    <row r="15" spans="1:14" ht="14.1" customHeight="1" x14ac:dyDescent="0.2">
      <c r="A15" s="54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463</v>
      </c>
    </row>
    <row r="3" spans="1:8" x14ac:dyDescent="0.2">
      <c r="A3" s="56"/>
      <c r="B3" s="785">
        <f>INDICE!A3</f>
        <v>45838</v>
      </c>
      <c r="C3" s="783">
        <v>41671</v>
      </c>
      <c r="D3" s="783" t="s">
        <v>115</v>
      </c>
      <c r="E3" s="783"/>
      <c r="F3" s="783" t="s">
        <v>116</v>
      </c>
      <c r="G3" s="783"/>
      <c r="H3" s="783"/>
    </row>
    <row r="4" spans="1:8" ht="25.5" x14ac:dyDescent="0.2">
      <c r="A4" s="66"/>
      <c r="B4" s="184" t="s">
        <v>54</v>
      </c>
      <c r="C4" s="185" t="s">
        <v>445</v>
      </c>
      <c r="D4" s="184" t="s">
        <v>54</v>
      </c>
      <c r="E4" s="185" t="s">
        <v>445</v>
      </c>
      <c r="F4" s="184" t="s">
        <v>54</v>
      </c>
      <c r="G4" s="186" t="s">
        <v>445</v>
      </c>
      <c r="H4" s="185" t="s">
        <v>106</v>
      </c>
    </row>
    <row r="5" spans="1:8" x14ac:dyDescent="0.2">
      <c r="A5" s="3" t="s">
        <v>313</v>
      </c>
      <c r="B5" s="300">
        <v>14796.300999999999</v>
      </c>
      <c r="C5" s="72">
        <v>-7.145968889135446</v>
      </c>
      <c r="D5" s="71">
        <v>115417.52899999999</v>
      </c>
      <c r="E5" s="329">
        <v>-3.2600347986351648</v>
      </c>
      <c r="F5" s="71">
        <v>222393.348</v>
      </c>
      <c r="G5" s="329">
        <v>1.4304774963848692</v>
      </c>
      <c r="H5" s="303">
        <v>69.607569050481189</v>
      </c>
    </row>
    <row r="6" spans="1:8" x14ac:dyDescent="0.2">
      <c r="A6" s="3" t="s">
        <v>314</v>
      </c>
      <c r="B6" s="301">
        <v>9834.8889999999992</v>
      </c>
      <c r="C6" s="187">
        <v>114.58109740651763</v>
      </c>
      <c r="D6" s="58">
        <v>41926.428999999996</v>
      </c>
      <c r="E6" s="59">
        <v>40.448108830593696</v>
      </c>
      <c r="F6" s="58">
        <v>86796.597999999998</v>
      </c>
      <c r="G6" s="59">
        <v>5.3488445115245655</v>
      </c>
      <c r="H6" s="304">
        <v>27.166730673220759</v>
      </c>
    </row>
    <row r="7" spans="1:8" x14ac:dyDescent="0.2">
      <c r="A7" s="3" t="s">
        <v>315</v>
      </c>
      <c r="B7" s="340">
        <v>860.86800000000005</v>
      </c>
      <c r="C7" s="187">
        <v>15.960403081436622</v>
      </c>
      <c r="D7" s="95">
        <v>5089.3850000000002</v>
      </c>
      <c r="E7" s="73">
        <v>3.1378779603793259</v>
      </c>
      <c r="F7" s="95">
        <v>10305.981</v>
      </c>
      <c r="G7" s="187">
        <v>6.1060619866044199</v>
      </c>
      <c r="H7" s="441">
        <v>3.2257002762980451</v>
      </c>
    </row>
    <row r="8" spans="1:8" x14ac:dyDescent="0.2">
      <c r="A8" s="209" t="s">
        <v>186</v>
      </c>
      <c r="B8" s="210">
        <v>25492.058000000001</v>
      </c>
      <c r="C8" s="211">
        <v>19.902307968367914</v>
      </c>
      <c r="D8" s="210">
        <v>162433.34299999999</v>
      </c>
      <c r="E8" s="211">
        <v>5.4122491652353002</v>
      </c>
      <c r="F8" s="210">
        <v>319495.92700000003</v>
      </c>
      <c r="G8" s="211">
        <v>2.6131828762731346</v>
      </c>
      <c r="H8" s="212">
        <v>100</v>
      </c>
    </row>
    <row r="9" spans="1:8" x14ac:dyDescent="0.2">
      <c r="A9" s="213" t="s">
        <v>586</v>
      </c>
      <c r="B9" s="302">
        <v>4676.78</v>
      </c>
      <c r="C9" s="75">
        <v>-2.3343746338932996</v>
      </c>
      <c r="D9" s="74">
        <v>26147.625</v>
      </c>
      <c r="E9" s="75">
        <v>-4.3638793709402623</v>
      </c>
      <c r="F9" s="74">
        <v>53555.995000000003</v>
      </c>
      <c r="G9" s="189">
        <v>-2.9874017655874279</v>
      </c>
      <c r="H9" s="498">
        <v>16.762653440649338</v>
      </c>
    </row>
    <row r="10" spans="1:8" x14ac:dyDescent="0.2">
      <c r="A10" s="3"/>
      <c r="B10" s="3"/>
      <c r="C10" s="3"/>
      <c r="D10" s="3"/>
      <c r="E10" s="3"/>
      <c r="F10" s="3"/>
      <c r="G10" s="108"/>
      <c r="H10" s="55" t="s">
        <v>220</v>
      </c>
    </row>
    <row r="11" spans="1:8" x14ac:dyDescent="0.2">
      <c r="A11" s="80" t="s">
        <v>566</v>
      </c>
      <c r="B11" s="80"/>
      <c r="C11" s="198"/>
      <c r="D11" s="198"/>
      <c r="E11" s="198"/>
      <c r="F11" s="80"/>
      <c r="G11" s="80"/>
      <c r="H11" s="80"/>
    </row>
    <row r="12" spans="1:8" x14ac:dyDescent="0.2">
      <c r="A12" s="80" t="s">
        <v>501</v>
      </c>
      <c r="B12" s="108"/>
      <c r="C12" s="108"/>
      <c r="D12" s="108"/>
      <c r="E12" s="108"/>
      <c r="F12" s="108"/>
      <c r="G12" s="108"/>
      <c r="H12" s="108"/>
    </row>
    <row r="13" spans="1:8" x14ac:dyDescent="0.2">
      <c r="A13" s="428" t="s">
        <v>528</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83" priority="7" operator="equal">
      <formula>0</formula>
    </cfRule>
    <cfRule type="cellIs" dxfId="82" priority="8" operator="between">
      <formula>-0.5</formula>
      <formula>0.5</formula>
    </cfRule>
  </conditionalFormatting>
  <conditionalFormatting sqref="E7">
    <cfRule type="cellIs" dxfId="81" priority="1" operator="between">
      <formula>-0.5</formula>
      <formula>0.5</formula>
    </cfRule>
    <cfRule type="cellIs" dxfId="80" priority="2" operator="between">
      <formula>0</formula>
      <formula>0.49</formula>
    </cfRule>
  </conditionalFormatting>
  <conditionalFormatting sqref="G5">
    <cfRule type="cellIs" dxfId="79" priority="5" operator="equal">
      <formula>0</formula>
    </cfRule>
    <cfRule type="cellIs" dxfId="78"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607</v>
      </c>
      <c r="B1" s="53"/>
      <c r="C1" s="53"/>
      <c r="D1" s="6"/>
      <c r="E1" s="6"/>
      <c r="F1" s="6"/>
      <c r="G1" s="6"/>
      <c r="H1" s="3"/>
    </row>
    <row r="2" spans="1:8" x14ac:dyDescent="0.2">
      <c r="A2" s="54"/>
      <c r="B2" s="54"/>
      <c r="C2" s="54"/>
      <c r="D2" s="65"/>
      <c r="E2" s="65"/>
      <c r="F2" s="65"/>
      <c r="G2" s="108"/>
      <c r="H2" s="55" t="s">
        <v>463</v>
      </c>
    </row>
    <row r="3" spans="1:8" ht="14.1" customHeight="1" x14ac:dyDescent="0.2">
      <c r="A3" s="56"/>
      <c r="B3" s="785">
        <f>INDICE!A3</f>
        <v>45838</v>
      </c>
      <c r="C3" s="785">
        <v>41671</v>
      </c>
      <c r="D3" s="783" t="s">
        <v>115</v>
      </c>
      <c r="E3" s="783"/>
      <c r="F3" s="783" t="s">
        <v>116</v>
      </c>
      <c r="G3" s="783"/>
      <c r="H3" s="183"/>
    </row>
    <row r="4" spans="1:8" ht="25.5" x14ac:dyDescent="0.2">
      <c r="A4" s="66"/>
      <c r="B4" s="184" t="s">
        <v>54</v>
      </c>
      <c r="C4" s="185" t="s">
        <v>445</v>
      </c>
      <c r="D4" s="184" t="s">
        <v>54</v>
      </c>
      <c r="E4" s="185" t="s">
        <v>445</v>
      </c>
      <c r="F4" s="184" t="s">
        <v>54</v>
      </c>
      <c r="G4" s="186" t="s">
        <v>445</v>
      </c>
      <c r="H4" s="185" t="s">
        <v>106</v>
      </c>
    </row>
    <row r="5" spans="1:8" x14ac:dyDescent="0.2">
      <c r="A5" s="3" t="s">
        <v>609</v>
      </c>
      <c r="B5" s="300">
        <v>14119.511</v>
      </c>
      <c r="C5" s="72">
        <v>47.05823353614602</v>
      </c>
      <c r="D5" s="71">
        <v>70396.036999999997</v>
      </c>
      <c r="E5" s="72">
        <v>13.665623026179796</v>
      </c>
      <c r="F5" s="71">
        <v>148974.527</v>
      </c>
      <c r="G5" s="59">
        <v>3.6128804625235245</v>
      </c>
      <c r="H5" s="303">
        <v>46.627989407827407</v>
      </c>
    </row>
    <row r="6" spans="1:8" x14ac:dyDescent="0.2">
      <c r="A6" s="3" t="s">
        <v>608</v>
      </c>
      <c r="B6" s="301">
        <v>7863.7389999999996</v>
      </c>
      <c r="C6" s="187">
        <v>-6.5631135192476986</v>
      </c>
      <c r="D6" s="58">
        <v>47361.010999999999</v>
      </c>
      <c r="E6" s="59">
        <v>-7.1304069107306951</v>
      </c>
      <c r="F6" s="58">
        <v>95183.048999999999</v>
      </c>
      <c r="G6" s="59">
        <v>-2.9744948729402108</v>
      </c>
      <c r="H6" s="304">
        <v>29.791631428215354</v>
      </c>
    </row>
    <row r="7" spans="1:8" x14ac:dyDescent="0.2">
      <c r="A7" s="3" t="s">
        <v>610</v>
      </c>
      <c r="B7" s="340">
        <v>2647.94</v>
      </c>
      <c r="C7" s="187">
        <v>5.8792293672772988</v>
      </c>
      <c r="D7" s="95">
        <v>39586.910000000003</v>
      </c>
      <c r="E7" s="187">
        <v>9.2686176349852918</v>
      </c>
      <c r="F7" s="95">
        <v>65032.37</v>
      </c>
      <c r="G7" s="187">
        <v>8.8123078348130406</v>
      </c>
      <c r="H7" s="441">
        <v>20.354678887659183</v>
      </c>
    </row>
    <row r="8" spans="1:8" x14ac:dyDescent="0.2">
      <c r="A8" s="681" t="s">
        <v>317</v>
      </c>
      <c r="B8" s="340">
        <v>860.86800000000005</v>
      </c>
      <c r="C8" s="187">
        <v>15.960403081436622</v>
      </c>
      <c r="D8" s="95">
        <v>5089.3850000000002</v>
      </c>
      <c r="E8" s="187">
        <v>3.1378779603793259</v>
      </c>
      <c r="F8" s="95">
        <v>10305.981</v>
      </c>
      <c r="G8" s="187">
        <v>6.1060619866044199</v>
      </c>
      <c r="H8" s="441">
        <v>3.2257002762980451</v>
      </c>
    </row>
    <row r="9" spans="1:8" x14ac:dyDescent="0.2">
      <c r="A9" s="209" t="s">
        <v>186</v>
      </c>
      <c r="B9" s="210">
        <v>25492.058000000001</v>
      </c>
      <c r="C9" s="211">
        <v>19.902307968367914</v>
      </c>
      <c r="D9" s="210">
        <v>162433.34299999999</v>
      </c>
      <c r="E9" s="211">
        <v>5.4122491652353002</v>
      </c>
      <c r="F9" s="210">
        <v>319495.92700000003</v>
      </c>
      <c r="G9" s="211">
        <v>2.6131828762731346</v>
      </c>
      <c r="H9" s="212">
        <v>100</v>
      </c>
    </row>
    <row r="10" spans="1:8" x14ac:dyDescent="0.2">
      <c r="A10" s="80"/>
      <c r="B10" s="3"/>
      <c r="C10" s="3"/>
      <c r="D10" s="3"/>
      <c r="E10" s="3"/>
      <c r="F10" s="3"/>
      <c r="G10" s="108"/>
      <c r="H10" s="55" t="s">
        <v>220</v>
      </c>
    </row>
    <row r="11" spans="1:8" x14ac:dyDescent="0.2">
      <c r="A11" s="80" t="s">
        <v>566</v>
      </c>
      <c r="B11" s="80"/>
      <c r="C11" s="198"/>
      <c r="D11" s="198"/>
      <c r="E11" s="198"/>
      <c r="F11" s="80"/>
      <c r="G11" s="80"/>
      <c r="H11" s="80"/>
    </row>
    <row r="12" spans="1:8" x14ac:dyDescent="0.2">
      <c r="A12" s="80" t="s">
        <v>483</v>
      </c>
      <c r="B12" s="108"/>
      <c r="C12" s="108"/>
      <c r="D12" s="108"/>
      <c r="E12" s="108"/>
      <c r="F12" s="108"/>
      <c r="G12" s="108"/>
      <c r="H12" s="108"/>
    </row>
    <row r="13" spans="1:8" x14ac:dyDescent="0.2">
      <c r="A13" s="428" t="s">
        <v>528</v>
      </c>
      <c r="B13" s="1"/>
      <c r="C13" s="1"/>
      <c r="D13" s="1"/>
      <c r="E13" s="1"/>
      <c r="F13" s="1"/>
      <c r="G13" s="1"/>
      <c r="H13" s="1"/>
    </row>
    <row r="14" spans="1:8" s="1" customFormat="1" x14ac:dyDescent="0.2">
      <c r="A14" s="823" t="s">
        <v>611</v>
      </c>
      <c r="B14" s="823"/>
      <c r="C14" s="823"/>
      <c r="D14" s="823"/>
      <c r="E14" s="823"/>
      <c r="F14" s="823"/>
      <c r="G14" s="823"/>
      <c r="H14" s="823"/>
    </row>
    <row r="15" spans="1:8" s="1" customFormat="1" x14ac:dyDescent="0.2">
      <c r="A15" s="823"/>
      <c r="B15" s="823"/>
      <c r="C15" s="823"/>
      <c r="D15" s="823"/>
      <c r="E15" s="823"/>
      <c r="F15" s="823"/>
      <c r="G15" s="823"/>
      <c r="H15" s="823"/>
    </row>
    <row r="16" spans="1:8" s="1" customFormat="1" x14ac:dyDescent="0.2">
      <c r="A16" s="823"/>
      <c r="B16" s="823"/>
      <c r="C16" s="823"/>
      <c r="D16" s="823"/>
      <c r="E16" s="823"/>
      <c r="F16" s="823"/>
      <c r="G16" s="823"/>
      <c r="H16" s="823"/>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484</v>
      </c>
      <c r="B1" s="158"/>
      <c r="C1" s="158"/>
      <c r="D1" s="158"/>
    </row>
    <row r="2" spans="1:4" x14ac:dyDescent="0.2">
      <c r="A2" s="159"/>
      <c r="B2" s="159"/>
      <c r="C2" s="159"/>
      <c r="D2" s="159"/>
    </row>
    <row r="3" spans="1:4" x14ac:dyDescent="0.2">
      <c r="A3" s="162"/>
      <c r="B3" s="824">
        <v>2023</v>
      </c>
      <c r="C3" s="824">
        <v>2024</v>
      </c>
      <c r="D3" s="824">
        <v>2025</v>
      </c>
    </row>
    <row r="4" spans="1:4" x14ac:dyDescent="0.2">
      <c r="A4" s="630"/>
      <c r="B4" s="825"/>
      <c r="C4" s="825"/>
      <c r="D4" s="825"/>
    </row>
    <row r="5" spans="1:4" x14ac:dyDescent="0.2">
      <c r="A5" s="551" t="s">
        <v>318</v>
      </c>
      <c r="B5" s="731">
        <v>-8.0107958652343054</v>
      </c>
      <c r="C5" s="731">
        <v>-6.4417045032801061</v>
      </c>
      <c r="D5" s="731">
        <v>-5.3485016609200837</v>
      </c>
    </row>
    <row r="6" spans="1:4" x14ac:dyDescent="0.2">
      <c r="A6" s="18" t="s">
        <v>127</v>
      </c>
      <c r="B6" s="394">
        <v>-9.8506569250518385</v>
      </c>
      <c r="C6" s="394">
        <v>-7.7480390936021175</v>
      </c>
      <c r="D6" s="394">
        <v>-3.1690827374965398</v>
      </c>
    </row>
    <row r="7" spans="1:4" x14ac:dyDescent="0.2">
      <c r="A7" s="18" t="s">
        <v>128</v>
      </c>
      <c r="B7" s="394">
        <v>-11.586687231634677</v>
      </c>
      <c r="C7" s="394">
        <v>-6.6287959348062557</v>
      </c>
      <c r="D7" s="394">
        <v>-2.5345843033577422</v>
      </c>
    </row>
    <row r="8" spans="1:4" x14ac:dyDescent="0.2">
      <c r="A8" s="18" t="s">
        <v>129</v>
      </c>
      <c r="B8" s="394">
        <v>-11.212958226238294</v>
      </c>
      <c r="C8" s="394">
        <v>-6.7180028813974415</v>
      </c>
      <c r="D8" s="394">
        <v>-1.4795832410595837</v>
      </c>
    </row>
    <row r="9" spans="1:4" x14ac:dyDescent="0.2">
      <c r="A9" s="18" t="s">
        <v>130</v>
      </c>
      <c r="B9" s="394">
        <v>-11.222985173363401</v>
      </c>
      <c r="C9" s="394">
        <v>-6.9596442440954283</v>
      </c>
      <c r="D9" s="394">
        <v>-0.3516994281030113</v>
      </c>
    </row>
    <row r="10" spans="1:4" x14ac:dyDescent="0.2">
      <c r="A10" s="18" t="s">
        <v>131</v>
      </c>
      <c r="B10" s="394">
        <v>-12.379924093410786</v>
      </c>
      <c r="C10" s="394">
        <v>-7.6421172474816803</v>
      </c>
      <c r="D10" s="394">
        <v>2.6131828762731346</v>
      </c>
    </row>
    <row r="11" spans="1:4" x14ac:dyDescent="0.2">
      <c r="A11" s="18" t="s">
        <v>132</v>
      </c>
      <c r="B11" s="394">
        <v>-14.375792306472047</v>
      </c>
      <c r="C11" s="394">
        <v>-7.0415918889646392</v>
      </c>
      <c r="D11" s="394" t="s">
        <v>505</v>
      </c>
    </row>
    <row r="12" spans="1:4" x14ac:dyDescent="0.2">
      <c r="A12" s="18" t="s">
        <v>133</v>
      </c>
      <c r="B12" s="394">
        <v>-15.438733247071756</v>
      </c>
      <c r="C12" s="394">
        <v>-6.8753866384823521</v>
      </c>
      <c r="D12" s="394" t="s">
        <v>505</v>
      </c>
    </row>
    <row r="13" spans="1:4" x14ac:dyDescent="0.2">
      <c r="A13" s="18" t="s">
        <v>134</v>
      </c>
      <c r="B13" s="394">
        <v>-15.55669939369419</v>
      </c>
      <c r="C13" s="394">
        <v>-7.3548349796371193</v>
      </c>
      <c r="D13" s="394" t="s">
        <v>505</v>
      </c>
    </row>
    <row r="14" spans="1:4" x14ac:dyDescent="0.2">
      <c r="A14" s="18" t="s">
        <v>135</v>
      </c>
      <c r="B14" s="394">
        <v>-16.142847842261229</v>
      </c>
      <c r="C14" s="394">
        <v>-6.6874918822882474</v>
      </c>
      <c r="D14" s="394" t="s">
        <v>505</v>
      </c>
    </row>
    <row r="15" spans="1:4" x14ac:dyDescent="0.2">
      <c r="A15" s="18" t="s">
        <v>136</v>
      </c>
      <c r="B15" s="394">
        <v>-13.983042833013769</v>
      </c>
      <c r="C15" s="394">
        <v>-4.9846719321927688</v>
      </c>
      <c r="D15" s="394" t="s">
        <v>505</v>
      </c>
    </row>
    <row r="16" spans="1:4" x14ac:dyDescent="0.2">
      <c r="A16" s="439" t="s">
        <v>137</v>
      </c>
      <c r="B16" s="446">
        <v>-10.977983850198026</v>
      </c>
      <c r="C16" s="446">
        <v>-3.7551652536915068</v>
      </c>
      <c r="D16" s="446" t="s">
        <v>505</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4" customWidth="1"/>
    <col min="2" max="12" width="11" style="534"/>
    <col min="13" max="45" width="11" style="18"/>
    <col min="46" max="16384" width="11" style="534"/>
  </cols>
  <sheetData>
    <row r="1" spans="1:12" x14ac:dyDescent="0.2">
      <c r="A1" s="826" t="s">
        <v>612</v>
      </c>
      <c r="B1" s="826"/>
      <c r="C1" s="826"/>
      <c r="D1" s="826"/>
      <c r="E1" s="826"/>
      <c r="F1" s="826"/>
      <c r="G1" s="18"/>
      <c r="H1" s="18"/>
      <c r="I1" s="18"/>
      <c r="J1" s="18"/>
      <c r="K1" s="18"/>
      <c r="L1" s="18"/>
    </row>
    <row r="2" spans="1:12" x14ac:dyDescent="0.2">
      <c r="A2" s="827"/>
      <c r="B2" s="827"/>
      <c r="C2" s="827"/>
      <c r="D2" s="827"/>
      <c r="E2" s="827"/>
      <c r="F2" s="827"/>
      <c r="G2" s="18"/>
      <c r="H2" s="18"/>
      <c r="I2" s="18"/>
      <c r="J2" s="18"/>
      <c r="K2" s="563"/>
      <c r="L2" s="55" t="s">
        <v>463</v>
      </c>
    </row>
    <row r="3" spans="1:12" x14ac:dyDescent="0.2">
      <c r="A3" s="564"/>
      <c r="B3" s="828">
        <f>INDICE!A3</f>
        <v>45838</v>
      </c>
      <c r="C3" s="829">
        <v>41671</v>
      </c>
      <c r="D3" s="829">
        <v>41671</v>
      </c>
      <c r="E3" s="829">
        <v>41671</v>
      </c>
      <c r="F3" s="830">
        <v>41671</v>
      </c>
      <c r="G3" s="831" t="s">
        <v>116</v>
      </c>
      <c r="H3" s="829"/>
      <c r="I3" s="829"/>
      <c r="J3" s="829"/>
      <c r="K3" s="829"/>
      <c r="L3" s="832" t="s">
        <v>106</v>
      </c>
    </row>
    <row r="4" spans="1:12" ht="38.25" x14ac:dyDescent="0.2">
      <c r="A4" s="540"/>
      <c r="B4" s="682" t="s">
        <v>609</v>
      </c>
      <c r="C4" s="682" t="s">
        <v>608</v>
      </c>
      <c r="D4" s="682" t="s">
        <v>610</v>
      </c>
      <c r="E4" s="682" t="s">
        <v>317</v>
      </c>
      <c r="F4" s="216" t="s">
        <v>186</v>
      </c>
      <c r="G4" s="682" t="s">
        <v>609</v>
      </c>
      <c r="H4" s="682" t="s">
        <v>608</v>
      </c>
      <c r="I4" s="682" t="s">
        <v>610</v>
      </c>
      <c r="J4" s="682" t="s">
        <v>317</v>
      </c>
      <c r="K4" s="217" t="s">
        <v>186</v>
      </c>
      <c r="L4" s="833"/>
    </row>
    <row r="5" spans="1:12" x14ac:dyDescent="0.2">
      <c r="A5" s="537" t="s">
        <v>153</v>
      </c>
      <c r="B5" s="431">
        <v>3833.7249999999999</v>
      </c>
      <c r="C5" s="431">
        <v>689.97699999999998</v>
      </c>
      <c r="D5" s="431">
        <v>138.47300000000001</v>
      </c>
      <c r="E5" s="431">
        <v>139.08199999999999</v>
      </c>
      <c r="F5" s="565">
        <v>4801.2570000000005</v>
      </c>
      <c r="G5" s="431">
        <v>35820.031000000003</v>
      </c>
      <c r="H5" s="431">
        <v>7977.4409999999998</v>
      </c>
      <c r="I5" s="431">
        <v>2634.779</v>
      </c>
      <c r="J5" s="431">
        <v>1923.472</v>
      </c>
      <c r="K5" s="566">
        <v>48355.723000000005</v>
      </c>
      <c r="L5" s="72">
        <v>15.135020770740919</v>
      </c>
    </row>
    <row r="6" spans="1:12" x14ac:dyDescent="0.2">
      <c r="A6" s="539" t="s">
        <v>154</v>
      </c>
      <c r="B6" s="431">
        <v>680.65599999999995</v>
      </c>
      <c r="C6" s="431">
        <v>536.16600000000005</v>
      </c>
      <c r="D6" s="431">
        <v>128.47399999999999</v>
      </c>
      <c r="E6" s="431">
        <v>47.268999999999998</v>
      </c>
      <c r="F6" s="567">
        <v>1392.5650000000001</v>
      </c>
      <c r="G6" s="431">
        <v>6571.348</v>
      </c>
      <c r="H6" s="431">
        <v>6447</v>
      </c>
      <c r="I6" s="431">
        <v>3237.2579999999998</v>
      </c>
      <c r="J6" s="431">
        <v>636.23800000000006</v>
      </c>
      <c r="K6" s="568">
        <v>16891.844000000001</v>
      </c>
      <c r="L6" s="59">
        <v>5.2870352035914214</v>
      </c>
    </row>
    <row r="7" spans="1:12" x14ac:dyDescent="0.2">
      <c r="A7" s="539" t="s">
        <v>155</v>
      </c>
      <c r="B7" s="431">
        <v>552.55999999999995</v>
      </c>
      <c r="C7" s="431">
        <v>360.12400000000002</v>
      </c>
      <c r="D7" s="431">
        <v>83.010999999999996</v>
      </c>
      <c r="E7" s="431">
        <v>26.507999999999999</v>
      </c>
      <c r="F7" s="567">
        <v>1022.203</v>
      </c>
      <c r="G7" s="431">
        <v>4328.1009999999997</v>
      </c>
      <c r="H7" s="431">
        <v>4339.6940000000004</v>
      </c>
      <c r="I7" s="431">
        <v>1851.7560000000001</v>
      </c>
      <c r="J7" s="431">
        <v>315.86099999999999</v>
      </c>
      <c r="K7" s="568">
        <v>10835.412</v>
      </c>
      <c r="L7" s="59">
        <v>3.391412132945161</v>
      </c>
    </row>
    <row r="8" spans="1:12" x14ac:dyDescent="0.2">
      <c r="A8" s="539" t="s">
        <v>156</v>
      </c>
      <c r="B8" s="431">
        <v>833.18799999999999</v>
      </c>
      <c r="C8" s="96">
        <v>37.393999999999998</v>
      </c>
      <c r="D8" s="431">
        <v>72.745000000000005</v>
      </c>
      <c r="E8" s="96">
        <v>0.60099999999999998</v>
      </c>
      <c r="F8" s="567">
        <v>943.928</v>
      </c>
      <c r="G8" s="431">
        <v>8663.4290000000001</v>
      </c>
      <c r="H8" s="431">
        <v>331.14499999999998</v>
      </c>
      <c r="I8" s="96">
        <v>1011.862</v>
      </c>
      <c r="J8" s="431">
        <v>5.3819999999999997</v>
      </c>
      <c r="K8" s="568">
        <v>10011.817999999999</v>
      </c>
      <c r="L8" s="59">
        <v>3.1336326701780011</v>
      </c>
    </row>
    <row r="9" spans="1:12" x14ac:dyDescent="0.2">
      <c r="A9" s="539" t="s">
        <v>563</v>
      </c>
      <c r="B9" s="431">
        <v>0</v>
      </c>
      <c r="C9" s="431">
        <v>0</v>
      </c>
      <c r="D9" s="431">
        <v>0</v>
      </c>
      <c r="E9" s="96">
        <v>7.758</v>
      </c>
      <c r="F9" s="614">
        <v>7.758</v>
      </c>
      <c r="G9" s="431">
        <v>0</v>
      </c>
      <c r="H9" s="431">
        <v>0</v>
      </c>
      <c r="I9" s="96">
        <v>1E-3</v>
      </c>
      <c r="J9" s="431">
        <v>82.004999999999995</v>
      </c>
      <c r="K9" s="568">
        <v>82.006</v>
      </c>
      <c r="L9" s="96">
        <v>2.5667334419245055E-2</v>
      </c>
    </row>
    <row r="10" spans="1:12" x14ac:dyDescent="0.2">
      <c r="A10" s="539" t="s">
        <v>158</v>
      </c>
      <c r="B10" s="431">
        <v>56.970999999999997</v>
      </c>
      <c r="C10" s="431">
        <v>116.54900000000001</v>
      </c>
      <c r="D10" s="431">
        <v>44.28</v>
      </c>
      <c r="E10" s="431">
        <v>1.7589999999999999</v>
      </c>
      <c r="F10" s="567">
        <v>219.559</v>
      </c>
      <c r="G10" s="431">
        <v>392.09899999999999</v>
      </c>
      <c r="H10" s="431">
        <v>1379.3979999999999</v>
      </c>
      <c r="I10" s="431">
        <v>969.28</v>
      </c>
      <c r="J10" s="431">
        <v>22.388999999999999</v>
      </c>
      <c r="K10" s="568">
        <v>2763.1660000000002</v>
      </c>
      <c r="L10" s="59">
        <v>0.8648526422199313</v>
      </c>
    </row>
    <row r="11" spans="1:12" x14ac:dyDescent="0.2">
      <c r="A11" s="539" t="s">
        <v>159</v>
      </c>
      <c r="B11" s="431">
        <v>153.63300000000001</v>
      </c>
      <c r="C11" s="431">
        <v>665.37300000000005</v>
      </c>
      <c r="D11" s="431">
        <v>274.18</v>
      </c>
      <c r="E11" s="431">
        <v>60.704999999999998</v>
      </c>
      <c r="F11" s="567">
        <v>1153.8910000000001</v>
      </c>
      <c r="G11" s="431">
        <v>1419.395</v>
      </c>
      <c r="H11" s="431">
        <v>9525.7420000000002</v>
      </c>
      <c r="I11" s="431">
        <v>6859.2619999999997</v>
      </c>
      <c r="J11" s="431">
        <v>700.7</v>
      </c>
      <c r="K11" s="568">
        <v>18505.099000000002</v>
      </c>
      <c r="L11" s="59">
        <v>5.7919733250522798</v>
      </c>
    </row>
    <row r="12" spans="1:12" x14ac:dyDescent="0.2">
      <c r="A12" s="539" t="s">
        <v>508</v>
      </c>
      <c r="B12" s="431">
        <v>852.64800000000002</v>
      </c>
      <c r="C12" s="431">
        <v>392.59899999999999</v>
      </c>
      <c r="D12" s="431">
        <v>97.545000000000002</v>
      </c>
      <c r="E12" s="431">
        <v>67.403999999999996</v>
      </c>
      <c r="F12" s="567">
        <v>1410.1960000000001</v>
      </c>
      <c r="G12" s="431">
        <v>10222.824000000001</v>
      </c>
      <c r="H12" s="431">
        <v>4385.1710000000003</v>
      </c>
      <c r="I12" s="431">
        <v>2717.2689999999998</v>
      </c>
      <c r="J12" s="431">
        <v>824.60299999999995</v>
      </c>
      <c r="K12" s="568">
        <v>18149.866999999998</v>
      </c>
      <c r="L12" s="59">
        <v>5.6807880637248482</v>
      </c>
    </row>
    <row r="13" spans="1:12" x14ac:dyDescent="0.2">
      <c r="A13" s="539" t="s">
        <v>160</v>
      </c>
      <c r="B13" s="431">
        <v>2113.5949999999998</v>
      </c>
      <c r="C13" s="431">
        <v>1473.413</v>
      </c>
      <c r="D13" s="431">
        <v>557.71900000000005</v>
      </c>
      <c r="E13" s="431">
        <v>151.73099999999999</v>
      </c>
      <c r="F13" s="567">
        <v>4296.4579999999996</v>
      </c>
      <c r="G13" s="431">
        <v>23016.914000000001</v>
      </c>
      <c r="H13" s="431">
        <v>17795.05</v>
      </c>
      <c r="I13" s="431">
        <v>13832.189</v>
      </c>
      <c r="J13" s="431">
        <v>1497.799</v>
      </c>
      <c r="K13" s="568">
        <v>56141.951999999997</v>
      </c>
      <c r="L13" s="59">
        <v>17.572058836343729</v>
      </c>
    </row>
    <row r="14" spans="1:12" x14ac:dyDescent="0.2">
      <c r="A14" s="539" t="s">
        <v>320</v>
      </c>
      <c r="B14" s="431">
        <v>862.79200000000003</v>
      </c>
      <c r="C14" s="431">
        <v>1393.145</v>
      </c>
      <c r="D14" s="431">
        <v>137.262</v>
      </c>
      <c r="E14" s="431">
        <v>149.6</v>
      </c>
      <c r="F14" s="567">
        <v>2542.799</v>
      </c>
      <c r="G14" s="431">
        <v>12847.947</v>
      </c>
      <c r="H14" s="431">
        <v>14758.251</v>
      </c>
      <c r="I14" s="431">
        <v>3013.9119999999998</v>
      </c>
      <c r="J14" s="431">
        <v>1692.711</v>
      </c>
      <c r="K14" s="568">
        <v>32312.821</v>
      </c>
      <c r="L14" s="59">
        <v>10.113698785896208</v>
      </c>
    </row>
    <row r="15" spans="1:12" x14ac:dyDescent="0.2">
      <c r="A15" s="539" t="s">
        <v>163</v>
      </c>
      <c r="B15" s="431">
        <v>1.387</v>
      </c>
      <c r="C15" s="431">
        <v>112.001</v>
      </c>
      <c r="D15" s="431">
        <v>21.481000000000002</v>
      </c>
      <c r="E15" s="431">
        <v>35.948</v>
      </c>
      <c r="F15" s="567">
        <v>170.81700000000001</v>
      </c>
      <c r="G15" s="96">
        <v>35.380000000000003</v>
      </c>
      <c r="H15" s="431">
        <v>2027.9929999999999</v>
      </c>
      <c r="I15" s="431">
        <v>604.12599999999998</v>
      </c>
      <c r="J15" s="431">
        <v>604.21799999999996</v>
      </c>
      <c r="K15" s="568">
        <v>3271.7169999999996</v>
      </c>
      <c r="L15" s="59">
        <v>1.0240257342649215</v>
      </c>
    </row>
    <row r="16" spans="1:12" x14ac:dyDescent="0.2">
      <c r="A16" s="539" t="s">
        <v>164</v>
      </c>
      <c r="B16" s="431">
        <v>818.73599999999999</v>
      </c>
      <c r="C16" s="431">
        <v>440.88600000000002</v>
      </c>
      <c r="D16" s="431">
        <v>100.212</v>
      </c>
      <c r="E16" s="431">
        <v>55.39</v>
      </c>
      <c r="F16" s="567">
        <v>1415.2240000000002</v>
      </c>
      <c r="G16" s="431">
        <v>7923.5910000000003</v>
      </c>
      <c r="H16" s="431">
        <v>5471.9809999999998</v>
      </c>
      <c r="I16" s="431">
        <v>2190.462</v>
      </c>
      <c r="J16" s="431">
        <v>562.81299999999999</v>
      </c>
      <c r="K16" s="568">
        <v>16148.847</v>
      </c>
      <c r="L16" s="59">
        <v>5.0544820675831303</v>
      </c>
    </row>
    <row r="17" spans="1:12" x14ac:dyDescent="0.2">
      <c r="A17" s="539" t="s">
        <v>165</v>
      </c>
      <c r="B17" s="96">
        <v>180.34299999999999</v>
      </c>
      <c r="C17" s="431">
        <v>40.215000000000003</v>
      </c>
      <c r="D17" s="431">
        <v>33.820999999999998</v>
      </c>
      <c r="E17" s="431">
        <v>3.7120000000000002</v>
      </c>
      <c r="F17" s="567">
        <v>258.09100000000001</v>
      </c>
      <c r="G17" s="431">
        <v>2486.0790000000002</v>
      </c>
      <c r="H17" s="431">
        <v>498.75</v>
      </c>
      <c r="I17" s="431">
        <v>974.44899999999996</v>
      </c>
      <c r="J17" s="431">
        <v>50.387999999999998</v>
      </c>
      <c r="K17" s="568">
        <v>4009.6660000000002</v>
      </c>
      <c r="L17" s="59">
        <v>1.2549988797341249</v>
      </c>
    </row>
    <row r="18" spans="1:12" x14ac:dyDescent="0.2">
      <c r="A18" s="539" t="s">
        <v>166</v>
      </c>
      <c r="B18" s="96">
        <v>135.72300000000001</v>
      </c>
      <c r="C18" s="431">
        <v>286.44299999999998</v>
      </c>
      <c r="D18" s="431">
        <v>592.27</v>
      </c>
      <c r="E18" s="431">
        <v>21.593</v>
      </c>
      <c r="F18" s="567">
        <v>1036.029</v>
      </c>
      <c r="G18" s="431">
        <v>1299.6110000000001</v>
      </c>
      <c r="H18" s="431">
        <v>4249.8670000000002</v>
      </c>
      <c r="I18" s="431">
        <v>17579.629000000001</v>
      </c>
      <c r="J18" s="431">
        <v>270.23899999999998</v>
      </c>
      <c r="K18" s="568">
        <v>23399.346000000001</v>
      </c>
      <c r="L18" s="59">
        <v>7.3238401942982723</v>
      </c>
    </row>
    <row r="19" spans="1:12" x14ac:dyDescent="0.2">
      <c r="A19" s="539" t="s">
        <v>168</v>
      </c>
      <c r="B19" s="431">
        <v>1712.597</v>
      </c>
      <c r="C19" s="431">
        <v>169.82499999999999</v>
      </c>
      <c r="D19" s="431">
        <v>33.151000000000003</v>
      </c>
      <c r="E19" s="431">
        <v>60.601999999999997</v>
      </c>
      <c r="F19" s="567">
        <v>1976.1750000000002</v>
      </c>
      <c r="G19" s="431">
        <v>18985.537</v>
      </c>
      <c r="H19" s="431">
        <v>2719.384</v>
      </c>
      <c r="I19" s="431">
        <v>598.83000000000004</v>
      </c>
      <c r="J19" s="431">
        <v>735.21699999999998</v>
      </c>
      <c r="K19" s="568">
        <v>23038.968000000004</v>
      </c>
      <c r="L19" s="59">
        <v>7.211044269081353</v>
      </c>
    </row>
    <row r="20" spans="1:12" x14ac:dyDescent="0.2">
      <c r="A20" s="539" t="s">
        <v>169</v>
      </c>
      <c r="B20" s="431">
        <v>470.82100000000003</v>
      </c>
      <c r="C20" s="431">
        <v>430.25099999999998</v>
      </c>
      <c r="D20" s="431">
        <v>80.840999999999994</v>
      </c>
      <c r="E20" s="431">
        <v>17.27</v>
      </c>
      <c r="F20" s="567">
        <v>999.18299999999999</v>
      </c>
      <c r="G20" s="431">
        <v>3799.44</v>
      </c>
      <c r="H20" s="431">
        <v>4693.473</v>
      </c>
      <c r="I20" s="431">
        <v>2077.4250000000002</v>
      </c>
      <c r="J20" s="431">
        <v>216.345</v>
      </c>
      <c r="K20" s="568">
        <v>10786.682999999999</v>
      </c>
      <c r="L20" s="59">
        <v>3.3761602789477045</v>
      </c>
    </row>
    <row r="21" spans="1:12" x14ac:dyDescent="0.2">
      <c r="A21" s="539" t="s">
        <v>170</v>
      </c>
      <c r="B21" s="431">
        <v>860.13599999999997</v>
      </c>
      <c r="C21" s="431">
        <v>719.37599999999998</v>
      </c>
      <c r="D21" s="431">
        <v>252.43100000000001</v>
      </c>
      <c r="E21" s="431">
        <v>13.936999999999999</v>
      </c>
      <c r="F21" s="567">
        <v>1845.8799999999999</v>
      </c>
      <c r="G21" s="431">
        <v>11162.798000000001</v>
      </c>
      <c r="H21" s="431">
        <v>8581.4140000000007</v>
      </c>
      <c r="I21" s="431">
        <v>4880.8149999999996</v>
      </c>
      <c r="J21" s="431">
        <v>165.62200000000001</v>
      </c>
      <c r="K21" s="568">
        <v>24790.648999999998</v>
      </c>
      <c r="L21" s="59">
        <v>7.7593088109787445</v>
      </c>
    </row>
    <row r="22" spans="1:12" x14ac:dyDescent="0.2">
      <c r="A22" s="218" t="s">
        <v>114</v>
      </c>
      <c r="B22" s="174">
        <v>14119.511</v>
      </c>
      <c r="C22" s="174">
        <v>7863.737000000001</v>
      </c>
      <c r="D22" s="174">
        <v>2647.8959999999997</v>
      </c>
      <c r="E22" s="174">
        <v>860.86899999999991</v>
      </c>
      <c r="F22" s="569">
        <v>25492.012999999999</v>
      </c>
      <c r="G22" s="570">
        <v>148974.52400000003</v>
      </c>
      <c r="H22" s="174">
        <v>95181.754000000015</v>
      </c>
      <c r="I22" s="174">
        <v>65033.304000000004</v>
      </c>
      <c r="J22" s="174">
        <v>10306.002</v>
      </c>
      <c r="K22" s="174">
        <v>319495.58400000003</v>
      </c>
      <c r="L22" s="175">
        <v>100</v>
      </c>
    </row>
    <row r="23" spans="1:12" x14ac:dyDescent="0.2">
      <c r="A23" s="18"/>
      <c r="B23" s="18"/>
      <c r="C23" s="18"/>
      <c r="D23" s="18"/>
      <c r="E23" s="18"/>
      <c r="F23" s="18"/>
      <c r="G23" s="18"/>
      <c r="H23" s="18"/>
      <c r="I23" s="18"/>
      <c r="J23" s="18"/>
      <c r="L23" s="161" t="s">
        <v>220</v>
      </c>
    </row>
    <row r="24" spans="1:12" x14ac:dyDescent="0.2">
      <c r="A24" s="80" t="s">
        <v>485</v>
      </c>
      <c r="B24" s="542"/>
      <c r="C24" s="571"/>
      <c r="D24" s="571"/>
      <c r="E24" s="571"/>
      <c r="F24" s="571"/>
      <c r="G24" s="18"/>
      <c r="H24" s="18"/>
      <c r="I24" s="18"/>
      <c r="J24" s="18"/>
      <c r="K24" s="18"/>
      <c r="L24" s="18"/>
    </row>
    <row r="25" spans="1:12" x14ac:dyDescent="0.2">
      <c r="A25" s="80" t="s">
        <v>221</v>
      </c>
      <c r="B25" s="542"/>
      <c r="C25" s="542"/>
      <c r="D25" s="542"/>
      <c r="E25" s="542"/>
      <c r="F25" s="572"/>
      <c r="G25" s="18"/>
      <c r="H25" s="18"/>
      <c r="I25" s="18"/>
      <c r="J25" s="18"/>
      <c r="K25" s="18"/>
      <c r="L25" s="18"/>
    </row>
    <row r="26" spans="1:12" s="18" customFormat="1" x14ac:dyDescent="0.2">
      <c r="A26" s="823" t="s">
        <v>611</v>
      </c>
      <c r="B26" s="823"/>
      <c r="C26" s="823"/>
      <c r="D26" s="823"/>
      <c r="E26" s="823"/>
      <c r="F26" s="823"/>
      <c r="G26" s="823"/>
      <c r="H26" s="823"/>
    </row>
    <row r="27" spans="1:12" s="18" customFormat="1" x14ac:dyDescent="0.2">
      <c r="A27" s="823"/>
      <c r="B27" s="823"/>
      <c r="C27" s="823"/>
      <c r="D27" s="823"/>
      <c r="E27" s="823"/>
      <c r="F27" s="823"/>
      <c r="G27" s="823"/>
      <c r="H27" s="823"/>
    </row>
    <row r="28" spans="1:12" s="18" customFormat="1" x14ac:dyDescent="0.2">
      <c r="A28" s="823"/>
      <c r="B28" s="823"/>
      <c r="C28" s="823"/>
      <c r="D28" s="823"/>
      <c r="E28" s="823"/>
      <c r="F28" s="823"/>
      <c r="G28" s="823"/>
      <c r="H28" s="823"/>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77" priority="3" operator="between">
      <formula>0</formula>
      <formula>0.5</formula>
    </cfRule>
    <cfRule type="cellIs" dxfId="76" priority="4" operator="between">
      <formula>0</formula>
      <formula>0.49</formula>
    </cfRule>
  </conditionalFormatting>
  <conditionalFormatting sqref="C8">
    <cfRule type="cellIs" dxfId="75" priority="47" operator="between">
      <formula>0</formula>
      <formula>0.5</formula>
    </cfRule>
    <cfRule type="cellIs" dxfId="74" priority="48" operator="between">
      <formula>0</formula>
      <formula>0.49</formula>
    </cfRule>
  </conditionalFormatting>
  <conditionalFormatting sqref="E8:E9">
    <cfRule type="cellIs" dxfId="73" priority="31" operator="between">
      <formula>0</formula>
      <formula>0.5</formula>
    </cfRule>
    <cfRule type="cellIs" dxfId="72" priority="32" operator="between">
      <formula>0</formula>
      <formula>0.49</formula>
    </cfRule>
  </conditionalFormatting>
  <conditionalFormatting sqref="F9">
    <cfRule type="cellIs" dxfId="71" priority="29" operator="between">
      <formula>0</formula>
      <formula>0.5</formula>
    </cfRule>
    <cfRule type="cellIs" dxfId="70" priority="30" operator="between">
      <formula>0</formula>
      <formula>0.49</formula>
    </cfRule>
  </conditionalFormatting>
  <conditionalFormatting sqref="G15">
    <cfRule type="cellIs" dxfId="69" priority="37" operator="between">
      <formula>0</formula>
      <formula>0.5</formula>
    </cfRule>
    <cfRule type="cellIs" dxfId="68" priority="38" operator="between">
      <formula>0</formula>
      <formula>0.49</formula>
    </cfRule>
  </conditionalFormatting>
  <conditionalFormatting sqref="I8:I9">
    <cfRule type="cellIs" dxfId="67" priority="1" operator="between">
      <formula>0</formula>
      <formula>0.5</formula>
    </cfRule>
    <cfRule type="cellIs" dxfId="66" priority="2" operator="between">
      <formula>0</formula>
      <formula>0.49</formula>
    </cfRule>
  </conditionalFormatting>
  <conditionalFormatting sqref="L9">
    <cfRule type="cellIs" dxfId="65" priority="43" operator="between">
      <formula>0</formula>
      <formula>0.5</formula>
    </cfRule>
    <cfRule type="cellIs" dxfId="64" priority="44"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85"/>
  <sheetViews>
    <sheetView workbookViewId="0">
      <selection activeCell="B1" sqref="B1"/>
    </sheetView>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486</v>
      </c>
      <c r="B1" s="158"/>
      <c r="C1" s="158"/>
      <c r="D1" s="158"/>
      <c r="E1" s="158"/>
      <c r="F1" s="158"/>
      <c r="G1" s="158"/>
      <c r="H1" s="1"/>
      <c r="I1" s="1"/>
    </row>
    <row r="2" spans="1:45" x14ac:dyDescent="0.2">
      <c r="A2" s="159"/>
      <c r="B2" s="159"/>
      <c r="C2" s="159"/>
      <c r="D2" s="159"/>
      <c r="E2" s="159"/>
      <c r="F2" s="159"/>
      <c r="G2" s="159"/>
      <c r="H2" s="1"/>
      <c r="I2" s="55" t="s">
        <v>463</v>
      </c>
      <c r="J2" s="55"/>
    </row>
    <row r="3" spans="1:45" x14ac:dyDescent="0.2">
      <c r="A3" s="800" t="s">
        <v>447</v>
      </c>
      <c r="B3" s="800" t="s">
        <v>448</v>
      </c>
      <c r="C3" s="785">
        <f>INDICE!A3</f>
        <v>45838</v>
      </c>
      <c r="D3" s="785">
        <v>41671</v>
      </c>
      <c r="E3" s="783" t="s">
        <v>115</v>
      </c>
      <c r="F3" s="783"/>
      <c r="G3" s="783" t="s">
        <v>116</v>
      </c>
      <c r="H3" s="783"/>
      <c r="I3" s="783"/>
      <c r="J3" s="161"/>
    </row>
    <row r="4" spans="1:45" x14ac:dyDescent="0.2">
      <c r="A4" s="801"/>
      <c r="B4" s="801"/>
      <c r="C4" s="184" t="s">
        <v>54</v>
      </c>
      <c r="D4" s="185" t="s">
        <v>417</v>
      </c>
      <c r="E4" s="184" t="s">
        <v>54</v>
      </c>
      <c r="F4" s="185" t="s">
        <v>417</v>
      </c>
      <c r="G4" s="184" t="s">
        <v>54</v>
      </c>
      <c r="H4" s="186" t="s">
        <v>417</v>
      </c>
      <c r="I4" s="185" t="s">
        <v>467</v>
      </c>
      <c r="J4" s="10"/>
    </row>
    <row r="5" spans="1:45" x14ac:dyDescent="0.2">
      <c r="A5" s="1"/>
      <c r="B5" s="11" t="s">
        <v>681</v>
      </c>
      <c r="C5" s="451">
        <v>0</v>
      </c>
      <c r="D5" s="142" t="s">
        <v>142</v>
      </c>
      <c r="E5" s="454">
        <v>167.58339000000001</v>
      </c>
      <c r="F5" s="142" t="s">
        <v>142</v>
      </c>
      <c r="G5" s="454">
        <v>167.58339000000001</v>
      </c>
      <c r="H5" s="142" t="s">
        <v>142</v>
      </c>
      <c r="I5" s="748">
        <v>4.7585722422339487E-2</v>
      </c>
      <c r="J5" s="1"/>
    </row>
    <row r="6" spans="1:45" x14ac:dyDescent="0.2">
      <c r="A6" s="1"/>
      <c r="B6" s="11" t="s">
        <v>321</v>
      </c>
      <c r="C6" s="451">
        <v>2205.7420000000002</v>
      </c>
      <c r="D6" s="142">
        <v>93.616027832987584</v>
      </c>
      <c r="E6" s="454">
        <v>4348.8305799999998</v>
      </c>
      <c r="F6" s="142">
        <v>281.73245221708953</v>
      </c>
      <c r="G6" s="454">
        <v>4348.8305799999998</v>
      </c>
      <c r="H6" s="142">
        <v>94.000335563618151</v>
      </c>
      <c r="I6" s="403">
        <v>1.2348613119812268</v>
      </c>
      <c r="J6" s="1"/>
    </row>
    <row r="7" spans="1:45" x14ac:dyDescent="0.2">
      <c r="A7" s="1"/>
      <c r="B7" s="11" t="s">
        <v>466</v>
      </c>
      <c r="C7" s="451">
        <v>0</v>
      </c>
      <c r="D7" s="142" t="s">
        <v>142</v>
      </c>
      <c r="E7" s="454">
        <v>0</v>
      </c>
      <c r="F7" s="142">
        <v>-100</v>
      </c>
      <c r="G7" s="454">
        <v>1806.3358799999999</v>
      </c>
      <c r="H7" s="142">
        <v>-29.721043371876512</v>
      </c>
      <c r="I7" s="403">
        <v>0.51291358760073014</v>
      </c>
      <c r="J7" s="1"/>
    </row>
    <row r="8" spans="1:45" x14ac:dyDescent="0.2">
      <c r="A8" s="160" t="s">
        <v>454</v>
      </c>
      <c r="B8" s="145"/>
      <c r="C8" s="452">
        <v>2205.7420000000002</v>
      </c>
      <c r="D8" s="148">
        <v>93.616027832987584</v>
      </c>
      <c r="E8" s="452">
        <v>4516.4139699999996</v>
      </c>
      <c r="F8" s="148">
        <v>130.36981821131334</v>
      </c>
      <c r="G8" s="452">
        <v>6322.7498499999992</v>
      </c>
      <c r="H8" s="224">
        <v>31.398236499815134</v>
      </c>
      <c r="I8" s="148">
        <v>1.7953606220042964</v>
      </c>
      <c r="J8" s="1"/>
    </row>
    <row r="9" spans="1:45" x14ac:dyDescent="0.2">
      <c r="A9" s="1"/>
      <c r="B9" s="11" t="s">
        <v>231</v>
      </c>
      <c r="C9" s="451">
        <v>4133.7673199999999</v>
      </c>
      <c r="D9" s="142">
        <v>26.098626573221516</v>
      </c>
      <c r="E9" s="454">
        <v>59301.061729999994</v>
      </c>
      <c r="F9" s="142">
        <v>79.237281037335862</v>
      </c>
      <c r="G9" s="454">
        <v>83114.473929999993</v>
      </c>
      <c r="H9" s="142">
        <v>10.581180666870509</v>
      </c>
      <c r="I9" s="403">
        <v>23.600562595802312</v>
      </c>
      <c r="J9" s="1"/>
    </row>
    <row r="10" spans="1:45" s="427" customFormat="1" x14ac:dyDescent="0.2">
      <c r="A10" s="160" t="s">
        <v>300</v>
      </c>
      <c r="B10" s="145"/>
      <c r="C10" s="452">
        <v>4133.7673199999999</v>
      </c>
      <c r="D10" s="148">
        <v>26.098626573221516</v>
      </c>
      <c r="E10" s="452">
        <v>59301.061729999994</v>
      </c>
      <c r="F10" s="148">
        <v>79.237281037335862</v>
      </c>
      <c r="G10" s="452">
        <v>83114.473929999993</v>
      </c>
      <c r="H10" s="224">
        <v>10.581180666870509</v>
      </c>
      <c r="I10" s="148">
        <v>23.600562595802312</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45" s="427" customFormat="1" x14ac:dyDescent="0.2">
      <c r="A11" s="425"/>
      <c r="B11" s="11" t="s">
        <v>233</v>
      </c>
      <c r="C11" s="451">
        <v>0</v>
      </c>
      <c r="D11" s="142" t="s">
        <v>142</v>
      </c>
      <c r="E11" s="454">
        <v>0</v>
      </c>
      <c r="F11" s="149">
        <v>-100</v>
      </c>
      <c r="G11" s="454">
        <v>1092.69274</v>
      </c>
      <c r="H11" s="149">
        <v>-48.663308550393012</v>
      </c>
      <c r="I11" s="492">
        <v>0.31027283442914944</v>
      </c>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row>
    <row r="12" spans="1:45" s="427" customFormat="1" x14ac:dyDescent="0.2">
      <c r="A12" s="425"/>
      <c r="B12" s="11" t="s">
        <v>234</v>
      </c>
      <c r="C12" s="451">
        <v>519.27329999999995</v>
      </c>
      <c r="D12" s="142">
        <v>-39.693020646452773</v>
      </c>
      <c r="E12" s="454">
        <v>1798.3989600000002</v>
      </c>
      <c r="F12" s="149">
        <v>-69.141970828994531</v>
      </c>
      <c r="G12" s="454">
        <v>10141.659970000002</v>
      </c>
      <c r="H12" s="149">
        <v>-27.131001999991227</v>
      </c>
      <c r="I12" s="492">
        <v>2.8797496949678125</v>
      </c>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row>
    <row r="13" spans="1:45" s="427" customFormat="1" x14ac:dyDescent="0.2">
      <c r="A13" s="425"/>
      <c r="B13" s="426" t="s">
        <v>322</v>
      </c>
      <c r="C13" s="453">
        <v>519.27329999999995</v>
      </c>
      <c r="D13" s="412">
        <v>-39.693020646452773</v>
      </c>
      <c r="E13" s="455">
        <v>1798.3989600000002</v>
      </c>
      <c r="F13" s="573">
        <v>-69.141970828994531</v>
      </c>
      <c r="G13" s="455">
        <v>10141.659970000002</v>
      </c>
      <c r="H13" s="573">
        <v>-20.947433128850349</v>
      </c>
      <c r="I13" s="636">
        <v>2.8797496949678125</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row>
    <row r="14" spans="1:45" s="427" customFormat="1" x14ac:dyDescent="0.2">
      <c r="A14" s="425"/>
      <c r="B14" s="426" t="s">
        <v>319</v>
      </c>
      <c r="C14" s="453">
        <v>0</v>
      </c>
      <c r="D14" s="412" t="s">
        <v>142</v>
      </c>
      <c r="E14" s="455">
        <v>0</v>
      </c>
      <c r="F14" s="573" t="s">
        <v>142</v>
      </c>
      <c r="G14" s="455">
        <v>0</v>
      </c>
      <c r="H14" s="573">
        <v>-100</v>
      </c>
      <c r="I14" s="636">
        <v>0</v>
      </c>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row>
    <row r="15" spans="1:45" x14ac:dyDescent="0.2">
      <c r="A15" s="1"/>
      <c r="B15" s="11" t="s">
        <v>207</v>
      </c>
      <c r="C15" s="451">
        <v>81.105539999999991</v>
      </c>
      <c r="D15" s="142">
        <v>-92.697015634441428</v>
      </c>
      <c r="E15" s="454">
        <v>1760.5431600000002</v>
      </c>
      <c r="F15" s="149">
        <v>-54.532434877360899</v>
      </c>
      <c r="G15" s="454">
        <v>2559.2706900000003</v>
      </c>
      <c r="H15" s="149">
        <v>-67.020347008865016</v>
      </c>
      <c r="I15" s="492">
        <v>0.72671130866829503</v>
      </c>
      <c r="J15" s="1"/>
    </row>
    <row r="16" spans="1:45" x14ac:dyDescent="0.2">
      <c r="A16" s="1"/>
      <c r="B16" s="426" t="s">
        <v>322</v>
      </c>
      <c r="C16" s="453">
        <v>81.105539999999991</v>
      </c>
      <c r="D16" s="412">
        <v>-55.061225867074867</v>
      </c>
      <c r="E16" s="455">
        <v>489.22411</v>
      </c>
      <c r="F16" s="573">
        <v>-55.308193604097347</v>
      </c>
      <c r="G16" s="455">
        <v>1287.9516400000002</v>
      </c>
      <c r="H16" s="573">
        <v>-41.470067443419836</v>
      </c>
      <c r="I16" s="636">
        <v>0.36571708708385076</v>
      </c>
      <c r="J16" s="1"/>
    </row>
    <row r="17" spans="1:45" s="427" customFormat="1" x14ac:dyDescent="0.2">
      <c r="A17" s="425"/>
      <c r="B17" s="426" t="s">
        <v>319</v>
      </c>
      <c r="C17" s="453">
        <v>0</v>
      </c>
      <c r="D17" s="412">
        <v>-100</v>
      </c>
      <c r="E17" s="455">
        <v>1271.3190500000001</v>
      </c>
      <c r="F17" s="573">
        <v>-54.226686323393366</v>
      </c>
      <c r="G17" s="455">
        <v>1271.3190500000001</v>
      </c>
      <c r="H17" s="573">
        <v>-77.133108517248232</v>
      </c>
      <c r="I17" s="636">
        <v>0.36099422158444427</v>
      </c>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row>
    <row r="18" spans="1:45" s="427" customFormat="1" x14ac:dyDescent="0.2">
      <c r="A18" s="425"/>
      <c r="B18" s="11" t="s">
        <v>647</v>
      </c>
      <c r="C18" s="451">
        <v>143.38491999999999</v>
      </c>
      <c r="D18" s="142">
        <v>-91.690784421971188</v>
      </c>
      <c r="E18" s="454">
        <v>3840.4718499999994</v>
      </c>
      <c r="F18" s="149">
        <v>-32.096003591284024</v>
      </c>
      <c r="G18" s="454">
        <v>10487.95336</v>
      </c>
      <c r="H18" s="149">
        <v>10.05665500021758</v>
      </c>
      <c r="I18" s="492">
        <v>2.9780805685301077</v>
      </c>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row>
    <row r="19" spans="1:45" x14ac:dyDescent="0.2">
      <c r="A19" s="425"/>
      <c r="B19" s="11" t="s">
        <v>209</v>
      </c>
      <c r="C19" s="451">
        <v>3267.5845899999999</v>
      </c>
      <c r="D19" s="142">
        <v>-42.481240176637648</v>
      </c>
      <c r="E19" s="454">
        <v>26207.538039999999</v>
      </c>
      <c r="F19" s="149">
        <v>-32.715152122283683</v>
      </c>
      <c r="G19" s="454">
        <v>59617.733560000001</v>
      </c>
      <c r="H19" s="149">
        <v>-15.430000077237979</v>
      </c>
      <c r="I19" s="492">
        <v>16.928604443645359</v>
      </c>
      <c r="J19" s="1"/>
    </row>
    <row r="20" spans="1:45" s="427" customFormat="1" x14ac:dyDescent="0.2">
      <c r="A20" s="160" t="s">
        <v>438</v>
      </c>
      <c r="B20" s="145"/>
      <c r="C20" s="452">
        <v>4011.3483499999998</v>
      </c>
      <c r="D20" s="148">
        <v>-57.226639781979436</v>
      </c>
      <c r="E20" s="452">
        <v>33606.952010000001</v>
      </c>
      <c r="F20" s="148">
        <v>-40.449545434005614</v>
      </c>
      <c r="G20" s="452">
        <v>83899.310320000004</v>
      </c>
      <c r="H20" s="224">
        <v>-19.196297057952641</v>
      </c>
      <c r="I20" s="148">
        <v>23.823418850240724</v>
      </c>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row>
    <row r="21" spans="1:45" s="427" customFormat="1" x14ac:dyDescent="0.2">
      <c r="A21" s="1"/>
      <c r="B21" s="11" t="s">
        <v>323</v>
      </c>
      <c r="C21" s="451">
        <v>0</v>
      </c>
      <c r="D21" s="142" t="s">
        <v>142</v>
      </c>
      <c r="E21" s="454">
        <v>4082.2797500000001</v>
      </c>
      <c r="F21" s="142">
        <v>-6.4645370629780814</v>
      </c>
      <c r="G21" s="454">
        <v>10998.939849999999</v>
      </c>
      <c r="H21" s="142">
        <v>-3.8970594227530375</v>
      </c>
      <c r="I21" s="403">
        <v>3.1231764594457019</v>
      </c>
      <c r="J21" s="719"/>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row>
    <row r="22" spans="1:45" s="427" customFormat="1" x14ac:dyDescent="0.2">
      <c r="A22" s="160" t="s">
        <v>337</v>
      </c>
      <c r="B22" s="145"/>
      <c r="C22" s="452">
        <v>0</v>
      </c>
      <c r="D22" s="148" t="s">
        <v>142</v>
      </c>
      <c r="E22" s="452">
        <v>4082.2797500000001</v>
      </c>
      <c r="F22" s="148">
        <v>-6.4645370629780814</v>
      </c>
      <c r="G22" s="452">
        <v>10998.939849999999</v>
      </c>
      <c r="H22" s="224">
        <v>-3.8970594227530375</v>
      </c>
      <c r="I22" s="148">
        <v>3.1231764594457019</v>
      </c>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row>
    <row r="23" spans="1:45" x14ac:dyDescent="0.2">
      <c r="A23" s="425"/>
      <c r="B23" s="11" t="s">
        <v>212</v>
      </c>
      <c r="C23" s="451">
        <v>3151.3115400000002</v>
      </c>
      <c r="D23" s="142" t="s">
        <v>142</v>
      </c>
      <c r="E23" s="454">
        <v>9277.5595799999992</v>
      </c>
      <c r="F23" s="149" t="s">
        <v>142</v>
      </c>
      <c r="G23" s="454">
        <v>11331.03422</v>
      </c>
      <c r="H23" s="149">
        <v>976.84934012789529</v>
      </c>
      <c r="I23" s="492">
        <v>3.2174754857921783</v>
      </c>
      <c r="J23" s="1"/>
    </row>
    <row r="24" spans="1:45" x14ac:dyDescent="0.2">
      <c r="A24" s="425"/>
      <c r="B24" s="11" t="s">
        <v>213</v>
      </c>
      <c r="C24" s="451">
        <v>12038.418770000002</v>
      </c>
      <c r="D24" s="142">
        <v>-6.9392541973769708</v>
      </c>
      <c r="E24" s="454">
        <v>61565.651330000008</v>
      </c>
      <c r="F24" s="149">
        <v>-7.2183534290750435</v>
      </c>
      <c r="G24" s="454">
        <v>126412.49649999999</v>
      </c>
      <c r="H24" s="149">
        <v>-4.2741185210380008</v>
      </c>
      <c r="I24" s="492">
        <v>35.895144316891795</v>
      </c>
      <c r="J24" s="1"/>
    </row>
    <row r="25" spans="1:45" x14ac:dyDescent="0.2">
      <c r="A25" s="1"/>
      <c r="B25" s="426" t="s">
        <v>322</v>
      </c>
      <c r="C25" s="453">
        <v>7890.1388199999992</v>
      </c>
      <c r="D25" s="412">
        <v>-8.7437863823679152</v>
      </c>
      <c r="E25" s="455">
        <v>52664.78618000001</v>
      </c>
      <c r="F25" s="573">
        <v>1.9577721268521666</v>
      </c>
      <c r="G25" s="455">
        <v>106902.08525999999</v>
      </c>
      <c r="H25" s="573">
        <v>2.5035084087516939</v>
      </c>
      <c r="I25" s="636">
        <v>30.35511428400887</v>
      </c>
      <c r="J25" s="1"/>
    </row>
    <row r="26" spans="1:45" x14ac:dyDescent="0.2">
      <c r="A26" s="1"/>
      <c r="B26" s="426" t="s">
        <v>319</v>
      </c>
      <c r="C26" s="453">
        <v>4148.2799500000001</v>
      </c>
      <c r="D26" s="412">
        <v>-3.3023253505691108</v>
      </c>
      <c r="E26" s="455">
        <v>8900.8651499999996</v>
      </c>
      <c r="F26" s="573">
        <v>-39.457690257893368</v>
      </c>
      <c r="G26" s="455">
        <v>19510.411239999998</v>
      </c>
      <c r="H26" s="573">
        <v>-29.73174246643131</v>
      </c>
      <c r="I26" s="636">
        <v>5.5400300328829264</v>
      </c>
      <c r="J26" s="1"/>
    </row>
    <row r="27" spans="1:45" x14ac:dyDescent="0.2">
      <c r="A27" s="425"/>
      <c r="B27" s="11" t="s">
        <v>214</v>
      </c>
      <c r="C27" s="451">
        <v>0</v>
      </c>
      <c r="D27" s="142" t="s">
        <v>142</v>
      </c>
      <c r="E27" s="454">
        <v>979.07078999999999</v>
      </c>
      <c r="F27" s="149" t="s">
        <v>142</v>
      </c>
      <c r="G27" s="454">
        <v>979.07078999999999</v>
      </c>
      <c r="H27" s="149">
        <v>-11.220368256494545</v>
      </c>
      <c r="I27" s="492">
        <v>0.27800959775763362</v>
      </c>
      <c r="J27" s="1"/>
    </row>
    <row r="28" spans="1:45" x14ac:dyDescent="0.2">
      <c r="A28" s="1"/>
      <c r="B28" s="11" t="s">
        <v>664</v>
      </c>
      <c r="C28" s="451">
        <v>0</v>
      </c>
      <c r="D28" s="142">
        <v>-100</v>
      </c>
      <c r="E28" s="454">
        <v>1804.3413700000001</v>
      </c>
      <c r="F28" s="149">
        <v>197.44370446883471</v>
      </c>
      <c r="G28" s="454">
        <v>3992.90299</v>
      </c>
      <c r="H28" s="149">
        <v>558.22569757422707</v>
      </c>
      <c r="I28" s="492">
        <v>1.1337947832507111</v>
      </c>
      <c r="J28" s="1"/>
    </row>
    <row r="29" spans="1:45" x14ac:dyDescent="0.2">
      <c r="A29" s="1"/>
      <c r="B29" s="11" t="s">
        <v>215</v>
      </c>
      <c r="C29" s="451">
        <v>0</v>
      </c>
      <c r="D29" s="142" t="s">
        <v>142</v>
      </c>
      <c r="E29" s="454">
        <v>0</v>
      </c>
      <c r="F29" s="149" t="s">
        <v>142</v>
      </c>
      <c r="G29" s="454">
        <v>0</v>
      </c>
      <c r="H29" s="149">
        <v>-100</v>
      </c>
      <c r="I29" s="492">
        <v>0</v>
      </c>
      <c r="J29" s="1"/>
    </row>
    <row r="30" spans="1:45" x14ac:dyDescent="0.2">
      <c r="A30" s="1"/>
      <c r="B30" s="11" t="s">
        <v>217</v>
      </c>
      <c r="C30" s="451">
        <v>2046.8216200000002</v>
      </c>
      <c r="D30" s="142">
        <v>114.04337467669001</v>
      </c>
      <c r="E30" s="454">
        <v>14283.180940000002</v>
      </c>
      <c r="F30" s="149">
        <v>5.0938488174464167</v>
      </c>
      <c r="G30" s="454">
        <v>25040.90452</v>
      </c>
      <c r="H30" s="149">
        <v>-32.809741315997179</v>
      </c>
      <c r="I30" s="492">
        <v>7.1104274217929726</v>
      </c>
      <c r="J30" s="1"/>
    </row>
    <row r="31" spans="1:45" x14ac:dyDescent="0.2">
      <c r="A31" s="160" t="s">
        <v>439</v>
      </c>
      <c r="B31" s="145"/>
      <c r="C31" s="452">
        <v>17236.551930000005</v>
      </c>
      <c r="D31" s="148">
        <v>18.881235619114104</v>
      </c>
      <c r="E31" s="452">
        <v>87909.804010000022</v>
      </c>
      <c r="F31" s="148">
        <v>9.1329849516319594</v>
      </c>
      <c r="G31" s="452">
        <v>167756.40902000002</v>
      </c>
      <c r="H31" s="224">
        <v>-2.9791662167937116</v>
      </c>
      <c r="I31" s="148">
        <v>47.634851605485302</v>
      </c>
      <c r="J31" s="1"/>
    </row>
    <row r="32" spans="1:45" x14ac:dyDescent="0.2">
      <c r="A32" s="1"/>
      <c r="B32" s="11" t="s">
        <v>672</v>
      </c>
      <c r="C32" s="451">
        <v>0</v>
      </c>
      <c r="D32" s="142" t="s">
        <v>142</v>
      </c>
      <c r="E32" s="454">
        <v>0</v>
      </c>
      <c r="F32" s="149" t="s">
        <v>142</v>
      </c>
      <c r="G32" s="454">
        <v>79.695959999999999</v>
      </c>
      <c r="H32" s="149" t="s">
        <v>142</v>
      </c>
      <c r="I32" s="748">
        <v>2.2629867021677214E-2</v>
      </c>
      <c r="J32" s="1"/>
    </row>
    <row r="33" spans="1:10" x14ac:dyDescent="0.2">
      <c r="A33" s="160" t="s">
        <v>455</v>
      </c>
      <c r="B33" s="145"/>
      <c r="C33" s="452">
        <v>0</v>
      </c>
      <c r="D33" s="148" t="s">
        <v>142</v>
      </c>
      <c r="E33" s="452">
        <v>0</v>
      </c>
      <c r="F33" s="148" t="s">
        <v>142</v>
      </c>
      <c r="G33" s="452">
        <v>79.695959999999999</v>
      </c>
      <c r="H33" s="224" t="s">
        <v>142</v>
      </c>
      <c r="I33" s="148">
        <v>2.2629867021677214E-2</v>
      </c>
      <c r="J33" s="720"/>
    </row>
    <row r="34" spans="1:10" x14ac:dyDescent="0.2">
      <c r="A34" s="657" t="s">
        <v>114</v>
      </c>
      <c r="B34" s="658"/>
      <c r="C34" s="658">
        <v>27587.409600000003</v>
      </c>
      <c r="D34" s="659">
        <v>-2.4992141746664771</v>
      </c>
      <c r="E34" s="150">
        <v>189416.51147</v>
      </c>
      <c r="F34" s="659">
        <v>7.3805040092311032</v>
      </c>
      <c r="G34" s="150">
        <v>352171.57892999996</v>
      </c>
      <c r="H34" s="660">
        <v>-4.3420096326801287</v>
      </c>
      <c r="I34" s="661">
        <v>100</v>
      </c>
      <c r="J34" s="1"/>
    </row>
    <row r="35" spans="1:10" x14ac:dyDescent="0.2">
      <c r="A35" s="671" t="s">
        <v>324</v>
      </c>
      <c r="B35" s="689"/>
      <c r="C35" s="181">
        <v>8633.9025799999981</v>
      </c>
      <c r="D35" s="155">
        <v>-24.352149435044765</v>
      </c>
      <c r="E35" s="514">
        <v>58792.881100000006</v>
      </c>
      <c r="F35" s="515">
        <v>-8.4677909985677733</v>
      </c>
      <c r="G35" s="514">
        <v>128819.65023</v>
      </c>
      <c r="H35" s="515">
        <v>-2.3749173741416069E-2</v>
      </c>
      <c r="I35" s="515">
        <v>36.578661634590645</v>
      </c>
      <c r="J35" s="166"/>
    </row>
    <row r="36" spans="1:10" x14ac:dyDescent="0.2">
      <c r="A36" s="671" t="s">
        <v>325</v>
      </c>
      <c r="B36" s="689"/>
      <c r="C36" s="181">
        <v>18953.507020000001</v>
      </c>
      <c r="D36" s="155">
        <v>12.275369152432908</v>
      </c>
      <c r="E36" s="514">
        <v>130623.63037</v>
      </c>
      <c r="F36" s="515">
        <v>16.456070168977778</v>
      </c>
      <c r="G36" s="514">
        <v>223351.92870000002</v>
      </c>
      <c r="H36" s="515">
        <v>-6.6670964431120234</v>
      </c>
      <c r="I36" s="515">
        <v>63.421338365409376</v>
      </c>
      <c r="J36" s="1"/>
    </row>
    <row r="37" spans="1:10" x14ac:dyDescent="0.2">
      <c r="A37" s="469" t="s">
        <v>442</v>
      </c>
      <c r="B37" s="153"/>
      <c r="C37" s="405">
        <v>4877.5310799999997</v>
      </c>
      <c r="D37" s="406">
        <v>-30.075707634884836</v>
      </c>
      <c r="E37" s="407">
        <v>66700.475699999995</v>
      </c>
      <c r="F37" s="408">
        <v>31.898597227983284</v>
      </c>
      <c r="G37" s="407">
        <v>107396.05068999999</v>
      </c>
      <c r="H37" s="408">
        <v>-1.0150827320900428</v>
      </c>
      <c r="I37" s="408">
        <v>30.495377002397678</v>
      </c>
      <c r="J37" s="1"/>
    </row>
    <row r="38" spans="1:10" ht="14.25" customHeight="1" x14ac:dyDescent="0.2">
      <c r="A38" s="469" t="s">
        <v>443</v>
      </c>
      <c r="B38" s="153"/>
      <c r="C38" s="405">
        <v>22709.878520000002</v>
      </c>
      <c r="D38" s="406">
        <v>6.523600412559162</v>
      </c>
      <c r="E38" s="407">
        <v>122716.03577000002</v>
      </c>
      <c r="F38" s="408">
        <v>-2.4731709673243851</v>
      </c>
      <c r="G38" s="407">
        <v>244775.52823999996</v>
      </c>
      <c r="H38" s="408">
        <v>-5.7321484112008037</v>
      </c>
      <c r="I38" s="408">
        <v>69.504622997602311</v>
      </c>
      <c r="J38" s="1"/>
    </row>
    <row r="39" spans="1:10" s="1" customFormat="1" ht="15" customHeight="1" x14ac:dyDescent="0.2">
      <c r="A39" s="671" t="s">
        <v>444</v>
      </c>
      <c r="B39" s="689"/>
      <c r="C39" s="181">
        <v>662.65822000000003</v>
      </c>
      <c r="D39" s="155">
        <v>-74.381736303922793</v>
      </c>
      <c r="E39" s="514">
        <v>5638.8708099999994</v>
      </c>
      <c r="F39" s="515">
        <v>-58.574869167253041</v>
      </c>
      <c r="G39" s="514">
        <v>21722.306069999999</v>
      </c>
      <c r="H39" s="515">
        <v>-15.066749943088434</v>
      </c>
      <c r="I39" s="515">
        <v>6.1681030979270686</v>
      </c>
    </row>
    <row r="40" spans="1:10" s="1" customFormat="1" ht="15" customHeight="1" x14ac:dyDescent="0.2">
      <c r="I40" s="55" t="s">
        <v>220</v>
      </c>
    </row>
    <row r="41" spans="1:10" s="1" customFormat="1" x14ac:dyDescent="0.2">
      <c r="A41" s="834" t="s">
        <v>639</v>
      </c>
      <c r="B41" s="834"/>
      <c r="C41" s="834"/>
      <c r="D41" s="834"/>
      <c r="E41" s="834"/>
      <c r="F41" s="834"/>
      <c r="G41" s="834"/>
      <c r="H41" s="834"/>
      <c r="I41" s="834"/>
    </row>
    <row r="42" spans="1:10" s="1" customFormat="1" x14ac:dyDescent="0.2">
      <c r="A42" s="428" t="s">
        <v>468</v>
      </c>
      <c r="I42" s="653"/>
    </row>
    <row r="43" spans="1:10" s="1" customFormat="1" x14ac:dyDescent="0.2"/>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sheetData>
  <mergeCells count="6">
    <mergeCell ref="A41:I41"/>
    <mergeCell ref="A3:A4"/>
    <mergeCell ref="B3:B4"/>
    <mergeCell ref="C3:D3"/>
    <mergeCell ref="E3:F3"/>
    <mergeCell ref="G3:I3"/>
  </mergeCells>
  <conditionalFormatting sqref="F35:F39">
    <cfRule type="cellIs" dxfId="63" priority="30" operator="between">
      <formula>0</formula>
      <formula>0.5</formula>
    </cfRule>
    <cfRule type="cellIs" dxfId="62" priority="31" operator="between">
      <formula>-0.49</formula>
      <formula>0.49</formula>
    </cfRule>
  </conditionalFormatting>
  <conditionalFormatting sqref="H35:H36 H38:H39">
    <cfRule type="cellIs" dxfId="61" priority="32" operator="between">
      <formula>0</formula>
      <formula>0.5</formula>
    </cfRule>
    <cfRule type="cellIs" dxfId="60" priority="33" operator="between">
      <formula>-0.49</formula>
      <formula>0.49</formula>
    </cfRule>
  </conditionalFormatting>
  <conditionalFormatting sqref="I5">
    <cfRule type="cellIs" dxfId="59" priority="9" operator="between">
      <formula>-0.5</formula>
      <formula>0.5</formula>
    </cfRule>
    <cfRule type="cellIs" dxfId="58" priority="10" operator="between">
      <formula>0</formula>
      <formula>0.49</formula>
    </cfRule>
  </conditionalFormatting>
  <conditionalFormatting sqref="I31:I33">
    <cfRule type="cellIs" dxfId="57" priority="5" operator="between">
      <formula>-0.5</formula>
      <formula>0.5</formula>
    </cfRule>
    <cfRule type="cellIs" dxfId="56" priority="6" operator="between">
      <formula>0</formula>
      <formula>0.49</formula>
    </cfRule>
  </conditionalFormatting>
  <conditionalFormatting sqref="I34:I36">
    <cfRule type="cellIs" dxfId="55" priority="14" stopIfTrue="1" operator="equal">
      <formula>0</formula>
    </cfRule>
  </conditionalFormatting>
  <conditionalFormatting sqref="I34:I39">
    <cfRule type="cellIs" dxfId="54" priority="15" operator="between">
      <formula>0</formula>
      <formula>0.5</formula>
    </cfRule>
    <cfRule type="cellIs" dxfId="53" priority="16" operator="between">
      <formula>0</formula>
      <formula>0.49</formula>
    </cfRule>
  </conditionalFormatting>
  <conditionalFormatting sqref="I38:I39">
    <cfRule type="cellIs" dxfId="52" priority="11" stopIfTrue="1" operator="equal">
      <formula>0</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49"/>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26" t="s">
        <v>18</v>
      </c>
      <c r="B1" s="826"/>
      <c r="C1" s="826"/>
      <c r="D1" s="826"/>
      <c r="E1" s="826"/>
      <c r="F1" s="826"/>
      <c r="G1" s="1"/>
      <c r="H1" s="1"/>
    </row>
    <row r="2" spans="1:9" x14ac:dyDescent="0.2">
      <c r="A2" s="827"/>
      <c r="B2" s="827"/>
      <c r="C2" s="827"/>
      <c r="D2" s="827"/>
      <c r="E2" s="827"/>
      <c r="F2" s="827"/>
      <c r="G2" s="10"/>
      <c r="H2" s="55" t="s">
        <v>463</v>
      </c>
    </row>
    <row r="3" spans="1:9" x14ac:dyDescent="0.2">
      <c r="A3" s="11"/>
      <c r="B3" s="785">
        <f>INDICE!A3</f>
        <v>45838</v>
      </c>
      <c r="C3" s="785">
        <v>41671</v>
      </c>
      <c r="D3" s="783" t="s">
        <v>115</v>
      </c>
      <c r="E3" s="783"/>
      <c r="F3" s="783" t="s">
        <v>116</v>
      </c>
      <c r="G3" s="783"/>
      <c r="H3" s="783"/>
    </row>
    <row r="4" spans="1:9" x14ac:dyDescent="0.2">
      <c r="A4" s="253"/>
      <c r="B4" s="184" t="s">
        <v>54</v>
      </c>
      <c r="C4" s="185" t="s">
        <v>417</v>
      </c>
      <c r="D4" s="184" t="s">
        <v>54</v>
      </c>
      <c r="E4" s="185" t="s">
        <v>417</v>
      </c>
      <c r="F4" s="184" t="s">
        <v>54</v>
      </c>
      <c r="G4" s="186" t="s">
        <v>417</v>
      </c>
      <c r="H4" s="185" t="s">
        <v>467</v>
      </c>
      <c r="I4" s="55"/>
    </row>
    <row r="5" spans="1:9" ht="14.1" customHeight="1" x14ac:dyDescent="0.2">
      <c r="A5" s="409" t="s">
        <v>326</v>
      </c>
      <c r="B5" s="226">
        <v>8633.9025799999999</v>
      </c>
      <c r="C5" s="227">
        <v>-24.352149435044758</v>
      </c>
      <c r="D5" s="226">
        <v>58792.881100000006</v>
      </c>
      <c r="E5" s="227">
        <v>-8.4677909985677822</v>
      </c>
      <c r="F5" s="226">
        <v>128819.65023</v>
      </c>
      <c r="G5" s="227">
        <v>-2.3749173741416069E-2</v>
      </c>
      <c r="H5" s="227">
        <v>36.578661634590645</v>
      </c>
    </row>
    <row r="6" spans="1:9" x14ac:dyDescent="0.2">
      <c r="A6" s="402" t="s">
        <v>327</v>
      </c>
      <c r="B6" s="709">
        <v>7890.1388199999992</v>
      </c>
      <c r="C6" s="468">
        <v>-8.7437863823679152</v>
      </c>
      <c r="D6" s="429">
        <v>52664.786180000003</v>
      </c>
      <c r="E6" s="430">
        <v>1.9577721268521375</v>
      </c>
      <c r="F6" s="429">
        <v>106902.08525999999</v>
      </c>
      <c r="G6" s="430">
        <v>2.5035084087516939</v>
      </c>
      <c r="H6" s="711">
        <v>30.35511428400887</v>
      </c>
    </row>
    <row r="7" spans="1:9" x14ac:dyDescent="0.2">
      <c r="A7" s="402" t="s">
        <v>515</v>
      </c>
      <c r="B7" s="710">
        <v>143.38491999999999</v>
      </c>
      <c r="C7" s="500">
        <v>-91.690784421971188</v>
      </c>
      <c r="D7" s="431">
        <v>3840.4718499999994</v>
      </c>
      <c r="E7" s="500">
        <v>-32.096003591284024</v>
      </c>
      <c r="F7" s="431">
        <v>10487.95336</v>
      </c>
      <c r="G7" s="438">
        <v>10.05665500021758</v>
      </c>
      <c r="H7" s="729">
        <v>2.9780805685301077</v>
      </c>
    </row>
    <row r="8" spans="1:9" x14ac:dyDescent="0.2">
      <c r="A8" s="402" t="s">
        <v>516</v>
      </c>
      <c r="B8" s="710">
        <v>600.37884000000008</v>
      </c>
      <c r="C8" s="468">
        <v>-42.356078438360768</v>
      </c>
      <c r="D8" s="429">
        <v>2287.6230700000006</v>
      </c>
      <c r="E8" s="468">
        <v>-66.954465962463075</v>
      </c>
      <c r="F8" s="429">
        <v>11429.61161</v>
      </c>
      <c r="G8" s="468">
        <v>-23.952193604019641</v>
      </c>
      <c r="H8" s="711">
        <v>3.2454667820516625</v>
      </c>
    </row>
    <row r="9" spans="1:9" x14ac:dyDescent="0.2">
      <c r="A9" s="409" t="s">
        <v>329</v>
      </c>
      <c r="B9" s="411">
        <v>18953.507019999997</v>
      </c>
      <c r="C9" s="227">
        <v>12.275369152432887</v>
      </c>
      <c r="D9" s="411">
        <v>130623.63036999998</v>
      </c>
      <c r="E9" s="227">
        <v>16.456070168977764</v>
      </c>
      <c r="F9" s="411">
        <v>223351.92869999999</v>
      </c>
      <c r="G9" s="227">
        <v>-6.6670964431120598</v>
      </c>
      <c r="H9" s="227">
        <v>63.421338365409362</v>
      </c>
    </row>
    <row r="10" spans="1:9" x14ac:dyDescent="0.2">
      <c r="A10" s="402" t="s">
        <v>330</v>
      </c>
      <c r="B10" s="709">
        <v>3947.82458</v>
      </c>
      <c r="C10" s="432">
        <v>132.60537675900238</v>
      </c>
      <c r="D10" s="429">
        <v>22149.003010000004</v>
      </c>
      <c r="E10" s="430">
        <v>78.667564742700918</v>
      </c>
      <c r="F10" s="429">
        <v>37567.454970000006</v>
      </c>
      <c r="G10" s="430">
        <v>8.9997873118337601</v>
      </c>
      <c r="H10" s="711">
        <v>10.667372728980826</v>
      </c>
    </row>
    <row r="11" spans="1:9" x14ac:dyDescent="0.2">
      <c r="A11" s="402" t="s">
        <v>331</v>
      </c>
      <c r="B11" s="709">
        <v>941.75367999999992</v>
      </c>
      <c r="C11" s="430">
        <v>-81.813314158909066</v>
      </c>
      <c r="D11" s="429">
        <v>26914.877690000001</v>
      </c>
      <c r="E11" s="73">
        <v>-12.026953891058467</v>
      </c>
      <c r="F11" s="429">
        <v>48650.645960000002</v>
      </c>
      <c r="G11" s="430">
        <v>-17.695563224795613</v>
      </c>
      <c r="H11" s="711">
        <v>13.814472510193715</v>
      </c>
    </row>
    <row r="12" spans="1:9" x14ac:dyDescent="0.2">
      <c r="A12" s="402" t="s">
        <v>332</v>
      </c>
      <c r="B12" s="709">
        <v>4100.3079600000001</v>
      </c>
      <c r="C12" s="438">
        <v>31.230432491689463</v>
      </c>
      <c r="D12" s="429">
        <v>19358.72623</v>
      </c>
      <c r="E12" s="430">
        <v>8.3752046130854261</v>
      </c>
      <c r="F12" s="429">
        <v>28568.292400000002</v>
      </c>
      <c r="G12" s="430">
        <v>-19.742923460330935</v>
      </c>
      <c r="H12" s="711">
        <v>8.1120380261231784</v>
      </c>
    </row>
    <row r="13" spans="1:9" x14ac:dyDescent="0.2">
      <c r="A13" s="402" t="s">
        <v>333</v>
      </c>
      <c r="B13" s="709">
        <v>2241.5590700000002</v>
      </c>
      <c r="C13" s="430">
        <v>-12.653766186766266</v>
      </c>
      <c r="D13" s="429">
        <v>23412.05373</v>
      </c>
      <c r="E13" s="430">
        <v>24.110353363327707</v>
      </c>
      <c r="F13" s="429">
        <v>38412.504979999998</v>
      </c>
      <c r="G13" s="430">
        <v>10.687667773180785</v>
      </c>
      <c r="H13" s="711">
        <v>10.907326791306783</v>
      </c>
    </row>
    <row r="14" spans="1:9" x14ac:dyDescent="0.2">
      <c r="A14" s="402" t="s">
        <v>334</v>
      </c>
      <c r="B14" s="709">
        <v>2170.7290400000002</v>
      </c>
      <c r="C14" s="430">
        <v>-1.422622773547197</v>
      </c>
      <c r="D14" s="429">
        <v>14708.663410000001</v>
      </c>
      <c r="E14" s="430">
        <v>14.02841669760695</v>
      </c>
      <c r="F14" s="429">
        <v>25519.529340000001</v>
      </c>
      <c r="G14" s="430">
        <v>-3.3363889471391648</v>
      </c>
      <c r="H14" s="711">
        <v>7.2463341356323472</v>
      </c>
    </row>
    <row r="15" spans="1:9" x14ac:dyDescent="0.2">
      <c r="A15" s="402" t="s">
        <v>644</v>
      </c>
      <c r="B15" s="709">
        <v>993.28733</v>
      </c>
      <c r="C15" s="430">
        <v>0.29032870647714298</v>
      </c>
      <c r="D15" s="429">
        <v>6209.5649400000002</v>
      </c>
      <c r="E15" s="500">
        <v>1.8452078984120872</v>
      </c>
      <c r="F15" s="429">
        <v>12917.582619999999</v>
      </c>
      <c r="G15" s="500">
        <v>-4.3064071894396188</v>
      </c>
      <c r="H15" s="711">
        <v>3.6679798691442915</v>
      </c>
    </row>
    <row r="16" spans="1:9" x14ac:dyDescent="0.2">
      <c r="A16" s="402" t="s">
        <v>335</v>
      </c>
      <c r="B16" s="709">
        <v>4558.0453600000001</v>
      </c>
      <c r="C16" s="438">
        <v>306.05444492722694</v>
      </c>
      <c r="D16" s="429">
        <v>17870.741360000004</v>
      </c>
      <c r="E16" s="430">
        <v>32.852321128602505</v>
      </c>
      <c r="F16" s="429">
        <v>31715.918429999998</v>
      </c>
      <c r="G16" s="430">
        <v>-10.739296141386387</v>
      </c>
      <c r="H16" s="712">
        <v>9.0058143040282292</v>
      </c>
    </row>
    <row r="17" spans="1:8" x14ac:dyDescent="0.2">
      <c r="A17" s="409" t="s">
        <v>534</v>
      </c>
      <c r="B17" s="516">
        <v>0</v>
      </c>
      <c r="C17" s="656" t="s">
        <v>142</v>
      </c>
      <c r="D17" s="411">
        <v>0</v>
      </c>
      <c r="E17" s="646" t="s">
        <v>142</v>
      </c>
      <c r="F17" s="411">
        <v>0</v>
      </c>
      <c r="G17" s="413" t="s">
        <v>142</v>
      </c>
      <c r="H17" s="411">
        <v>0</v>
      </c>
    </row>
    <row r="18" spans="1:8" x14ac:dyDescent="0.2">
      <c r="A18" s="410" t="s">
        <v>114</v>
      </c>
      <c r="B18" s="61">
        <v>27587.409599999995</v>
      </c>
      <c r="C18" s="62">
        <v>-2.4992141746665033</v>
      </c>
      <c r="D18" s="61">
        <v>189416.51146999997</v>
      </c>
      <c r="E18" s="62">
        <v>7.3805040092310854</v>
      </c>
      <c r="F18" s="61">
        <v>352171.57892999996</v>
      </c>
      <c r="G18" s="62">
        <v>-4.3420096326801287</v>
      </c>
      <c r="H18" s="62">
        <v>100</v>
      </c>
    </row>
    <row r="19" spans="1:8" x14ac:dyDescent="0.2">
      <c r="A19" s="156"/>
      <c r="B19" s="1"/>
      <c r="C19" s="1"/>
      <c r="D19" s="1"/>
      <c r="E19" s="1"/>
      <c r="F19" s="1"/>
      <c r="G19" s="1"/>
      <c r="H19" s="161"/>
    </row>
    <row r="20" spans="1:8" x14ac:dyDescent="0.2">
      <c r="A20" s="133" t="s">
        <v>569</v>
      </c>
      <c r="B20" s="1"/>
      <c r="C20" s="1"/>
      <c r="D20" s="1"/>
      <c r="E20" s="1"/>
      <c r="F20" s="1"/>
      <c r="G20" s="1"/>
      <c r="H20" s="1"/>
    </row>
    <row r="21" spans="1:8" x14ac:dyDescent="0.2">
      <c r="A21" s="428" t="s">
        <v>527</v>
      </c>
      <c r="B21" s="1"/>
      <c r="C21" s="1"/>
      <c r="D21" s="1"/>
      <c r="E21" s="1"/>
      <c r="F21" s="1"/>
      <c r="G21" s="1"/>
      <c r="H21" s="1"/>
    </row>
    <row r="22" spans="1:8" s="1" customFormat="1" x14ac:dyDescent="0.2">
      <c r="A22" s="581"/>
      <c r="B22" s="581"/>
      <c r="C22" s="581"/>
      <c r="D22" s="581"/>
      <c r="E22" s="581"/>
      <c r="F22" s="581"/>
      <c r="G22" s="581"/>
      <c r="H22" s="581"/>
    </row>
    <row r="23" spans="1:8" s="1" customFormat="1" x14ac:dyDescent="0.2"/>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sheetData>
  <mergeCells count="4">
    <mergeCell ref="A1:F2"/>
    <mergeCell ref="B3:C3"/>
    <mergeCell ref="D3:E3"/>
    <mergeCell ref="F3:H3"/>
  </mergeCells>
  <conditionalFormatting sqref="C7">
    <cfRule type="cellIs" dxfId="51" priority="7" operator="between">
      <formula>0.0001</formula>
      <formula>0.44999</formula>
    </cfRule>
  </conditionalFormatting>
  <conditionalFormatting sqref="C17">
    <cfRule type="cellIs" dxfId="50" priority="22" operator="between">
      <formula>0</formula>
      <formula>0.5</formula>
    </cfRule>
    <cfRule type="cellIs" dxfId="49" priority="23" operator="between">
      <formula>0</formula>
      <formula>0.49</formula>
    </cfRule>
  </conditionalFormatting>
  <conditionalFormatting sqref="E7">
    <cfRule type="cellIs" dxfId="48" priority="3" operator="between">
      <formula>0.0001</formula>
      <formula>0.44999</formula>
    </cfRule>
  </conditionalFormatting>
  <conditionalFormatting sqref="E11">
    <cfRule type="cellIs" dxfId="47" priority="16" operator="between">
      <formula>-0.5</formula>
      <formula>0.5</formula>
    </cfRule>
    <cfRule type="cellIs" dxfId="46" priority="17" operator="between">
      <formula>0</formula>
      <formula>0.49</formula>
    </cfRule>
  </conditionalFormatting>
  <conditionalFormatting sqref="E15">
    <cfRule type="cellIs" dxfId="45" priority="9" operator="between">
      <formula>0.0001</formula>
      <formula>0.44999</formula>
    </cfRule>
  </conditionalFormatting>
  <conditionalFormatting sqref="E17:E18">
    <cfRule type="cellIs" dxfId="44" priority="27" operator="between">
      <formula>0.00001</formula>
      <formula>0.049999</formula>
    </cfRule>
  </conditionalFormatting>
  <conditionalFormatting sqref="G5">
    <cfRule type="cellIs" dxfId="43" priority="1" operator="between">
      <formula>-0.05</formula>
      <formula>-0.000001</formula>
    </cfRule>
  </conditionalFormatting>
  <conditionalFormatting sqref="G15">
    <cfRule type="cellIs" dxfId="42" priority="8" operator="between">
      <formula>0.0001</formula>
      <formula>0.44999</formula>
    </cfRule>
  </conditionalFormatting>
  <conditionalFormatting sqref="G17:G18">
    <cfRule type="cellIs" dxfId="41" priority="26" operator="between">
      <formula>0.00001</formula>
      <formula>0.049999</formula>
    </cfRule>
  </conditionalFormatting>
  <conditionalFormatting sqref="H7">
    <cfRule type="cellIs" dxfId="40" priority="4"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5" t="s">
        <v>497</v>
      </c>
      <c r="B1" s="1"/>
      <c r="C1" s="1"/>
      <c r="D1" s="1"/>
      <c r="E1" s="1"/>
      <c r="F1" s="1"/>
      <c r="G1" s="1"/>
      <c r="H1" s="1"/>
    </row>
    <row r="2" spans="1:8" x14ac:dyDescent="0.2">
      <c r="A2" s="1"/>
      <c r="B2" s="1"/>
      <c r="C2" s="1"/>
      <c r="D2" s="1"/>
      <c r="E2" s="1"/>
      <c r="F2" s="1"/>
      <c r="G2" s="55" t="s">
        <v>465</v>
      </c>
      <c r="H2" s="1"/>
    </row>
    <row r="3" spans="1:8" x14ac:dyDescent="0.2">
      <c r="A3" s="56"/>
      <c r="B3" s="785">
        <f>INDICE!A3</f>
        <v>45838</v>
      </c>
      <c r="C3" s="783">
        <v>41671</v>
      </c>
      <c r="D3" s="783" t="s">
        <v>115</v>
      </c>
      <c r="E3" s="783"/>
      <c r="F3" s="783" t="s">
        <v>116</v>
      </c>
      <c r="G3" s="783"/>
      <c r="H3" s="1"/>
    </row>
    <row r="4" spans="1:8" x14ac:dyDescent="0.2">
      <c r="A4" s="66"/>
      <c r="B4" s="184" t="s">
        <v>339</v>
      </c>
      <c r="C4" s="185" t="s">
        <v>417</v>
      </c>
      <c r="D4" s="184" t="s">
        <v>339</v>
      </c>
      <c r="E4" s="185" t="s">
        <v>417</v>
      </c>
      <c r="F4" s="184" t="s">
        <v>339</v>
      </c>
      <c r="G4" s="186" t="s">
        <v>417</v>
      </c>
      <c r="H4" s="1"/>
    </row>
    <row r="5" spans="1:8" x14ac:dyDescent="0.2">
      <c r="A5" s="433" t="s">
        <v>464</v>
      </c>
      <c r="B5" s="434">
        <v>31.286699721869351</v>
      </c>
      <c r="C5" s="416">
        <v>4.73646889576536</v>
      </c>
      <c r="D5" s="435">
        <v>35.255925228268204</v>
      </c>
      <c r="E5" s="416">
        <v>14.681946508792104</v>
      </c>
      <c r="F5" s="435">
        <v>33.954441522742982</v>
      </c>
      <c r="G5" s="416">
        <v>3.4189402588611943</v>
      </c>
      <c r="H5" s="1"/>
    </row>
    <row r="6" spans="1:8" x14ac:dyDescent="0.2">
      <c r="A6" s="3"/>
      <c r="B6" s="3"/>
      <c r="C6" s="3"/>
      <c r="D6" s="3"/>
      <c r="E6" s="3"/>
      <c r="F6" s="3"/>
      <c r="G6" s="55" t="s">
        <v>340</v>
      </c>
      <c r="H6" s="1"/>
    </row>
    <row r="7" spans="1:8" x14ac:dyDescent="0.2">
      <c r="A7" s="80" t="s">
        <v>566</v>
      </c>
      <c r="B7" s="80"/>
      <c r="C7" s="198"/>
      <c r="D7" s="198"/>
      <c r="E7" s="198"/>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4"/>
  <sheetViews>
    <sheetView workbookViewId="0">
      <selection sqref="A1:G2"/>
    </sheetView>
  </sheetViews>
  <sheetFormatPr baseColWidth="10" defaultRowHeight="14.25" x14ac:dyDescent="0.2"/>
  <cols>
    <col min="1" max="1" width="6.5" customWidth="1"/>
    <col min="2" max="2" width="15.625" customWidth="1"/>
    <col min="7" max="7" width="11" style="436"/>
    <col min="9" max="9" width="11.125" customWidth="1"/>
    <col min="10" max="34" width="11" style="1"/>
  </cols>
  <sheetData>
    <row r="1" spans="1:15" x14ac:dyDescent="0.2">
      <c r="A1" s="826" t="s">
        <v>336</v>
      </c>
      <c r="B1" s="826"/>
      <c r="C1" s="826"/>
      <c r="D1" s="826"/>
      <c r="E1" s="826"/>
      <c r="F1" s="826"/>
      <c r="G1" s="826"/>
      <c r="H1" s="1"/>
      <c r="I1" s="1"/>
    </row>
    <row r="2" spans="1:15" x14ac:dyDescent="0.2">
      <c r="A2" s="827"/>
      <c r="B2" s="827"/>
      <c r="C2" s="827"/>
      <c r="D2" s="827"/>
      <c r="E2" s="827"/>
      <c r="F2" s="827"/>
      <c r="G2" s="827"/>
      <c r="H2" s="10"/>
      <c r="I2" s="55" t="s">
        <v>463</v>
      </c>
    </row>
    <row r="3" spans="1:15" x14ac:dyDescent="0.2">
      <c r="A3" s="800" t="s">
        <v>447</v>
      </c>
      <c r="B3" s="800" t="s">
        <v>448</v>
      </c>
      <c r="C3" s="781">
        <f>INDICE!A3</f>
        <v>45838</v>
      </c>
      <c r="D3" s="782">
        <v>41671</v>
      </c>
      <c r="E3" s="782" t="s">
        <v>115</v>
      </c>
      <c r="F3" s="782"/>
      <c r="G3" s="782" t="s">
        <v>116</v>
      </c>
      <c r="H3" s="782"/>
      <c r="I3" s="782"/>
    </row>
    <row r="4" spans="1:15" x14ac:dyDescent="0.2">
      <c r="A4" s="801"/>
      <c r="B4" s="801"/>
      <c r="C4" s="82" t="s">
        <v>54</v>
      </c>
      <c r="D4" s="82" t="s">
        <v>417</v>
      </c>
      <c r="E4" s="82" t="s">
        <v>54</v>
      </c>
      <c r="F4" s="82" t="s">
        <v>417</v>
      </c>
      <c r="G4" s="82" t="s">
        <v>54</v>
      </c>
      <c r="H4" s="83" t="s">
        <v>417</v>
      </c>
      <c r="I4" s="83" t="s">
        <v>106</v>
      </c>
    </row>
    <row r="5" spans="1:15" x14ac:dyDescent="0.2">
      <c r="A5" s="11"/>
      <c r="B5" s="11" t="s">
        <v>266</v>
      </c>
      <c r="C5" s="751">
        <v>0</v>
      </c>
      <c r="D5" s="142" t="s">
        <v>142</v>
      </c>
      <c r="E5" s="761">
        <v>0</v>
      </c>
      <c r="F5" s="142">
        <v>-100</v>
      </c>
      <c r="G5" s="761">
        <v>0</v>
      </c>
      <c r="H5" s="142">
        <v>-100</v>
      </c>
      <c r="I5" s="762">
        <v>0</v>
      </c>
      <c r="K5" s="167"/>
      <c r="M5" s="167"/>
      <c r="O5" s="167"/>
    </row>
    <row r="6" spans="1:15" x14ac:dyDescent="0.2">
      <c r="A6" s="11"/>
      <c r="B6" s="11" t="s">
        <v>648</v>
      </c>
      <c r="C6" s="751">
        <v>1.397</v>
      </c>
      <c r="D6" s="142">
        <v>-6.0650887573964525</v>
      </c>
      <c r="E6" s="761">
        <v>28.825480000000002</v>
      </c>
      <c r="F6" s="142">
        <v>6.8242215858787603</v>
      </c>
      <c r="G6" s="761">
        <v>50.798170000000006</v>
      </c>
      <c r="H6" s="142">
        <v>7.4836039281171276</v>
      </c>
      <c r="I6" s="762">
        <v>0.12335262624795633</v>
      </c>
    </row>
    <row r="7" spans="1:15" x14ac:dyDescent="0.2">
      <c r="A7" s="11"/>
      <c r="B7" s="11" t="s">
        <v>233</v>
      </c>
      <c r="C7" s="751">
        <v>0</v>
      </c>
      <c r="D7" s="142" t="s">
        <v>142</v>
      </c>
      <c r="E7" s="761">
        <v>11.612410000000001</v>
      </c>
      <c r="F7" s="142" t="s">
        <v>142</v>
      </c>
      <c r="G7" s="761">
        <v>11.612410000000001</v>
      </c>
      <c r="H7" s="142">
        <v>-35.377758535488667</v>
      </c>
      <c r="I7" s="762">
        <v>2.8198284910027866E-2</v>
      </c>
    </row>
    <row r="8" spans="1:15" x14ac:dyDescent="0.2">
      <c r="A8" s="11"/>
      <c r="B8" s="11" t="s">
        <v>270</v>
      </c>
      <c r="C8" s="751">
        <v>0</v>
      </c>
      <c r="D8" s="142" t="s">
        <v>142</v>
      </c>
      <c r="E8" s="761">
        <v>0</v>
      </c>
      <c r="F8" s="142">
        <v>-100</v>
      </c>
      <c r="G8" s="761">
        <v>0</v>
      </c>
      <c r="H8" s="142">
        <v>-100</v>
      </c>
      <c r="I8" s="762">
        <v>0</v>
      </c>
    </row>
    <row r="9" spans="1:15" x14ac:dyDescent="0.2">
      <c r="A9" s="11"/>
      <c r="B9" s="11" t="s">
        <v>234</v>
      </c>
      <c r="C9" s="751">
        <v>353.62900999999994</v>
      </c>
      <c r="D9" s="142">
        <v>-66.924331116778106</v>
      </c>
      <c r="E9" s="761">
        <v>10983.338539999997</v>
      </c>
      <c r="F9" s="142">
        <v>89.012268524693411</v>
      </c>
      <c r="G9" s="761">
        <v>14534.220099999999</v>
      </c>
      <c r="H9" s="142">
        <v>-22.364297311932365</v>
      </c>
      <c r="I9" s="762">
        <v>35.293283592712768</v>
      </c>
    </row>
    <row r="10" spans="1:15" x14ac:dyDescent="0.2">
      <c r="A10" s="11"/>
      <c r="B10" s="760" t="s">
        <v>322</v>
      </c>
      <c r="C10" s="751">
        <v>224.00460999999999</v>
      </c>
      <c r="D10" s="142">
        <v>-78.394542072098233</v>
      </c>
      <c r="E10" s="761">
        <v>10691.096649999998</v>
      </c>
      <c r="F10" s="142">
        <v>94.11543357097645</v>
      </c>
      <c r="G10" s="761">
        <v>13891.954489999996</v>
      </c>
      <c r="H10" s="142">
        <v>-22.422672410796302</v>
      </c>
      <c r="I10" s="763">
        <v>33.733677218265697</v>
      </c>
    </row>
    <row r="11" spans="1:15" x14ac:dyDescent="0.2">
      <c r="A11" s="11"/>
      <c r="B11" s="760" t="s">
        <v>319</v>
      </c>
      <c r="C11" s="752">
        <v>129.62440000000001</v>
      </c>
      <c r="D11" s="412">
        <v>300.63050338277441</v>
      </c>
      <c r="E11" s="764">
        <v>292.24189000000001</v>
      </c>
      <c r="F11" s="412">
        <v>-3.650883886317863</v>
      </c>
      <c r="G11" s="764">
        <v>642.26561000000015</v>
      </c>
      <c r="H11" s="412">
        <v>-21.079810597623435</v>
      </c>
      <c r="I11" s="765">
        <v>1.5596063744470654</v>
      </c>
    </row>
    <row r="12" spans="1:15" x14ac:dyDescent="0.2">
      <c r="A12" s="11"/>
      <c r="B12" s="237" t="s">
        <v>581</v>
      </c>
      <c r="C12" s="752">
        <v>46.981999999999999</v>
      </c>
      <c r="D12" s="412">
        <v>-51.413549065365949</v>
      </c>
      <c r="E12" s="764">
        <v>88.177199999999999</v>
      </c>
      <c r="F12" s="412">
        <v>-80.690021868401544</v>
      </c>
      <c r="G12" s="764">
        <v>180.56227999999999</v>
      </c>
      <c r="H12" s="412">
        <v>-78.632791406419813</v>
      </c>
      <c r="I12" s="765">
        <v>0.43845735858828838</v>
      </c>
    </row>
    <row r="13" spans="1:15" x14ac:dyDescent="0.2">
      <c r="A13" s="11"/>
      <c r="B13" s="11" t="s">
        <v>235</v>
      </c>
      <c r="C13" s="751">
        <v>0</v>
      </c>
      <c r="D13" s="142" t="s">
        <v>142</v>
      </c>
      <c r="E13" s="761">
        <v>0</v>
      </c>
      <c r="F13" s="142">
        <v>-100</v>
      </c>
      <c r="G13" s="761">
        <v>0</v>
      </c>
      <c r="H13" s="142">
        <v>-100</v>
      </c>
      <c r="I13" s="762">
        <v>0</v>
      </c>
    </row>
    <row r="14" spans="1:15" x14ac:dyDescent="0.2">
      <c r="A14" s="11"/>
      <c r="B14" s="11" t="s">
        <v>276</v>
      </c>
      <c r="C14" s="751">
        <v>0</v>
      </c>
      <c r="D14" s="142" t="s">
        <v>142</v>
      </c>
      <c r="E14" s="761">
        <v>0</v>
      </c>
      <c r="F14" s="142" t="s">
        <v>142</v>
      </c>
      <c r="G14" s="761">
        <v>0</v>
      </c>
      <c r="H14" s="142">
        <v>-100</v>
      </c>
      <c r="I14" s="762">
        <v>0</v>
      </c>
    </row>
    <row r="15" spans="1:15" x14ac:dyDescent="0.2">
      <c r="A15" s="11"/>
      <c r="B15" s="11" t="s">
        <v>206</v>
      </c>
      <c r="C15" s="751">
        <v>179.78836999999999</v>
      </c>
      <c r="D15" s="142">
        <v>7.1149417076501189</v>
      </c>
      <c r="E15" s="761">
        <v>1776.3058600000004</v>
      </c>
      <c r="F15" s="142">
        <v>59.522198689465242</v>
      </c>
      <c r="G15" s="761">
        <v>2493.6979200000001</v>
      </c>
      <c r="H15" s="142">
        <v>37.86414966925372</v>
      </c>
      <c r="I15" s="762">
        <v>6.0554186794734148</v>
      </c>
    </row>
    <row r="16" spans="1:15" x14ac:dyDescent="0.2">
      <c r="A16" s="11"/>
      <c r="B16" s="11" t="s">
        <v>207</v>
      </c>
      <c r="C16" s="751">
        <v>0</v>
      </c>
      <c r="D16" s="142">
        <v>-100</v>
      </c>
      <c r="E16" s="761">
        <v>0</v>
      </c>
      <c r="F16" s="142">
        <v>-100</v>
      </c>
      <c r="G16" s="761">
        <v>0</v>
      </c>
      <c r="H16" s="142">
        <v>-100</v>
      </c>
      <c r="I16" s="762">
        <v>0</v>
      </c>
    </row>
    <row r="17" spans="1:10" x14ac:dyDescent="0.2">
      <c r="A17" s="11"/>
      <c r="B17" s="11" t="s">
        <v>540</v>
      </c>
      <c r="C17" s="751">
        <v>0</v>
      </c>
      <c r="D17" s="142">
        <v>-100</v>
      </c>
      <c r="E17" s="761">
        <v>12.218999999999999</v>
      </c>
      <c r="F17" s="142">
        <v>-72.945685457890789</v>
      </c>
      <c r="G17" s="761">
        <v>12.218999999999999</v>
      </c>
      <c r="H17" s="142">
        <v>-98.824500152817862</v>
      </c>
      <c r="I17" s="762">
        <v>2.9671260600997597E-2</v>
      </c>
    </row>
    <row r="18" spans="1:10" x14ac:dyDescent="0.2">
      <c r="A18" s="11"/>
      <c r="B18" s="11" t="s">
        <v>647</v>
      </c>
      <c r="C18" s="751">
        <v>176.28126000000009</v>
      </c>
      <c r="D18" s="412">
        <v>-34.549281758872588</v>
      </c>
      <c r="E18" s="761">
        <v>2518.6933600000002</v>
      </c>
      <c r="F18" s="412">
        <v>0.5361969921983244</v>
      </c>
      <c r="G18" s="761">
        <v>4068.9461700000002</v>
      </c>
      <c r="H18" s="412">
        <v>-25.071634141144454</v>
      </c>
      <c r="I18" s="762">
        <v>9.8805763304281093</v>
      </c>
    </row>
    <row r="19" spans="1:10" x14ac:dyDescent="0.2">
      <c r="A19" s="11"/>
      <c r="B19" s="11" t="s">
        <v>208</v>
      </c>
      <c r="C19" s="751">
        <v>0</v>
      </c>
      <c r="D19" s="142" t="s">
        <v>142</v>
      </c>
      <c r="E19" s="761">
        <v>301.79402999999996</v>
      </c>
      <c r="F19" s="142" t="s">
        <v>142</v>
      </c>
      <c r="G19" s="761">
        <v>324.37450000000001</v>
      </c>
      <c r="H19" s="142">
        <v>-35.721949976807352</v>
      </c>
      <c r="I19" s="763">
        <v>0.78767495881973104</v>
      </c>
    </row>
    <row r="20" spans="1:10" x14ac:dyDescent="0.2">
      <c r="A20" s="11"/>
      <c r="B20" s="11" t="s">
        <v>237</v>
      </c>
      <c r="C20" s="751">
        <v>0</v>
      </c>
      <c r="D20" s="142">
        <v>-100</v>
      </c>
      <c r="E20" s="761">
        <v>99.645049999999998</v>
      </c>
      <c r="F20" s="142">
        <v>43.631945504500372</v>
      </c>
      <c r="G20" s="761">
        <v>198.18216999999999</v>
      </c>
      <c r="H20" s="142">
        <v>36.703501986966167</v>
      </c>
      <c r="I20" s="762">
        <v>0.48124353977749468</v>
      </c>
    </row>
    <row r="21" spans="1:10" x14ac:dyDescent="0.2">
      <c r="A21" s="11"/>
      <c r="B21" s="11" t="s">
        <v>653</v>
      </c>
      <c r="C21" s="751">
        <v>0.31342999999999999</v>
      </c>
      <c r="D21" s="142">
        <v>16.39125106762226</v>
      </c>
      <c r="E21" s="761">
        <v>0.85985000000000011</v>
      </c>
      <c r="F21" s="142">
        <v>3.4617606006642219</v>
      </c>
      <c r="G21" s="761">
        <v>2.03877</v>
      </c>
      <c r="H21" s="142">
        <v>19.278630978499329</v>
      </c>
      <c r="I21" s="763">
        <v>4.9507223156965274E-3</v>
      </c>
    </row>
    <row r="22" spans="1:10" x14ac:dyDescent="0.2">
      <c r="A22" s="11"/>
      <c r="B22" s="11" t="s">
        <v>238</v>
      </c>
      <c r="C22" s="751">
        <v>0</v>
      </c>
      <c r="D22" s="142" t="s">
        <v>142</v>
      </c>
      <c r="E22" s="761">
        <v>0</v>
      </c>
      <c r="F22" s="142" t="s">
        <v>142</v>
      </c>
      <c r="G22" s="761">
        <v>1054.77682</v>
      </c>
      <c r="H22" s="142" t="s">
        <v>142</v>
      </c>
      <c r="I22" s="763">
        <v>2.5613027172527647</v>
      </c>
    </row>
    <row r="23" spans="1:10" x14ac:dyDescent="0.2">
      <c r="A23" s="160" t="s">
        <v>438</v>
      </c>
      <c r="B23" s="703"/>
      <c r="C23" s="753">
        <v>758.39107000000001</v>
      </c>
      <c r="D23" s="147">
        <v>-57.310641773441731</v>
      </c>
      <c r="E23" s="766">
        <v>15821.470779999998</v>
      </c>
      <c r="F23" s="147">
        <v>50.283546246103093</v>
      </c>
      <c r="G23" s="766">
        <v>22931.428309999999</v>
      </c>
      <c r="H23" s="147">
        <v>-21.185560431893833</v>
      </c>
      <c r="I23" s="767">
        <v>55.68413007112725</v>
      </c>
    </row>
    <row r="24" spans="1:10" x14ac:dyDescent="0.2">
      <c r="A24" s="11"/>
      <c r="B24" s="11" t="s">
        <v>664</v>
      </c>
      <c r="C24" s="751">
        <v>0</v>
      </c>
      <c r="D24" s="142" t="s">
        <v>142</v>
      </c>
      <c r="E24" s="761">
        <v>0</v>
      </c>
      <c r="F24" s="142">
        <v>-100</v>
      </c>
      <c r="G24" s="761">
        <v>0</v>
      </c>
      <c r="H24" s="142">
        <v>-100</v>
      </c>
      <c r="I24" s="762">
        <v>0</v>
      </c>
    </row>
    <row r="25" spans="1:10" x14ac:dyDescent="0.2">
      <c r="A25" s="11"/>
      <c r="B25" s="11" t="s">
        <v>215</v>
      </c>
      <c r="C25" s="751">
        <v>0</v>
      </c>
      <c r="D25" s="142">
        <v>-100</v>
      </c>
      <c r="E25" s="761">
        <v>0</v>
      </c>
      <c r="F25" s="142">
        <v>-100</v>
      </c>
      <c r="G25" s="761">
        <v>1233.9247600000001</v>
      </c>
      <c r="H25" s="142">
        <v>12.313542462250483</v>
      </c>
      <c r="I25" s="762">
        <v>2.9963256498881594</v>
      </c>
    </row>
    <row r="26" spans="1:10" ht="14.25" customHeight="1" x14ac:dyDescent="0.2">
      <c r="A26" s="11"/>
      <c r="B26" s="11" t="s">
        <v>241</v>
      </c>
      <c r="C26" s="751">
        <v>858</v>
      </c>
      <c r="D26" s="142">
        <v>7.518796992481203</v>
      </c>
      <c r="E26" s="761">
        <v>4747</v>
      </c>
      <c r="F26" s="142">
        <v>6.8181818181818175</v>
      </c>
      <c r="G26" s="761">
        <v>10006</v>
      </c>
      <c r="H26" s="142">
        <v>7.1515578716916783</v>
      </c>
      <c r="I26" s="762">
        <v>24.297457531187654</v>
      </c>
    </row>
    <row r="27" spans="1:10" x14ac:dyDescent="0.2">
      <c r="A27" s="11"/>
      <c r="B27" s="760" t="s">
        <v>322</v>
      </c>
      <c r="C27" s="752">
        <v>858</v>
      </c>
      <c r="D27" s="412">
        <v>7.518796992481203</v>
      </c>
      <c r="E27" s="764">
        <v>4747</v>
      </c>
      <c r="F27" s="412">
        <v>6.8181818181818175</v>
      </c>
      <c r="G27" s="764">
        <v>10006</v>
      </c>
      <c r="H27" s="412">
        <v>7.165042304808825</v>
      </c>
      <c r="I27" s="765">
        <v>24.297457531187654</v>
      </c>
    </row>
    <row r="28" spans="1:10" x14ac:dyDescent="0.2">
      <c r="A28" s="11"/>
      <c r="B28" s="760" t="s">
        <v>319</v>
      </c>
      <c r="C28" s="752">
        <v>0</v>
      </c>
      <c r="D28" s="412" t="s">
        <v>142</v>
      </c>
      <c r="E28" s="764">
        <v>0</v>
      </c>
      <c r="F28" s="412" t="s">
        <v>142</v>
      </c>
      <c r="G28" s="764">
        <v>0</v>
      </c>
      <c r="H28" s="412">
        <v>-100</v>
      </c>
      <c r="I28" s="765">
        <v>0</v>
      </c>
    </row>
    <row r="29" spans="1:10" ht="14.25" customHeight="1" x14ac:dyDescent="0.2">
      <c r="A29" s="11"/>
      <c r="B29" s="11" t="s">
        <v>217</v>
      </c>
      <c r="C29" s="751">
        <v>0</v>
      </c>
      <c r="D29" s="142" t="s">
        <v>142</v>
      </c>
      <c r="E29" s="761">
        <v>28.446060000000003</v>
      </c>
      <c r="F29" s="142" t="s">
        <v>142</v>
      </c>
      <c r="G29" s="761">
        <v>28.446060000000003</v>
      </c>
      <c r="H29" s="142" t="s">
        <v>142</v>
      </c>
      <c r="I29" s="765">
        <v>6.9075248328964209E-2</v>
      </c>
    </row>
    <row r="30" spans="1:10" ht="14.25" customHeight="1" x14ac:dyDescent="0.2">
      <c r="A30" s="160" t="s">
        <v>439</v>
      </c>
      <c r="B30" s="703"/>
      <c r="C30" s="753">
        <v>858</v>
      </c>
      <c r="D30" s="147">
        <v>-54.762174787884419</v>
      </c>
      <c r="E30" s="766">
        <v>4775.4460599999993</v>
      </c>
      <c r="F30" s="147">
        <v>-15.898431384562658</v>
      </c>
      <c r="G30" s="766">
        <v>11268.37082</v>
      </c>
      <c r="H30" s="147">
        <v>6.5832651623614415</v>
      </c>
      <c r="I30" s="767">
        <v>27.362858429404781</v>
      </c>
    </row>
    <row r="31" spans="1:10" ht="14.25" customHeight="1" x14ac:dyDescent="0.2">
      <c r="A31" s="11"/>
      <c r="B31" s="11" t="s">
        <v>231</v>
      </c>
      <c r="C31" s="751">
        <v>28.916</v>
      </c>
      <c r="D31" s="142">
        <v>92.773333333333326</v>
      </c>
      <c r="E31" s="761">
        <v>28.916</v>
      </c>
      <c r="F31" s="142">
        <v>-27.161838203862722</v>
      </c>
      <c r="G31" s="761">
        <v>97.994389999999996</v>
      </c>
      <c r="H31" s="142">
        <v>20.279587495951073</v>
      </c>
      <c r="I31" s="762">
        <v>0.2379586777253288</v>
      </c>
      <c r="J31" s="428"/>
    </row>
    <row r="32" spans="1:10" ht="14.25" customHeight="1" x14ac:dyDescent="0.2">
      <c r="A32" s="160" t="s">
        <v>300</v>
      </c>
      <c r="B32" s="703"/>
      <c r="C32" s="753">
        <v>28.916</v>
      </c>
      <c r="D32" s="147">
        <v>92.773333333333326</v>
      </c>
      <c r="E32" s="766">
        <v>28.916</v>
      </c>
      <c r="F32" s="147">
        <v>-27.161838203862722</v>
      </c>
      <c r="G32" s="766">
        <v>97.994389999999996</v>
      </c>
      <c r="H32" s="147">
        <v>20.279587495951073</v>
      </c>
      <c r="I32" s="767">
        <v>0.2379586777253288</v>
      </c>
      <c r="J32" s="428"/>
    </row>
    <row r="33" spans="1:9" ht="14.25" customHeight="1" x14ac:dyDescent="0.2">
      <c r="A33" s="11"/>
      <c r="B33" s="11" t="s">
        <v>561</v>
      </c>
      <c r="C33" s="751">
        <v>0</v>
      </c>
      <c r="D33" s="142" t="s">
        <v>142</v>
      </c>
      <c r="E33" s="761">
        <v>0</v>
      </c>
      <c r="F33" s="142" t="s">
        <v>142</v>
      </c>
      <c r="G33" s="761">
        <v>676.63525000000004</v>
      </c>
      <c r="H33" s="142" t="s">
        <v>142</v>
      </c>
      <c r="I33" s="762">
        <v>1.6430657856265782</v>
      </c>
    </row>
    <row r="34" spans="1:9" ht="14.25" customHeight="1" x14ac:dyDescent="0.2">
      <c r="A34" s="11"/>
      <c r="B34" s="11" t="s">
        <v>202</v>
      </c>
      <c r="C34" s="751">
        <v>0</v>
      </c>
      <c r="D34" s="142" t="s">
        <v>142</v>
      </c>
      <c r="E34" s="761">
        <v>0</v>
      </c>
      <c r="F34" s="142">
        <v>-100</v>
      </c>
      <c r="G34" s="761">
        <v>0</v>
      </c>
      <c r="H34" s="142">
        <v>-100</v>
      </c>
      <c r="I34" s="762">
        <v>0</v>
      </c>
    </row>
    <row r="35" spans="1:9" ht="15.75" customHeight="1" x14ac:dyDescent="0.2">
      <c r="A35" s="11"/>
      <c r="B35" s="11" t="s">
        <v>649</v>
      </c>
      <c r="C35" s="751">
        <v>0</v>
      </c>
      <c r="D35" s="142" t="s">
        <v>142</v>
      </c>
      <c r="E35" s="761">
        <v>0</v>
      </c>
      <c r="F35" s="142" t="s">
        <v>142</v>
      </c>
      <c r="G35" s="761">
        <v>0</v>
      </c>
      <c r="H35" s="142">
        <v>-100</v>
      </c>
      <c r="I35" s="762">
        <v>0</v>
      </c>
    </row>
    <row r="36" spans="1:9" s="1" customFormat="1" ht="14.25" customHeight="1" x14ac:dyDescent="0.2">
      <c r="A36" s="11"/>
      <c r="B36" s="11" t="s">
        <v>203</v>
      </c>
      <c r="C36" s="751">
        <v>0</v>
      </c>
      <c r="D36" s="142" t="s">
        <v>142</v>
      </c>
      <c r="E36" s="764">
        <v>0</v>
      </c>
      <c r="F36" s="142">
        <v>-100</v>
      </c>
      <c r="G36" s="764">
        <v>0</v>
      </c>
      <c r="H36" s="142">
        <v>-100</v>
      </c>
      <c r="I36" s="762">
        <v>0</v>
      </c>
    </row>
    <row r="37" spans="1:9" s="1" customFormat="1" x14ac:dyDescent="0.2">
      <c r="A37" s="11"/>
      <c r="B37" s="11" t="s">
        <v>650</v>
      </c>
      <c r="C37" s="751">
        <v>0</v>
      </c>
      <c r="D37" s="142" t="s">
        <v>142</v>
      </c>
      <c r="E37" s="764">
        <v>0</v>
      </c>
      <c r="F37" s="142" t="s">
        <v>142</v>
      </c>
      <c r="G37" s="764">
        <v>882.99936000000002</v>
      </c>
      <c r="H37" s="142">
        <v>-74.373587504422204</v>
      </c>
      <c r="I37" s="762">
        <v>2.144177438503486</v>
      </c>
    </row>
    <row r="38" spans="1:9" s="1" customFormat="1" x14ac:dyDescent="0.2">
      <c r="A38" s="160" t="s">
        <v>651</v>
      </c>
      <c r="B38" s="703"/>
      <c r="C38" s="753">
        <v>0</v>
      </c>
      <c r="D38" s="147" t="s">
        <v>142</v>
      </c>
      <c r="E38" s="766">
        <v>0</v>
      </c>
      <c r="F38" s="147">
        <v>-100</v>
      </c>
      <c r="G38" s="766">
        <v>1559.6346099999998</v>
      </c>
      <c r="H38" s="147">
        <v>-65.47832976913557</v>
      </c>
      <c r="I38" s="767">
        <v>3.7872432241300635</v>
      </c>
    </row>
    <row r="39" spans="1:9" s="1" customFormat="1" x14ac:dyDescent="0.2">
      <c r="A39" s="11"/>
      <c r="B39" s="11" t="s">
        <v>533</v>
      </c>
      <c r="C39" s="751">
        <v>0</v>
      </c>
      <c r="D39" s="142" t="s">
        <v>142</v>
      </c>
      <c r="E39" s="764">
        <v>0</v>
      </c>
      <c r="F39" s="142">
        <v>-100</v>
      </c>
      <c r="G39" s="764">
        <v>0</v>
      </c>
      <c r="H39" s="142">
        <v>-100</v>
      </c>
      <c r="I39" s="762">
        <v>0</v>
      </c>
    </row>
    <row r="40" spans="1:9" s="1" customFormat="1" x14ac:dyDescent="0.2">
      <c r="A40" s="11"/>
      <c r="B40" s="11" t="s">
        <v>631</v>
      </c>
      <c r="C40" s="751">
        <v>0</v>
      </c>
      <c r="D40" s="142" t="s">
        <v>142</v>
      </c>
      <c r="E40" s="764">
        <v>0</v>
      </c>
      <c r="F40" s="142" t="s">
        <v>142</v>
      </c>
      <c r="G40" s="764">
        <v>0</v>
      </c>
      <c r="H40" s="142">
        <v>-100</v>
      </c>
      <c r="I40" s="762">
        <v>0</v>
      </c>
    </row>
    <row r="41" spans="1:9" s="1" customFormat="1" x14ac:dyDescent="0.2">
      <c r="A41" s="11"/>
      <c r="B41" s="11" t="s">
        <v>682</v>
      </c>
      <c r="C41" s="751">
        <v>0</v>
      </c>
      <c r="D41" s="142" t="s">
        <v>142</v>
      </c>
      <c r="E41" s="764">
        <v>55.389139999999998</v>
      </c>
      <c r="F41" s="142" t="s">
        <v>142</v>
      </c>
      <c r="G41" s="764">
        <v>55.389139999999998</v>
      </c>
      <c r="H41" s="142" t="s">
        <v>142</v>
      </c>
      <c r="I41" s="762">
        <v>0.13450082718758818</v>
      </c>
    </row>
    <row r="42" spans="1:9" s="1" customFormat="1" ht="14.25" customHeight="1" x14ac:dyDescent="0.2">
      <c r="A42" s="160" t="s">
        <v>455</v>
      </c>
      <c r="B42" s="703"/>
      <c r="C42" s="753">
        <v>0</v>
      </c>
      <c r="D42" s="147" t="s">
        <v>142</v>
      </c>
      <c r="E42" s="753">
        <v>55.389139999999998</v>
      </c>
      <c r="F42" s="754">
        <v>-93.862052049033196</v>
      </c>
      <c r="G42" s="753">
        <v>55.389139999999998</v>
      </c>
      <c r="H42" s="754">
        <v>-98.148734497165378</v>
      </c>
      <c r="I42" s="745">
        <v>0.13450082718758818</v>
      </c>
    </row>
    <row r="43" spans="1:9" s="1" customFormat="1" ht="14.25" customHeight="1" x14ac:dyDescent="0.2">
      <c r="A43" s="703" t="s">
        <v>652</v>
      </c>
      <c r="B43" s="753"/>
      <c r="C43" s="754">
        <v>769.30389000000002</v>
      </c>
      <c r="D43" s="753">
        <v>127.99589627243857</v>
      </c>
      <c r="E43" s="754">
        <v>3024.1100100000003</v>
      </c>
      <c r="F43" s="753">
        <v>115.66577496676985</v>
      </c>
      <c r="G43" s="754">
        <v>5268.4461899999988</v>
      </c>
      <c r="H43" s="745">
        <v>115.67472752012775</v>
      </c>
      <c r="I43" s="755">
        <v>12.793308770424982</v>
      </c>
    </row>
    <row r="44" spans="1:9" s="1" customFormat="1" x14ac:dyDescent="0.2">
      <c r="A44" s="756" t="s">
        <v>114</v>
      </c>
      <c r="B44" s="658"/>
      <c r="C44" s="757">
        <v>2414.61096</v>
      </c>
      <c r="D44" s="659">
        <v>-40.018565344742967</v>
      </c>
      <c r="E44" s="757">
        <v>23705.331989999995</v>
      </c>
      <c r="F44" s="659">
        <v>25.353818372901898</v>
      </c>
      <c r="G44" s="757">
        <v>41181.263460000002</v>
      </c>
      <c r="H44" s="659">
        <v>-17.143447864413268</v>
      </c>
      <c r="I44" s="757">
        <v>100</v>
      </c>
    </row>
    <row r="45" spans="1:9" s="1" customFormat="1" x14ac:dyDescent="0.2">
      <c r="A45" s="758"/>
      <c r="B45" s="741" t="s">
        <v>322</v>
      </c>
      <c r="C45" s="742">
        <v>1258.2858700000002</v>
      </c>
      <c r="D45" s="528">
        <v>-40.199254443666355</v>
      </c>
      <c r="E45" s="742">
        <v>17956.790010000001</v>
      </c>
      <c r="F45" s="528">
        <v>44.151843793202801</v>
      </c>
      <c r="G45" s="742">
        <v>27966.900659999999</v>
      </c>
      <c r="H45" s="528">
        <v>-14.408044118690286</v>
      </c>
      <c r="I45" s="742">
        <v>67.911711079881471</v>
      </c>
    </row>
    <row r="46" spans="1:9" s="1" customFormat="1" ht="14.25" customHeight="1" x14ac:dyDescent="0.2">
      <c r="A46" s="741"/>
      <c r="B46" s="741" t="s">
        <v>319</v>
      </c>
      <c r="C46" s="742">
        <v>1156.32509</v>
      </c>
      <c r="D46" s="528">
        <v>-39.820699030985431</v>
      </c>
      <c r="E46" s="742">
        <v>5748.54198</v>
      </c>
      <c r="F46" s="528">
        <v>-10.928901517150724</v>
      </c>
      <c r="G46" s="742">
        <v>13214.362800000001</v>
      </c>
      <c r="H46" s="528">
        <v>-22.392606499747686</v>
      </c>
      <c r="I46" s="742">
        <v>32.088288920118529</v>
      </c>
    </row>
    <row r="47" spans="1:9" s="1" customFormat="1" ht="14.25" customHeight="1" x14ac:dyDescent="0.2">
      <c r="A47" s="746"/>
      <c r="B47" s="746" t="s">
        <v>442</v>
      </c>
      <c r="C47" s="747">
        <v>785.91007000000002</v>
      </c>
      <c r="D47" s="530">
        <v>-56.095563521640379</v>
      </c>
      <c r="E47" s="747">
        <v>15821.561299999998</v>
      </c>
      <c r="F47" s="530">
        <v>54.480461889431062</v>
      </c>
      <c r="G47" s="747">
        <v>22978.624530000001</v>
      </c>
      <c r="H47" s="530">
        <v>-22.862777911696757</v>
      </c>
      <c r="I47" s="747">
        <v>55.79873612260463</v>
      </c>
    </row>
    <row r="48" spans="1:9" s="1" customFormat="1" x14ac:dyDescent="0.2">
      <c r="A48" s="746"/>
      <c r="B48" s="746" t="s">
        <v>443</v>
      </c>
      <c r="C48" s="747">
        <v>1628.7008899999998</v>
      </c>
      <c r="D48" s="530">
        <v>-27.14541059548403</v>
      </c>
      <c r="E48" s="747">
        <v>7883.7706899999976</v>
      </c>
      <c r="F48" s="530">
        <v>-9.0573742649359588</v>
      </c>
      <c r="G48" s="747">
        <v>18202.638930000001</v>
      </c>
      <c r="H48" s="530">
        <v>-8.5873196877362652</v>
      </c>
      <c r="I48" s="747">
        <v>44.201263877395377</v>
      </c>
    </row>
    <row r="49" spans="1:9" s="1" customFormat="1" x14ac:dyDescent="0.2">
      <c r="A49" s="741"/>
      <c r="B49" s="741" t="s">
        <v>444</v>
      </c>
      <c r="C49" s="742">
        <v>709.69864000000007</v>
      </c>
      <c r="D49" s="528">
        <v>-56.215010732309381</v>
      </c>
      <c r="E49" s="742">
        <v>15401.814219999998</v>
      </c>
      <c r="F49" s="528">
        <v>55.335572549213083</v>
      </c>
      <c r="G49" s="742">
        <v>21318.877770000003</v>
      </c>
      <c r="H49" s="528">
        <v>-22.607897076287138</v>
      </c>
      <c r="I49" s="742">
        <v>51.768391687902827</v>
      </c>
    </row>
    <row r="50" spans="1:9" s="1" customFormat="1" x14ac:dyDescent="0.2">
      <c r="I50" s="55" t="s">
        <v>220</v>
      </c>
    </row>
    <row r="51" spans="1:9" s="1" customFormat="1" ht="14.25" customHeight="1" x14ac:dyDescent="0.2">
      <c r="A51" s="834" t="s">
        <v>639</v>
      </c>
      <c r="B51" s="834"/>
      <c r="C51" s="834"/>
      <c r="D51" s="834"/>
      <c r="E51" s="834"/>
      <c r="F51" s="834"/>
      <c r="G51" s="834"/>
      <c r="H51" s="834"/>
      <c r="I51" s="834"/>
    </row>
    <row r="52" spans="1:9" s="1" customFormat="1" x14ac:dyDescent="0.2">
      <c r="A52" s="80" t="s">
        <v>679</v>
      </c>
      <c r="G52" s="613"/>
    </row>
    <row r="53" spans="1:9" s="1" customFormat="1" x14ac:dyDescent="0.2">
      <c r="A53" s="717" t="s">
        <v>654</v>
      </c>
      <c r="G53" s="613"/>
    </row>
    <row r="54" spans="1:9" s="1" customFormat="1" x14ac:dyDescent="0.2">
      <c r="G54" s="613"/>
    </row>
    <row r="55" spans="1:9" s="1" customFormat="1" x14ac:dyDescent="0.2">
      <c r="G55" s="613"/>
    </row>
    <row r="56" spans="1:9" s="1" customFormat="1" x14ac:dyDescent="0.2">
      <c r="G56" s="613"/>
    </row>
    <row r="57" spans="1:9" s="1" customFormat="1" x14ac:dyDescent="0.2">
      <c r="G57" s="613"/>
    </row>
    <row r="58" spans="1:9" s="1" customFormat="1" x14ac:dyDescent="0.2">
      <c r="G58" s="613"/>
    </row>
    <row r="59" spans="1:9" s="1" customFormat="1" x14ac:dyDescent="0.2">
      <c r="G59" s="613"/>
    </row>
    <row r="60" spans="1:9" s="1" customFormat="1" x14ac:dyDescent="0.2">
      <c r="G60" s="613"/>
    </row>
    <row r="61" spans="1:9" s="1" customFormat="1" x14ac:dyDescent="0.2">
      <c r="G61" s="613"/>
    </row>
    <row r="62" spans="1:9" s="1" customFormat="1" x14ac:dyDescent="0.2">
      <c r="G62" s="613"/>
    </row>
    <row r="63" spans="1:9" s="1" customFormat="1" x14ac:dyDescent="0.2">
      <c r="G63" s="613"/>
    </row>
    <row r="64" spans="1:9" s="1" customFormat="1" x14ac:dyDescent="0.2">
      <c r="G64" s="613"/>
    </row>
    <row r="65" spans="7:7" s="1" customFormat="1" x14ac:dyDescent="0.2">
      <c r="G65" s="613"/>
    </row>
    <row r="66" spans="7:7" s="1" customFormat="1" x14ac:dyDescent="0.2">
      <c r="G66" s="613"/>
    </row>
    <row r="67" spans="7:7" s="1" customFormat="1" x14ac:dyDescent="0.2">
      <c r="G67" s="613"/>
    </row>
    <row r="68" spans="7:7" s="1" customFormat="1" x14ac:dyDescent="0.2">
      <c r="G68" s="613"/>
    </row>
    <row r="69" spans="7:7" s="1" customFormat="1" x14ac:dyDescent="0.2">
      <c r="G69" s="613"/>
    </row>
    <row r="70" spans="7:7" s="1" customFormat="1" x14ac:dyDescent="0.2">
      <c r="G70" s="613"/>
    </row>
    <row r="71" spans="7:7" s="1" customFormat="1" x14ac:dyDescent="0.2">
      <c r="G71" s="613"/>
    </row>
    <row r="72" spans="7:7" s="1" customFormat="1" x14ac:dyDescent="0.2">
      <c r="G72" s="613"/>
    </row>
    <row r="73" spans="7:7" s="1" customFormat="1" x14ac:dyDescent="0.2">
      <c r="G73" s="613"/>
    </row>
    <row r="74" spans="7:7" s="1" customFormat="1" x14ac:dyDescent="0.2">
      <c r="G74" s="613"/>
    </row>
    <row r="75" spans="7:7" s="1" customFormat="1" x14ac:dyDescent="0.2">
      <c r="G75" s="613"/>
    </row>
    <row r="76" spans="7:7" s="1" customFormat="1" x14ac:dyDescent="0.2">
      <c r="G76" s="613"/>
    </row>
    <row r="77" spans="7:7" s="1" customFormat="1" x14ac:dyDescent="0.2">
      <c r="G77" s="613"/>
    </row>
    <row r="78" spans="7:7" s="1" customFormat="1" x14ac:dyDescent="0.2">
      <c r="G78" s="613"/>
    </row>
    <row r="79" spans="7:7" s="1" customFormat="1" x14ac:dyDescent="0.2">
      <c r="G79" s="613"/>
    </row>
    <row r="80" spans="7:7" s="1" customFormat="1" x14ac:dyDescent="0.2">
      <c r="G80" s="613"/>
    </row>
    <row r="81" spans="7:7" s="1" customFormat="1" x14ac:dyDescent="0.2">
      <c r="G81" s="613"/>
    </row>
    <row r="82" spans="7:7" s="1" customFormat="1" x14ac:dyDescent="0.2">
      <c r="G82" s="613"/>
    </row>
    <row r="83" spans="7:7" s="1" customFormat="1" x14ac:dyDescent="0.2">
      <c r="G83" s="613"/>
    </row>
    <row r="84" spans="7:7" s="1" customFormat="1" x14ac:dyDescent="0.2">
      <c r="G84" s="613"/>
    </row>
    <row r="85" spans="7:7" s="1" customFormat="1" x14ac:dyDescent="0.2">
      <c r="G85" s="613"/>
    </row>
    <row r="86" spans="7:7" s="1" customFormat="1" x14ac:dyDescent="0.2">
      <c r="G86" s="613"/>
    </row>
    <row r="87" spans="7:7" s="1" customFormat="1" x14ac:dyDescent="0.2">
      <c r="G87" s="613"/>
    </row>
    <row r="88" spans="7:7" s="1" customFormat="1" x14ac:dyDescent="0.2">
      <c r="G88" s="613"/>
    </row>
    <row r="89" spans="7:7" s="1" customFormat="1" x14ac:dyDescent="0.2">
      <c r="G89" s="613"/>
    </row>
    <row r="90" spans="7:7" s="1" customFormat="1" x14ac:dyDescent="0.2">
      <c r="G90" s="613"/>
    </row>
    <row r="91" spans="7:7" s="1" customFormat="1" x14ac:dyDescent="0.2">
      <c r="G91" s="613"/>
    </row>
    <row r="92" spans="7:7" s="1" customFormat="1" x14ac:dyDescent="0.2">
      <c r="G92" s="613"/>
    </row>
    <row r="93" spans="7:7" s="1" customFormat="1" x14ac:dyDescent="0.2">
      <c r="G93" s="613"/>
    </row>
    <row r="94" spans="7:7" s="1" customFormat="1" x14ac:dyDescent="0.2">
      <c r="G94" s="613"/>
    </row>
    <row r="95" spans="7:7" s="1" customFormat="1" x14ac:dyDescent="0.2">
      <c r="G95" s="613"/>
    </row>
    <row r="96" spans="7:7" s="1" customFormat="1" x14ac:dyDescent="0.2">
      <c r="G96" s="613"/>
    </row>
    <row r="97" spans="7:7" s="1" customFormat="1" x14ac:dyDescent="0.2">
      <c r="G97" s="613"/>
    </row>
    <row r="98" spans="7:7" s="1" customFormat="1" x14ac:dyDescent="0.2">
      <c r="G98" s="613"/>
    </row>
    <row r="99" spans="7:7" s="1" customFormat="1" x14ac:dyDescent="0.2">
      <c r="G99" s="613"/>
    </row>
    <row r="100" spans="7:7" s="1" customFormat="1" x14ac:dyDescent="0.2">
      <c r="G100" s="613"/>
    </row>
    <row r="101" spans="7:7" s="1" customFormat="1" x14ac:dyDescent="0.2">
      <c r="G101" s="613"/>
    </row>
    <row r="102" spans="7:7" s="1" customFormat="1" x14ac:dyDescent="0.2">
      <c r="G102" s="613"/>
    </row>
    <row r="103" spans="7:7" s="1" customFormat="1" x14ac:dyDescent="0.2">
      <c r="G103" s="613"/>
    </row>
    <row r="104" spans="7:7" s="1" customFormat="1" x14ac:dyDescent="0.2">
      <c r="G104" s="613"/>
    </row>
    <row r="105" spans="7:7" s="1" customFormat="1" x14ac:dyDescent="0.2">
      <c r="G105" s="613"/>
    </row>
    <row r="106" spans="7:7" s="1" customFormat="1" x14ac:dyDescent="0.2">
      <c r="G106" s="613"/>
    </row>
    <row r="107" spans="7:7" s="1" customFormat="1" x14ac:dyDescent="0.2">
      <c r="G107" s="613"/>
    </row>
    <row r="108" spans="7:7" s="1" customFormat="1" x14ac:dyDescent="0.2">
      <c r="G108" s="613"/>
    </row>
    <row r="109" spans="7:7" s="1" customFormat="1" x14ac:dyDescent="0.2">
      <c r="G109" s="613"/>
    </row>
    <row r="110" spans="7:7" s="1" customFormat="1" x14ac:dyDescent="0.2">
      <c r="G110" s="613"/>
    </row>
    <row r="111" spans="7:7" s="1" customFormat="1" x14ac:dyDescent="0.2">
      <c r="G111" s="613"/>
    </row>
    <row r="112" spans="7:7" s="1" customFormat="1" x14ac:dyDescent="0.2">
      <c r="G112" s="613"/>
    </row>
    <row r="113" spans="7:7" s="1" customFormat="1" x14ac:dyDescent="0.2">
      <c r="G113" s="613"/>
    </row>
    <row r="114" spans="7:7" s="1" customFormat="1" x14ac:dyDescent="0.2">
      <c r="G114" s="613"/>
    </row>
    <row r="115" spans="7:7" s="1" customFormat="1" x14ac:dyDescent="0.2">
      <c r="G115" s="613"/>
    </row>
    <row r="116" spans="7:7" s="1" customFormat="1" x14ac:dyDescent="0.2">
      <c r="G116" s="613"/>
    </row>
    <row r="117" spans="7:7" s="1" customFormat="1" x14ac:dyDescent="0.2">
      <c r="G117" s="613"/>
    </row>
    <row r="118" spans="7:7" s="1" customFormat="1" x14ac:dyDescent="0.2">
      <c r="G118" s="613"/>
    </row>
    <row r="119" spans="7:7" s="1" customFormat="1" x14ac:dyDescent="0.2">
      <c r="G119" s="613"/>
    </row>
    <row r="120" spans="7:7" s="1" customFormat="1" x14ac:dyDescent="0.2">
      <c r="G120" s="613"/>
    </row>
    <row r="121" spans="7:7" s="1" customFormat="1" x14ac:dyDescent="0.2">
      <c r="G121" s="613"/>
    </row>
    <row r="122" spans="7:7" s="1" customFormat="1" x14ac:dyDescent="0.2">
      <c r="G122" s="613"/>
    </row>
    <row r="123" spans="7:7" s="1" customFormat="1" x14ac:dyDescent="0.2">
      <c r="G123" s="613"/>
    </row>
    <row r="124" spans="7:7" s="1" customFormat="1" x14ac:dyDescent="0.2">
      <c r="G124" s="613"/>
    </row>
    <row r="125" spans="7:7" s="1" customFormat="1" x14ac:dyDescent="0.2">
      <c r="G125" s="613"/>
    </row>
    <row r="126" spans="7:7" s="1" customFormat="1" x14ac:dyDescent="0.2">
      <c r="G126" s="613"/>
    </row>
    <row r="127" spans="7:7" s="1" customFormat="1" x14ac:dyDescent="0.2">
      <c r="G127" s="613"/>
    </row>
    <row r="128" spans="7:7" s="1" customFormat="1" x14ac:dyDescent="0.2">
      <c r="G128" s="613"/>
    </row>
    <row r="129" spans="7:7" s="1" customFormat="1" x14ac:dyDescent="0.2">
      <c r="G129" s="613"/>
    </row>
    <row r="130" spans="7:7" s="1" customFormat="1" x14ac:dyDescent="0.2">
      <c r="G130" s="613"/>
    </row>
    <row r="131" spans="7:7" s="1" customFormat="1" x14ac:dyDescent="0.2">
      <c r="G131" s="613"/>
    </row>
    <row r="132" spans="7:7" s="1" customFormat="1" x14ac:dyDescent="0.2">
      <c r="G132" s="613"/>
    </row>
    <row r="133" spans="7:7" s="1" customFormat="1" x14ac:dyDescent="0.2">
      <c r="G133" s="613"/>
    </row>
    <row r="134" spans="7:7" s="1" customFormat="1" x14ac:dyDescent="0.2">
      <c r="G134" s="613"/>
    </row>
    <row r="135" spans="7:7" s="1" customFormat="1" x14ac:dyDescent="0.2">
      <c r="G135" s="613"/>
    </row>
    <row r="136" spans="7:7" s="1" customFormat="1" x14ac:dyDescent="0.2">
      <c r="G136" s="613"/>
    </row>
    <row r="137" spans="7:7" s="1" customFormat="1" x14ac:dyDescent="0.2">
      <c r="G137" s="613"/>
    </row>
    <row r="138" spans="7:7" s="1" customFormat="1" x14ac:dyDescent="0.2">
      <c r="G138" s="613"/>
    </row>
    <row r="139" spans="7:7" s="1" customFormat="1" x14ac:dyDescent="0.2">
      <c r="G139" s="613"/>
    </row>
    <row r="140" spans="7:7" s="1" customFormat="1" x14ac:dyDescent="0.2">
      <c r="G140" s="613"/>
    </row>
    <row r="141" spans="7:7" s="1" customFormat="1" x14ac:dyDescent="0.2">
      <c r="G141" s="613"/>
    </row>
    <row r="142" spans="7:7" s="1" customFormat="1" x14ac:dyDescent="0.2">
      <c r="G142" s="613"/>
    </row>
    <row r="143" spans="7:7" s="1" customFormat="1" x14ac:dyDescent="0.2">
      <c r="G143" s="613"/>
    </row>
    <row r="144" spans="7:7" s="1" customFormat="1" x14ac:dyDescent="0.2">
      <c r="G144" s="613"/>
    </row>
    <row r="145" spans="7:7" s="1" customFormat="1" x14ac:dyDescent="0.2">
      <c r="G145" s="613"/>
    </row>
    <row r="146" spans="7:7" s="1" customFormat="1" x14ac:dyDescent="0.2">
      <c r="G146" s="613"/>
    </row>
    <row r="147" spans="7:7" s="1" customFormat="1" x14ac:dyDescent="0.2">
      <c r="G147" s="613"/>
    </row>
    <row r="148" spans="7:7" s="1" customFormat="1" x14ac:dyDescent="0.2">
      <c r="G148" s="613"/>
    </row>
    <row r="149" spans="7:7" s="1" customFormat="1" x14ac:dyDescent="0.2">
      <c r="G149" s="613"/>
    </row>
    <row r="150" spans="7:7" s="1" customFormat="1" x14ac:dyDescent="0.2">
      <c r="G150" s="613"/>
    </row>
    <row r="151" spans="7:7" s="1" customFormat="1" x14ac:dyDescent="0.2">
      <c r="G151" s="613"/>
    </row>
    <row r="152" spans="7:7" s="1" customFormat="1" x14ac:dyDescent="0.2">
      <c r="G152" s="613"/>
    </row>
    <row r="153" spans="7:7" s="1" customFormat="1" x14ac:dyDescent="0.2">
      <c r="G153" s="613"/>
    </row>
    <row r="154" spans="7:7" s="1" customFormat="1" x14ac:dyDescent="0.2">
      <c r="G154" s="613"/>
    </row>
    <row r="155" spans="7:7" s="1" customFormat="1" x14ac:dyDescent="0.2">
      <c r="G155" s="613"/>
    </row>
    <row r="156" spans="7:7" s="1" customFormat="1" x14ac:dyDescent="0.2">
      <c r="G156" s="613"/>
    </row>
    <row r="157" spans="7:7" s="1" customFormat="1" x14ac:dyDescent="0.2">
      <c r="G157" s="613"/>
    </row>
    <row r="158" spans="7:7" s="1" customFormat="1" x14ac:dyDescent="0.2">
      <c r="G158" s="613"/>
    </row>
    <row r="159" spans="7:7" s="1" customFormat="1" x14ac:dyDescent="0.2">
      <c r="G159" s="613"/>
    </row>
    <row r="160" spans="7:7" s="1" customFormat="1" x14ac:dyDescent="0.2">
      <c r="G160" s="613"/>
    </row>
    <row r="161" spans="7:7" s="1" customFormat="1" x14ac:dyDescent="0.2">
      <c r="G161" s="613"/>
    </row>
    <row r="162" spans="7:7" s="1" customFormat="1" x14ac:dyDescent="0.2">
      <c r="G162" s="613"/>
    </row>
    <row r="163" spans="7:7" s="1" customFormat="1" x14ac:dyDescent="0.2">
      <c r="G163" s="613"/>
    </row>
    <row r="164" spans="7:7" s="1" customFormat="1" x14ac:dyDescent="0.2">
      <c r="G164" s="613"/>
    </row>
    <row r="165" spans="7:7" s="1" customFormat="1" x14ac:dyDescent="0.2">
      <c r="G165" s="613"/>
    </row>
    <row r="166" spans="7:7" s="1" customFormat="1" x14ac:dyDescent="0.2">
      <c r="G166" s="613"/>
    </row>
    <row r="167" spans="7:7" s="1" customFormat="1" x14ac:dyDescent="0.2">
      <c r="G167" s="613"/>
    </row>
    <row r="168" spans="7:7" s="1" customFormat="1" x14ac:dyDescent="0.2">
      <c r="G168" s="613"/>
    </row>
    <row r="169" spans="7:7" s="1" customFormat="1" x14ac:dyDescent="0.2">
      <c r="G169" s="613"/>
    </row>
    <row r="170" spans="7:7" s="1" customFormat="1" x14ac:dyDescent="0.2">
      <c r="G170" s="613"/>
    </row>
    <row r="171" spans="7:7" s="1" customFormat="1" x14ac:dyDescent="0.2">
      <c r="G171" s="613"/>
    </row>
    <row r="172" spans="7:7" s="1" customFormat="1" x14ac:dyDescent="0.2">
      <c r="G172" s="613"/>
    </row>
    <row r="173" spans="7:7" s="1" customFormat="1" x14ac:dyDescent="0.2">
      <c r="G173" s="613"/>
    </row>
    <row r="174" spans="7:7" s="1" customFormat="1" x14ac:dyDescent="0.2">
      <c r="G174" s="613"/>
    </row>
    <row r="175" spans="7:7" s="1" customFormat="1" x14ac:dyDescent="0.2">
      <c r="G175" s="613"/>
    </row>
    <row r="176" spans="7:7" s="1" customFormat="1" x14ac:dyDescent="0.2">
      <c r="G176" s="613"/>
    </row>
    <row r="177" spans="7:7" s="1" customFormat="1" x14ac:dyDescent="0.2">
      <c r="G177" s="613"/>
    </row>
    <row r="178" spans="7:7" s="1" customFormat="1" x14ac:dyDescent="0.2">
      <c r="G178" s="613"/>
    </row>
    <row r="179" spans="7:7" s="1" customFormat="1" x14ac:dyDescent="0.2">
      <c r="G179" s="613"/>
    </row>
    <row r="180" spans="7:7" s="1" customFormat="1" x14ac:dyDescent="0.2">
      <c r="G180" s="613"/>
    </row>
    <row r="181" spans="7:7" s="1" customFormat="1" x14ac:dyDescent="0.2">
      <c r="G181" s="613"/>
    </row>
    <row r="182" spans="7:7" s="1" customFormat="1" x14ac:dyDescent="0.2">
      <c r="G182" s="613"/>
    </row>
    <row r="183" spans="7:7" s="1" customFormat="1" x14ac:dyDescent="0.2">
      <c r="G183" s="613"/>
    </row>
    <row r="184" spans="7:7" s="1" customFormat="1" x14ac:dyDescent="0.2">
      <c r="G184" s="613"/>
    </row>
    <row r="185" spans="7:7" s="1" customFormat="1" x14ac:dyDescent="0.2">
      <c r="G185" s="613"/>
    </row>
    <row r="186" spans="7:7" s="1" customFormat="1" x14ac:dyDescent="0.2">
      <c r="G186" s="613"/>
    </row>
    <row r="187" spans="7:7" s="1" customFormat="1" x14ac:dyDescent="0.2">
      <c r="G187" s="613"/>
    </row>
    <row r="188" spans="7:7" s="1" customFormat="1" x14ac:dyDescent="0.2">
      <c r="G188" s="613"/>
    </row>
    <row r="189" spans="7:7" s="1" customFormat="1" x14ac:dyDescent="0.2">
      <c r="G189" s="613"/>
    </row>
    <row r="190" spans="7:7" s="1" customFormat="1" x14ac:dyDescent="0.2">
      <c r="G190" s="613"/>
    </row>
    <row r="191" spans="7:7" s="1" customFormat="1" x14ac:dyDescent="0.2">
      <c r="G191" s="613"/>
    </row>
    <row r="192" spans="7:7" s="1" customFormat="1" x14ac:dyDescent="0.2">
      <c r="G192" s="613"/>
    </row>
    <row r="193" spans="7:7" s="1" customFormat="1" x14ac:dyDescent="0.2">
      <c r="G193" s="613"/>
    </row>
    <row r="194" spans="7:7" s="1" customFormat="1" x14ac:dyDescent="0.2">
      <c r="G194" s="613"/>
    </row>
    <row r="195" spans="7:7" s="1" customFormat="1" x14ac:dyDescent="0.2">
      <c r="G195" s="613"/>
    </row>
    <row r="196" spans="7:7" s="1" customFormat="1" x14ac:dyDescent="0.2">
      <c r="G196" s="613"/>
    </row>
    <row r="197" spans="7:7" s="1" customFormat="1" x14ac:dyDescent="0.2">
      <c r="G197" s="613"/>
    </row>
    <row r="198" spans="7:7" s="1" customFormat="1" x14ac:dyDescent="0.2">
      <c r="G198" s="613"/>
    </row>
    <row r="199" spans="7:7" s="1" customFormat="1" x14ac:dyDescent="0.2">
      <c r="G199" s="613"/>
    </row>
    <row r="200" spans="7:7" s="1" customFormat="1" x14ac:dyDescent="0.2">
      <c r="G200" s="613"/>
    </row>
    <row r="201" spans="7:7" s="1" customFormat="1" x14ac:dyDescent="0.2">
      <c r="G201" s="613"/>
    </row>
    <row r="202" spans="7:7" s="1" customFormat="1" x14ac:dyDescent="0.2">
      <c r="G202" s="613"/>
    </row>
    <row r="203" spans="7:7" s="1" customFormat="1" x14ac:dyDescent="0.2">
      <c r="G203" s="613"/>
    </row>
    <row r="204" spans="7:7" s="1" customFormat="1" x14ac:dyDescent="0.2">
      <c r="G204" s="613"/>
    </row>
    <row r="205" spans="7:7" s="1" customFormat="1" x14ac:dyDescent="0.2">
      <c r="G205" s="613"/>
    </row>
    <row r="206" spans="7:7" s="1" customFormat="1" x14ac:dyDescent="0.2">
      <c r="G206" s="613"/>
    </row>
    <row r="207" spans="7:7" s="1" customFormat="1" x14ac:dyDescent="0.2">
      <c r="G207" s="613"/>
    </row>
    <row r="208" spans="7:7" s="1" customFormat="1" x14ac:dyDescent="0.2">
      <c r="G208" s="613"/>
    </row>
    <row r="209" spans="7:7" s="1" customFormat="1" x14ac:dyDescent="0.2">
      <c r="G209" s="613"/>
    </row>
    <row r="210" spans="7:7" s="1" customFormat="1" x14ac:dyDescent="0.2">
      <c r="G210" s="613"/>
    </row>
    <row r="211" spans="7:7" s="1" customFormat="1" x14ac:dyDescent="0.2">
      <c r="G211" s="613"/>
    </row>
    <row r="212" spans="7:7" s="1" customFormat="1" x14ac:dyDescent="0.2">
      <c r="G212" s="613"/>
    </row>
    <row r="213" spans="7:7" s="1" customFormat="1" x14ac:dyDescent="0.2">
      <c r="G213" s="613"/>
    </row>
    <row r="214" spans="7:7" s="1" customFormat="1" x14ac:dyDescent="0.2">
      <c r="G214" s="613"/>
    </row>
    <row r="215" spans="7:7" s="1" customFormat="1" x14ac:dyDescent="0.2">
      <c r="G215" s="613"/>
    </row>
    <row r="216" spans="7:7" s="1" customFormat="1" x14ac:dyDescent="0.2">
      <c r="G216" s="613"/>
    </row>
    <row r="217" spans="7:7" s="1" customFormat="1" x14ac:dyDescent="0.2">
      <c r="G217" s="613"/>
    </row>
    <row r="218" spans="7:7" s="1" customFormat="1" x14ac:dyDescent="0.2">
      <c r="G218" s="613"/>
    </row>
    <row r="219" spans="7:7" s="1" customFormat="1" x14ac:dyDescent="0.2">
      <c r="G219" s="613"/>
    </row>
    <row r="220" spans="7:7" s="1" customFormat="1" x14ac:dyDescent="0.2">
      <c r="G220" s="613"/>
    </row>
    <row r="221" spans="7:7" s="1" customFormat="1" x14ac:dyDescent="0.2">
      <c r="G221" s="613"/>
    </row>
    <row r="222" spans="7:7" s="1" customFormat="1" x14ac:dyDescent="0.2">
      <c r="G222" s="613"/>
    </row>
    <row r="223" spans="7:7" s="1" customFormat="1" x14ac:dyDescent="0.2">
      <c r="G223" s="613"/>
    </row>
    <row r="224" spans="7:7" s="1" customFormat="1" x14ac:dyDescent="0.2">
      <c r="G224" s="613"/>
    </row>
    <row r="225" spans="7:7" s="1" customFormat="1" x14ac:dyDescent="0.2">
      <c r="G225" s="613"/>
    </row>
    <row r="226" spans="7:7" s="1" customFormat="1" x14ac:dyDescent="0.2">
      <c r="G226" s="613"/>
    </row>
    <row r="227" spans="7:7" s="1" customFormat="1" x14ac:dyDescent="0.2">
      <c r="G227" s="613"/>
    </row>
    <row r="228" spans="7:7" s="1" customFormat="1" x14ac:dyDescent="0.2">
      <c r="G228" s="613"/>
    </row>
    <row r="229" spans="7:7" s="1" customFormat="1" x14ac:dyDescent="0.2">
      <c r="G229" s="613"/>
    </row>
    <row r="230" spans="7:7" s="1" customFormat="1" x14ac:dyDescent="0.2">
      <c r="G230" s="613"/>
    </row>
    <row r="231" spans="7:7" s="1" customFormat="1" x14ac:dyDescent="0.2">
      <c r="G231" s="613"/>
    </row>
    <row r="232" spans="7:7" s="1" customFormat="1" x14ac:dyDescent="0.2">
      <c r="G232" s="613"/>
    </row>
    <row r="233" spans="7:7" s="1" customFormat="1" x14ac:dyDescent="0.2">
      <c r="G233" s="613"/>
    </row>
    <row r="234" spans="7:7" s="1" customFormat="1" x14ac:dyDescent="0.2">
      <c r="G234" s="613"/>
    </row>
    <row r="235" spans="7:7" s="1" customFormat="1" x14ac:dyDescent="0.2">
      <c r="G235" s="613"/>
    </row>
    <row r="236" spans="7:7" s="1" customFormat="1" x14ac:dyDescent="0.2">
      <c r="G236" s="613"/>
    </row>
    <row r="237" spans="7:7" s="1" customFormat="1" x14ac:dyDescent="0.2">
      <c r="G237" s="613"/>
    </row>
    <row r="238" spans="7:7" s="1" customFormat="1" x14ac:dyDescent="0.2">
      <c r="G238" s="613"/>
    </row>
    <row r="239" spans="7:7" s="1" customFormat="1" x14ac:dyDescent="0.2">
      <c r="G239" s="613"/>
    </row>
    <row r="240" spans="7:7" s="1" customFormat="1" x14ac:dyDescent="0.2">
      <c r="G240" s="613"/>
    </row>
    <row r="241" spans="7:7" s="1" customFormat="1" x14ac:dyDescent="0.2">
      <c r="G241" s="613"/>
    </row>
    <row r="242" spans="7:7" s="1" customFormat="1" x14ac:dyDescent="0.2">
      <c r="G242" s="613"/>
    </row>
    <row r="243" spans="7:7" s="1" customFormat="1" x14ac:dyDescent="0.2">
      <c r="G243" s="613"/>
    </row>
    <row r="244" spans="7:7" s="1" customFormat="1" x14ac:dyDescent="0.2">
      <c r="G244" s="613"/>
    </row>
    <row r="245" spans="7:7" s="1" customFormat="1" x14ac:dyDescent="0.2">
      <c r="G245" s="613"/>
    </row>
    <row r="246" spans="7:7" s="1" customFormat="1" x14ac:dyDescent="0.2">
      <c r="G246" s="613"/>
    </row>
    <row r="247" spans="7:7" s="1" customFormat="1" x14ac:dyDescent="0.2">
      <c r="G247" s="613"/>
    </row>
    <row r="248" spans="7:7" s="1" customFormat="1" x14ac:dyDescent="0.2">
      <c r="G248" s="613"/>
    </row>
    <row r="249" spans="7:7" s="1" customFormat="1" x14ac:dyDescent="0.2">
      <c r="G249" s="613"/>
    </row>
    <row r="250" spans="7:7" s="1" customFormat="1" x14ac:dyDescent="0.2">
      <c r="G250" s="613"/>
    </row>
    <row r="251" spans="7:7" s="1" customFormat="1" x14ac:dyDescent="0.2">
      <c r="G251" s="613"/>
    </row>
    <row r="252" spans="7:7" s="1" customFormat="1" x14ac:dyDescent="0.2">
      <c r="G252" s="613"/>
    </row>
    <row r="253" spans="7:7" s="1" customFormat="1" x14ac:dyDescent="0.2">
      <c r="G253" s="613"/>
    </row>
    <row r="254" spans="7:7" s="1" customFormat="1" x14ac:dyDescent="0.2">
      <c r="G254" s="613"/>
    </row>
    <row r="255" spans="7:7" s="1" customFormat="1" x14ac:dyDescent="0.2">
      <c r="G255" s="613"/>
    </row>
    <row r="256" spans="7:7" s="1" customFormat="1" x14ac:dyDescent="0.2">
      <c r="G256" s="613"/>
    </row>
    <row r="257" spans="7:7" s="1" customFormat="1" x14ac:dyDescent="0.2">
      <c r="G257" s="613"/>
    </row>
    <row r="258" spans="7:7" s="1" customFormat="1" x14ac:dyDescent="0.2">
      <c r="G258" s="613"/>
    </row>
    <row r="259" spans="7:7" s="1" customFormat="1" x14ac:dyDescent="0.2">
      <c r="G259" s="613"/>
    </row>
    <row r="260" spans="7:7" s="1" customFormat="1" x14ac:dyDescent="0.2">
      <c r="G260" s="613"/>
    </row>
    <row r="261" spans="7:7" s="1" customFormat="1" x14ac:dyDescent="0.2">
      <c r="G261" s="613"/>
    </row>
    <row r="262" spans="7:7" s="1" customFormat="1" x14ac:dyDescent="0.2">
      <c r="G262" s="613"/>
    </row>
    <row r="263" spans="7:7" s="1" customFormat="1" x14ac:dyDescent="0.2">
      <c r="G263" s="613"/>
    </row>
    <row r="264" spans="7:7" s="1" customFormat="1" x14ac:dyDescent="0.2">
      <c r="G264" s="613"/>
    </row>
    <row r="265" spans="7:7" s="1" customFormat="1" x14ac:dyDescent="0.2">
      <c r="G265" s="613"/>
    </row>
    <row r="266" spans="7:7" s="1" customFormat="1" x14ac:dyDescent="0.2">
      <c r="G266" s="613"/>
    </row>
    <row r="267" spans="7:7" s="1" customFormat="1" x14ac:dyDescent="0.2">
      <c r="G267" s="613"/>
    </row>
    <row r="268" spans="7:7" s="1" customFormat="1" x14ac:dyDescent="0.2">
      <c r="G268" s="613"/>
    </row>
    <row r="269" spans="7:7" s="1" customFormat="1" x14ac:dyDescent="0.2">
      <c r="G269" s="613"/>
    </row>
    <row r="270" spans="7:7" s="1" customFormat="1" x14ac:dyDescent="0.2">
      <c r="G270" s="613"/>
    </row>
    <row r="271" spans="7:7" s="1" customFormat="1" x14ac:dyDescent="0.2">
      <c r="G271" s="613"/>
    </row>
    <row r="272" spans="7:7" s="1" customFormat="1" x14ac:dyDescent="0.2">
      <c r="G272" s="613"/>
    </row>
    <row r="273" spans="7:7" s="1" customFormat="1" x14ac:dyDescent="0.2">
      <c r="G273" s="613"/>
    </row>
    <row r="274" spans="7:7" s="1" customFormat="1" x14ac:dyDescent="0.2">
      <c r="G274" s="613"/>
    </row>
    <row r="275" spans="7:7" s="1" customFormat="1" x14ac:dyDescent="0.2">
      <c r="G275" s="613"/>
    </row>
    <row r="276" spans="7:7" s="1" customFormat="1" x14ac:dyDescent="0.2">
      <c r="G276" s="613"/>
    </row>
    <row r="277" spans="7:7" s="1" customFormat="1" x14ac:dyDescent="0.2">
      <c r="G277" s="613"/>
    </row>
    <row r="278" spans="7:7" s="1" customFormat="1" x14ac:dyDescent="0.2">
      <c r="G278" s="613"/>
    </row>
    <row r="279" spans="7:7" s="1" customFormat="1" x14ac:dyDescent="0.2">
      <c r="G279" s="613"/>
    </row>
    <row r="280" spans="7:7" s="1" customFormat="1" x14ac:dyDescent="0.2">
      <c r="G280" s="613"/>
    </row>
    <row r="281" spans="7:7" s="1" customFormat="1" x14ac:dyDescent="0.2">
      <c r="G281" s="613"/>
    </row>
    <row r="282" spans="7:7" s="1" customFormat="1" x14ac:dyDescent="0.2">
      <c r="G282" s="613"/>
    </row>
    <row r="283" spans="7:7" s="1" customFormat="1" x14ac:dyDescent="0.2">
      <c r="G283" s="613"/>
    </row>
    <row r="284" spans="7:7" s="1" customFormat="1" x14ac:dyDescent="0.2">
      <c r="G284" s="613"/>
    </row>
    <row r="285" spans="7:7" s="1" customFormat="1" x14ac:dyDescent="0.2">
      <c r="G285" s="613"/>
    </row>
    <row r="286" spans="7:7" s="1" customFormat="1" x14ac:dyDescent="0.2">
      <c r="G286" s="613"/>
    </row>
    <row r="287" spans="7:7" s="1" customFormat="1" x14ac:dyDescent="0.2">
      <c r="G287" s="613"/>
    </row>
    <row r="288" spans="7:7" s="1" customFormat="1" x14ac:dyDescent="0.2">
      <c r="G288" s="613"/>
    </row>
    <row r="289" spans="7:7" s="1" customFormat="1" x14ac:dyDescent="0.2">
      <c r="G289" s="613"/>
    </row>
    <row r="290" spans="7:7" s="1" customFormat="1" x14ac:dyDescent="0.2">
      <c r="G290" s="613"/>
    </row>
    <row r="291" spans="7:7" s="1" customFormat="1" x14ac:dyDescent="0.2">
      <c r="G291" s="613"/>
    </row>
    <row r="292" spans="7:7" s="1" customFormat="1" x14ac:dyDescent="0.2">
      <c r="G292" s="613"/>
    </row>
    <row r="293" spans="7:7" s="1" customFormat="1" x14ac:dyDescent="0.2">
      <c r="G293" s="613"/>
    </row>
    <row r="294" spans="7:7" s="1" customFormat="1" x14ac:dyDescent="0.2">
      <c r="G294" s="613"/>
    </row>
    <row r="295" spans="7:7" s="1" customFormat="1" x14ac:dyDescent="0.2">
      <c r="G295" s="613"/>
    </row>
    <row r="296" spans="7:7" s="1" customFormat="1" x14ac:dyDescent="0.2">
      <c r="G296" s="613"/>
    </row>
    <row r="297" spans="7:7" s="1" customFormat="1" x14ac:dyDescent="0.2">
      <c r="G297" s="613"/>
    </row>
    <row r="298" spans="7:7" s="1" customFormat="1" x14ac:dyDescent="0.2">
      <c r="G298" s="613"/>
    </row>
    <row r="299" spans="7:7" s="1" customFormat="1" x14ac:dyDescent="0.2">
      <c r="G299" s="613"/>
    </row>
    <row r="300" spans="7:7" s="1" customFormat="1" x14ac:dyDescent="0.2">
      <c r="G300" s="613"/>
    </row>
    <row r="301" spans="7:7" s="1" customFormat="1" x14ac:dyDescent="0.2">
      <c r="G301" s="613"/>
    </row>
    <row r="302" spans="7:7" s="1" customFormat="1" x14ac:dyDescent="0.2">
      <c r="G302" s="613"/>
    </row>
    <row r="303" spans="7:7" s="1" customFormat="1" x14ac:dyDescent="0.2">
      <c r="G303" s="613"/>
    </row>
    <row r="304" spans="7:7" s="1" customFormat="1" x14ac:dyDescent="0.2">
      <c r="G304" s="613"/>
    </row>
    <row r="305" spans="7:7" s="1" customFormat="1" x14ac:dyDescent="0.2">
      <c r="G305" s="613"/>
    </row>
    <row r="306" spans="7:7" s="1" customFormat="1" x14ac:dyDescent="0.2">
      <c r="G306" s="613"/>
    </row>
    <row r="307" spans="7:7" s="1" customFormat="1" x14ac:dyDescent="0.2">
      <c r="G307" s="613"/>
    </row>
    <row r="308" spans="7:7" s="1" customFormat="1" x14ac:dyDescent="0.2">
      <c r="G308" s="613"/>
    </row>
    <row r="309" spans="7:7" s="1" customFormat="1" x14ac:dyDescent="0.2">
      <c r="G309" s="613"/>
    </row>
    <row r="310" spans="7:7" s="1" customFormat="1" x14ac:dyDescent="0.2">
      <c r="G310" s="613"/>
    </row>
    <row r="311" spans="7:7" s="1" customFormat="1" x14ac:dyDescent="0.2">
      <c r="G311" s="613"/>
    </row>
    <row r="312" spans="7:7" s="1" customFormat="1" x14ac:dyDescent="0.2">
      <c r="G312" s="613"/>
    </row>
    <row r="313" spans="7:7" s="1" customFormat="1" x14ac:dyDescent="0.2">
      <c r="G313" s="613"/>
    </row>
    <row r="314" spans="7:7" s="1" customFormat="1" x14ac:dyDescent="0.2">
      <c r="G314" s="613"/>
    </row>
    <row r="315" spans="7:7" s="1" customFormat="1" x14ac:dyDescent="0.2">
      <c r="G315" s="613"/>
    </row>
    <row r="316" spans="7:7" s="1" customFormat="1" x14ac:dyDescent="0.2">
      <c r="G316" s="613"/>
    </row>
    <row r="317" spans="7:7" s="1" customFormat="1" x14ac:dyDescent="0.2">
      <c r="G317" s="613"/>
    </row>
    <row r="318" spans="7:7" s="1" customFormat="1" x14ac:dyDescent="0.2">
      <c r="G318" s="613"/>
    </row>
    <row r="319" spans="7:7" s="1" customFormat="1" x14ac:dyDescent="0.2">
      <c r="G319" s="613"/>
    </row>
    <row r="320" spans="7:7" s="1" customFormat="1" x14ac:dyDescent="0.2">
      <c r="G320" s="613"/>
    </row>
    <row r="321" spans="7:7" s="1" customFormat="1" x14ac:dyDescent="0.2">
      <c r="G321" s="613"/>
    </row>
    <row r="322" spans="7:7" s="1" customFormat="1" x14ac:dyDescent="0.2">
      <c r="G322" s="613"/>
    </row>
    <row r="323" spans="7:7" s="1" customFormat="1" x14ac:dyDescent="0.2">
      <c r="G323" s="613"/>
    </row>
    <row r="324" spans="7:7" s="1" customFormat="1" x14ac:dyDescent="0.2">
      <c r="G324" s="613"/>
    </row>
    <row r="325" spans="7:7" s="1" customFormat="1" x14ac:dyDescent="0.2">
      <c r="G325" s="613"/>
    </row>
    <row r="326" spans="7:7" s="1" customFormat="1" x14ac:dyDescent="0.2">
      <c r="G326" s="613"/>
    </row>
    <row r="327" spans="7:7" s="1" customFormat="1" x14ac:dyDescent="0.2">
      <c r="G327" s="613"/>
    </row>
    <row r="328" spans="7:7" s="1" customFormat="1" x14ac:dyDescent="0.2">
      <c r="G328" s="613"/>
    </row>
    <row r="329" spans="7:7" s="1" customFormat="1" x14ac:dyDescent="0.2">
      <c r="G329" s="613"/>
    </row>
    <row r="330" spans="7:7" s="1" customFormat="1" x14ac:dyDescent="0.2">
      <c r="G330" s="613"/>
    </row>
    <row r="331" spans="7:7" s="1" customFormat="1" x14ac:dyDescent="0.2">
      <c r="G331" s="613"/>
    </row>
    <row r="332" spans="7:7" s="1" customFormat="1" x14ac:dyDescent="0.2">
      <c r="G332" s="613"/>
    </row>
    <row r="333" spans="7:7" s="1" customFormat="1" x14ac:dyDescent="0.2">
      <c r="G333" s="613"/>
    </row>
    <row r="334" spans="7:7" s="1" customFormat="1" x14ac:dyDescent="0.2">
      <c r="G334" s="613"/>
    </row>
  </sheetData>
  <mergeCells count="7">
    <mergeCell ref="A51:I51"/>
    <mergeCell ref="A1:G2"/>
    <mergeCell ref="C3:D3"/>
    <mergeCell ref="E3:F3"/>
    <mergeCell ref="A3:A4"/>
    <mergeCell ref="B3:B4"/>
    <mergeCell ref="G3:I3"/>
  </mergeCells>
  <conditionalFormatting sqref="C43:C44">
    <cfRule type="cellIs" dxfId="39" priority="10" operator="between">
      <formula>0.049</formula>
      <formula>0</formula>
    </cfRule>
  </conditionalFormatting>
  <conditionalFormatting sqref="D29 F29:H29">
    <cfRule type="cellIs" dxfId="38" priority="5" operator="between">
      <formula>0.049</formula>
      <formula>0</formula>
    </cfRule>
  </conditionalFormatting>
  <conditionalFormatting sqref="D32:D33 F32:H33">
    <cfRule type="cellIs" dxfId="37" priority="18" operator="between">
      <formula>0.049</formula>
      <formula>0</formula>
    </cfRule>
  </conditionalFormatting>
  <conditionalFormatting sqref="D36:D43 F38:H38 F39:F42 H39:H42">
    <cfRule type="cellIs" dxfId="36" priority="13" operator="between">
      <formula>0.049</formula>
      <formula>0</formula>
    </cfRule>
  </conditionalFormatting>
  <conditionalFormatting sqref="D44:E50 G44:G50">
    <cfRule type="cellIs" dxfId="35" priority="63" operator="between">
      <formula>0.00000001</formula>
      <formula>1</formula>
    </cfRule>
  </conditionalFormatting>
  <conditionalFormatting sqref="D44:G49">
    <cfRule type="cellIs" dxfId="34" priority="51" operator="between">
      <formula>0.00000001</formula>
      <formula>1</formula>
    </cfRule>
  </conditionalFormatting>
  <conditionalFormatting sqref="D23:H23 F24:F25 H24:H25 D24:D26 F26:H26">
    <cfRule type="cellIs" dxfId="33" priority="31" operator="between">
      <formula>0.049</formula>
      <formula>0</formula>
    </cfRule>
  </conditionalFormatting>
  <conditionalFormatting sqref="D30:H31">
    <cfRule type="cellIs" dxfId="32" priority="6" operator="between">
      <formula>0.049</formula>
      <formula>0</formula>
    </cfRule>
  </conditionalFormatting>
  <conditionalFormatting sqref="D33:H35">
    <cfRule type="cellIs" dxfId="31" priority="4" operator="between">
      <formula>0.00000001</formula>
      <formula>1</formula>
    </cfRule>
  </conditionalFormatting>
  <conditionalFormatting sqref="D44:H47">
    <cfRule type="cellIs" dxfId="30" priority="16" operator="between">
      <formula>0.049</formula>
      <formula>0</formula>
    </cfRule>
  </conditionalFormatting>
  <conditionalFormatting sqref="E24">
    <cfRule type="cellIs" dxfId="29" priority="2" operator="between">
      <formula>0.00000001</formula>
      <formula>1</formula>
    </cfRule>
  </conditionalFormatting>
  <conditionalFormatting sqref="E43:G44">
    <cfRule type="cellIs" dxfId="28" priority="14" operator="between">
      <formula>0.049</formula>
      <formula>0</formula>
    </cfRule>
  </conditionalFormatting>
  <conditionalFormatting sqref="F36:F37 H36:H37">
    <cfRule type="cellIs" dxfId="27" priority="17" operator="between">
      <formula>0.049</formula>
      <formula>0</formula>
    </cfRule>
  </conditionalFormatting>
  <conditionalFormatting sqref="F44:F48">
    <cfRule type="cellIs" dxfId="26" priority="34" operator="between">
      <formula>0.00000001</formula>
      <formula>1</formula>
    </cfRule>
  </conditionalFormatting>
  <conditionalFormatting sqref="F42:H45">
    <cfRule type="cellIs" dxfId="25" priority="3" operator="between">
      <formula>0.049</formula>
      <formula>0</formula>
    </cfRule>
  </conditionalFormatting>
  <conditionalFormatting sqref="G24">
    <cfRule type="cellIs" dxfId="24" priority="1" operator="between">
      <formula>0.00000001</formula>
      <formula>1</formula>
    </cfRule>
  </conditionalFormatting>
  <conditionalFormatting sqref="H43:H44">
    <cfRule type="cellIs" dxfId="23" priority="11" operator="between">
      <formula>0.000001</formula>
      <formula>0.0999999999</formula>
    </cfRule>
  </conditionalFormatting>
  <conditionalFormatting sqref="H44:H48">
    <cfRule type="cellIs" dxfId="22" priority="32" operator="between">
      <formula>0.00000001</formula>
      <formula>1</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activeCell="B9" sqref="B9"/>
    </sheetView>
  </sheetViews>
  <sheetFormatPr baseColWidth="10" defaultRowHeight="14.25" x14ac:dyDescent="0.2"/>
  <cols>
    <col min="1" max="1" width="25.125" customWidth="1"/>
    <col min="8" max="8" width="11.875" customWidth="1"/>
    <col min="10" max="31" width="11" style="1"/>
  </cols>
  <sheetData>
    <row r="1" spans="1:12" x14ac:dyDescent="0.2">
      <c r="A1" s="826" t="s">
        <v>338</v>
      </c>
      <c r="B1" s="826"/>
      <c r="C1" s="826"/>
      <c r="D1" s="826"/>
      <c r="E1" s="826"/>
      <c r="F1" s="826"/>
      <c r="G1" s="1"/>
      <c r="H1" s="1"/>
      <c r="I1" s="1"/>
    </row>
    <row r="2" spans="1:12" x14ac:dyDescent="0.2">
      <c r="A2" s="827"/>
      <c r="B2" s="827"/>
      <c r="C2" s="827"/>
      <c r="D2" s="827"/>
      <c r="E2" s="827"/>
      <c r="F2" s="827"/>
      <c r="G2" s="10"/>
      <c r="H2" s="55" t="s">
        <v>463</v>
      </c>
      <c r="I2" s="1"/>
    </row>
    <row r="3" spans="1:12" x14ac:dyDescent="0.2">
      <c r="A3" s="11"/>
      <c r="B3" s="781">
        <f>INDICE!A3</f>
        <v>45838</v>
      </c>
      <c r="C3" s="782">
        <v>41671</v>
      </c>
      <c r="D3" s="782" t="s">
        <v>115</v>
      </c>
      <c r="E3" s="782"/>
      <c r="F3" s="782" t="s">
        <v>116</v>
      </c>
      <c r="G3" s="782"/>
      <c r="H3" s="782"/>
      <c r="I3" s="1"/>
    </row>
    <row r="4" spans="1:12" x14ac:dyDescent="0.2">
      <c r="A4" s="253"/>
      <c r="B4" s="82" t="s">
        <v>54</v>
      </c>
      <c r="C4" s="82" t="s">
        <v>417</v>
      </c>
      <c r="D4" s="82" t="s">
        <v>54</v>
      </c>
      <c r="E4" s="82" t="s">
        <v>417</v>
      </c>
      <c r="F4" s="82" t="s">
        <v>54</v>
      </c>
      <c r="G4" s="83" t="s">
        <v>417</v>
      </c>
      <c r="H4" s="83" t="s">
        <v>106</v>
      </c>
      <c r="I4" s="55"/>
    </row>
    <row r="5" spans="1:12" ht="14.1" customHeight="1" x14ac:dyDescent="0.2">
      <c r="A5" s="482" t="s">
        <v>326</v>
      </c>
      <c r="B5" s="226">
        <v>1258.2858700000002</v>
      </c>
      <c r="C5" s="663">
        <v>-40.199254443666355</v>
      </c>
      <c r="D5" s="226">
        <v>17956.790010000001</v>
      </c>
      <c r="E5" s="227">
        <v>44.151843793202801</v>
      </c>
      <c r="F5" s="226">
        <v>27966.900659999996</v>
      </c>
      <c r="G5" s="227">
        <v>-14.408044118690297</v>
      </c>
      <c r="H5" s="227">
        <v>67.911711079881456</v>
      </c>
      <c r="I5" s="1"/>
    </row>
    <row r="6" spans="1:12" x14ac:dyDescent="0.2">
      <c r="A6" s="3" t="s">
        <v>328</v>
      </c>
      <c r="B6" s="709">
        <v>858</v>
      </c>
      <c r="C6" s="437">
        <v>7.518796992481203</v>
      </c>
      <c r="D6" s="429">
        <v>4747</v>
      </c>
      <c r="E6" s="437">
        <v>6.8181818181818175</v>
      </c>
      <c r="F6" s="429">
        <v>10006</v>
      </c>
      <c r="G6" s="437">
        <v>7.165042304808825</v>
      </c>
      <c r="H6" s="714">
        <v>24.297457531187654</v>
      </c>
      <c r="I6" s="1"/>
    </row>
    <row r="7" spans="1:12" x14ac:dyDescent="0.2">
      <c r="A7" s="3" t="s">
        <v>515</v>
      </c>
      <c r="B7" s="710">
        <v>176.28126000000006</v>
      </c>
      <c r="C7" s="437">
        <v>-34.549281758872603</v>
      </c>
      <c r="D7" s="431">
        <v>2518.6933599999998</v>
      </c>
      <c r="E7" s="437">
        <v>0.53619699219828709</v>
      </c>
      <c r="F7" s="431">
        <v>4068.9461700000002</v>
      </c>
      <c r="G7" s="437">
        <v>-25.071634141144472</v>
      </c>
      <c r="H7" s="715">
        <v>9.8805763304281093</v>
      </c>
      <c r="I7" s="166"/>
      <c r="J7" s="166"/>
    </row>
    <row r="8" spans="1:12" x14ac:dyDescent="0.2">
      <c r="A8" s="3" t="s">
        <v>516</v>
      </c>
      <c r="B8" s="710">
        <v>224.00461000000001</v>
      </c>
      <c r="C8" s="437">
        <v>-78.394542072098233</v>
      </c>
      <c r="D8" s="431">
        <v>10691.096649999998</v>
      </c>
      <c r="E8" s="437">
        <v>94.11543357097645</v>
      </c>
      <c r="F8" s="431">
        <v>13891.954489999998</v>
      </c>
      <c r="G8" s="437">
        <v>-22.422672410796292</v>
      </c>
      <c r="H8" s="715">
        <v>33.733677218265697</v>
      </c>
      <c r="I8" s="166"/>
      <c r="J8" s="166"/>
    </row>
    <row r="9" spans="1:12" x14ac:dyDescent="0.2">
      <c r="A9" s="482" t="s">
        <v>646</v>
      </c>
      <c r="B9" s="411">
        <v>1156.3250899999998</v>
      </c>
      <c r="C9" s="413">
        <v>-39.820699030985438</v>
      </c>
      <c r="D9" s="411">
        <v>5748.54198</v>
      </c>
      <c r="E9" s="413">
        <v>-10.928901517150724</v>
      </c>
      <c r="F9" s="411">
        <v>13214.362800000001</v>
      </c>
      <c r="G9" s="413">
        <v>-22.074054783248339</v>
      </c>
      <c r="H9" s="413">
        <v>32.088288920118529</v>
      </c>
      <c r="I9" s="166"/>
      <c r="J9" s="166"/>
    </row>
    <row r="10" spans="1:12" x14ac:dyDescent="0.2">
      <c r="A10" s="3" t="s">
        <v>330</v>
      </c>
      <c r="B10" s="709">
        <v>254.09299000000001</v>
      </c>
      <c r="C10" s="437">
        <v>-22.427357978769347</v>
      </c>
      <c r="D10" s="429">
        <v>1573.4795599999998</v>
      </c>
      <c r="E10" s="437">
        <v>-10.409281397888002</v>
      </c>
      <c r="F10" s="429">
        <v>3247.8600999999994</v>
      </c>
      <c r="G10" s="437">
        <v>2.0483086899250877</v>
      </c>
      <c r="H10" s="715">
        <v>7.8867422393552742</v>
      </c>
      <c r="I10" s="166"/>
      <c r="J10" s="166"/>
    </row>
    <row r="11" spans="1:12" x14ac:dyDescent="0.2">
      <c r="A11" s="3" t="s">
        <v>331</v>
      </c>
      <c r="B11" s="710">
        <v>51.7072</v>
      </c>
      <c r="C11" s="438">
        <v>-15.763682422800921</v>
      </c>
      <c r="D11" s="431">
        <v>339.98862000000003</v>
      </c>
      <c r="E11" s="437">
        <v>-2.4261180274813965</v>
      </c>
      <c r="F11" s="431">
        <v>689.36532999999997</v>
      </c>
      <c r="G11" s="438">
        <v>-49.531310518664348</v>
      </c>
      <c r="H11" s="704">
        <v>1.673978096057182</v>
      </c>
      <c r="I11" s="1"/>
      <c r="J11" s="437"/>
      <c r="L11" s="437"/>
    </row>
    <row r="12" spans="1:12" x14ac:dyDescent="0.2">
      <c r="A12" s="3" t="s">
        <v>332</v>
      </c>
      <c r="B12" s="709">
        <v>154.52720000000002</v>
      </c>
      <c r="C12" s="437">
        <v>50990.127620181192</v>
      </c>
      <c r="D12" s="429">
        <v>937.41125</v>
      </c>
      <c r="E12" s="437">
        <v>3212.5828224110819</v>
      </c>
      <c r="F12" s="429">
        <v>2216.0143000000003</v>
      </c>
      <c r="G12" s="437">
        <v>-21.997278201290218</v>
      </c>
      <c r="H12" s="715">
        <v>5.381122660679047</v>
      </c>
      <c r="I12" s="166"/>
      <c r="J12" s="166"/>
    </row>
    <row r="13" spans="1:12" x14ac:dyDescent="0.2">
      <c r="A13" s="3" t="s">
        <v>333</v>
      </c>
      <c r="B13" s="713">
        <v>264.84560999999997</v>
      </c>
      <c r="C13" s="430">
        <v>8.2082408039141281</v>
      </c>
      <c r="D13" s="429">
        <v>1646.8437099999999</v>
      </c>
      <c r="E13" s="437">
        <v>13.705095213924817</v>
      </c>
      <c r="F13" s="429">
        <v>3928.016900000001</v>
      </c>
      <c r="G13" s="437">
        <v>113.01429301860865</v>
      </c>
      <c r="H13" s="704">
        <v>9.5383593653345393</v>
      </c>
      <c r="I13" s="166"/>
      <c r="J13" s="166"/>
    </row>
    <row r="14" spans="1:12" x14ac:dyDescent="0.2">
      <c r="A14" s="3" t="s">
        <v>334</v>
      </c>
      <c r="B14" s="709">
        <v>57.230230000000006</v>
      </c>
      <c r="C14" s="430">
        <v>-72.708420183918648</v>
      </c>
      <c r="D14" s="429">
        <v>369.98635000000002</v>
      </c>
      <c r="E14" s="438">
        <v>-69.977826427394419</v>
      </c>
      <c r="F14" s="429">
        <v>539.88780000000008</v>
      </c>
      <c r="G14" s="438">
        <v>-63.348873924880536</v>
      </c>
      <c r="H14" s="715">
        <v>1.3110034871183627</v>
      </c>
      <c r="I14" s="1"/>
      <c r="J14" s="166"/>
    </row>
    <row r="15" spans="1:12" x14ac:dyDescent="0.2">
      <c r="A15" s="3" t="s">
        <v>644</v>
      </c>
      <c r="B15" s="709">
        <v>1.1552100000000001</v>
      </c>
      <c r="C15" s="430">
        <v>-44.441024407839365</v>
      </c>
      <c r="D15" s="429">
        <v>9.4952400000000008</v>
      </c>
      <c r="E15" s="438">
        <v>-97.180407824768864</v>
      </c>
      <c r="F15" s="429">
        <v>825.91615000000002</v>
      </c>
      <c r="G15" s="438">
        <v>143.11341512094674</v>
      </c>
      <c r="H15" s="704">
        <v>2.0055629201426157</v>
      </c>
      <c r="I15" s="1"/>
      <c r="J15" s="166"/>
    </row>
    <row r="16" spans="1:12" x14ac:dyDescent="0.2">
      <c r="A16" s="3" t="s">
        <v>335</v>
      </c>
      <c r="B16" s="709">
        <v>372.76665000000003</v>
      </c>
      <c r="C16" s="495">
        <v>-65.34632856915826</v>
      </c>
      <c r="D16" s="429">
        <v>871.33725000000004</v>
      </c>
      <c r="E16" s="495">
        <v>-33.14680583178302</v>
      </c>
      <c r="F16" s="429">
        <v>1767.3022199999998</v>
      </c>
      <c r="G16" s="437">
        <v>-70.102803241926608</v>
      </c>
      <c r="H16" s="735">
        <v>4.2915201514315067</v>
      </c>
      <c r="I16" s="166"/>
      <c r="J16" s="166"/>
    </row>
    <row r="17" spans="1:12" x14ac:dyDescent="0.2">
      <c r="A17" s="482" t="s">
        <v>645</v>
      </c>
      <c r="B17" s="411">
        <v>0</v>
      </c>
      <c r="C17" s="656" t="s">
        <v>142</v>
      </c>
      <c r="D17" s="411">
        <v>0</v>
      </c>
      <c r="E17" s="646" t="s">
        <v>142</v>
      </c>
      <c r="F17" s="411">
        <v>0</v>
      </c>
      <c r="G17" s="413">
        <v>-100</v>
      </c>
      <c r="H17" s="727">
        <v>0</v>
      </c>
      <c r="I17" s="10"/>
      <c r="J17" s="166"/>
      <c r="L17" s="166"/>
    </row>
    <row r="18" spans="1:12" x14ac:dyDescent="0.2">
      <c r="A18" s="633" t="s">
        <v>114</v>
      </c>
      <c r="B18" s="61">
        <v>2414.61096</v>
      </c>
      <c r="C18" s="62">
        <v>-40.018565344742967</v>
      </c>
      <c r="D18" s="61">
        <v>23705.331989999999</v>
      </c>
      <c r="E18" s="62">
        <v>25.35381837290192</v>
      </c>
      <c r="F18" s="61">
        <v>41181.263460000002</v>
      </c>
      <c r="G18" s="62">
        <v>-17.14344786441324</v>
      </c>
      <c r="H18" s="62">
        <v>100</v>
      </c>
      <c r="I18" s="1"/>
    </row>
    <row r="19" spans="1:12" x14ac:dyDescent="0.2">
      <c r="A19" s="133" t="s">
        <v>569</v>
      </c>
      <c r="B19" s="1"/>
      <c r="C19" s="1"/>
      <c r="D19" s="1"/>
      <c r="E19" s="1"/>
      <c r="F19" s="1"/>
      <c r="G19" s="1"/>
      <c r="H19" s="722" t="s">
        <v>220</v>
      </c>
      <c r="I19" s="1"/>
    </row>
    <row r="20" spans="1:12" x14ac:dyDescent="0.2">
      <c r="A20" s="133" t="s">
        <v>587</v>
      </c>
      <c r="B20" s="1"/>
      <c r="C20" s="1"/>
      <c r="D20" s="1"/>
      <c r="E20" s="1"/>
      <c r="F20" s="1"/>
      <c r="G20" s="1"/>
      <c r="H20" s="1"/>
      <c r="I20" s="1"/>
    </row>
    <row r="21" spans="1:12" ht="14.25" customHeight="1" x14ac:dyDescent="0.2">
      <c r="A21" s="133" t="s">
        <v>671</v>
      </c>
      <c r="B21" s="581"/>
      <c r="C21" s="581"/>
      <c r="D21" s="581"/>
      <c r="E21" s="581"/>
      <c r="F21" s="581"/>
      <c r="G21" s="581"/>
      <c r="H21" s="581"/>
      <c r="I21" s="1"/>
    </row>
    <row r="22" spans="1:12" x14ac:dyDescent="0.2">
      <c r="A22" s="428" t="s">
        <v>527</v>
      </c>
      <c r="B22" s="581"/>
      <c r="C22" s="581"/>
      <c r="D22" s="581"/>
      <c r="E22" s="581"/>
      <c r="F22" s="581"/>
      <c r="G22" s="581"/>
      <c r="H22" s="581"/>
      <c r="I22" s="1"/>
    </row>
    <row r="23" spans="1:12" s="1" customFormat="1" x14ac:dyDescent="0.2">
      <c r="A23" s="581"/>
      <c r="B23" s="581"/>
      <c r="C23" s="581"/>
      <c r="D23" s="581"/>
      <c r="E23" s="581"/>
      <c r="F23" s="581"/>
      <c r="G23" s="581"/>
      <c r="H23" s="581"/>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1" priority="35" operator="between">
      <formula>0.0001</formula>
      <formula>0.4999999</formula>
    </cfRule>
  </conditionalFormatting>
  <conditionalFormatting sqref="B12:B13">
    <cfRule type="cellIs" dxfId="20" priority="28" operator="between">
      <formula>0.0001</formula>
      <formula>0.44999</formula>
    </cfRule>
  </conditionalFormatting>
  <conditionalFormatting sqref="C16:C18">
    <cfRule type="cellIs" dxfId="19" priority="5" operator="between">
      <formula>0</formula>
      <formula>0.5</formula>
    </cfRule>
    <cfRule type="cellIs" dxfId="18" priority="6" operator="between">
      <formula>0</formula>
      <formula>0.49</formula>
    </cfRule>
  </conditionalFormatting>
  <conditionalFormatting sqref="D7:D8">
    <cfRule type="cellIs" dxfId="17" priority="34" operator="between">
      <formula>0.0001</formula>
      <formula>0.4999999</formula>
    </cfRule>
  </conditionalFormatting>
  <conditionalFormatting sqref="H6">
    <cfRule type="cellIs" dxfId="16" priority="9" operator="between">
      <formula>0</formula>
      <formula>0.5</formula>
    </cfRule>
    <cfRule type="cellIs" dxfId="15" priority="10" operator="between">
      <formula>0</formula>
      <formula>0.49</formula>
    </cfRule>
  </conditionalFormatting>
  <conditionalFormatting sqref="H15">
    <cfRule type="cellIs" dxfId="14" priority="4" operator="between">
      <formula>0.000001</formula>
      <formula>0.0999999999</formula>
    </cfRule>
  </conditionalFormatting>
  <conditionalFormatting sqref="H17">
    <cfRule type="cellIs" dxfId="13" priority="1" stopIfTrue="1" operator="equal">
      <formula>0</formula>
    </cfRule>
    <cfRule type="cellIs" dxfId="12" priority="2" operator="between">
      <formula>0</formula>
      <formula>0.5</formula>
    </cfRule>
    <cfRule type="cellIs" dxfId="11" priority="3"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26" t="s">
        <v>519</v>
      </c>
      <c r="B1" s="826"/>
      <c r="C1" s="826"/>
      <c r="D1" s="826"/>
      <c r="E1" s="826"/>
      <c r="F1" s="826"/>
      <c r="G1" s="1"/>
      <c r="H1" s="1"/>
    </row>
    <row r="2" spans="1:8" x14ac:dyDescent="0.2">
      <c r="A2" s="827"/>
      <c r="B2" s="827"/>
      <c r="C2" s="827"/>
      <c r="D2" s="827"/>
      <c r="E2" s="827"/>
      <c r="F2" s="827"/>
      <c r="G2" s="10"/>
      <c r="H2" s="55" t="s">
        <v>463</v>
      </c>
    </row>
    <row r="3" spans="1:8" x14ac:dyDescent="0.2">
      <c r="A3" s="11"/>
      <c r="B3" s="785">
        <f>INDICE!A3</f>
        <v>45838</v>
      </c>
      <c r="C3" s="785">
        <v>41671</v>
      </c>
      <c r="D3" s="783" t="s">
        <v>115</v>
      </c>
      <c r="E3" s="783"/>
      <c r="F3" s="783" t="s">
        <v>116</v>
      </c>
      <c r="G3" s="783"/>
      <c r="H3" s="783"/>
    </row>
    <row r="4" spans="1:8" x14ac:dyDescent="0.2">
      <c r="A4" s="253"/>
      <c r="B4" s="184" t="s">
        <v>54</v>
      </c>
      <c r="C4" s="185" t="s">
        <v>417</v>
      </c>
      <c r="D4" s="184" t="s">
        <v>54</v>
      </c>
      <c r="E4" s="185" t="s">
        <v>417</v>
      </c>
      <c r="F4" s="184" t="s">
        <v>54</v>
      </c>
      <c r="G4" s="186" t="s">
        <v>417</v>
      </c>
      <c r="H4" s="185" t="s">
        <v>467</v>
      </c>
    </row>
    <row r="5" spans="1:8" x14ac:dyDescent="0.2">
      <c r="A5" s="410" t="s">
        <v>114</v>
      </c>
      <c r="B5" s="61">
        <v>25172.798640000001</v>
      </c>
      <c r="C5" s="669">
        <v>3.7242842303945611</v>
      </c>
      <c r="D5" s="61">
        <v>165711.17947999999</v>
      </c>
      <c r="E5" s="62">
        <v>5.2222993570006011</v>
      </c>
      <c r="F5" s="61">
        <v>310990.31546999997</v>
      </c>
      <c r="G5" s="62">
        <v>-2.344065453824169</v>
      </c>
      <c r="H5" s="62">
        <v>100</v>
      </c>
    </row>
    <row r="6" spans="1:8" x14ac:dyDescent="0.2">
      <c r="A6" s="635" t="s">
        <v>324</v>
      </c>
      <c r="B6" s="181">
        <v>7375.6167099999984</v>
      </c>
      <c r="C6" s="664">
        <v>-20.770256786081813</v>
      </c>
      <c r="D6" s="181">
        <v>40836.091090000002</v>
      </c>
      <c r="E6" s="155">
        <v>-21.127852958934039</v>
      </c>
      <c r="F6" s="181">
        <v>100852.74957</v>
      </c>
      <c r="G6" s="155">
        <v>4.8631706110576243</v>
      </c>
      <c r="H6" s="155">
        <v>32.429546694269604</v>
      </c>
    </row>
    <row r="7" spans="1:8" x14ac:dyDescent="0.2">
      <c r="A7" s="635" t="s">
        <v>325</v>
      </c>
      <c r="B7" s="181">
        <v>17797.181930000002</v>
      </c>
      <c r="C7" s="155">
        <v>18.966690674492572</v>
      </c>
      <c r="D7" s="181">
        <v>124875.08839</v>
      </c>
      <c r="E7" s="155">
        <v>18.127969505594681</v>
      </c>
      <c r="F7" s="181">
        <v>210137.56590000002</v>
      </c>
      <c r="G7" s="155">
        <v>-5.4624811514538205</v>
      </c>
      <c r="H7" s="155">
        <v>67.57045330573041</v>
      </c>
    </row>
    <row r="8" spans="1:8" x14ac:dyDescent="0.2">
      <c r="A8" s="469" t="s">
        <v>588</v>
      </c>
      <c r="B8" s="405">
        <v>4091.6210099999998</v>
      </c>
      <c r="C8" s="406">
        <v>-21.093415439780948</v>
      </c>
      <c r="D8" s="405">
        <v>50878.914399999994</v>
      </c>
      <c r="E8" s="408">
        <v>26.163617639914012</v>
      </c>
      <c r="F8" s="407">
        <v>84417.426159999988</v>
      </c>
      <c r="G8" s="408">
        <v>7.253787841254657</v>
      </c>
      <c r="H8" s="408">
        <v>27.144712217941532</v>
      </c>
    </row>
    <row r="9" spans="1:8" x14ac:dyDescent="0.2">
      <c r="A9" s="672" t="s">
        <v>589</v>
      </c>
      <c r="B9" s="673">
        <v>21081.177630000002</v>
      </c>
      <c r="C9" s="674">
        <v>10.467769225590713</v>
      </c>
      <c r="D9" s="673">
        <v>114832.26508000001</v>
      </c>
      <c r="E9" s="675">
        <v>-1.9859858970800146</v>
      </c>
      <c r="F9" s="676">
        <v>226572.88930999994</v>
      </c>
      <c r="G9" s="675">
        <v>-5.4950072799172869</v>
      </c>
      <c r="H9" s="675">
        <v>72.855287782058454</v>
      </c>
    </row>
    <row r="10" spans="1:8" x14ac:dyDescent="0.2">
      <c r="A10" s="15"/>
      <c r="B10" s="15"/>
      <c r="C10" s="424"/>
      <c r="D10" s="1"/>
      <c r="E10" s="1"/>
      <c r="F10" s="1"/>
      <c r="G10" s="1"/>
      <c r="H10" s="161" t="s">
        <v>220</v>
      </c>
    </row>
    <row r="11" spans="1:8" x14ac:dyDescent="0.2">
      <c r="A11" s="133" t="s">
        <v>569</v>
      </c>
      <c r="B11" s="1"/>
      <c r="C11" s="1"/>
      <c r="D11" s="1"/>
      <c r="E11" s="1"/>
      <c r="F11" s="1"/>
      <c r="G11" s="1"/>
      <c r="H11" s="1"/>
    </row>
    <row r="12" spans="1:8" x14ac:dyDescent="0.2">
      <c r="A12" s="428" t="s">
        <v>528</v>
      </c>
      <c r="B12" s="1"/>
      <c r="C12" s="1"/>
      <c r="D12" s="1"/>
      <c r="E12" s="1"/>
      <c r="F12" s="1"/>
      <c r="G12" s="1"/>
      <c r="H12" s="1"/>
    </row>
    <row r="13" spans="1:8" x14ac:dyDescent="0.2">
      <c r="A13" s="834"/>
      <c r="B13" s="834"/>
      <c r="C13" s="834"/>
      <c r="D13" s="834"/>
      <c r="E13" s="834"/>
      <c r="F13" s="834"/>
      <c r="G13" s="834"/>
      <c r="H13" s="834"/>
    </row>
    <row r="14" spans="1:8" s="1" customFormat="1" x14ac:dyDescent="0.2">
      <c r="A14" s="834"/>
      <c r="B14" s="834"/>
      <c r="C14" s="834"/>
      <c r="D14" s="834"/>
      <c r="E14" s="834"/>
      <c r="F14" s="834"/>
      <c r="G14" s="834"/>
      <c r="H14" s="834"/>
    </row>
    <row r="15" spans="1:8" s="1" customFormat="1" x14ac:dyDescent="0.2">
      <c r="D15" s="166"/>
    </row>
    <row r="16" spans="1:8" s="1" customFormat="1" x14ac:dyDescent="0.2">
      <c r="D16" s="166"/>
    </row>
    <row r="17" spans="4:4" s="1" customFormat="1" x14ac:dyDescent="0.2">
      <c r="D17" s="166"/>
    </row>
    <row r="18" spans="4:4" s="1" customFormat="1" x14ac:dyDescent="0.2">
      <c r="D18" s="63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4"/>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463</v>
      </c>
    </row>
    <row r="3" spans="1:8" x14ac:dyDescent="0.2">
      <c r="A3" s="56"/>
      <c r="B3" s="785">
        <f>INDICE!A3</f>
        <v>45838</v>
      </c>
      <c r="C3" s="783">
        <v>41671</v>
      </c>
      <c r="D3" s="783" t="s">
        <v>115</v>
      </c>
      <c r="E3" s="783"/>
      <c r="F3" s="783" t="s">
        <v>116</v>
      </c>
      <c r="G3" s="783"/>
      <c r="H3" s="783"/>
    </row>
    <row r="4" spans="1:8" ht="25.5" x14ac:dyDescent="0.2">
      <c r="A4" s="66"/>
      <c r="B4" s="184" t="s">
        <v>54</v>
      </c>
      <c r="C4" s="185" t="s">
        <v>417</v>
      </c>
      <c r="D4" s="184" t="s">
        <v>54</v>
      </c>
      <c r="E4" s="185" t="s">
        <v>417</v>
      </c>
      <c r="F4" s="184" t="s">
        <v>54</v>
      </c>
      <c r="G4" s="186" t="s">
        <v>417</v>
      </c>
      <c r="H4" s="185" t="s">
        <v>106</v>
      </c>
    </row>
    <row r="5" spans="1:8" ht="15" x14ac:dyDescent="0.25">
      <c r="A5" s="501" t="s">
        <v>343</v>
      </c>
      <c r="B5" s="574">
        <v>0.57190280076600009</v>
      </c>
      <c r="C5" s="503">
        <v>-86.399392185729369</v>
      </c>
      <c r="D5" s="502">
        <v>10.901320720588002</v>
      </c>
      <c r="E5" s="503">
        <v>-38.355575652306932</v>
      </c>
      <c r="F5" s="504">
        <v>39.580284961784002</v>
      </c>
      <c r="G5" s="503">
        <v>-14.417824331116966</v>
      </c>
      <c r="H5" s="575">
        <v>5.1494723391705755</v>
      </c>
    </row>
    <row r="6" spans="1:8" ht="15" x14ac:dyDescent="0.25">
      <c r="A6" s="501" t="s">
        <v>521</v>
      </c>
      <c r="B6" s="574">
        <v>0</v>
      </c>
      <c r="C6" s="517" t="s">
        <v>142</v>
      </c>
      <c r="D6" s="505">
        <v>249.52399999999997</v>
      </c>
      <c r="E6" s="517">
        <v>205.71428571428564</v>
      </c>
      <c r="F6" s="507">
        <v>372.53699999999998</v>
      </c>
      <c r="G6" s="506">
        <v>61.363636363636353</v>
      </c>
      <c r="H6" s="576">
        <v>48.467790938590596</v>
      </c>
    </row>
    <row r="7" spans="1:8" ht="15" x14ac:dyDescent="0.25">
      <c r="A7" s="501" t="s">
        <v>531</v>
      </c>
      <c r="B7" s="574">
        <v>39.83717</v>
      </c>
      <c r="C7" s="517">
        <v>44.214937515091314</v>
      </c>
      <c r="D7" s="584">
        <v>201.57066000000003</v>
      </c>
      <c r="E7" s="508">
        <v>22.196051729189424</v>
      </c>
      <c r="F7" s="507">
        <v>356.51069000000001</v>
      </c>
      <c r="G7" s="508">
        <v>17.148905891601647</v>
      </c>
      <c r="H7" s="576">
        <v>46.382736722238818</v>
      </c>
    </row>
    <row r="8" spans="1:8" x14ac:dyDescent="0.2">
      <c r="A8" s="509" t="s">
        <v>186</v>
      </c>
      <c r="B8" s="510">
        <v>40.409072800765998</v>
      </c>
      <c r="C8" s="511">
        <v>26.958972720039775</v>
      </c>
      <c r="D8" s="512">
        <v>461.99598072058808</v>
      </c>
      <c r="E8" s="511">
        <v>74.825661167038788</v>
      </c>
      <c r="F8" s="512">
        <v>768.62797496178405</v>
      </c>
      <c r="G8" s="511">
        <v>32.194095462186795</v>
      </c>
      <c r="H8" s="511">
        <v>100</v>
      </c>
    </row>
    <row r="9" spans="1:8" x14ac:dyDescent="0.2">
      <c r="A9" s="557" t="s">
        <v>245</v>
      </c>
      <c r="B9" s="497">
        <f>B8/'Consumo de gas natural'!B8*100</f>
        <v>0.15851632222383141</v>
      </c>
      <c r="C9" s="75"/>
      <c r="D9" s="97">
        <f>D8/'Consumo de gas natural'!D8*100</f>
        <v>0.28442188788824474</v>
      </c>
      <c r="E9" s="75"/>
      <c r="F9" s="97">
        <f>F8/'Consumo de gas natural'!F8*100</f>
        <v>0.24057520300150306</v>
      </c>
      <c r="G9" s="189"/>
      <c r="H9" s="498"/>
    </row>
    <row r="10" spans="1:8" x14ac:dyDescent="0.2">
      <c r="A10" s="80"/>
      <c r="B10" s="59"/>
      <c r="C10" s="59"/>
      <c r="D10" s="59"/>
      <c r="E10" s="59"/>
      <c r="F10" s="59"/>
      <c r="G10" s="73"/>
      <c r="H10" s="161" t="s">
        <v>220</v>
      </c>
    </row>
    <row r="11" spans="1:8" x14ac:dyDescent="0.2">
      <c r="A11" s="80" t="s">
        <v>566</v>
      </c>
      <c r="B11" s="108"/>
      <c r="C11" s="108"/>
      <c r="D11" s="108"/>
      <c r="E11" s="108"/>
      <c r="F11" s="108"/>
      <c r="G11" s="108"/>
      <c r="H11" s="1"/>
    </row>
    <row r="12" spans="1:8" x14ac:dyDescent="0.2">
      <c r="A12" s="428" t="s">
        <v>528</v>
      </c>
      <c r="B12" s="1"/>
      <c r="C12" s="1"/>
      <c r="D12" s="1"/>
      <c r="E12" s="1"/>
      <c r="F12" s="1"/>
      <c r="G12" s="1"/>
      <c r="H12" s="1"/>
    </row>
    <row r="13" spans="1:8" x14ac:dyDescent="0.2">
      <c r="A13" s="80"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sheetData>
  <mergeCells count="3">
    <mergeCell ref="B3:C3"/>
    <mergeCell ref="D3:E3"/>
    <mergeCell ref="F3:H3"/>
  </mergeCells>
  <conditionalFormatting sqref="B5">
    <cfRule type="cellIs" dxfId="10" priority="1" operator="equal">
      <formula>0</formula>
    </cfRule>
    <cfRule type="cellIs" dxfId="9" priority="2" operator="between">
      <formula>-0.49</formula>
      <formula>0.49</formula>
    </cfRule>
  </conditionalFormatting>
  <conditionalFormatting sqref="B18:B23">
    <cfRule type="cellIs" dxfId="8" priority="29" operator="between">
      <formula>0.00001</formula>
      <formula>0.499</formula>
    </cfRule>
  </conditionalFormatting>
  <conditionalFormatting sqref="B6:E6">
    <cfRule type="cellIs" dxfId="7" priority="14" operator="equal">
      <formula>0</formula>
    </cfRule>
    <cfRule type="cellIs" dxfId="6"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344</v>
      </c>
      <c r="B1" s="158"/>
      <c r="C1" s="158"/>
      <c r="D1" s="158"/>
      <c r="E1" s="15"/>
    </row>
    <row r="2" spans="1:5" x14ac:dyDescent="0.2">
      <c r="A2" s="159"/>
      <c r="B2" s="159"/>
      <c r="C2" s="159"/>
      <c r="D2" s="159"/>
      <c r="E2" s="55" t="s">
        <v>463</v>
      </c>
    </row>
    <row r="3" spans="1:5" x14ac:dyDescent="0.2">
      <c r="A3" s="229" t="s">
        <v>345</v>
      </c>
      <c r="B3" s="230"/>
      <c r="C3" s="231"/>
      <c r="D3" s="229" t="s">
        <v>346</v>
      </c>
      <c r="E3" s="230"/>
    </row>
    <row r="4" spans="1:5" x14ac:dyDescent="0.2">
      <c r="A4" s="145" t="s">
        <v>347</v>
      </c>
      <c r="B4" s="171">
        <v>27627.818672800764</v>
      </c>
      <c r="C4" s="232"/>
      <c r="D4" s="145" t="s">
        <v>348</v>
      </c>
      <c r="E4" s="171">
        <v>2414.61096</v>
      </c>
    </row>
    <row r="5" spans="1:5" x14ac:dyDescent="0.2">
      <c r="A5" s="18" t="s">
        <v>349</v>
      </c>
      <c r="B5" s="233">
        <v>40.409072800765998</v>
      </c>
      <c r="C5" s="232"/>
      <c r="D5" s="18" t="s">
        <v>350</v>
      </c>
      <c r="E5" s="234">
        <v>2414.61096</v>
      </c>
    </row>
    <row r="6" spans="1:5" x14ac:dyDescent="0.2">
      <c r="A6" s="18" t="s">
        <v>351</v>
      </c>
      <c r="B6" s="233">
        <v>18953.507020000001</v>
      </c>
      <c r="C6" s="232"/>
      <c r="D6" s="145" t="s">
        <v>353</v>
      </c>
      <c r="E6" s="171">
        <v>25492.057999999997</v>
      </c>
    </row>
    <row r="7" spans="1:5" x14ac:dyDescent="0.2">
      <c r="A7" s="18" t="s">
        <v>352</v>
      </c>
      <c r="B7" s="233">
        <v>8633.9025799999981</v>
      </c>
      <c r="C7" s="232"/>
      <c r="D7" s="18" t="s">
        <v>354</v>
      </c>
      <c r="E7" s="234">
        <v>14796.300999999999</v>
      </c>
    </row>
    <row r="8" spans="1:5" x14ac:dyDescent="0.2">
      <c r="A8" s="439"/>
      <c r="B8" s="440"/>
      <c r="C8" s="232"/>
      <c r="D8" s="18" t="s">
        <v>355</v>
      </c>
      <c r="E8" s="234">
        <v>9834.8889999999992</v>
      </c>
    </row>
    <row r="9" spans="1:5" x14ac:dyDescent="0.2">
      <c r="A9" s="145" t="s">
        <v>253</v>
      </c>
      <c r="B9" s="171">
        <v>178</v>
      </c>
      <c r="C9" s="232"/>
      <c r="D9" s="18" t="s">
        <v>356</v>
      </c>
      <c r="E9" s="234">
        <v>860.86800000000005</v>
      </c>
    </row>
    <row r="10" spans="1:5" x14ac:dyDescent="0.2">
      <c r="A10" s="18"/>
      <c r="B10" s="233"/>
      <c r="C10" s="232"/>
      <c r="D10" s="145" t="s">
        <v>357</v>
      </c>
      <c r="E10" s="171">
        <v>-100.85028719923321</v>
      </c>
    </row>
    <row r="11" spans="1:5" x14ac:dyDescent="0.2">
      <c r="A11" s="173" t="s">
        <v>114</v>
      </c>
      <c r="B11" s="174">
        <v>27805.818672800764</v>
      </c>
      <c r="C11" s="232"/>
      <c r="D11" s="173" t="s">
        <v>114</v>
      </c>
      <c r="E11" s="174">
        <v>27805.818672800764</v>
      </c>
    </row>
    <row r="12" spans="1:5" x14ac:dyDescent="0.2">
      <c r="A12" s="1"/>
      <c r="B12" s="1"/>
      <c r="C12" s="232"/>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5"/>
  <sheetViews>
    <sheetView workbookViewId="0">
      <selection activeCell="A4" sqref="A4:I28"/>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71" t="s">
        <v>488</v>
      </c>
      <c r="B1" s="771"/>
      <c r="C1" s="771"/>
      <c r="D1" s="771"/>
      <c r="E1" s="771"/>
      <c r="F1" s="191"/>
    </row>
    <row r="2" spans="1:8" x14ac:dyDescent="0.2">
      <c r="A2" s="772"/>
      <c r="B2" s="772"/>
      <c r="C2" s="772"/>
      <c r="D2" s="772"/>
      <c r="E2" s="772"/>
      <c r="H2" s="55" t="s">
        <v>358</v>
      </c>
    </row>
    <row r="3" spans="1:8" x14ac:dyDescent="0.2">
      <c r="A3" s="56"/>
      <c r="B3" s="56"/>
      <c r="C3" s="621" t="s">
        <v>487</v>
      </c>
      <c r="D3" s="621" t="s">
        <v>577</v>
      </c>
      <c r="E3" s="621" t="s">
        <v>606</v>
      </c>
      <c r="F3" s="621" t="s">
        <v>577</v>
      </c>
      <c r="G3" s="621" t="s">
        <v>605</v>
      </c>
      <c r="H3" s="621" t="s">
        <v>577</v>
      </c>
    </row>
    <row r="4" spans="1:8" ht="15" x14ac:dyDescent="0.25">
      <c r="A4" s="634">
        <v>2020</v>
      </c>
      <c r="B4" s="557" t="s">
        <v>505</v>
      </c>
      <c r="C4" s="625" t="s">
        <v>505</v>
      </c>
      <c r="D4" s="625" t="s">
        <v>505</v>
      </c>
      <c r="E4" s="625" t="s">
        <v>505</v>
      </c>
      <c r="F4" s="625" t="s">
        <v>505</v>
      </c>
      <c r="G4" s="625" t="s">
        <v>505</v>
      </c>
      <c r="H4" s="625" t="s">
        <v>505</v>
      </c>
    </row>
    <row r="5" spans="1:8" ht="15" x14ac:dyDescent="0.25">
      <c r="A5" s="662" t="s">
        <v>505</v>
      </c>
      <c r="B5" s="18" t="s">
        <v>626</v>
      </c>
      <c r="C5" s="235">
        <v>7.9797079999999987</v>
      </c>
      <c r="D5" s="441">
        <v>-4.4293381701235424</v>
      </c>
      <c r="E5" s="235">
        <v>6.0964640000000001</v>
      </c>
      <c r="F5" s="441">
        <v>-5.7193391371777569</v>
      </c>
      <c r="G5" s="235" t="s">
        <v>142</v>
      </c>
      <c r="H5" s="441" t="s">
        <v>142</v>
      </c>
    </row>
    <row r="6" spans="1:8" ht="15" x14ac:dyDescent="0.25">
      <c r="A6" s="662" t="s">
        <v>505</v>
      </c>
      <c r="B6" s="18" t="s">
        <v>625</v>
      </c>
      <c r="C6" s="235">
        <v>7.7840267999999995</v>
      </c>
      <c r="D6" s="441">
        <v>-2.452235094316725</v>
      </c>
      <c r="E6" s="235">
        <v>5.7697397999999991</v>
      </c>
      <c r="F6" s="441">
        <v>-5.3592410288980794</v>
      </c>
      <c r="G6" s="235" t="s">
        <v>142</v>
      </c>
      <c r="H6" s="441" t="s">
        <v>142</v>
      </c>
    </row>
    <row r="7" spans="1:8" ht="15" x14ac:dyDescent="0.25">
      <c r="A7" s="634">
        <v>2021</v>
      </c>
      <c r="B7" s="557" t="s">
        <v>505</v>
      </c>
      <c r="C7" s="625" t="s">
        <v>505</v>
      </c>
      <c r="D7" s="625" t="s">
        <v>505</v>
      </c>
      <c r="E7" s="625" t="s">
        <v>505</v>
      </c>
      <c r="F7" s="625" t="s">
        <v>505</v>
      </c>
      <c r="G7" s="625" t="s">
        <v>505</v>
      </c>
      <c r="H7" s="625" t="s">
        <v>505</v>
      </c>
    </row>
    <row r="8" spans="1:8" ht="15" x14ac:dyDescent="0.25">
      <c r="A8" s="662" t="s">
        <v>505</v>
      </c>
      <c r="B8" s="18" t="s">
        <v>623</v>
      </c>
      <c r="C8" s="235">
        <v>8.1517022399999988</v>
      </c>
      <c r="D8" s="441">
        <v>4.7234606129567709</v>
      </c>
      <c r="E8" s="235">
        <v>6.1374152400000002</v>
      </c>
      <c r="F8" s="441">
        <v>6.3724787034590564</v>
      </c>
      <c r="G8" s="235" t="s">
        <v>142</v>
      </c>
      <c r="H8" s="441" t="s">
        <v>142</v>
      </c>
    </row>
    <row r="9" spans="1:8" ht="15" x14ac:dyDescent="0.25">
      <c r="A9" s="662" t="s">
        <v>505</v>
      </c>
      <c r="B9" s="18" t="s">
        <v>626</v>
      </c>
      <c r="C9" s="235">
        <v>8.3919162799999985</v>
      </c>
      <c r="D9" s="441">
        <v>2.9467960547096692</v>
      </c>
      <c r="E9" s="235">
        <v>6.3776292799999998</v>
      </c>
      <c r="F9" s="441">
        <v>3.9139284308877831</v>
      </c>
      <c r="G9" s="235" t="s">
        <v>142</v>
      </c>
      <c r="H9" s="441" t="s">
        <v>142</v>
      </c>
    </row>
    <row r="10" spans="1:8" ht="15" x14ac:dyDescent="0.25">
      <c r="A10" s="662" t="s">
        <v>505</v>
      </c>
      <c r="B10" s="18" t="s">
        <v>625</v>
      </c>
      <c r="C10" s="235">
        <v>8.3238000000000003</v>
      </c>
      <c r="D10" s="441">
        <v>-0.81</v>
      </c>
      <c r="E10" s="235">
        <v>7.1341999999999999</v>
      </c>
      <c r="F10" s="441">
        <v>11.86</v>
      </c>
      <c r="G10" s="235">
        <v>6.7427999999999999</v>
      </c>
      <c r="H10" s="441" t="s">
        <v>142</v>
      </c>
    </row>
    <row r="11" spans="1:8" s="1" customFormat="1" ht="15" x14ac:dyDescent="0.25">
      <c r="A11" s="634">
        <v>2022</v>
      </c>
      <c r="B11" s="557" t="s">
        <v>505</v>
      </c>
      <c r="C11" s="625" t="s">
        <v>505</v>
      </c>
      <c r="D11" s="625" t="s">
        <v>505</v>
      </c>
      <c r="E11" s="625" t="s">
        <v>505</v>
      </c>
      <c r="F11" s="625" t="s">
        <v>505</v>
      </c>
      <c r="G11" s="625" t="s">
        <v>505</v>
      </c>
      <c r="H11" s="625" t="s">
        <v>505</v>
      </c>
    </row>
    <row r="12" spans="1:8" s="1" customFormat="1" ht="15" x14ac:dyDescent="0.25">
      <c r="A12" s="662" t="s">
        <v>505</v>
      </c>
      <c r="B12" s="18" t="s">
        <v>623</v>
      </c>
      <c r="C12" s="235">
        <v>8.7993390099999989</v>
      </c>
      <c r="D12" s="441">
        <v>5.712735698136596</v>
      </c>
      <c r="E12" s="235">
        <v>7.6110379399999983</v>
      </c>
      <c r="F12" s="441">
        <v>6.6834530348602481</v>
      </c>
      <c r="G12" s="235">
        <v>7.2198340499999993</v>
      </c>
      <c r="H12" s="441">
        <v>7.0746595149630291</v>
      </c>
    </row>
    <row r="13" spans="1:8" s="1" customFormat="1" ht="15" x14ac:dyDescent="0.25">
      <c r="A13" s="662" t="s">
        <v>505</v>
      </c>
      <c r="B13" s="18" t="s">
        <v>624</v>
      </c>
      <c r="C13" s="235">
        <v>9.3430694499999998</v>
      </c>
      <c r="D13" s="441">
        <v>6.1792191365974087</v>
      </c>
      <c r="E13" s="235">
        <v>8.154769589999999</v>
      </c>
      <c r="F13" s="441">
        <v>7.1439881693718217</v>
      </c>
      <c r="G13" s="235">
        <v>7.7635644899999985</v>
      </c>
      <c r="H13" s="441">
        <v>7.5310656205456574</v>
      </c>
    </row>
    <row r="14" spans="1:8" s="1" customFormat="1" ht="15" x14ac:dyDescent="0.25">
      <c r="A14" s="662" t="s">
        <v>505</v>
      </c>
      <c r="B14" s="18" t="s">
        <v>626</v>
      </c>
      <c r="C14" s="235">
        <v>9.9683611499999998</v>
      </c>
      <c r="D14" s="441">
        <v>6.692572535677769</v>
      </c>
      <c r="E14" s="235">
        <v>8.780061289999999</v>
      </c>
      <c r="F14" s="441">
        <v>7.6678034014201994</v>
      </c>
      <c r="G14" s="235">
        <v>8.3888561899999985</v>
      </c>
      <c r="H14" s="441">
        <v>8.0541831114485927</v>
      </c>
    </row>
    <row r="15" spans="1:8" s="1" customFormat="1" ht="15" x14ac:dyDescent="0.25">
      <c r="A15" s="690" t="s">
        <v>505</v>
      </c>
      <c r="B15" s="439" t="s">
        <v>625</v>
      </c>
      <c r="C15" s="691">
        <v>9.0315361499999991</v>
      </c>
      <c r="D15" s="692">
        <v>-9.3979841410541258</v>
      </c>
      <c r="E15" s="691">
        <v>8.1181600500000002</v>
      </c>
      <c r="F15" s="692">
        <v>-7.5386858717474725</v>
      </c>
      <c r="G15" s="691">
        <v>7.8286649000000006</v>
      </c>
      <c r="H15" s="692">
        <v>-6.6778029961674434</v>
      </c>
    </row>
    <row r="16" spans="1:8" s="1" customFormat="1" ht="15" x14ac:dyDescent="0.25">
      <c r="A16" s="634">
        <v>2023</v>
      </c>
      <c r="B16" s="557" t="s">
        <v>505</v>
      </c>
      <c r="C16" s="625" t="s">
        <v>505</v>
      </c>
      <c r="D16" s="625" t="s">
        <v>505</v>
      </c>
      <c r="E16" s="625" t="s">
        <v>505</v>
      </c>
      <c r="F16" s="625" t="s">
        <v>505</v>
      </c>
      <c r="G16" s="625" t="s">
        <v>505</v>
      </c>
      <c r="H16" s="625" t="s">
        <v>505</v>
      </c>
    </row>
    <row r="17" spans="1:8" s="1" customFormat="1" ht="15" x14ac:dyDescent="0.25">
      <c r="A17" s="662" t="s">
        <v>505</v>
      </c>
      <c r="B17" s="18" t="s">
        <v>623</v>
      </c>
      <c r="C17" s="235">
        <v>9.7491355500000001</v>
      </c>
      <c r="D17" s="441">
        <v>7.9454855528646817</v>
      </c>
      <c r="E17" s="235">
        <v>8.8357594499999994</v>
      </c>
      <c r="F17" s="441">
        <v>8.839434004506959</v>
      </c>
      <c r="G17" s="235">
        <v>8.5462643000000007</v>
      </c>
      <c r="H17" s="441">
        <v>9.1663062497412557</v>
      </c>
    </row>
    <row r="18" spans="1:8" s="1" customFormat="1" ht="15" x14ac:dyDescent="0.25">
      <c r="A18" s="662" t="s">
        <v>505</v>
      </c>
      <c r="B18" s="18" t="s">
        <v>624</v>
      </c>
      <c r="C18" s="235">
        <v>7.0454401499999992</v>
      </c>
      <c r="D18" s="441">
        <v>-27.732668051784355</v>
      </c>
      <c r="E18" s="235">
        <v>6.1357264500000008</v>
      </c>
      <c r="F18" s="441">
        <v>-30.558018416854917</v>
      </c>
      <c r="G18" s="235">
        <v>5.8467167500000006</v>
      </c>
      <c r="H18" s="441">
        <v>-31.58745687282337</v>
      </c>
    </row>
    <row r="19" spans="1:8" s="1" customFormat="1" ht="15" x14ac:dyDescent="0.25">
      <c r="A19" s="662" t="s">
        <v>505</v>
      </c>
      <c r="B19" s="18" t="s">
        <v>626</v>
      </c>
      <c r="C19" s="235">
        <v>6.8701930500000001</v>
      </c>
      <c r="D19" s="441">
        <v>-2.4873832758340741</v>
      </c>
      <c r="E19" s="235">
        <v>5.9604793500000008</v>
      </c>
      <c r="F19" s="441">
        <v>-2.8561752455571088</v>
      </c>
      <c r="G19" s="235">
        <v>5.6714696499999997</v>
      </c>
      <c r="H19" s="441">
        <v>-2.9973591588817921</v>
      </c>
    </row>
    <row r="20" spans="1:8" s="1" customFormat="1" ht="15" x14ac:dyDescent="0.25">
      <c r="A20" s="690" t="s">
        <v>505</v>
      </c>
      <c r="B20" s="439" t="s">
        <v>625</v>
      </c>
      <c r="C20" s="691">
        <v>6.7687525499999994</v>
      </c>
      <c r="D20" s="692">
        <v>-1.4765305612482127</v>
      </c>
      <c r="E20" s="691">
        <v>5.9630581500000011</v>
      </c>
      <c r="F20" s="692">
        <v>4.3264976666687285E-2</v>
      </c>
      <c r="G20" s="691">
        <v>5.6023470999999994</v>
      </c>
      <c r="H20" s="692">
        <v>-1.2187766886842168</v>
      </c>
    </row>
    <row r="21" spans="1:8" s="1" customFormat="1" ht="15" x14ac:dyDescent="0.25">
      <c r="A21" s="634">
        <v>2024</v>
      </c>
      <c r="B21" s="557" t="s">
        <v>505</v>
      </c>
      <c r="C21" s="625" t="s">
        <v>505</v>
      </c>
      <c r="D21" s="625" t="s">
        <v>505</v>
      </c>
      <c r="E21" s="625" t="s">
        <v>505</v>
      </c>
      <c r="F21" s="625" t="s">
        <v>505</v>
      </c>
      <c r="G21" s="625" t="s">
        <v>505</v>
      </c>
      <c r="H21" s="625" t="s">
        <v>505</v>
      </c>
    </row>
    <row r="22" spans="1:8" s="1" customFormat="1" ht="15" x14ac:dyDescent="0.25">
      <c r="A22" s="662" t="s">
        <v>505</v>
      </c>
      <c r="B22" s="18" t="s">
        <v>623</v>
      </c>
      <c r="C22" s="235">
        <v>7.5682376000000007</v>
      </c>
      <c r="D22" s="441">
        <v>11.811409031343617</v>
      </c>
      <c r="E22" s="235">
        <v>6.7241779000000017</v>
      </c>
      <c r="F22" s="441">
        <v>12.763916280105375</v>
      </c>
      <c r="G22" s="235">
        <v>6.3462890333333348</v>
      </c>
      <c r="H22" s="441">
        <v>13.279111773230465</v>
      </c>
    </row>
    <row r="23" spans="1:8" s="1" customFormat="1" ht="15" x14ac:dyDescent="0.25">
      <c r="A23" s="662" t="s">
        <v>505</v>
      </c>
      <c r="B23" s="18" t="s">
        <v>624</v>
      </c>
      <c r="C23" s="235">
        <v>7.4591914099999999</v>
      </c>
      <c r="D23" s="441">
        <v>-1.4408399387461199</v>
      </c>
      <c r="E23" s="235">
        <v>6.5307245300000005</v>
      </c>
      <c r="F23" s="441">
        <v>-2.8769817348229458</v>
      </c>
      <c r="G23" s="235">
        <v>6.1150479866666672</v>
      </c>
      <c r="H23" s="441">
        <v>-3.6437206917632343</v>
      </c>
    </row>
    <row r="24" spans="1:8" s="1" customFormat="1" ht="15" x14ac:dyDescent="0.25">
      <c r="A24" s="690" t="s">
        <v>505</v>
      </c>
      <c r="B24" s="439" t="s">
        <v>625</v>
      </c>
      <c r="C24" s="691">
        <v>8.0511863299999984</v>
      </c>
      <c r="D24" s="692">
        <v>7.9364489722887877</v>
      </c>
      <c r="E24" s="691">
        <v>7.37479028</v>
      </c>
      <c r="F24" s="692">
        <v>12.924534576870284</v>
      </c>
      <c r="G24" s="691">
        <v>6.9587999433333332</v>
      </c>
      <c r="H24" s="692">
        <v>13.797961332542183</v>
      </c>
    </row>
    <row r="25" spans="1:8" s="1" customFormat="1" ht="15" x14ac:dyDescent="0.25">
      <c r="A25" s="634">
        <v>2025</v>
      </c>
      <c r="B25" s="557" t="s">
        <v>505</v>
      </c>
      <c r="C25" s="625" t="s">
        <v>505</v>
      </c>
      <c r="D25" s="625" t="s">
        <v>505</v>
      </c>
      <c r="E25" s="625" t="s">
        <v>505</v>
      </c>
      <c r="F25" s="625" t="s">
        <v>505</v>
      </c>
      <c r="G25" s="625" t="s">
        <v>505</v>
      </c>
      <c r="H25" s="625" t="s">
        <v>505</v>
      </c>
    </row>
    <row r="26" spans="1:8" s="1" customFormat="1" ht="15" x14ac:dyDescent="0.25">
      <c r="A26" s="743" t="s">
        <v>505</v>
      </c>
      <c r="B26" s="551" t="s">
        <v>623</v>
      </c>
      <c r="C26" s="744">
        <v>8.8194020200000001</v>
      </c>
      <c r="D26" s="441">
        <v>9.5416458955558898</v>
      </c>
      <c r="E26" s="235">
        <v>8.1430059700000008</v>
      </c>
      <c r="F26" s="441">
        <v>10.416780150119751</v>
      </c>
      <c r="G26" s="235">
        <v>7.7270156333333322</v>
      </c>
      <c r="H26" s="441">
        <v>11.039485202272047</v>
      </c>
    </row>
    <row r="27" spans="1:8" s="1" customFormat="1" ht="15" x14ac:dyDescent="0.25">
      <c r="A27" s="690" t="s">
        <v>505</v>
      </c>
      <c r="B27" s="439" t="s">
        <v>624</v>
      </c>
      <c r="C27" s="691">
        <v>7.1558540900000001</v>
      </c>
      <c r="D27" s="692">
        <v>-18.862366475952982</v>
      </c>
      <c r="E27" s="691">
        <v>6.4794592499999997</v>
      </c>
      <c r="F27" s="692">
        <v>-20.429147738915397</v>
      </c>
      <c r="G27" s="691">
        <v>6.063467703333334</v>
      </c>
      <c r="H27" s="692">
        <v>-21.528983619803622</v>
      </c>
    </row>
    <row r="28" spans="1:8" s="1" customFormat="1" x14ac:dyDescent="0.2">
      <c r="A28" s="80"/>
      <c r="B28" s="1" t="s">
        <v>255</v>
      </c>
      <c r="H28" s="161" t="s">
        <v>565</v>
      </c>
    </row>
    <row r="29" spans="1:8" s="1" customFormat="1" x14ac:dyDescent="0.2">
      <c r="A29" s="80" t="s">
        <v>673</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359</v>
      </c>
    </row>
    <row r="2" spans="1:13" x14ac:dyDescent="0.2">
      <c r="A2" s="158"/>
      <c r="M2" s="161"/>
    </row>
    <row r="3" spans="1:13" x14ac:dyDescent="0.2">
      <c r="A3" s="190"/>
      <c r="B3" s="145">
        <v>2024</v>
      </c>
      <c r="C3" s="145" t="s">
        <v>505</v>
      </c>
      <c r="D3" s="145" t="s">
        <v>505</v>
      </c>
      <c r="E3" s="145" t="s">
        <v>505</v>
      </c>
      <c r="F3" s="145" t="s">
        <v>505</v>
      </c>
      <c r="G3" s="145" t="s">
        <v>505</v>
      </c>
      <c r="H3" s="145">
        <v>2025</v>
      </c>
      <c r="I3" s="145" t="s">
        <v>505</v>
      </c>
      <c r="J3" s="145" t="s">
        <v>505</v>
      </c>
      <c r="K3" s="145" t="s">
        <v>505</v>
      </c>
      <c r="L3" s="145" t="s">
        <v>505</v>
      </c>
      <c r="M3" s="145" t="s">
        <v>505</v>
      </c>
    </row>
    <row r="4" spans="1:13" x14ac:dyDescent="0.2">
      <c r="B4" s="536">
        <v>45474</v>
      </c>
      <c r="C4" s="536">
        <v>45505</v>
      </c>
      <c r="D4" s="536">
        <v>45536</v>
      </c>
      <c r="E4" s="536">
        <v>45566</v>
      </c>
      <c r="F4" s="536">
        <v>45597</v>
      </c>
      <c r="G4" s="536">
        <v>45627</v>
      </c>
      <c r="H4" s="536">
        <v>45658</v>
      </c>
      <c r="I4" s="536">
        <v>45689</v>
      </c>
      <c r="J4" s="536">
        <v>45717</v>
      </c>
      <c r="K4" s="536">
        <v>45748</v>
      </c>
      <c r="L4" s="536">
        <v>45778</v>
      </c>
      <c r="M4" s="536">
        <v>45809</v>
      </c>
    </row>
    <row r="5" spans="1:13" x14ac:dyDescent="0.2">
      <c r="A5" s="551" t="s">
        <v>535</v>
      </c>
      <c r="B5" s="538">
        <v>2.0772380952380951</v>
      </c>
      <c r="C5" s="538">
        <v>1.9899090909090906</v>
      </c>
      <c r="D5" s="538">
        <v>2.2793000000000001</v>
      </c>
      <c r="E5" s="538">
        <v>2.191636363636364</v>
      </c>
      <c r="F5" s="538">
        <v>2.0973333333333333</v>
      </c>
      <c r="G5" s="538">
        <v>3.016285714285714</v>
      </c>
      <c r="H5" s="538">
        <v>4.1287142857142873</v>
      </c>
      <c r="I5" s="538">
        <v>4.1896315789473677</v>
      </c>
      <c r="J5" s="538">
        <v>4.1285238095238084</v>
      </c>
      <c r="K5" s="538">
        <v>3.4124761904761902</v>
      </c>
      <c r="L5" s="538">
        <v>3.1174285714285719</v>
      </c>
      <c r="M5" s="538">
        <v>3.0233999999999996</v>
      </c>
    </row>
    <row r="6" spans="1:13" x14ac:dyDescent="0.2">
      <c r="A6" s="18" t="s">
        <v>536</v>
      </c>
      <c r="B6" s="538">
        <v>75.245652173913044</v>
      </c>
      <c r="C6" s="538">
        <v>84.390476190476178</v>
      </c>
      <c r="D6" s="538">
        <v>86.595238095238059</v>
      </c>
      <c r="E6" s="538">
        <v>98.830869565217398</v>
      </c>
      <c r="F6" s="538">
        <v>111.90714285714287</v>
      </c>
      <c r="G6" s="538">
        <v>111.27500000000001</v>
      </c>
      <c r="H6" s="538">
        <v>123.39590909090907</v>
      </c>
      <c r="I6" s="538">
        <v>123.16</v>
      </c>
      <c r="J6" s="538">
        <v>101.36190476190475</v>
      </c>
      <c r="K6" s="538">
        <v>85.169999999999987</v>
      </c>
      <c r="L6" s="538">
        <v>82.742499999999993</v>
      </c>
      <c r="M6" s="538">
        <v>86.433333333333323</v>
      </c>
    </row>
    <row r="7" spans="1:13" x14ac:dyDescent="0.2">
      <c r="A7" s="513" t="s">
        <v>537</v>
      </c>
      <c r="B7" s="538">
        <v>32.216086956521742</v>
      </c>
      <c r="C7" s="538">
        <v>37.829999999999991</v>
      </c>
      <c r="D7" s="538">
        <v>36.107142857142854</v>
      </c>
      <c r="E7" s="538">
        <v>40.032608695652165</v>
      </c>
      <c r="F7" s="538">
        <v>44.454761904761902</v>
      </c>
      <c r="G7" s="538">
        <v>44.948499999999996</v>
      </c>
      <c r="H7" s="538">
        <v>48.62409090909091</v>
      </c>
      <c r="I7" s="538">
        <v>50.355999999999995</v>
      </c>
      <c r="J7" s="538">
        <v>41.481904761904751</v>
      </c>
      <c r="K7" s="538">
        <v>35.152000000000001</v>
      </c>
      <c r="L7" s="538">
        <v>35.215000000000003</v>
      </c>
      <c r="M7" s="577">
        <v>36.404285714285713</v>
      </c>
    </row>
    <row r="8" spans="1:13" x14ac:dyDescent="0.2">
      <c r="A8" s="439" t="s">
        <v>538</v>
      </c>
      <c r="B8" s="578">
        <v>32.486451612903224</v>
      </c>
      <c r="C8" s="578">
        <v>38.609032258064509</v>
      </c>
      <c r="D8" s="578">
        <v>36.599000000000011</v>
      </c>
      <c r="E8" s="578">
        <v>40.457096774193545</v>
      </c>
      <c r="F8" s="578">
        <v>44.45066666666667</v>
      </c>
      <c r="G8" s="578">
        <v>46.332258064516118</v>
      </c>
      <c r="H8" s="578">
        <v>48.475483870967736</v>
      </c>
      <c r="I8" s="578">
        <v>50.096785714285737</v>
      </c>
      <c r="J8" s="578">
        <v>41.261612903225796</v>
      </c>
      <c r="K8" s="578">
        <v>33.475000000000001</v>
      </c>
      <c r="L8" s="578">
        <v>34.101290322580653</v>
      </c>
      <c r="M8" s="578">
        <v>36.660333333333334</v>
      </c>
    </row>
    <row r="9" spans="1:13" x14ac:dyDescent="0.2">
      <c r="M9" s="161" t="s">
        <v>539</v>
      </c>
    </row>
    <row r="10" spans="1:13" x14ac:dyDescent="0.2">
      <c r="A10" s="44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2"/>
      <c r="H2" s="244"/>
      <c r="I2" s="243" t="s">
        <v>151</v>
      </c>
    </row>
    <row r="3" spans="1:71" s="69" customFormat="1" ht="12.75" x14ac:dyDescent="0.2">
      <c r="A3" s="70"/>
      <c r="B3" s="835">
        <f>INDICE!A3</f>
        <v>45838</v>
      </c>
      <c r="C3" s="836">
        <v>41671</v>
      </c>
      <c r="D3" s="835">
        <f>DATE(YEAR(B3),MONTH(B3)-1,1)</f>
        <v>45778</v>
      </c>
      <c r="E3" s="836"/>
      <c r="F3" s="835">
        <f>DATE(YEAR(B3)-1,MONTH(B3),1)</f>
        <v>45444</v>
      </c>
      <c r="G3" s="836"/>
      <c r="H3" s="774" t="s">
        <v>417</v>
      </c>
      <c r="I3" s="77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4">
        <f>D3</f>
        <v>45778</v>
      </c>
      <c r="I4" s="280">
        <f>F3</f>
        <v>45444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361</v>
      </c>
      <c r="B5" s="234">
        <v>5305.0969999999998</v>
      </c>
      <c r="C5" s="444">
        <v>35.829792349719391</v>
      </c>
      <c r="D5" s="234">
        <v>5986.9129999999996</v>
      </c>
      <c r="E5" s="444">
        <v>38.935586908686034</v>
      </c>
      <c r="F5" s="234">
        <v>5737.6819999999998</v>
      </c>
      <c r="G5" s="444">
        <v>37.389263681967464</v>
      </c>
      <c r="H5" s="626">
        <v>-11.388440085900694</v>
      </c>
      <c r="I5" s="240">
        <v>-7.5393686858212083</v>
      </c>
      <c r="K5" s="239"/>
    </row>
    <row r="6" spans="1:71" s="13" customFormat="1" ht="15" x14ac:dyDescent="0.2">
      <c r="A6" s="16" t="s">
        <v>117</v>
      </c>
      <c r="B6" s="234">
        <v>9501.2880000000005</v>
      </c>
      <c r="C6" s="444">
        <v>64.170207650280602</v>
      </c>
      <c r="D6" s="234">
        <v>9389.5419999999995</v>
      </c>
      <c r="E6" s="444">
        <v>61.064413091313952</v>
      </c>
      <c r="F6" s="234">
        <v>9608.1190000000006</v>
      </c>
      <c r="G6" s="444">
        <v>62.610736318032544</v>
      </c>
      <c r="H6" s="240">
        <v>1.190111296163338</v>
      </c>
      <c r="I6" s="240">
        <v>-1.1118825651514113</v>
      </c>
      <c r="K6" s="239"/>
    </row>
    <row r="7" spans="1:71" s="69" customFormat="1" ht="12.75" x14ac:dyDescent="0.2">
      <c r="A7" s="76" t="s">
        <v>114</v>
      </c>
      <c r="B7" s="77">
        <v>14806.385</v>
      </c>
      <c r="C7" s="78">
        <v>100</v>
      </c>
      <c r="D7" s="77">
        <v>15376.455</v>
      </c>
      <c r="E7" s="78">
        <v>100</v>
      </c>
      <c r="F7" s="77">
        <v>15345.800999999999</v>
      </c>
      <c r="G7" s="78">
        <v>100</v>
      </c>
      <c r="H7" s="78">
        <v>-3.7074215090539382</v>
      </c>
      <c r="I7" s="627">
        <v>-3.5150722989304972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6" customFormat="1" ht="12.75" x14ac:dyDescent="0.2">
      <c r="A9" s="442" t="s">
        <v>489</v>
      </c>
      <c r="B9" s="237"/>
      <c r="C9" s="238"/>
      <c r="D9" s="237"/>
      <c r="E9" s="237"/>
      <c r="F9" s="237"/>
      <c r="G9" s="237"/>
      <c r="H9" s="237"/>
      <c r="I9" s="237"/>
      <c r="J9" s="237"/>
      <c r="K9" s="237"/>
      <c r="L9" s="237"/>
    </row>
    <row r="10" spans="1:71" x14ac:dyDescent="0.2">
      <c r="A10" s="443" t="s">
        <v>460</v>
      </c>
    </row>
    <row r="11" spans="1:71" x14ac:dyDescent="0.2">
      <c r="A11" s="442" t="s">
        <v>528</v>
      </c>
    </row>
  </sheetData>
  <mergeCells count="4">
    <mergeCell ref="B3:C3"/>
    <mergeCell ref="D3:E3"/>
    <mergeCell ref="F3:G3"/>
    <mergeCell ref="H3:I3"/>
  </mergeCells>
  <conditionalFormatting sqref="I5">
    <cfRule type="cellIs" dxfId="5"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2"/>
      <c r="H2" s="244"/>
      <c r="I2" s="243" t="s">
        <v>151</v>
      </c>
    </row>
    <row r="3" spans="1:71" s="69" customFormat="1" ht="12.75" x14ac:dyDescent="0.2">
      <c r="A3" s="70"/>
      <c r="B3" s="835">
        <f>INDICE!A3</f>
        <v>45838</v>
      </c>
      <c r="C3" s="836">
        <v>41671</v>
      </c>
      <c r="D3" s="835">
        <f>DATE(YEAR(B3),MONTH(B3)-1,1)</f>
        <v>45778</v>
      </c>
      <c r="E3" s="836"/>
      <c r="F3" s="835">
        <f>DATE(YEAR(B3)-1,MONTH(B3),1)</f>
        <v>45444</v>
      </c>
      <c r="G3" s="836"/>
      <c r="H3" s="774" t="s">
        <v>417</v>
      </c>
      <c r="I3" s="77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0">
        <f>D3</f>
        <v>45778</v>
      </c>
      <c r="I4" s="280">
        <f>F3</f>
        <v>45444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462</v>
      </c>
      <c r="B5" s="234">
        <v>5525.5140000000001</v>
      </c>
      <c r="C5" s="444">
        <v>39.216532891513722</v>
      </c>
      <c r="D5" s="234">
        <v>5525.5320000000002</v>
      </c>
      <c r="E5" s="444">
        <v>37.794017189128347</v>
      </c>
      <c r="F5" s="234">
        <v>5490.9</v>
      </c>
      <c r="G5" s="444">
        <v>36.170368661421861</v>
      </c>
      <c r="H5" s="394">
        <v>-3.2576048785943332E-4</v>
      </c>
      <c r="I5" s="437">
        <v>0.63038846090805678</v>
      </c>
      <c r="K5" s="239"/>
    </row>
    <row r="6" spans="1:71" s="13" customFormat="1" ht="15" x14ac:dyDescent="0.2">
      <c r="A6" s="16" t="s">
        <v>511</v>
      </c>
      <c r="B6" s="234">
        <v>8564.2425200000034</v>
      </c>
      <c r="C6" s="444">
        <v>60.783467108486292</v>
      </c>
      <c r="D6" s="234">
        <v>9094.5915300000052</v>
      </c>
      <c r="E6" s="444">
        <v>62.205982810871653</v>
      </c>
      <c r="F6" s="234">
        <v>9689.7581000000027</v>
      </c>
      <c r="G6" s="444">
        <v>63.829631338578139</v>
      </c>
      <c r="H6" s="394">
        <v>-5.831476963539906</v>
      </c>
      <c r="I6" s="437">
        <v>-11.615517832173735</v>
      </c>
      <c r="K6" s="239"/>
    </row>
    <row r="7" spans="1:71" s="69" customFormat="1" ht="12.75" x14ac:dyDescent="0.2">
      <c r="A7" s="76" t="s">
        <v>114</v>
      </c>
      <c r="B7" s="77">
        <v>14089.756520000003</v>
      </c>
      <c r="C7" s="78">
        <v>100</v>
      </c>
      <c r="D7" s="77">
        <v>14620.123530000004</v>
      </c>
      <c r="E7" s="78">
        <v>100</v>
      </c>
      <c r="F7" s="77">
        <v>15180.658100000002</v>
      </c>
      <c r="G7" s="78">
        <v>100</v>
      </c>
      <c r="H7" s="78">
        <v>-3.6276506755343512</v>
      </c>
      <c r="I7" s="78">
        <v>-7.1861283800337992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74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2" t="s">
        <v>489</v>
      </c>
    </row>
    <row r="10" spans="1:71" x14ac:dyDescent="0.2">
      <c r="A10" s="442" t="s">
        <v>460</v>
      </c>
    </row>
    <row r="11" spans="1:71" x14ac:dyDescent="0.2">
      <c r="A11" s="428" t="s">
        <v>528</v>
      </c>
    </row>
    <row r="12" spans="1:71" x14ac:dyDescent="0.2">
      <c r="C12" s="1" t="s">
        <v>365</v>
      </c>
    </row>
  </sheetData>
  <mergeCells count="4">
    <mergeCell ref="B3:C3"/>
    <mergeCell ref="D3:E3"/>
    <mergeCell ref="F3:G3"/>
    <mergeCell ref="H3:I3"/>
  </mergeCells>
  <conditionalFormatting sqref="H5">
    <cfRule type="cellIs" dxfId="4" priority="1" operator="between">
      <formula>-0.049</formula>
      <formula>0</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26" t="s">
        <v>498</v>
      </c>
      <c r="B1" s="826"/>
      <c r="C1" s="826"/>
      <c r="D1" s="826"/>
      <c r="E1" s="826"/>
      <c r="F1" s="826"/>
    </row>
    <row r="2" spans="1:9" x14ac:dyDescent="0.2">
      <c r="A2" s="827"/>
      <c r="B2" s="827"/>
      <c r="C2" s="827"/>
      <c r="D2" s="827"/>
      <c r="E2" s="827"/>
      <c r="F2" s="827"/>
      <c r="I2" s="161" t="s">
        <v>461</v>
      </c>
    </row>
    <row r="3" spans="1:9" x14ac:dyDescent="0.2">
      <c r="A3" s="248"/>
      <c r="B3" s="250"/>
      <c r="C3" s="250"/>
      <c r="D3" s="781">
        <f>INDICE!A3</f>
        <v>45838</v>
      </c>
      <c r="E3" s="781">
        <v>41671</v>
      </c>
      <c r="F3" s="781">
        <f>DATE(YEAR(D3),MONTH(D3)-1,1)</f>
        <v>45778</v>
      </c>
      <c r="G3" s="781"/>
      <c r="H3" s="785">
        <f>DATE(YEAR(D3)-1,MONTH(D3),1)</f>
        <v>45444</v>
      </c>
      <c r="I3" s="785"/>
    </row>
    <row r="4" spans="1:9" x14ac:dyDescent="0.2">
      <c r="A4" s="214"/>
      <c r="B4" s="215"/>
      <c r="C4" s="215"/>
      <c r="D4" s="82" t="s">
        <v>364</v>
      </c>
      <c r="E4" s="184" t="s">
        <v>106</v>
      </c>
      <c r="F4" s="82" t="s">
        <v>364</v>
      </c>
      <c r="G4" s="184" t="s">
        <v>106</v>
      </c>
      <c r="H4" s="82" t="s">
        <v>364</v>
      </c>
      <c r="I4" s="184" t="s">
        <v>106</v>
      </c>
    </row>
    <row r="5" spans="1:9" x14ac:dyDescent="0.2">
      <c r="A5" s="539" t="s">
        <v>363</v>
      </c>
      <c r="B5" s="166"/>
      <c r="C5" s="166"/>
      <c r="D5" s="394">
        <v>103.06295768701237</v>
      </c>
      <c r="E5" s="447">
        <v>100</v>
      </c>
      <c r="F5" s="394">
        <v>105.93413363928406</v>
      </c>
      <c r="G5" s="447">
        <v>100</v>
      </c>
      <c r="H5" s="394">
        <v>104.342304585104</v>
      </c>
      <c r="I5" s="447">
        <v>100</v>
      </c>
    </row>
    <row r="6" spans="1:9" x14ac:dyDescent="0.2">
      <c r="A6" s="579" t="s">
        <v>458</v>
      </c>
      <c r="B6" s="166"/>
      <c r="C6" s="166"/>
      <c r="D6" s="394">
        <v>60.07196420376318</v>
      </c>
      <c r="E6" s="447">
        <v>58.286668219044557</v>
      </c>
      <c r="F6" s="394">
        <v>62.942991463974288</v>
      </c>
      <c r="G6" s="447">
        <v>59.417101270022407</v>
      </c>
      <c r="H6" s="394">
        <v>66.233094296577946</v>
      </c>
      <c r="I6" s="447">
        <v>63.47674086741749</v>
      </c>
    </row>
    <row r="7" spans="1:9" x14ac:dyDescent="0.2">
      <c r="A7" s="579" t="s">
        <v>459</v>
      </c>
      <c r="B7" s="166"/>
      <c r="C7" s="166"/>
      <c r="D7" s="394">
        <v>42.990993483249198</v>
      </c>
      <c r="E7" s="447">
        <v>41.71333178095545</v>
      </c>
      <c r="F7" s="394">
        <v>42.991142175309768</v>
      </c>
      <c r="G7" s="447">
        <v>40.582898729977586</v>
      </c>
      <c r="H7" s="394">
        <v>38.109210288526057</v>
      </c>
      <c r="I7" s="447">
        <v>36.52325913258251</v>
      </c>
    </row>
    <row r="8" spans="1:9" x14ac:dyDescent="0.2">
      <c r="A8" s="540" t="s">
        <v>590</v>
      </c>
      <c r="B8" s="247"/>
      <c r="C8" s="247"/>
      <c r="D8" s="440">
        <v>90</v>
      </c>
      <c r="E8" s="448"/>
      <c r="F8" s="440">
        <v>90</v>
      </c>
      <c r="G8" s="448"/>
      <c r="H8" s="440">
        <v>90</v>
      </c>
      <c r="I8" s="448"/>
    </row>
    <row r="9" spans="1:9" x14ac:dyDescent="0.2">
      <c r="B9" s="133"/>
      <c r="C9" s="133"/>
      <c r="D9" s="133"/>
      <c r="E9" s="219"/>
      <c r="I9" s="161" t="s">
        <v>220</v>
      </c>
    </row>
    <row r="10" spans="1:9" x14ac:dyDescent="0.2">
      <c r="A10" s="401" t="s">
        <v>570</v>
      </c>
      <c r="B10" s="245"/>
      <c r="C10" s="245"/>
      <c r="D10" s="245"/>
      <c r="E10" s="245"/>
      <c r="F10" s="245"/>
      <c r="G10" s="245"/>
      <c r="H10" s="245"/>
      <c r="I10" s="245"/>
    </row>
    <row r="11" spans="1:9" x14ac:dyDescent="0.2">
      <c r="A11" s="401" t="s">
        <v>548</v>
      </c>
      <c r="B11" s="245"/>
      <c r="C11" s="245"/>
      <c r="D11" s="245"/>
      <c r="E11" s="245"/>
      <c r="F11" s="245"/>
      <c r="G11" s="245"/>
      <c r="H11" s="245"/>
      <c r="I11" s="245"/>
    </row>
    <row r="12" spans="1:9" x14ac:dyDescent="0.2">
      <c r="A12" s="245"/>
      <c r="B12" s="245"/>
      <c r="C12" s="245"/>
      <c r="D12" s="245"/>
      <c r="E12" s="245"/>
      <c r="F12" s="245"/>
      <c r="G12" s="245"/>
      <c r="H12" s="245"/>
      <c r="I12" s="24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26" t="s">
        <v>462</v>
      </c>
      <c r="B1" s="826"/>
      <c r="C1" s="826"/>
      <c r="D1" s="826"/>
      <c r="E1" s="249"/>
      <c r="F1" s="1"/>
      <c r="G1" s="1"/>
      <c r="H1" s="1"/>
      <c r="I1" s="1"/>
    </row>
    <row r="2" spans="1:40" ht="15" x14ac:dyDescent="0.2">
      <c r="A2" s="826"/>
      <c r="B2" s="826"/>
      <c r="C2" s="826"/>
      <c r="D2" s="826"/>
      <c r="E2" s="249"/>
      <c r="F2" s="1"/>
      <c r="G2" s="207"/>
      <c r="H2" s="244"/>
      <c r="I2" s="243" t="s">
        <v>151</v>
      </c>
    </row>
    <row r="3" spans="1:40" x14ac:dyDescent="0.2">
      <c r="A3" s="248"/>
      <c r="B3" s="835">
        <f>INDICE!A3</f>
        <v>45838</v>
      </c>
      <c r="C3" s="836">
        <v>41671</v>
      </c>
      <c r="D3" s="835">
        <f>DATE(YEAR(B3),MONTH(B3)-1,1)</f>
        <v>45778</v>
      </c>
      <c r="E3" s="836"/>
      <c r="F3" s="835">
        <f>DATE(YEAR(B3)-1,MONTH(B3),1)</f>
        <v>45444</v>
      </c>
      <c r="G3" s="836"/>
      <c r="H3" s="774" t="s">
        <v>417</v>
      </c>
      <c r="I3" s="774"/>
    </row>
    <row r="4" spans="1:40" x14ac:dyDescent="0.2">
      <c r="A4" s="214"/>
      <c r="B4" s="184" t="s">
        <v>47</v>
      </c>
      <c r="C4" s="184" t="s">
        <v>106</v>
      </c>
      <c r="D4" s="184" t="s">
        <v>47</v>
      </c>
      <c r="E4" s="184" t="s">
        <v>106</v>
      </c>
      <c r="F4" s="184" t="s">
        <v>47</v>
      </c>
      <c r="G4" s="184" t="s">
        <v>106</v>
      </c>
      <c r="H4" s="677">
        <f>D3</f>
        <v>45778</v>
      </c>
      <c r="I4" s="677">
        <f>F3</f>
        <v>45444</v>
      </c>
    </row>
    <row r="5" spans="1:40" x14ac:dyDescent="0.2">
      <c r="A5" s="539" t="s">
        <v>48</v>
      </c>
      <c r="B5" s="233">
        <v>576.58000000000004</v>
      </c>
      <c r="C5" s="240">
        <v>10.434866330987488</v>
      </c>
      <c r="D5" s="233">
        <v>576.59799999999996</v>
      </c>
      <c r="E5" s="240">
        <v>10.435158098803878</v>
      </c>
      <c r="F5" s="233">
        <v>531.51099999999997</v>
      </c>
      <c r="G5" s="240">
        <v>9.6798521189604614</v>
      </c>
      <c r="H5" s="394">
        <v>-3.121759007127222E-3</v>
      </c>
      <c r="I5" s="394">
        <v>8.4794105860462103</v>
      </c>
    </row>
    <row r="6" spans="1:40" x14ac:dyDescent="0.2">
      <c r="A6" s="579" t="s">
        <v>49</v>
      </c>
      <c r="B6" s="233">
        <v>330.24</v>
      </c>
      <c r="C6" s="240">
        <v>5.9766385534449826</v>
      </c>
      <c r="D6" s="233">
        <v>330.24</v>
      </c>
      <c r="E6" s="240">
        <v>5.9766190839180737</v>
      </c>
      <c r="F6" s="233">
        <v>330.24</v>
      </c>
      <c r="G6" s="240">
        <v>6.0143145932360822</v>
      </c>
      <c r="H6" s="394">
        <v>0</v>
      </c>
      <c r="I6" s="394">
        <v>0</v>
      </c>
    </row>
    <row r="7" spans="1:40" x14ac:dyDescent="0.2">
      <c r="A7" s="579" t="s">
        <v>122</v>
      </c>
      <c r="B7" s="233">
        <v>2991.6170000000002</v>
      </c>
      <c r="C7" s="240">
        <v>54.141877117676295</v>
      </c>
      <c r="D7" s="233">
        <v>2991.6170000000002</v>
      </c>
      <c r="E7" s="240">
        <v>54.141700744833251</v>
      </c>
      <c r="F7" s="233">
        <v>2991.6170000000002</v>
      </c>
      <c r="G7" s="240">
        <v>54.483181263545141</v>
      </c>
      <c r="H7" s="394">
        <v>0</v>
      </c>
      <c r="I7" s="394">
        <v>0</v>
      </c>
    </row>
    <row r="8" spans="1:40" x14ac:dyDescent="0.2">
      <c r="A8" s="579" t="s">
        <v>123</v>
      </c>
      <c r="B8" s="233">
        <v>21</v>
      </c>
      <c r="C8" s="240">
        <v>0.38005514057153778</v>
      </c>
      <c r="D8" s="233">
        <v>21</v>
      </c>
      <c r="E8" s="240">
        <v>0.38005390250205773</v>
      </c>
      <c r="F8" s="233">
        <v>35</v>
      </c>
      <c r="G8" s="240">
        <v>0.63741827387131444</v>
      </c>
      <c r="H8" s="429">
        <v>0</v>
      </c>
      <c r="I8" s="394">
        <v>-40</v>
      </c>
    </row>
    <row r="9" spans="1:40" x14ac:dyDescent="0.2">
      <c r="A9" s="540" t="s">
        <v>362</v>
      </c>
      <c r="B9" s="440">
        <v>1606.077</v>
      </c>
      <c r="C9" s="445">
        <v>29.066562857319699</v>
      </c>
      <c r="D9" s="440">
        <v>1606.077</v>
      </c>
      <c r="E9" s="445">
        <v>29.066468169942734</v>
      </c>
      <c r="F9" s="440">
        <v>1602.5319999999999</v>
      </c>
      <c r="G9" s="445">
        <v>29.185233750387003</v>
      </c>
      <c r="H9" s="437">
        <v>0</v>
      </c>
      <c r="I9" s="394">
        <v>0.2212124313274289</v>
      </c>
    </row>
    <row r="10" spans="1:40" s="69" customFormat="1" x14ac:dyDescent="0.2">
      <c r="A10" s="76" t="s">
        <v>114</v>
      </c>
      <c r="B10" s="77">
        <v>5525.5140000000001</v>
      </c>
      <c r="C10" s="246">
        <v>100</v>
      </c>
      <c r="D10" s="77">
        <v>5525.5320000000002</v>
      </c>
      <c r="E10" s="246">
        <v>100</v>
      </c>
      <c r="F10" s="77">
        <v>5490.9</v>
      </c>
      <c r="G10" s="246">
        <v>100</v>
      </c>
      <c r="H10" s="627">
        <v>-3.2576048785943332E-4</v>
      </c>
      <c r="I10" s="78">
        <v>0.63038846090805678</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6" customFormat="1" ht="12.75" x14ac:dyDescent="0.2">
      <c r="A12" s="443" t="s">
        <v>489</v>
      </c>
      <c r="B12" s="237"/>
      <c r="C12" s="237"/>
      <c r="D12" s="238"/>
      <c r="E12" s="238"/>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40" x14ac:dyDescent="0.2">
      <c r="A13" s="133" t="s">
        <v>460</v>
      </c>
      <c r="B13" s="245"/>
      <c r="C13" s="245"/>
      <c r="D13" s="245"/>
      <c r="E13" s="245"/>
      <c r="F13" s="245"/>
      <c r="G13" s="245"/>
      <c r="H13" s="245"/>
      <c r="I13" s="245"/>
    </row>
    <row r="14" spans="1:40" x14ac:dyDescent="0.2">
      <c r="A14" s="428" t="s">
        <v>527</v>
      </c>
      <c r="B14" s="245"/>
      <c r="C14" s="245"/>
      <c r="D14" s="245"/>
      <c r="E14" s="245"/>
      <c r="F14" s="245"/>
      <c r="G14" s="245"/>
      <c r="H14" s="245"/>
      <c r="I14" s="24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3" priority="1" operator="between">
      <formula>-0.049</formula>
      <formula>0</formula>
    </cfRule>
  </conditionalFormatting>
  <conditionalFormatting sqref="H6:H7">
    <cfRule type="cellIs" dxfId="2" priority="14" operator="equal">
      <formula>0</formula>
    </cfRule>
  </conditionalFormatting>
  <conditionalFormatting sqref="I5:I9">
    <cfRule type="cellIs" dxfId="1" priority="4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B6" sqref="B6:I8"/>
    </sheetView>
  </sheetViews>
  <sheetFormatPr baseColWidth="10" defaultColWidth="11" defaultRowHeight="12.75" x14ac:dyDescent="0.2"/>
  <cols>
    <col min="1" max="1" width="30.125" style="220" customWidth="1"/>
    <col min="2" max="2" width="11" style="220"/>
    <col min="3" max="3" width="11.625" style="220" customWidth="1"/>
    <col min="4" max="4" width="11" style="220"/>
    <col min="5" max="5" width="11.625" style="220" customWidth="1"/>
    <col min="6" max="6" width="11" style="220"/>
    <col min="7" max="7" width="11.625" style="220" customWidth="1"/>
    <col min="8" max="9" width="10.5" style="220" customWidth="1"/>
    <col min="10" max="12" width="11" style="220"/>
    <col min="13" max="47" width="11" style="11"/>
    <col min="48" max="16384" width="11" style="220"/>
  </cols>
  <sheetData>
    <row r="1" spans="1:47" x14ac:dyDescent="0.2">
      <c r="A1" s="826" t="s">
        <v>40</v>
      </c>
      <c r="B1" s="826"/>
      <c r="C1" s="826"/>
      <c r="D1" s="11"/>
      <c r="E1" s="11"/>
      <c r="F1" s="11"/>
      <c r="G1" s="11"/>
      <c r="H1" s="11"/>
      <c r="I1" s="11"/>
      <c r="J1" s="11"/>
      <c r="K1" s="11"/>
      <c r="L1" s="11"/>
    </row>
    <row r="2" spans="1:47" x14ac:dyDescent="0.2">
      <c r="A2" s="826"/>
      <c r="B2" s="826"/>
      <c r="C2" s="826"/>
      <c r="D2" s="254"/>
      <c r="E2" s="11"/>
      <c r="F2" s="11"/>
      <c r="H2" s="11"/>
      <c r="I2" s="11"/>
      <c r="J2" s="11"/>
      <c r="K2" s="11"/>
    </row>
    <row r="3" spans="1:47" x14ac:dyDescent="0.2">
      <c r="A3" s="253"/>
      <c r="B3" s="11"/>
      <c r="C3" s="11"/>
      <c r="D3" s="11"/>
      <c r="E3" s="11"/>
      <c r="F3" s="11"/>
      <c r="G3" s="11"/>
      <c r="H3" s="221"/>
      <c r="I3" s="243" t="s">
        <v>491</v>
      </c>
      <c r="J3" s="11"/>
      <c r="K3" s="11"/>
      <c r="L3" s="11"/>
    </row>
    <row r="4" spans="1:47" x14ac:dyDescent="0.2">
      <c r="A4" s="11"/>
      <c r="B4" s="835">
        <f>INDICE!A3</f>
        <v>45838</v>
      </c>
      <c r="C4" s="836">
        <v>41671</v>
      </c>
      <c r="D4" s="835">
        <f>DATE(YEAR(B4),MONTH(B4)-1,1)</f>
        <v>45778</v>
      </c>
      <c r="E4" s="836"/>
      <c r="F4" s="835">
        <f>DATE(YEAR(B4)-1,MONTH(B4),1)</f>
        <v>45444</v>
      </c>
      <c r="G4" s="836"/>
      <c r="H4" s="774" t="s">
        <v>417</v>
      </c>
      <c r="I4" s="774"/>
      <c r="J4" s="11"/>
      <c r="K4" s="11"/>
      <c r="L4" s="11"/>
    </row>
    <row r="5" spans="1:47" x14ac:dyDescent="0.2">
      <c r="A5" s="253"/>
      <c r="B5" s="184" t="s">
        <v>54</v>
      </c>
      <c r="C5" s="184" t="s">
        <v>106</v>
      </c>
      <c r="D5" s="184" t="s">
        <v>54</v>
      </c>
      <c r="E5" s="184" t="s">
        <v>106</v>
      </c>
      <c r="F5" s="184" t="s">
        <v>54</v>
      </c>
      <c r="G5" s="184" t="s">
        <v>106</v>
      </c>
      <c r="H5" s="280">
        <f>D4</f>
        <v>45778</v>
      </c>
      <c r="I5" s="280">
        <f>F4</f>
        <v>45444</v>
      </c>
      <c r="J5" s="11"/>
      <c r="K5" s="11"/>
      <c r="L5" s="11"/>
    </row>
    <row r="6" spans="1:47" ht="15" customHeight="1" x14ac:dyDescent="0.2">
      <c r="A6" s="11" t="s">
        <v>367</v>
      </c>
      <c r="B6" s="223">
        <v>15152.467929999999</v>
      </c>
      <c r="C6" s="222">
        <v>36.250994390326355</v>
      </c>
      <c r="D6" s="223">
        <v>15671.161090000001</v>
      </c>
      <c r="E6" s="222">
        <v>37.333087203511838</v>
      </c>
      <c r="F6" s="223">
        <v>15461.99093</v>
      </c>
      <c r="G6" s="222">
        <v>31.172314274973967</v>
      </c>
      <c r="H6" s="222">
        <v>-3.309857878565158</v>
      </c>
      <c r="I6" s="222">
        <v>-2.0018314678962303</v>
      </c>
      <c r="J6" s="11"/>
      <c r="K6" s="11"/>
      <c r="L6" s="11"/>
    </row>
    <row r="7" spans="1:47" x14ac:dyDescent="0.2">
      <c r="A7" s="252" t="s">
        <v>366</v>
      </c>
      <c r="B7" s="223">
        <v>26646.296999999999</v>
      </c>
      <c r="C7" s="222">
        <v>63.749005609673645</v>
      </c>
      <c r="D7" s="223">
        <v>26305.440000000002</v>
      </c>
      <c r="E7" s="222">
        <v>62.666912796488162</v>
      </c>
      <c r="F7" s="223">
        <v>34139.686999999998</v>
      </c>
      <c r="G7" s="222">
        <v>68.827685725026029</v>
      </c>
      <c r="H7" s="240">
        <v>1.2957661989307014</v>
      </c>
      <c r="I7" s="652">
        <v>-21.949205333956343</v>
      </c>
      <c r="J7" s="11"/>
      <c r="K7" s="11"/>
      <c r="L7" s="11"/>
    </row>
    <row r="8" spans="1:47" x14ac:dyDescent="0.2">
      <c r="A8" s="173" t="s">
        <v>114</v>
      </c>
      <c r="B8" s="174">
        <v>41798.764929999998</v>
      </c>
      <c r="C8" s="175">
        <v>100</v>
      </c>
      <c r="D8" s="174">
        <v>41976.601090000004</v>
      </c>
      <c r="E8" s="175">
        <v>100</v>
      </c>
      <c r="F8" s="174">
        <v>49601.677929999998</v>
      </c>
      <c r="G8" s="175">
        <v>100</v>
      </c>
      <c r="H8" s="78">
        <v>-0.42365545418676531</v>
      </c>
      <c r="I8" s="78">
        <v>-15.731147262824061</v>
      </c>
      <c r="J8" s="223"/>
      <c r="K8" s="11"/>
    </row>
    <row r="9" spans="1:47" s="236" customFormat="1" x14ac:dyDescent="0.2">
      <c r="A9" s="11"/>
      <c r="B9" s="11"/>
      <c r="C9" s="11"/>
      <c r="D9" s="11"/>
      <c r="E9" s="11"/>
      <c r="F9" s="11"/>
      <c r="H9" s="11"/>
      <c r="I9" s="161" t="s">
        <v>220</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row>
    <row r="10" spans="1:47" x14ac:dyDescent="0.2">
      <c r="A10" s="443" t="s">
        <v>489</v>
      </c>
      <c r="B10" s="237"/>
      <c r="C10" s="238"/>
      <c r="D10" s="237"/>
      <c r="E10" s="237"/>
      <c r="F10" s="237"/>
      <c r="G10" s="237"/>
      <c r="H10" s="11"/>
      <c r="I10" s="11"/>
      <c r="J10" s="11"/>
      <c r="K10" s="11"/>
      <c r="L10" s="11"/>
    </row>
    <row r="11" spans="1:47" x14ac:dyDescent="0.2">
      <c r="A11" s="133" t="s">
        <v>490</v>
      </c>
      <c r="B11" s="11"/>
      <c r="C11" s="251"/>
      <c r="D11" s="11"/>
      <c r="E11" s="11"/>
      <c r="F11" s="11"/>
      <c r="G11" s="11"/>
      <c r="H11" s="11"/>
      <c r="I11" s="11"/>
      <c r="J11" s="11"/>
      <c r="K11" s="11"/>
      <c r="L11" s="11"/>
    </row>
    <row r="12" spans="1:47" x14ac:dyDescent="0.2">
      <c r="A12" s="133" t="s">
        <v>460</v>
      </c>
      <c r="B12" s="11"/>
      <c r="C12" s="11"/>
      <c r="D12" s="11"/>
      <c r="E12" s="11"/>
      <c r="F12" s="11"/>
      <c r="G12" s="11"/>
      <c r="H12" s="11"/>
      <c r="I12" s="11"/>
      <c r="J12" s="11"/>
      <c r="K12" s="11"/>
      <c r="L12" s="11"/>
    </row>
    <row r="13" spans="1:47" x14ac:dyDescent="0.2">
      <c r="A13" s="11"/>
      <c r="B13" s="11"/>
      <c r="C13" s="11"/>
      <c r="D13" s="223"/>
      <c r="E13" s="11"/>
      <c r="F13" s="11"/>
      <c r="G13" s="11"/>
      <c r="H13" s="11"/>
      <c r="I13" s="11"/>
      <c r="J13" s="11"/>
      <c r="K13" s="11"/>
      <c r="L13" s="11"/>
    </row>
    <row r="14" spans="1:47" x14ac:dyDescent="0.2">
      <c r="A14" s="11"/>
      <c r="B14" s="223"/>
      <c r="C14" s="11"/>
      <c r="D14" s="223"/>
      <c r="E14" s="223"/>
      <c r="F14" s="618"/>
      <c r="G14" s="11"/>
      <c r="H14" s="11"/>
      <c r="I14" s="11"/>
      <c r="J14" s="11"/>
      <c r="K14" s="11"/>
      <c r="L14" s="11"/>
    </row>
    <row r="15" spans="1:47" x14ac:dyDescent="0.2">
      <c r="A15" s="11"/>
      <c r="B15" s="223"/>
      <c r="C15" s="11"/>
      <c r="D15" s="11"/>
      <c r="E15" s="11"/>
      <c r="F15" s="11"/>
      <c r="G15" s="11"/>
      <c r="H15" s="11"/>
      <c r="I15" s="11"/>
      <c r="J15" s="11"/>
      <c r="K15" s="11"/>
      <c r="L15" s="11"/>
    </row>
    <row r="16" spans="1:47" s="11" customFormat="1" x14ac:dyDescent="0.2"/>
    <row r="17" spans="2:13" s="11" customFormat="1" x14ac:dyDescent="0.2">
      <c r="B17" s="223"/>
    </row>
    <row r="18" spans="2:13" s="11" customFormat="1" x14ac:dyDescent="0.2">
      <c r="B18" s="223"/>
    </row>
    <row r="19" spans="2:13" s="11" customFormat="1" x14ac:dyDescent="0.2">
      <c r="M19" s="11" t="s">
        <v>365</v>
      </c>
    </row>
    <row r="20" spans="2:13" s="11" customFormat="1" x14ac:dyDescent="0.2"/>
    <row r="21" spans="2:13" s="11" customFormat="1" x14ac:dyDescent="0.2">
      <c r="C21" s="223"/>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0" priority="1" operator="between">
      <formula>-0.05</formula>
      <formula>0</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37" t="s">
        <v>1</v>
      </c>
      <c r="B1" s="837"/>
      <c r="C1" s="837"/>
      <c r="D1" s="837"/>
      <c r="E1" s="255"/>
      <c r="F1" s="255"/>
      <c r="G1" s="256"/>
    </row>
    <row r="2" spans="1:7" x14ac:dyDescent="0.2">
      <c r="A2" s="837"/>
      <c r="B2" s="837"/>
      <c r="C2" s="837"/>
      <c r="D2" s="837"/>
      <c r="E2" s="256"/>
      <c r="F2" s="256"/>
      <c r="G2" s="256"/>
    </row>
    <row r="3" spans="1:7" x14ac:dyDescent="0.2">
      <c r="A3" s="400"/>
      <c r="B3" s="400"/>
      <c r="C3" s="400"/>
      <c r="D3" s="256"/>
      <c r="E3" s="256"/>
      <c r="F3" s="256"/>
      <c r="G3" s="256"/>
    </row>
    <row r="4" spans="1:7" x14ac:dyDescent="0.2">
      <c r="A4" s="255" t="s">
        <v>368</v>
      </c>
      <c r="B4" s="256"/>
      <c r="C4" s="256"/>
      <c r="D4" s="256"/>
      <c r="E4" s="256"/>
      <c r="F4" s="256"/>
      <c r="G4" s="256"/>
    </row>
    <row r="5" spans="1:7" x14ac:dyDescent="0.2">
      <c r="A5" s="257"/>
      <c r="B5" s="257" t="s">
        <v>369</v>
      </c>
      <c r="C5" s="257" t="s">
        <v>370</v>
      </c>
      <c r="D5" s="257" t="s">
        <v>371</v>
      </c>
      <c r="E5" s="257" t="s">
        <v>372</v>
      </c>
      <c r="F5" s="257" t="s">
        <v>54</v>
      </c>
      <c r="G5" s="256"/>
    </row>
    <row r="6" spans="1:7" x14ac:dyDescent="0.2">
      <c r="A6" s="258" t="s">
        <v>369</v>
      </c>
      <c r="B6" s="259">
        <v>1</v>
      </c>
      <c r="C6" s="259">
        <v>238.8</v>
      </c>
      <c r="D6" s="259">
        <v>0.23880000000000001</v>
      </c>
      <c r="E6" s="260" t="s">
        <v>373</v>
      </c>
      <c r="F6" s="260">
        <v>0.27779999999999999</v>
      </c>
      <c r="G6" s="256"/>
    </row>
    <row r="7" spans="1:7" x14ac:dyDescent="0.2">
      <c r="A7" s="255" t="s">
        <v>370</v>
      </c>
      <c r="B7" s="261" t="s">
        <v>374</v>
      </c>
      <c r="C7" s="256">
        <v>1</v>
      </c>
      <c r="D7" s="262" t="s">
        <v>375</v>
      </c>
      <c r="E7" s="262" t="s">
        <v>376</v>
      </c>
      <c r="F7" s="261" t="s">
        <v>377</v>
      </c>
      <c r="G7" s="256"/>
    </row>
    <row r="8" spans="1:7" x14ac:dyDescent="0.2">
      <c r="A8" s="255" t="s">
        <v>371</v>
      </c>
      <c r="B8" s="261">
        <v>4.1867999999999999</v>
      </c>
      <c r="C8" s="262" t="s">
        <v>378</v>
      </c>
      <c r="D8" s="256">
        <v>1</v>
      </c>
      <c r="E8" s="262" t="s">
        <v>379</v>
      </c>
      <c r="F8" s="261">
        <v>1.163</v>
      </c>
      <c r="G8" s="256"/>
    </row>
    <row r="9" spans="1:7" x14ac:dyDescent="0.2">
      <c r="A9" s="255" t="s">
        <v>372</v>
      </c>
      <c r="B9" s="261" t="s">
        <v>380</v>
      </c>
      <c r="C9" s="262" t="s">
        <v>381</v>
      </c>
      <c r="D9" s="262" t="s">
        <v>382</v>
      </c>
      <c r="E9" s="261">
        <v>1</v>
      </c>
      <c r="F9" s="263">
        <v>11630</v>
      </c>
      <c r="G9" s="256"/>
    </row>
    <row r="10" spans="1:7" x14ac:dyDescent="0.2">
      <c r="A10" s="264" t="s">
        <v>54</v>
      </c>
      <c r="B10" s="265">
        <v>3.6</v>
      </c>
      <c r="C10" s="265">
        <v>860</v>
      </c>
      <c r="D10" s="265">
        <v>0.86</v>
      </c>
      <c r="E10" s="266" t="s">
        <v>383</v>
      </c>
      <c r="F10" s="265">
        <v>1</v>
      </c>
      <c r="G10" s="256"/>
    </row>
    <row r="11" spans="1:7" x14ac:dyDescent="0.2">
      <c r="A11" s="255"/>
      <c r="B11" s="256"/>
      <c r="C11" s="256"/>
      <c r="D11" s="256"/>
      <c r="E11" s="261"/>
      <c r="F11" s="256"/>
      <c r="G11" s="256"/>
    </row>
    <row r="12" spans="1:7" x14ac:dyDescent="0.2">
      <c r="A12" s="255"/>
      <c r="B12" s="256"/>
      <c r="C12" s="256"/>
      <c r="D12" s="256"/>
      <c r="E12" s="261"/>
      <c r="F12" s="256"/>
      <c r="G12" s="256"/>
    </row>
    <row r="13" spans="1:7" x14ac:dyDescent="0.2">
      <c r="A13" s="255" t="s">
        <v>384</v>
      </c>
      <c r="B13" s="256"/>
      <c r="C13" s="256"/>
      <c r="D13" s="256"/>
      <c r="E13" s="256"/>
      <c r="F13" s="256"/>
      <c r="G13" s="256"/>
    </row>
    <row r="14" spans="1:7" x14ac:dyDescent="0.2">
      <c r="A14" s="257"/>
      <c r="B14" s="267" t="s">
        <v>385</v>
      </c>
      <c r="C14" s="257" t="s">
        <v>386</v>
      </c>
      <c r="D14" s="257" t="s">
        <v>387</v>
      </c>
      <c r="E14" s="257" t="s">
        <v>388</v>
      </c>
      <c r="F14" s="257" t="s">
        <v>389</v>
      </c>
      <c r="G14" s="256"/>
    </row>
    <row r="15" spans="1:7" x14ac:dyDescent="0.2">
      <c r="A15" s="258" t="s">
        <v>385</v>
      </c>
      <c r="B15" s="259">
        <v>1</v>
      </c>
      <c r="C15" s="259">
        <v>2.3810000000000001E-2</v>
      </c>
      <c r="D15" s="259">
        <v>0.13370000000000001</v>
      </c>
      <c r="E15" s="259">
        <v>3.7850000000000001</v>
      </c>
      <c r="F15" s="259">
        <v>3.8E-3</v>
      </c>
      <c r="G15" s="256"/>
    </row>
    <row r="16" spans="1:7" x14ac:dyDescent="0.2">
      <c r="A16" s="255" t="s">
        <v>386</v>
      </c>
      <c r="B16" s="256">
        <v>42</v>
      </c>
      <c r="C16" s="256">
        <v>1</v>
      </c>
      <c r="D16" s="256">
        <v>5.6150000000000002</v>
      </c>
      <c r="E16" s="256">
        <v>159</v>
      </c>
      <c r="F16" s="256">
        <v>0.159</v>
      </c>
      <c r="G16" s="256"/>
    </row>
    <row r="17" spans="1:7" x14ac:dyDescent="0.2">
      <c r="A17" s="255" t="s">
        <v>387</v>
      </c>
      <c r="B17" s="256">
        <v>7.48</v>
      </c>
      <c r="C17" s="256">
        <v>0.17810000000000001</v>
      </c>
      <c r="D17" s="256">
        <v>1</v>
      </c>
      <c r="E17" s="256">
        <v>28.3</v>
      </c>
      <c r="F17" s="256">
        <v>2.8299999999999999E-2</v>
      </c>
      <c r="G17" s="256"/>
    </row>
    <row r="18" spans="1:7" x14ac:dyDescent="0.2">
      <c r="A18" s="255" t="s">
        <v>388</v>
      </c>
      <c r="B18" s="256">
        <v>0.26419999999999999</v>
      </c>
      <c r="C18" s="256">
        <v>6.3E-3</v>
      </c>
      <c r="D18" s="256">
        <v>3.5299999999999998E-2</v>
      </c>
      <c r="E18" s="256">
        <v>1</v>
      </c>
      <c r="F18" s="256">
        <v>1E-3</v>
      </c>
      <c r="G18" s="256"/>
    </row>
    <row r="19" spans="1:7" x14ac:dyDescent="0.2">
      <c r="A19" s="264" t="s">
        <v>389</v>
      </c>
      <c r="B19" s="265">
        <v>264.2</v>
      </c>
      <c r="C19" s="265">
        <v>6.2889999999999997</v>
      </c>
      <c r="D19" s="265">
        <v>35.314700000000002</v>
      </c>
      <c r="E19" s="268">
        <v>1000</v>
      </c>
      <c r="F19" s="265">
        <v>1</v>
      </c>
      <c r="G19" s="256"/>
    </row>
    <row r="20" spans="1:7" x14ac:dyDescent="0.2">
      <c r="A20" s="256"/>
      <c r="B20" s="256"/>
      <c r="C20" s="256"/>
      <c r="D20" s="256"/>
      <c r="E20" s="256"/>
      <c r="F20" s="256"/>
      <c r="G20" s="256"/>
    </row>
    <row r="21" spans="1:7" x14ac:dyDescent="0.2">
      <c r="A21" s="256"/>
      <c r="B21" s="256"/>
      <c r="C21" s="256"/>
      <c r="D21" s="256"/>
      <c r="E21" s="256"/>
      <c r="F21" s="256"/>
      <c r="G21" s="256"/>
    </row>
    <row r="22" spans="1:7" x14ac:dyDescent="0.2">
      <c r="A22" s="255" t="s">
        <v>390</v>
      </c>
      <c r="B22" s="256"/>
      <c r="C22" s="256"/>
      <c r="D22" s="256"/>
      <c r="E22" s="256"/>
      <c r="F22" s="256"/>
      <c r="G22" s="256"/>
    </row>
    <row r="23" spans="1:7" x14ac:dyDescent="0.2">
      <c r="A23" s="269" t="s">
        <v>265</v>
      </c>
      <c r="B23" s="269"/>
      <c r="C23" s="269"/>
      <c r="D23" s="269"/>
      <c r="E23" s="269"/>
      <c r="F23" s="269"/>
      <c r="G23" s="256"/>
    </row>
    <row r="24" spans="1:7" x14ac:dyDescent="0.2">
      <c r="A24" s="838" t="s">
        <v>391</v>
      </c>
      <c r="B24" s="838"/>
      <c r="C24" s="838"/>
      <c r="D24" s="839" t="s">
        <v>392</v>
      </c>
      <c r="E24" s="839"/>
      <c r="F24" s="839"/>
      <c r="G24" s="256"/>
    </row>
    <row r="25" spans="1:7" x14ac:dyDescent="0.2">
      <c r="A25" s="256"/>
      <c r="B25" s="256"/>
      <c r="C25" s="256"/>
      <c r="D25" s="256"/>
      <c r="E25" s="256"/>
      <c r="F25" s="256"/>
      <c r="G25" s="256"/>
    </row>
    <row r="26" spans="1:7" x14ac:dyDescent="0.2">
      <c r="A26" s="256"/>
      <c r="B26" s="256"/>
      <c r="C26" s="256"/>
      <c r="D26" s="256"/>
      <c r="E26" s="256"/>
      <c r="F26" s="256"/>
      <c r="G26" s="256"/>
    </row>
    <row r="27" spans="1:7" x14ac:dyDescent="0.2">
      <c r="A27" s="6" t="s">
        <v>393</v>
      </c>
      <c r="B27" s="256"/>
      <c r="C27" s="6"/>
      <c r="D27" s="255" t="s">
        <v>394</v>
      </c>
      <c r="E27" s="256"/>
      <c r="F27" s="256"/>
      <c r="G27" s="256"/>
    </row>
    <row r="28" spans="1:7" x14ac:dyDescent="0.2">
      <c r="A28" s="267" t="s">
        <v>265</v>
      </c>
      <c r="B28" s="257" t="s">
        <v>396</v>
      </c>
      <c r="C28" s="3"/>
      <c r="D28" s="258" t="s">
        <v>109</v>
      </c>
      <c r="E28" s="259"/>
      <c r="F28" s="260" t="s">
        <v>397</v>
      </c>
      <c r="G28" s="256"/>
    </row>
    <row r="29" spans="1:7" x14ac:dyDescent="0.2">
      <c r="A29" s="270" t="s">
        <v>549</v>
      </c>
      <c r="B29" s="271" t="s">
        <v>401</v>
      </c>
      <c r="C29" s="3"/>
      <c r="D29" s="264" t="s">
        <v>362</v>
      </c>
      <c r="E29" s="265"/>
      <c r="F29" s="266" t="s">
        <v>402</v>
      </c>
      <c r="G29" s="256"/>
    </row>
    <row r="30" spans="1:7" x14ac:dyDescent="0.2">
      <c r="A30" s="6" t="s">
        <v>616</v>
      </c>
      <c r="B30" s="684" t="s">
        <v>403</v>
      </c>
      <c r="C30" s="3"/>
      <c r="D30" s="255"/>
      <c r="E30" s="256"/>
      <c r="F30" s="261"/>
      <c r="G30" s="256"/>
    </row>
    <row r="31" spans="1:7" x14ac:dyDescent="0.2">
      <c r="A31" s="6" t="s">
        <v>617</v>
      </c>
      <c r="B31" s="684" t="s">
        <v>618</v>
      </c>
      <c r="C31" s="3"/>
      <c r="D31" s="255"/>
      <c r="E31" s="256"/>
      <c r="F31" s="261"/>
      <c r="G31" s="256"/>
    </row>
    <row r="32" spans="1:7" x14ac:dyDescent="0.2">
      <c r="A32" s="65" t="s">
        <v>615</v>
      </c>
      <c r="B32" s="272" t="s">
        <v>619</v>
      </c>
      <c r="C32" s="256"/>
      <c r="D32" s="256"/>
      <c r="E32" s="256"/>
      <c r="F32" s="256"/>
      <c r="G32" s="256"/>
    </row>
    <row r="33" spans="1:7" x14ac:dyDescent="0.2">
      <c r="A33" s="256" t="s">
        <v>613</v>
      </c>
      <c r="B33" s="684"/>
      <c r="C33" s="256"/>
      <c r="D33" s="256"/>
      <c r="E33" s="256"/>
      <c r="F33" s="256"/>
      <c r="G33" s="256"/>
    </row>
    <row r="34" spans="1:7" x14ac:dyDescent="0.2">
      <c r="A34" s="256" t="s">
        <v>614</v>
      </c>
      <c r="B34" s="256"/>
      <c r="C34" s="256"/>
      <c r="D34" s="256"/>
      <c r="E34" s="256"/>
      <c r="F34" s="256"/>
      <c r="G34" s="256"/>
    </row>
    <row r="35" spans="1:7" x14ac:dyDescent="0.2">
      <c r="A35" s="256"/>
      <c r="B35" s="256"/>
      <c r="C35" s="256"/>
      <c r="D35" s="256"/>
      <c r="E35" s="256"/>
      <c r="F35" s="256"/>
      <c r="G35" s="256"/>
    </row>
    <row r="36" spans="1:7" x14ac:dyDescent="0.2">
      <c r="A36" s="255" t="s">
        <v>395</v>
      </c>
      <c r="B36" s="256"/>
      <c r="C36" s="256"/>
      <c r="D36" s="256"/>
      <c r="E36" s="255" t="s">
        <v>404</v>
      </c>
      <c r="F36" s="256"/>
      <c r="G36" s="256"/>
    </row>
    <row r="37" spans="1:7" x14ac:dyDescent="0.2">
      <c r="A37" s="269" t="s">
        <v>398</v>
      </c>
      <c r="B37" s="269" t="s">
        <v>399</v>
      </c>
      <c r="C37" s="269" t="s">
        <v>400</v>
      </c>
      <c r="D37" s="256"/>
      <c r="E37" s="257"/>
      <c r="F37" s="257" t="s">
        <v>405</v>
      </c>
      <c r="G37" s="256"/>
    </row>
    <row r="38" spans="1:7" x14ac:dyDescent="0.2">
      <c r="A38" s="1"/>
      <c r="B38" s="1"/>
      <c r="C38" s="1"/>
      <c r="D38" s="1"/>
      <c r="E38" s="258" t="s">
        <v>406</v>
      </c>
      <c r="F38" s="273">
        <v>11.6</v>
      </c>
      <c r="G38" s="256"/>
    </row>
    <row r="39" spans="1:7" x14ac:dyDescent="0.2">
      <c r="A39" s="1"/>
      <c r="B39" s="1"/>
      <c r="C39" s="1"/>
      <c r="D39" s="1"/>
      <c r="E39" s="255" t="s">
        <v>48</v>
      </c>
      <c r="F39" s="273">
        <v>8.5299999999999994</v>
      </c>
      <c r="G39" s="256"/>
    </row>
    <row r="40" spans="1:7" ht="14.25" customHeight="1" x14ac:dyDescent="0.2">
      <c r="A40" s="1"/>
      <c r="B40" s="1"/>
      <c r="C40" s="1"/>
      <c r="D40" s="1"/>
      <c r="E40" s="255" t="s">
        <v>49</v>
      </c>
      <c r="F40" s="273">
        <v>7.88</v>
      </c>
      <c r="G40" s="256"/>
    </row>
    <row r="41" spans="1:7" ht="14.25" customHeight="1" x14ac:dyDescent="0.2">
      <c r="A41" s="1"/>
      <c r="B41" s="1"/>
      <c r="C41" s="1"/>
      <c r="D41" s="1"/>
      <c r="E41" s="583" t="s">
        <v>407</v>
      </c>
      <c r="F41" s="273">
        <v>7.93</v>
      </c>
      <c r="G41" s="256"/>
    </row>
    <row r="42" spans="1:7" x14ac:dyDescent="0.2">
      <c r="A42" s="1"/>
      <c r="B42" s="1"/>
      <c r="C42" s="1"/>
      <c r="D42" s="1"/>
      <c r="E42" s="255" t="s">
        <v>122</v>
      </c>
      <c r="F42" s="273">
        <v>7.46</v>
      </c>
      <c r="G42" s="256"/>
    </row>
    <row r="43" spans="1:7" x14ac:dyDescent="0.2">
      <c r="A43" s="1"/>
      <c r="B43" s="1"/>
      <c r="C43" s="1"/>
      <c r="D43" s="1"/>
      <c r="E43" s="255" t="s">
        <v>123</v>
      </c>
      <c r="F43" s="273">
        <v>6.66</v>
      </c>
      <c r="G43" s="256"/>
    </row>
    <row r="44" spans="1:7" x14ac:dyDescent="0.2">
      <c r="A44" s="1"/>
      <c r="B44" s="1"/>
      <c r="C44" s="1"/>
      <c r="D44" s="1"/>
      <c r="E44" s="264" t="s">
        <v>408</v>
      </c>
      <c r="F44" s="274">
        <v>8</v>
      </c>
      <c r="G44" s="256"/>
    </row>
    <row r="45" spans="1:7" x14ac:dyDescent="0.2">
      <c r="A45" s="256"/>
      <c r="B45" s="256"/>
      <c r="C45" s="256"/>
      <c r="D45" s="256"/>
      <c r="E45" s="256"/>
      <c r="F45" s="256"/>
      <c r="G45" s="256"/>
    </row>
    <row r="46" spans="1:7" ht="15" x14ac:dyDescent="0.25">
      <c r="A46" s="275" t="s">
        <v>559</v>
      </c>
      <c r="B46" s="256"/>
      <c r="C46" s="256"/>
      <c r="D46" s="256"/>
      <c r="E46" s="256"/>
      <c r="F46" s="256"/>
      <c r="G46" s="256"/>
    </row>
    <row r="47" spans="1:7" x14ac:dyDescent="0.2">
      <c r="A47" s="1" t="s">
        <v>560</v>
      </c>
      <c r="B47" s="256"/>
      <c r="C47" s="256"/>
      <c r="D47" s="256"/>
      <c r="E47" s="256"/>
      <c r="F47" s="256"/>
      <c r="G47" s="256"/>
    </row>
    <row r="48" spans="1:7" x14ac:dyDescent="0.2">
      <c r="A48" s="256"/>
      <c r="B48" s="256"/>
      <c r="C48" s="256"/>
      <c r="D48" s="256"/>
      <c r="E48" s="256"/>
      <c r="F48" s="256"/>
      <c r="G48" s="256"/>
    </row>
    <row r="49" spans="1:200" ht="15" x14ac:dyDescent="0.25">
      <c r="A49" s="275" t="s">
        <v>409</v>
      </c>
      <c r="B49" s="1"/>
      <c r="C49" s="1"/>
      <c r="D49" s="1"/>
      <c r="E49" s="1"/>
      <c r="F49" s="1"/>
      <c r="G49" s="1"/>
    </row>
    <row r="50" spans="1:200" ht="14.25" customHeight="1" x14ac:dyDescent="0.2">
      <c r="A50" s="840" t="s">
        <v>659</v>
      </c>
      <c r="B50" s="840"/>
      <c r="C50" s="840"/>
      <c r="D50" s="840"/>
      <c r="E50" s="840"/>
      <c r="F50" s="840"/>
      <c r="G50" s="840"/>
    </row>
    <row r="51" spans="1:200" x14ac:dyDescent="0.2">
      <c r="A51" s="840"/>
      <c r="B51" s="840"/>
      <c r="C51" s="840"/>
      <c r="D51" s="840"/>
      <c r="E51" s="840"/>
      <c r="F51" s="840"/>
      <c r="G51" s="840"/>
    </row>
    <row r="52" spans="1:200" x14ac:dyDescent="0.2">
      <c r="A52" s="840"/>
      <c r="B52" s="840"/>
      <c r="C52" s="840"/>
      <c r="D52" s="840"/>
      <c r="E52" s="840"/>
      <c r="F52" s="840"/>
      <c r="G52" s="840"/>
    </row>
    <row r="53" spans="1:200" ht="15" x14ac:dyDescent="0.25">
      <c r="A53" s="275" t="s">
        <v>410</v>
      </c>
      <c r="B53" s="1"/>
      <c r="C53" s="1"/>
      <c r="D53" s="1"/>
      <c r="E53" s="1"/>
      <c r="F53" s="1"/>
      <c r="G53" s="1"/>
    </row>
    <row r="54" spans="1:200" x14ac:dyDescent="0.2">
      <c r="A54" s="1" t="s">
        <v>554</v>
      </c>
      <c r="B54" s="1"/>
      <c r="C54" s="1"/>
      <c r="D54" s="1"/>
      <c r="E54" s="1"/>
      <c r="F54" s="1"/>
      <c r="G54" s="1"/>
    </row>
    <row r="55" spans="1:200" x14ac:dyDescent="0.2">
      <c r="A55" s="1" t="s">
        <v>628</v>
      </c>
      <c r="B55" s="1"/>
      <c r="C55" s="1"/>
      <c r="D55" s="1"/>
      <c r="E55" s="1"/>
      <c r="F55" s="1"/>
      <c r="G55" s="1"/>
    </row>
    <row r="56" spans="1:200" x14ac:dyDescent="0.2">
      <c r="A56" s="1" t="s">
        <v>555</v>
      </c>
      <c r="B56" s="1"/>
      <c r="C56" s="1"/>
      <c r="D56" s="1"/>
      <c r="E56" s="1"/>
      <c r="F56" s="1"/>
      <c r="G56" s="1"/>
    </row>
    <row r="57" spans="1:200" x14ac:dyDescent="0.2">
      <c r="A57" s="1"/>
      <c r="B57" s="1"/>
      <c r="C57" s="1"/>
      <c r="D57" s="1"/>
      <c r="E57" s="1"/>
      <c r="F57" s="1"/>
      <c r="G57" s="1"/>
    </row>
    <row r="58" spans="1:200" ht="15" x14ac:dyDescent="0.25">
      <c r="A58" s="275" t="s">
        <v>411</v>
      </c>
      <c r="B58" s="1"/>
      <c r="C58" s="1"/>
      <c r="D58" s="1"/>
      <c r="E58" s="1"/>
      <c r="F58" s="1"/>
      <c r="G58" s="1"/>
    </row>
    <row r="59" spans="1:200" ht="14.25" customHeight="1" x14ac:dyDescent="0.2">
      <c r="A59" s="840" t="s">
        <v>600</v>
      </c>
      <c r="B59" s="840"/>
      <c r="C59" s="840"/>
      <c r="D59" s="840"/>
      <c r="E59" s="840"/>
      <c r="F59" s="840"/>
      <c r="G59" s="840"/>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40"/>
      <c r="B60" s="840"/>
      <c r="C60" s="840"/>
      <c r="D60" s="840"/>
      <c r="E60" s="840"/>
      <c r="F60" s="840"/>
      <c r="G60" s="840"/>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40"/>
      <c r="B61" s="840"/>
      <c r="C61" s="840"/>
      <c r="D61" s="840"/>
      <c r="E61" s="840"/>
      <c r="F61" s="840"/>
      <c r="G61" s="840"/>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40"/>
      <c r="B62" s="840"/>
      <c r="C62" s="840"/>
      <c r="D62" s="840"/>
      <c r="E62" s="840"/>
      <c r="F62" s="840"/>
      <c r="G62" s="840"/>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40"/>
      <c r="B63" s="840"/>
      <c r="C63" s="840"/>
      <c r="D63" s="840"/>
      <c r="E63" s="840"/>
      <c r="F63" s="840"/>
      <c r="G63" s="840"/>
    </row>
    <row r="64" spans="1:200" ht="15" x14ac:dyDescent="0.25">
      <c r="A64" s="275" t="s">
        <v>526</v>
      </c>
      <c r="B64" s="1"/>
      <c r="C64" s="1"/>
      <c r="D64" s="1"/>
      <c r="E64" s="1"/>
      <c r="F64" s="1"/>
      <c r="G64" s="1"/>
    </row>
    <row r="65" spans="1:7" x14ac:dyDescent="0.2">
      <c r="A65" s="1" t="s">
        <v>551</v>
      </c>
      <c r="B65" s="1"/>
      <c r="C65" s="1"/>
      <c r="D65" s="1"/>
      <c r="E65" s="1"/>
      <c r="F65" s="1"/>
      <c r="G65" s="1"/>
    </row>
    <row r="66" spans="1:7" x14ac:dyDescent="0.2">
      <c r="A66" s="1" t="s">
        <v>550</v>
      </c>
      <c r="B66" s="1"/>
      <c r="C66" s="1"/>
      <c r="D66" s="1"/>
      <c r="E66" s="1"/>
      <c r="F66" s="1"/>
      <c r="G66" s="1"/>
    </row>
    <row r="67" spans="1:7" x14ac:dyDescent="0.2">
      <c r="A67" s="1"/>
      <c r="B67" s="1"/>
      <c r="C67" s="1"/>
      <c r="D67" s="1"/>
      <c r="E67" s="1"/>
      <c r="F67" s="1"/>
      <c r="G67" s="1"/>
    </row>
    <row r="68" spans="1:7" ht="15" x14ac:dyDescent="0.25">
      <c r="A68" s="275" t="s">
        <v>596</v>
      </c>
      <c r="B68" s="1"/>
      <c r="C68" s="1"/>
      <c r="D68" s="1"/>
      <c r="E68" s="1"/>
      <c r="F68" s="1"/>
      <c r="G68" s="1"/>
    </row>
    <row r="69" spans="1:7" x14ac:dyDescent="0.2">
      <c r="A69" s="1" t="s">
        <v>552</v>
      </c>
      <c r="B69" s="1"/>
      <c r="C69" s="1"/>
      <c r="D69" s="1"/>
      <c r="E69" s="1"/>
      <c r="F69" s="1"/>
      <c r="G69" s="1"/>
    </row>
    <row r="70" spans="1:7" x14ac:dyDescent="0.2">
      <c r="A70" s="1" t="s">
        <v>553</v>
      </c>
      <c r="B70" s="1"/>
      <c r="C70" s="1"/>
      <c r="D70" s="1"/>
      <c r="E70" s="1"/>
      <c r="F70" s="1"/>
      <c r="G70" s="1"/>
    </row>
    <row r="71" spans="1:7" x14ac:dyDescent="0.2">
      <c r="A71" s="1" t="s">
        <v>597</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2025-08-29T07:37:55Z</dcterms:modified>
</cp:coreProperties>
</file>