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U:\INFORMES CORES WEB\BEH\BEH 2014\2026\02. FEBRERO\"/>
    </mc:Choice>
  </mc:AlternateContent>
  <xr:revisionPtr revIDLastSave="0" documentId="13_ncr:1_{FAA8115B-606B-4A25-8D6F-4DAD91EBD917}" xr6:coauthVersionLast="47" xr6:coauthVersionMax="47" xr10:uidLastSave="{00000000-0000-0000-0000-000000000000}"/>
  <bookViews>
    <workbookView xWindow="-120" yWindow="-120" windowWidth="29040" windowHeight="15720" tabRatio="797" xr2:uid="{00000000-000D-0000-FFFF-FFFF00000000}"/>
  </bookViews>
  <sheets>
    <sheet name="INDICE" sheetId="2" r:id="rId1"/>
    <sheet name="Indicadores" sheetId="3" r:id="rId2"/>
    <sheet name="Energia primaria" sheetId="61" r:id="rId3"/>
    <sheet name="Energia final" sheetId="62" r:id="rId4"/>
    <sheet name="Consumo PP" sheetId="6" r:id="rId5"/>
    <sheet name="Tv año móvil cons. PP" sheetId="7" r:id="rId6"/>
    <sheet name="Consumo GLP" sheetId="8" r:id="rId7"/>
    <sheet name="Consumo gasolinas" sheetId="9" r:id="rId8"/>
    <sheet name="GNA CCAA" sheetId="10" r:id="rId9"/>
    <sheet name="Consumo gasóleos" sheetId="11" r:id="rId10"/>
    <sheet name="GO CCAA" sheetId="12" r:id="rId11"/>
    <sheet name="Consumo Combustibles Auto" sheetId="13" r:id="rId12"/>
    <sheet name="Bios" sheetId="14" r:id="rId13"/>
    <sheet name="Tv año móvil cons. auto" sheetId="15" r:id="rId14"/>
    <sheet name="Consumo Comb. Auto Canales" sheetId="16" r:id="rId15"/>
    <sheet name="Consumo Comb. Auto CCAA" sheetId="56" r:id="rId16"/>
    <sheet name="Consumo Querosenos" sheetId="17" r:id="rId17"/>
    <sheet name="Consumo Fuelóleos" sheetId="18" r:id="rId18"/>
    <sheet name="FO CCAA" sheetId="19" r:id="rId19"/>
    <sheet name="Consumo Otros Productos" sheetId="20" r:id="rId20"/>
    <sheet name="Impor Crudo" sheetId="21" r:id="rId21"/>
    <sheet name="Coste CIF" sheetId="22" r:id="rId22"/>
    <sheet name="imp-exp PP" sheetId="23" r:id="rId23"/>
    <sheet name="imp-exp PP paises" sheetId="24" r:id="rId24"/>
    <sheet name="produccion interior" sheetId="25" r:id="rId25"/>
    <sheet name="MP procesada" sheetId="26" r:id="rId26"/>
    <sheet name="Produccion bruta" sheetId="27" r:id="rId27"/>
    <sheet name="Balance" sheetId="28" r:id="rId28"/>
    <sheet name="PVP máximo bombona" sheetId="29" r:id="rId29"/>
    <sheet name="PVP de gna y glo" sheetId="30" r:id="rId30"/>
    <sheet name="PVP medio de la gna" sheetId="31" r:id="rId31"/>
    <sheet name="PVP medio del glo" sheetId="32" r:id="rId32"/>
    <sheet name="PVP medio del glo C" sheetId="33" r:id="rId33"/>
    <sheet name="Cotizaciones de los crudos" sheetId="34" r:id="rId34"/>
    <sheet name="Evolución crudos SPOT" sheetId="35" r:id="rId35"/>
    <sheet name="Cotizaciones FOB" sheetId="36" r:id="rId36"/>
    <sheet name="Consumo de gas natural" sheetId="37" r:id="rId37"/>
    <sheet name="Consumo GN por tramos presión" sheetId="38" r:id="rId38"/>
    <sheet name="Tasa variación año móvil GN " sheetId="39" r:id="rId39"/>
    <sheet name="Consumo de gas natural por CCAA" sheetId="40" r:id="rId40"/>
    <sheet name="import. GN paises" sheetId="41" r:id="rId41"/>
    <sheet name="import. GN puntos entrada " sheetId="42" r:id="rId42"/>
    <sheet name="Coste de aprov" sheetId="45" r:id="rId43"/>
    <sheet name="export. GN paises" sheetId="43" r:id="rId44"/>
    <sheet name="export. GN puntos salida" sheetId="44" r:id="rId45"/>
    <sheet name="importaciones netas GN" sheetId="59" r:id="rId46"/>
    <sheet name="Producción interior GN" sheetId="46" r:id="rId47"/>
    <sheet name="Balance  Gas natural" sheetId="47" r:id="rId48"/>
    <sheet name="PVP máximo TUR" sheetId="48" r:id="rId49"/>
    <sheet name="Cotizaciones GN" sheetId="49" r:id="rId50"/>
    <sheet name="Stocks mat. primas y PP" sheetId="50" r:id="rId51"/>
    <sheet name="EMS prod. pet." sheetId="51" r:id="rId52"/>
    <sheet name="Nivel Stocks España" sheetId="53" r:id="rId53"/>
    <sheet name="RREE Cores" sheetId="52" r:id="rId54"/>
    <sheet name="Existencias GN" sheetId="54" r:id="rId55"/>
    <sheet name="Unidades y factores conversión" sheetId="57" r:id="rId56"/>
  </sheets>
  <externalReferences>
    <externalReference r:id="rId57"/>
  </externalReferences>
  <definedNames>
    <definedName name="_xlnm.Print_Area" localSheetId="14">'Consumo Comb. Auto Canales'!$A$1:$H$8</definedName>
    <definedName name="_xlnm.Print_Area" localSheetId="9">'Consumo gasóleos'!$A$1:$H$12</definedName>
    <definedName name="_xlnm.Print_Area" localSheetId="6">'Consumo GLP'!$A$1:$I$13</definedName>
    <definedName name="_xlnm.Print_Area" localSheetId="0">INDICE!$A$1:$K$97</definedName>
    <definedName name="CUART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Macro2" localSheetId="14">[1]!Macro2</definedName>
    <definedName name="Macro2" localSheetId="15">[1]!Macro2</definedName>
    <definedName name="Macro2" localSheetId="8">[1]!Macro2</definedName>
    <definedName name="Macro2" localSheetId="10">[1]!Macro2</definedName>
    <definedName name="Macro2" localSheetId="0">[1]!Macro2</definedName>
    <definedName name="Macro2" localSheetId="13">[1]!Macro2</definedName>
    <definedName name="Macro2">[1]!Macro2</definedName>
    <definedName name="TERCER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5" l="1"/>
  <c r="F9" i="46" l="1"/>
  <c r="D9" i="46"/>
  <c r="B9" i="46"/>
  <c r="F7" i="25" l="1"/>
  <c r="D7" i="25"/>
  <c r="B3" i="59" l="1"/>
  <c r="B4" i="54" l="1"/>
  <c r="F4" i="54" s="1"/>
  <c r="B3" i="52"/>
  <c r="F3" i="52" s="1"/>
  <c r="D3" i="53"/>
  <c r="H3" i="53" s="1"/>
  <c r="B3" i="51"/>
  <c r="D3" i="51" s="1"/>
  <c r="D4" i="54" l="1"/>
  <c r="D3" i="52"/>
  <c r="F3" i="53"/>
  <c r="F3" i="51"/>
  <c r="B3" i="50" l="1"/>
  <c r="F3" i="50" l="1"/>
  <c r="D3" i="50"/>
  <c r="A3" i="28"/>
  <c r="B3" i="46" l="1"/>
  <c r="B3" i="44"/>
  <c r="C3" i="43"/>
  <c r="B3" i="45"/>
  <c r="B3" i="42"/>
  <c r="B3" i="40"/>
  <c r="C3" i="41"/>
  <c r="B3" i="38"/>
  <c r="B3" i="37"/>
  <c r="B3" i="27"/>
  <c r="B3" i="26"/>
  <c r="B3" i="25"/>
  <c r="C3" i="24"/>
  <c r="B3" i="23"/>
  <c r="B3" i="22"/>
  <c r="C3" i="21"/>
  <c r="B3" i="20"/>
  <c r="B3" i="19"/>
  <c r="B3" i="18"/>
  <c r="B3" i="17"/>
  <c r="D3" i="56"/>
  <c r="B3" i="56"/>
  <c r="B3" i="16"/>
  <c r="B3" i="13"/>
  <c r="D3" i="12"/>
  <c r="B3" i="12"/>
  <c r="B3" i="11"/>
  <c r="I5" i="54" l="1"/>
  <c r="H5" i="54"/>
  <c r="I4" i="52"/>
  <c r="H4" i="52"/>
  <c r="I4" i="51"/>
  <c r="H4" i="51"/>
  <c r="I4" i="50"/>
  <c r="H4" i="50"/>
  <c r="I24" i="56" l="1"/>
  <c r="I23" i="56"/>
  <c r="I22" i="56"/>
  <c r="I21" i="56"/>
  <c r="I20" i="56"/>
  <c r="I19" i="56"/>
  <c r="I18" i="56"/>
  <c r="I17" i="56"/>
  <c r="I16" i="56"/>
  <c r="I15" i="56"/>
  <c r="I14" i="56"/>
  <c r="I13" i="56"/>
  <c r="I12" i="56"/>
  <c r="I11" i="56"/>
  <c r="I10" i="56"/>
  <c r="I9" i="56"/>
  <c r="I8" i="56"/>
  <c r="I7" i="56"/>
  <c r="I6" i="56"/>
  <c r="D24" i="56"/>
  <c r="D23" i="56"/>
  <c r="D22" i="56"/>
  <c r="D21" i="56"/>
  <c r="D20" i="56"/>
  <c r="D19" i="56"/>
  <c r="D18" i="56"/>
  <c r="D17" i="56"/>
  <c r="D16" i="56"/>
  <c r="D15" i="56"/>
  <c r="D14" i="56"/>
  <c r="D13" i="56"/>
  <c r="D12" i="56"/>
  <c r="D11" i="56"/>
  <c r="D10" i="56"/>
  <c r="D9" i="56"/>
  <c r="D8" i="56"/>
  <c r="D7" i="56"/>
  <c r="D6" i="56"/>
  <c r="I5" i="56"/>
  <c r="D5" i="56"/>
  <c r="H24" i="56"/>
  <c r="G24" i="56"/>
  <c r="H23" i="56"/>
  <c r="G23" i="56"/>
  <c r="H22" i="56"/>
  <c r="G22" i="56"/>
  <c r="H21" i="56"/>
  <c r="G21" i="56"/>
  <c r="H20" i="56"/>
  <c r="G20" i="56"/>
  <c r="H19" i="56"/>
  <c r="G19" i="56"/>
  <c r="H18" i="56"/>
  <c r="G18" i="56"/>
  <c r="H17" i="56"/>
  <c r="G17" i="56"/>
  <c r="H16" i="56"/>
  <c r="G16" i="56"/>
  <c r="H15" i="56"/>
  <c r="G15" i="56"/>
  <c r="H14" i="56"/>
  <c r="G14" i="56"/>
  <c r="H13" i="56"/>
  <c r="G13" i="56"/>
  <c r="H12" i="56"/>
  <c r="G12" i="56"/>
  <c r="H11" i="56"/>
  <c r="G11" i="56"/>
  <c r="H10" i="56"/>
  <c r="G10" i="56"/>
  <c r="H9" i="56"/>
  <c r="G9" i="56"/>
  <c r="H8" i="56"/>
  <c r="G8" i="56"/>
  <c r="H7" i="56"/>
  <c r="G7" i="56"/>
  <c r="H6" i="56"/>
  <c r="G6" i="56"/>
  <c r="H5" i="56"/>
  <c r="G5" i="56"/>
  <c r="C24" i="56"/>
  <c r="B24" i="56"/>
  <c r="C23" i="56"/>
  <c r="B23" i="56"/>
  <c r="C22" i="56"/>
  <c r="B22" i="56"/>
  <c r="C21" i="56"/>
  <c r="B21" i="56"/>
  <c r="C20" i="56"/>
  <c r="B20" i="56"/>
  <c r="C19" i="56"/>
  <c r="B19" i="56"/>
  <c r="C18" i="56"/>
  <c r="B18" i="56"/>
  <c r="C17" i="56"/>
  <c r="B17" i="56"/>
  <c r="C16" i="56"/>
  <c r="B16" i="56"/>
  <c r="C15" i="56"/>
  <c r="B15" i="56"/>
  <c r="C14" i="56"/>
  <c r="B14" i="56"/>
  <c r="C13" i="56"/>
  <c r="B13" i="56"/>
  <c r="C12" i="56"/>
  <c r="B12" i="56"/>
  <c r="C11" i="56"/>
  <c r="B11" i="56"/>
  <c r="C10" i="56"/>
  <c r="B10" i="56"/>
  <c r="C9" i="56"/>
  <c r="B9" i="56"/>
  <c r="C8" i="56"/>
  <c r="B8" i="56"/>
  <c r="C7" i="56"/>
  <c r="B7" i="56"/>
  <c r="C6" i="56"/>
  <c r="B6" i="56"/>
  <c r="C5" i="56"/>
  <c r="B5" i="56"/>
  <c r="B3" i="10"/>
  <c r="B3" i="9"/>
  <c r="B3" i="8"/>
  <c r="B3" i="6"/>
  <c r="E5" i="56" l="1"/>
  <c r="E6" i="56"/>
  <c r="J22" i="56"/>
  <c r="J5" i="56"/>
  <c r="J10" i="56"/>
  <c r="J8" i="56"/>
  <c r="J9" i="56"/>
  <c r="J18" i="56"/>
  <c r="E8" i="56"/>
  <c r="E16" i="56"/>
  <c r="E24" i="56"/>
  <c r="J14" i="56"/>
  <c r="J13" i="56"/>
  <c r="J16" i="56"/>
  <c r="J24" i="56"/>
  <c r="J6" i="56"/>
  <c r="J12" i="56"/>
  <c r="J20" i="56"/>
  <c r="E15" i="56"/>
  <c r="E9" i="56"/>
  <c r="E17" i="56"/>
  <c r="J15" i="56"/>
  <c r="E10" i="56"/>
  <c r="E18" i="56"/>
  <c r="J21" i="56"/>
  <c r="E14" i="56"/>
  <c r="J19" i="56"/>
  <c r="E11" i="56"/>
  <c r="J11" i="56"/>
  <c r="E12" i="56"/>
  <c r="E20" i="56"/>
  <c r="J17" i="56"/>
  <c r="E7" i="56"/>
  <c r="E23" i="56"/>
  <c r="E19" i="56"/>
  <c r="E13" i="56"/>
  <c r="E21" i="56"/>
  <c r="J7" i="56"/>
  <c r="J23" i="56"/>
  <c r="E22" i="56"/>
</calcChain>
</file>

<file path=xl/sharedStrings.xml><?xml version="1.0" encoding="utf-8"?>
<sst xmlns="http://schemas.openxmlformats.org/spreadsheetml/2006/main" count="1851" uniqueCount="694">
  <si>
    <t>Indicadores</t>
  </si>
  <si>
    <t>Unidades y factores de conversión utilizados</t>
  </si>
  <si>
    <t>1- Productos petrolíferos</t>
  </si>
  <si>
    <t>2-Gas natural</t>
  </si>
  <si>
    <t>3. Reservas petróleo y gas natural en España</t>
  </si>
  <si>
    <t>Consumo de productos petrolíferos</t>
  </si>
  <si>
    <t>Consumo de querosenos</t>
  </si>
  <si>
    <t>Consumo de otros productos</t>
  </si>
  <si>
    <t>Coste CIF</t>
  </si>
  <si>
    <t>2.1 Consumo de gas natural</t>
  </si>
  <si>
    <t>2.3 Balance de gas natural</t>
  </si>
  <si>
    <t>2.4 Precios de gas natural</t>
  </si>
  <si>
    <t xml:space="preserve">PVP máximo de las tarifas último recurso de gas natural </t>
  </si>
  <si>
    <t>1.1 Consumo de productos petrolíferos</t>
  </si>
  <si>
    <t>1.3 Balance de productos petrolíferos</t>
  </si>
  <si>
    <t>1.4 Precios de productos petrolíferos</t>
  </si>
  <si>
    <t>1.2 Importaciones y exportaciones de hidrocarburos líquidos</t>
  </si>
  <si>
    <t>2.2 Importaciones-Exportaciones de gas natural</t>
  </si>
  <si>
    <t>Importaciones por punto de entrada</t>
  </si>
  <si>
    <t>INDICE</t>
  </si>
  <si>
    <t>Cotizaciones de los crudos de referencia y tipo de cambio</t>
  </si>
  <si>
    <t>Evolución de los precios spot de crudos</t>
  </si>
  <si>
    <t xml:space="preserve">Cotizaciones internacionales FOB de productos petrolíferos </t>
  </si>
  <si>
    <t>Consumo anual de energía final en España</t>
  </si>
  <si>
    <t>Consumo de gases licuados del petróleo</t>
  </si>
  <si>
    <t>Consumo de gasolinas</t>
  </si>
  <si>
    <t>Biocarburantes en gasolinas y gasóleos</t>
  </si>
  <si>
    <t>Consumo de gasóleos</t>
  </si>
  <si>
    <t>Consumo de combustibles de automoción</t>
  </si>
  <si>
    <t>Consumo de fuelóleos</t>
  </si>
  <si>
    <t>Producción interior de crudo</t>
  </si>
  <si>
    <t>Producción interior de gas natural</t>
  </si>
  <si>
    <t xml:space="preserve">Unidades y factores de conversión utilizados </t>
  </si>
  <si>
    <t>Consumo de combustibles de automoción por canales</t>
  </si>
  <si>
    <t>Importaciones - Exportaciones de productos petrolíferos por productos</t>
  </si>
  <si>
    <t>PVP medio del gasóleo calefacción</t>
  </si>
  <si>
    <t>PVP medio del gasóleo de automoción</t>
  </si>
  <si>
    <t xml:space="preserve">PVP medio de la gasolina 95 I.O. </t>
  </si>
  <si>
    <t>Consumo de gas natural</t>
  </si>
  <si>
    <t>Stocks de crudo, materias primas y productos petrolíferos</t>
  </si>
  <si>
    <t>Existencias gas natural</t>
  </si>
  <si>
    <t>Existencias mínimas de seguridad de productos petroliferos</t>
  </si>
  <si>
    <t>Fuente</t>
  </si>
  <si>
    <t>Unidades</t>
  </si>
  <si>
    <t>Penúltimo dato</t>
  </si>
  <si>
    <t>Consumo y Demanda</t>
  </si>
  <si>
    <t>Total productos petrolíferos</t>
  </si>
  <si>
    <t>kt</t>
  </si>
  <si>
    <t>Gasolinas</t>
  </si>
  <si>
    <t>Querosenos</t>
  </si>
  <si>
    <t>Gas natural</t>
  </si>
  <si>
    <t>Comercio exterior</t>
  </si>
  <si>
    <t>Importación de crudo</t>
  </si>
  <si>
    <t>Importación de gas natural</t>
  </si>
  <si>
    <t>GWh</t>
  </si>
  <si>
    <t>Coste CIF del crudo importado</t>
  </si>
  <si>
    <t>€/Bbl</t>
  </si>
  <si>
    <t>Refino y stocks de petróleo</t>
  </si>
  <si>
    <t>Materia prima procesada</t>
  </si>
  <si>
    <t>Utilización de la capacidad de refino</t>
  </si>
  <si>
    <t>%</t>
  </si>
  <si>
    <t xml:space="preserve">Stocks de crudo y productos </t>
  </si>
  <si>
    <t>Producción interior</t>
  </si>
  <si>
    <t>Crudo de petróleo</t>
  </si>
  <si>
    <t>Grado de autoabastecimiento (petróleo)</t>
  </si>
  <si>
    <t>Grado de autoabastecimiento (gas)</t>
  </si>
  <si>
    <t>Precios crudos y productos</t>
  </si>
  <si>
    <t>Precio Brent</t>
  </si>
  <si>
    <t>Reuters</t>
  </si>
  <si>
    <t>US$/Bbl</t>
  </si>
  <si>
    <t>Cotización media anual</t>
  </si>
  <si>
    <t>BCE</t>
  </si>
  <si>
    <t>US$/€</t>
  </si>
  <si>
    <t xml:space="preserve">PVP gasolina 95 I.O. </t>
  </si>
  <si>
    <t>c€/litro</t>
  </si>
  <si>
    <t>PVP gasóleo auto</t>
  </si>
  <si>
    <t xml:space="preserve">PVP botella de butano 12,5 kg </t>
  </si>
  <si>
    <t>€/bombona</t>
  </si>
  <si>
    <t>c€/kWh</t>
  </si>
  <si>
    <t>Indicadores de actividad</t>
  </si>
  <si>
    <t>PIB</t>
  </si>
  <si>
    <t>INE</t>
  </si>
  <si>
    <r>
      <t xml:space="preserve">Índice producción industrial </t>
    </r>
    <r>
      <rPr>
        <vertAlign val="superscript"/>
        <sz val="10"/>
        <rFont val="Arial"/>
        <family val="2"/>
      </rPr>
      <t>1</t>
    </r>
  </si>
  <si>
    <t xml:space="preserve"> Bienes de consumo</t>
  </si>
  <si>
    <t xml:space="preserve">  - B. consumo duradero</t>
  </si>
  <si>
    <t xml:space="preserve">  - B. consumo no duradero</t>
  </si>
  <si>
    <t xml:space="preserve"> Bienes de equipo</t>
  </si>
  <si>
    <t xml:space="preserve"> Bienes intermedios</t>
  </si>
  <si>
    <t xml:space="preserve"> Energía</t>
  </si>
  <si>
    <r>
      <t xml:space="preserve">Consumo energía eléctrica </t>
    </r>
    <r>
      <rPr>
        <vertAlign val="superscript"/>
        <sz val="10"/>
        <rFont val="Arial"/>
        <family val="2"/>
      </rPr>
      <t>2</t>
    </r>
  </si>
  <si>
    <t>REE</t>
  </si>
  <si>
    <t>Matriculación de automóviles</t>
  </si>
  <si>
    <t>DGT</t>
  </si>
  <si>
    <r>
      <t xml:space="preserve">Indicadores de transporte </t>
    </r>
    <r>
      <rPr>
        <b/>
        <vertAlign val="superscript"/>
        <sz val="10"/>
        <rFont val="Arial"/>
        <family val="2"/>
      </rPr>
      <t>1</t>
    </r>
  </si>
  <si>
    <t xml:space="preserve">Transporte total </t>
  </si>
  <si>
    <t xml:space="preserve">Transporte urbano </t>
  </si>
  <si>
    <t>Transporte interurbano</t>
  </si>
  <si>
    <t>Transporte por autobús</t>
  </si>
  <si>
    <t>Transporte ferrocarril</t>
  </si>
  <si>
    <t>Cercanías</t>
  </si>
  <si>
    <t>Media distancia</t>
  </si>
  <si>
    <t>Larga distancia</t>
  </si>
  <si>
    <t xml:space="preserve">Transporte aéreo (interior) </t>
  </si>
  <si>
    <t xml:space="preserve">Marítimo (cabotaje) </t>
  </si>
  <si>
    <t xml:space="preserve">Consumo anual de energía primaria en España y grado de autoabastecimiento </t>
  </si>
  <si>
    <t>Unidad: miles de toneladas equivalentes de petróleo</t>
  </si>
  <si>
    <t>Estructura (%)</t>
  </si>
  <si>
    <t>Carbón</t>
  </si>
  <si>
    <t>Petróleo</t>
  </si>
  <si>
    <t>Gas Natural</t>
  </si>
  <si>
    <t>Nuclear</t>
  </si>
  <si>
    <t>Energías Renovables</t>
  </si>
  <si>
    <t>Residuos no renovables</t>
  </si>
  <si>
    <t>Saldo Electr.(Imp.-Exp.)</t>
  </si>
  <si>
    <t>Total</t>
  </si>
  <si>
    <t>Acumulado anual</t>
  </si>
  <si>
    <t>Últimos doce meses</t>
  </si>
  <si>
    <t>Productos petrolíferos</t>
  </si>
  <si>
    <t>Gas</t>
  </si>
  <si>
    <t>Electricidad</t>
  </si>
  <si>
    <t>Renovables</t>
  </si>
  <si>
    <t>Estructura(%)</t>
  </si>
  <si>
    <t>Gasóleos</t>
  </si>
  <si>
    <t>Fuelóleos</t>
  </si>
  <si>
    <t>Fuente: CORES</t>
  </si>
  <si>
    <t>* Tasas de variación con respecto al mismo período del año anterior.</t>
  </si>
  <si>
    <t xml:space="preserve">Enero </t>
  </si>
  <si>
    <t>Febrero</t>
  </si>
  <si>
    <t>Marzo</t>
  </si>
  <si>
    <t>Abril</t>
  </si>
  <si>
    <t>Mayo</t>
  </si>
  <si>
    <t>Junio</t>
  </si>
  <si>
    <t>Julio</t>
  </si>
  <si>
    <t>Agosto</t>
  </si>
  <si>
    <t>Septiembre</t>
  </si>
  <si>
    <t>Octubre</t>
  </si>
  <si>
    <t>Noviembre</t>
  </si>
  <si>
    <t>Diciembre</t>
  </si>
  <si>
    <t>Envasado</t>
  </si>
  <si>
    <t>Granel</t>
  </si>
  <si>
    <t>Automoción (envasado y granel)</t>
  </si>
  <si>
    <t>Otros</t>
  </si>
  <si>
    <t>-</t>
  </si>
  <si>
    <t>95 I.O.</t>
  </si>
  <si>
    <t>98 I.O.</t>
  </si>
  <si>
    <t>Gasolinas Mezcla</t>
  </si>
  <si>
    <t>Subtotal gasolinas auto</t>
  </si>
  <si>
    <t>Otras gasolinas</t>
  </si>
  <si>
    <t>Total **</t>
  </si>
  <si>
    <t>De los cuales:</t>
  </si>
  <si>
    <t>% en kt</t>
  </si>
  <si>
    <t>Unidad: miles de toneladas</t>
  </si>
  <si>
    <t xml:space="preserve">Subtotal </t>
  </si>
  <si>
    <t>Andalucía</t>
  </si>
  <si>
    <t>Aragón</t>
  </si>
  <si>
    <t>Asturias</t>
  </si>
  <si>
    <t>Baleares</t>
  </si>
  <si>
    <t>Canarias</t>
  </si>
  <si>
    <t>Cantabria</t>
  </si>
  <si>
    <t>Castilla y León</t>
  </si>
  <si>
    <t>Cataluña</t>
  </si>
  <si>
    <t>Ceuta</t>
  </si>
  <si>
    <t>C. Valenciana</t>
  </si>
  <si>
    <t>Extremadura</t>
  </si>
  <si>
    <t>Galicia</t>
  </si>
  <si>
    <t>La Rioja</t>
  </si>
  <si>
    <t>Madrid</t>
  </si>
  <si>
    <t>Melilla</t>
  </si>
  <si>
    <t>Murcia</t>
  </si>
  <si>
    <t>Navarra</t>
  </si>
  <si>
    <t>País Vasco</t>
  </si>
  <si>
    <t>Gasóleo A</t>
  </si>
  <si>
    <t xml:space="preserve">Biodiesel  </t>
  </si>
  <si>
    <t>Biodiesel  Mezcla</t>
  </si>
  <si>
    <t>Subtotal gasóleos auto</t>
  </si>
  <si>
    <t>Agrícola y pesca (B)</t>
  </si>
  <si>
    <t>Calefacción (C)</t>
  </si>
  <si>
    <t xml:space="preserve">Otros gasóleos </t>
  </si>
  <si>
    <t>Biocarburantes</t>
  </si>
  <si>
    <t>A</t>
  </si>
  <si>
    <t>B</t>
  </si>
  <si>
    <t>C</t>
  </si>
  <si>
    <t>Subtotal</t>
  </si>
  <si>
    <t>Gasolinas 95 I.O.</t>
  </si>
  <si>
    <t>Gasolinas 98 I.O.</t>
  </si>
  <si>
    <t>Total gasolinas auto</t>
  </si>
  <si>
    <t xml:space="preserve">Total </t>
  </si>
  <si>
    <t>Combustibles
 Auto/S.Total (%)</t>
  </si>
  <si>
    <t>Bioetanol</t>
  </si>
  <si>
    <t>Estaciones 
de servicio</t>
  </si>
  <si>
    <t>Extra Red</t>
  </si>
  <si>
    <t>Gasolinas automoción</t>
  </si>
  <si>
    <t>Gasóleos de Automoción</t>
  </si>
  <si>
    <t>Aviación</t>
  </si>
  <si>
    <t>BIA</t>
  </si>
  <si>
    <t>Otros fuelóleos</t>
  </si>
  <si>
    <t>Asfaltos</t>
  </si>
  <si>
    <t>Coque</t>
  </si>
  <si>
    <t>Total otros productos</t>
  </si>
  <si>
    <t>Consumo de gasóleos por Comunidades Autónomas</t>
  </si>
  <si>
    <t>Canadá</t>
  </si>
  <si>
    <t>México</t>
  </si>
  <si>
    <t>Brasil</t>
  </si>
  <si>
    <t>Venezuela</t>
  </si>
  <si>
    <t>Estonia</t>
  </si>
  <si>
    <t>Italia</t>
  </si>
  <si>
    <t>Noruega</t>
  </si>
  <si>
    <t>Reino Unido</t>
  </si>
  <si>
    <t>Rusia</t>
  </si>
  <si>
    <t>Arabia Saudí</t>
  </si>
  <si>
    <t>Irak</t>
  </si>
  <si>
    <t>Angola</t>
  </si>
  <si>
    <t>Argelia</t>
  </si>
  <si>
    <t>Camerún</t>
  </si>
  <si>
    <t>Egipto</t>
  </si>
  <si>
    <t>Libia</t>
  </si>
  <si>
    <t>Nigeria</t>
  </si>
  <si>
    <t>Túnez</t>
  </si>
  <si>
    <t>Otros África</t>
  </si>
  <si>
    <t>Fuente: Cores</t>
  </si>
  <si>
    <t>- igual que 0,0 / ^ mayor que 0,0</t>
  </si>
  <si>
    <t>Coste CIF del crudo importado en España</t>
  </si>
  <si>
    <t>Unidad: € por barril</t>
  </si>
  <si>
    <t>Importaciones</t>
  </si>
  <si>
    <t>Otros productos</t>
  </si>
  <si>
    <t xml:space="preserve">Total Importaciones </t>
  </si>
  <si>
    <t>Exportaciones</t>
  </si>
  <si>
    <t>Total Exportaciones</t>
  </si>
  <si>
    <t>Total Saldo Exp.-Imp.</t>
  </si>
  <si>
    <t>saldo (E-I)</t>
  </si>
  <si>
    <t>Estados Unidos</t>
  </si>
  <si>
    <t>Otros América</t>
  </si>
  <si>
    <t>Bélgica</t>
  </si>
  <si>
    <t>Francia</t>
  </si>
  <si>
    <t>Grecia</t>
  </si>
  <si>
    <t>Portugal</t>
  </si>
  <si>
    <t>Suecia</t>
  </si>
  <si>
    <t>Turquía</t>
  </si>
  <si>
    <t>Otros Europa</t>
  </si>
  <si>
    <t>EAU</t>
  </si>
  <si>
    <t>Marruecos</t>
  </si>
  <si>
    <t>Otros Asia</t>
  </si>
  <si>
    <t>Importaciones de crudo por países y zonas económicas</t>
  </si>
  <si>
    <t>Total Crudo</t>
  </si>
  <si>
    <t>Grado de autoabastecimiento (%)</t>
  </si>
  <si>
    <t>Crudo y materias primas procesadas</t>
  </si>
  <si>
    <t>Balance de producción y consumo de productos petrolíferos</t>
  </si>
  <si>
    <t>Producción de refinerías</t>
  </si>
  <si>
    <t>Importaciones de crudo</t>
  </si>
  <si>
    <t>Consumos propios</t>
  </si>
  <si>
    <t>Traspasos / diferencias estadísticas</t>
  </si>
  <si>
    <t>Pérdidas de refino</t>
  </si>
  <si>
    <t>Variación de existencias</t>
  </si>
  <si>
    <t>Unidad:  €/Bombona</t>
  </si>
  <si>
    <t>* % sobre precio anterior</t>
  </si>
  <si>
    <t>Unidad: c€/litro</t>
  </si>
  <si>
    <t>Precio de venta al público</t>
  </si>
  <si>
    <t>Tasa de variación (%)</t>
  </si>
  <si>
    <t>mes anterior</t>
  </si>
  <si>
    <t>mes año anterior</t>
  </si>
  <si>
    <t>PVP</t>
  </si>
  <si>
    <t>IVA</t>
  </si>
  <si>
    <t>IE</t>
  </si>
  <si>
    <t>PAI</t>
  </si>
  <si>
    <t>España</t>
  </si>
  <si>
    <t>Alemania</t>
  </si>
  <si>
    <t>Austria</t>
  </si>
  <si>
    <t>Bulgaria</t>
  </si>
  <si>
    <t>Chipre</t>
  </si>
  <si>
    <t>Croacia</t>
  </si>
  <si>
    <t>Dinamarca</t>
  </si>
  <si>
    <t>Eslovaquia</t>
  </si>
  <si>
    <t>Eslovenia</t>
  </si>
  <si>
    <t>Finlandia</t>
  </si>
  <si>
    <t>Hungría</t>
  </si>
  <si>
    <t>Irlanda</t>
  </si>
  <si>
    <t>Letonia</t>
  </si>
  <si>
    <t>Lituania</t>
  </si>
  <si>
    <t>Luxemburgo</t>
  </si>
  <si>
    <t>Malta</t>
  </si>
  <si>
    <t>Polonia</t>
  </si>
  <si>
    <t>Rumanía</t>
  </si>
  <si>
    <t>Media UE ponderada</t>
  </si>
  <si>
    <t>Media Eurozona ponderada</t>
  </si>
  <si>
    <t>Media UE Eurozona-España</t>
  </si>
  <si>
    <t>Unidad: US$ por barril</t>
  </si>
  <si>
    <t>Brent  Dated</t>
  </si>
  <si>
    <t xml:space="preserve">WTI  </t>
  </si>
  <si>
    <t>Tipo de cambio $/€</t>
  </si>
  <si>
    <t>Fuente: Reuters</t>
  </si>
  <si>
    <t>Cercano Oriente</t>
  </si>
  <si>
    <t>Arabia Ligero</t>
  </si>
  <si>
    <t>Dubai</t>
  </si>
  <si>
    <t>Mediterráneo/África</t>
  </si>
  <si>
    <t>Irak (Kirkuk)</t>
  </si>
  <si>
    <t>Argelia (Saharan)</t>
  </si>
  <si>
    <t>Libia (Es Sider)</t>
  </si>
  <si>
    <t>Nigeria (Bonny)</t>
  </si>
  <si>
    <t>Ural</t>
  </si>
  <si>
    <t>América del Norte</t>
  </si>
  <si>
    <t>EE.UU. (Texas Int.)</t>
  </si>
  <si>
    <t>México (Maya)</t>
  </si>
  <si>
    <t>Mar del Norte</t>
  </si>
  <si>
    <t>Ekofisk</t>
  </si>
  <si>
    <t>Forties</t>
  </si>
  <si>
    <t>Brent</t>
  </si>
  <si>
    <t>Cesta OPEP</t>
  </si>
  <si>
    <t>Unidad: US$ por tonelada</t>
  </si>
  <si>
    <t>MED</t>
  </si>
  <si>
    <t>NWE</t>
  </si>
  <si>
    <t>Fuelóleo 1% Azufre</t>
  </si>
  <si>
    <t xml:space="preserve">Consumo de gas natural </t>
  </si>
  <si>
    <t>Consumo convencional</t>
  </si>
  <si>
    <t>Generación eléctrica</t>
  </si>
  <si>
    <t>GNL de consumo directo</t>
  </si>
  <si>
    <t>Consumo de gas natural por grupos de presión</t>
  </si>
  <si>
    <t xml:space="preserve">GNL Consumo directo </t>
  </si>
  <si>
    <t>Enero</t>
  </si>
  <si>
    <t>GNL</t>
  </si>
  <si>
    <t>Com. Valenciana</t>
  </si>
  <si>
    <t>Perú</t>
  </si>
  <si>
    <t>GN</t>
  </si>
  <si>
    <t>Qatar</t>
  </si>
  <si>
    <t xml:space="preserve"> GN</t>
  </si>
  <si>
    <t xml:space="preserve"> GNL</t>
  </si>
  <si>
    <t>Conexiones Internacionales</t>
  </si>
  <si>
    <t>Almería</t>
  </si>
  <si>
    <t>Zahara de los Atunes</t>
  </si>
  <si>
    <t>Plantas de regasificación</t>
  </si>
  <si>
    <t>Barcelona</t>
  </si>
  <si>
    <t>Bilbao</t>
  </si>
  <si>
    <t>Cartagena</t>
  </si>
  <si>
    <t>Huelva</t>
  </si>
  <si>
    <t>Mugardos</t>
  </si>
  <si>
    <t>Sagunto</t>
  </si>
  <si>
    <t xml:space="preserve">Exportaciones de gas natural por países </t>
  </si>
  <si>
    <t>Oriente Medio</t>
  </si>
  <si>
    <t>Exportaciones de gas natural por punto de salida</t>
  </si>
  <si>
    <t>€/MWh</t>
  </si>
  <si>
    <t>Fuente:DGA</t>
  </si>
  <si>
    <t>Nota: Arancel de aduanas capitulo 27</t>
  </si>
  <si>
    <t xml:space="preserve">Produccion interior de gas natural </t>
  </si>
  <si>
    <t>El Romeral</t>
  </si>
  <si>
    <t xml:space="preserve">Balance de producción y consumo de gas natural </t>
  </si>
  <si>
    <t>Entradas</t>
  </si>
  <si>
    <t>Salidas</t>
  </si>
  <si>
    <t>Entradas de gas natural</t>
  </si>
  <si>
    <t>Salidas de gas natural</t>
  </si>
  <si>
    <t xml:space="preserve">    Producción interior de gas</t>
  </si>
  <si>
    <t xml:space="preserve">    Exportaciones</t>
  </si>
  <si>
    <t xml:space="preserve">    Importaciones GNL</t>
  </si>
  <si>
    <t xml:space="preserve">    Importaciones GN</t>
  </si>
  <si>
    <t>Salidas a distribución y consumo</t>
  </si>
  <si>
    <t xml:space="preserve">    Consumo convencional</t>
  </si>
  <si>
    <t xml:space="preserve">    Generación eléctrica</t>
  </si>
  <si>
    <t xml:space="preserve">    GNL consumo directo</t>
  </si>
  <si>
    <t>Pérdidas y diferencias estadísticas</t>
  </si>
  <si>
    <t>Unidad:  c€/KWh</t>
  </si>
  <si>
    <t>Cotizaciones del gas natural</t>
  </si>
  <si>
    <t xml:space="preserve">Tasa variación año móvil de consumo gas natural </t>
  </si>
  <si>
    <t>Crudos y mat. primas</t>
  </si>
  <si>
    <t>Crudo</t>
  </si>
  <si>
    <t>Stocks en días de importaciones netas</t>
  </si>
  <si>
    <t>Días</t>
  </si>
  <si>
    <t xml:space="preserve"> </t>
  </si>
  <si>
    <t>Almacenamientos Subterráneos **</t>
  </si>
  <si>
    <t>Plantas 
de Regasificación</t>
  </si>
  <si>
    <t>Unidades y factores de conversión para energía</t>
  </si>
  <si>
    <t>TJ</t>
  </si>
  <si>
    <t>Gcal</t>
  </si>
  <si>
    <t>Mtermias</t>
  </si>
  <si>
    <t>Mtep</t>
  </si>
  <si>
    <r>
      <t>2,388 x 10</t>
    </r>
    <r>
      <rPr>
        <vertAlign val="superscript"/>
        <sz val="10"/>
        <color theme="1"/>
        <rFont val="Arial"/>
        <family val="2"/>
      </rPr>
      <t>-5</t>
    </r>
  </si>
  <si>
    <r>
      <t>4,1868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</si>
  <si>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</si>
  <si>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-7</t>
    </r>
  </si>
  <si>
    <r>
      <t>1,163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</si>
  <si>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</si>
  <si>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-4</t>
    </r>
  </si>
  <si>
    <r>
      <t>4,1868 x 10</t>
    </r>
    <r>
      <rPr>
        <vertAlign val="superscript"/>
        <sz val="10"/>
        <color theme="1"/>
        <rFont val="Arial"/>
        <family val="2"/>
      </rPr>
      <t>4</t>
    </r>
  </si>
  <si>
    <r>
      <t>10</t>
    </r>
    <r>
      <rPr>
        <vertAlign val="superscript"/>
        <sz val="10"/>
        <color theme="1"/>
        <rFont val="Arial"/>
        <family val="2"/>
      </rPr>
      <t>7</t>
    </r>
  </si>
  <si>
    <r>
      <t>10</t>
    </r>
    <r>
      <rPr>
        <vertAlign val="superscript"/>
        <sz val="10"/>
        <color theme="1"/>
        <rFont val="Arial"/>
        <family val="2"/>
      </rPr>
      <t>4</t>
    </r>
  </si>
  <si>
    <r>
      <t>8,6 x 10</t>
    </r>
    <r>
      <rPr>
        <vertAlign val="superscript"/>
        <sz val="10"/>
        <color theme="1"/>
        <rFont val="Arial"/>
        <family val="2"/>
      </rPr>
      <t>-5</t>
    </r>
  </si>
  <si>
    <t>Unidades y factores de conversión para volumen</t>
  </si>
  <si>
    <r>
      <t xml:space="preserve">Galones </t>
    </r>
    <r>
      <rPr>
        <sz val="10"/>
        <color theme="1"/>
        <rFont val="Arial"/>
        <family val="2"/>
      </rPr>
      <t>(EE.UU.)</t>
    </r>
  </si>
  <si>
    <t>Barriles</t>
  </si>
  <si>
    <t>Pie cúbico</t>
  </si>
  <si>
    <t>Litro</t>
  </si>
  <si>
    <t>Metro cúbico</t>
  </si>
  <si>
    <t>Características de las tarifas de consumo a efectos de precios de gas natural</t>
  </si>
  <si>
    <t>Uso doméstico/comercial</t>
  </si>
  <si>
    <t>Presión de suministro ≤4 bar</t>
  </si>
  <si>
    <t xml:space="preserve">Consumos </t>
  </si>
  <si>
    <t>Otra equivalencias utilizadas</t>
  </si>
  <si>
    <t>Prefijos</t>
  </si>
  <si>
    <t>kWh/año</t>
  </si>
  <si>
    <r>
      <t>11,86 kWh/Nm</t>
    </r>
    <r>
      <rPr>
        <vertAlign val="superscript"/>
        <sz val="10"/>
        <color theme="1"/>
        <rFont val="Arial"/>
        <family val="2"/>
      </rPr>
      <t>3</t>
    </r>
  </si>
  <si>
    <r>
      <t>Mega (M): 10</t>
    </r>
    <r>
      <rPr>
        <vertAlign val="superscript"/>
        <sz val="10"/>
        <color theme="1"/>
        <rFont val="Arial"/>
        <family val="2"/>
      </rPr>
      <t>6</t>
    </r>
  </si>
  <si>
    <r>
      <t>Giga (G): 10</t>
    </r>
    <r>
      <rPr>
        <vertAlign val="superscript"/>
        <sz val="10"/>
        <color theme="1"/>
        <rFont val="Arial"/>
        <family val="2"/>
      </rPr>
      <t>9</t>
    </r>
  </si>
  <si>
    <r>
      <t>Tera (T): 10</t>
    </r>
    <r>
      <rPr>
        <vertAlign val="superscript"/>
        <sz val="10"/>
        <color theme="1"/>
        <rFont val="Arial"/>
        <family val="2"/>
      </rPr>
      <t>12</t>
    </r>
  </si>
  <si>
    <t>≤5.000</t>
  </si>
  <si>
    <t>7,33 Bbl/t</t>
  </si>
  <si>
    <t>&gt;5.000 ≤50.000</t>
  </si>
  <si>
    <t>Factores de conversión aproximados</t>
  </si>
  <si>
    <t>Bbl/Tm</t>
  </si>
  <si>
    <t>GLP´s</t>
  </si>
  <si>
    <t>Querosenos - tipo Jet Fuel</t>
  </si>
  <si>
    <t>Otros Productos</t>
  </si>
  <si>
    <t>Países miembros de la OPEP</t>
  </si>
  <si>
    <t>Países miembros de la AIE</t>
  </si>
  <si>
    <t>Países miembros de la OCDE</t>
  </si>
  <si>
    <t>Último 
dato</t>
  </si>
  <si>
    <t>periodo últ. dato</t>
  </si>
  <si>
    <t>Saldo Expor. - Impor. productos petrolíferos</t>
  </si>
  <si>
    <t>(%)Var.inter.</t>
  </si>
  <si>
    <t>Estructura 
(%)</t>
  </si>
  <si>
    <t>Tv (%)*</t>
  </si>
  <si>
    <t>** Incluye lubricantes, productos asfálticos, coque y otros.</t>
  </si>
  <si>
    <t>*** Para obtener el consumo total nacional deben sumarse las mermas y autoconsumos que figuran en el balance de producción y consumo.</t>
  </si>
  <si>
    <t>Tasa variación año móvil del consumo de productos petrolíferos (%)</t>
  </si>
  <si>
    <t xml:space="preserve">Tv (%)* </t>
  </si>
  <si>
    <t>** Incluye biocarburantes incluidos en gasolinas.</t>
  </si>
  <si>
    <t>Navegación Marítima Internacional</t>
  </si>
  <si>
    <t>** Incluye biocarburantes y bunkers para la navegación marítima internacional desglosados en líneas siguientes.</t>
  </si>
  <si>
    <t>Consumo de gasóleos por Comunidades Autónomas *</t>
  </si>
  <si>
    <t>Total nacional</t>
  </si>
  <si>
    <t>Total combustibles auto</t>
  </si>
  <si>
    <t>* Incluye Biodiesel y HVO</t>
  </si>
  <si>
    <t>Biocarburantes *</t>
  </si>
  <si>
    <t>Nota: Extra Red incluye consumidor final + distribuidores.</t>
  </si>
  <si>
    <t>* No incluye gasolinas mezcla ni otros gasóleos de automoción</t>
  </si>
  <si>
    <t>Consumo de combustibles de automoción por Comunidades Autónomas</t>
  </si>
  <si>
    <t>Consumo de combustibles de automoción por Comunidades Autónomas *</t>
  </si>
  <si>
    <t>Total fuelóleos **</t>
  </si>
  <si>
    <t>** Incluye bunkers para la navegación marítima internacional desglosados en línea siguiente.</t>
  </si>
  <si>
    <t xml:space="preserve">Consumo de fuelóleo BIA por Comunidades Autónomas </t>
  </si>
  <si>
    <t>Otros **</t>
  </si>
  <si>
    <t>Europa y Euroasia</t>
  </si>
  <si>
    <t>África</t>
  </si>
  <si>
    <t>OPEP</t>
  </si>
  <si>
    <t>No-OPEP</t>
  </si>
  <si>
    <t>OCDE</t>
  </si>
  <si>
    <t>No-OCDE</t>
  </si>
  <si>
    <t>UE</t>
  </si>
  <si>
    <t>TV (%)*</t>
  </si>
  <si>
    <t>Total gasóleos auto</t>
  </si>
  <si>
    <t>Áreas</t>
  </si>
  <si>
    <t>Países</t>
  </si>
  <si>
    <t>Importaciones y exportaciones de productos petrolíferos por productos</t>
  </si>
  <si>
    <t xml:space="preserve">Saldo Exp.- Imp. </t>
  </si>
  <si>
    <t>n.a.</t>
  </si>
  <si>
    <t>n.a.: no aplica</t>
  </si>
  <si>
    <t>Importaciones y Exportaciones de productos petrolíferos por paises y areas geograficas</t>
  </si>
  <si>
    <t>América Central y Sur</t>
  </si>
  <si>
    <t>Asia Pacífico</t>
  </si>
  <si>
    <t>importación</t>
  </si>
  <si>
    <t>exportación</t>
  </si>
  <si>
    <t>Stocks Industria</t>
  </si>
  <si>
    <t>Stocks Cores</t>
  </si>
  <si>
    <t>Nota: Datos último día del mes</t>
  </si>
  <si>
    <t>Unidades: días de cobertura</t>
  </si>
  <si>
    <t>Reservas estratégicas Cores</t>
  </si>
  <si>
    <t>Unidad: GWh</t>
  </si>
  <si>
    <t>Coste</t>
  </si>
  <si>
    <t>Unidad: €/MWh</t>
  </si>
  <si>
    <t>Trin. y Tobago</t>
  </si>
  <si>
    <t>Estruc. (%)</t>
  </si>
  <si>
    <t>Nota: Las importaciones corresponden a GNL salvo en los casos en los que está especificado</t>
  </si>
  <si>
    <t>Imp. de prod. intermedios y mat. auxiliares</t>
  </si>
  <si>
    <t>Productos traspasados y otros</t>
  </si>
  <si>
    <t>Importaciones de prod. petrolíferos</t>
  </si>
  <si>
    <t>Variación de existencias de mat. primas</t>
  </si>
  <si>
    <t>Exportaciones de prod. petrolíferos</t>
  </si>
  <si>
    <t>Consumo interior de prod. petrolíferos</t>
  </si>
  <si>
    <t>* Tasas de variación con respecto al mismo periodo del año anterior.</t>
  </si>
  <si>
    <t>PVP máximo de bombona de butano</t>
  </si>
  <si>
    <t xml:space="preserve">PVP gasolina 95 I.O. y gasóleo de automoción </t>
  </si>
  <si>
    <t>PVP Gasóleo automoción</t>
  </si>
  <si>
    <t>PVP Gasolina 95 I.O.</t>
  </si>
  <si>
    <t>n.d.: no disponible</t>
  </si>
  <si>
    <t>Gasolina 10 ppm</t>
  </si>
  <si>
    <t>Gasóleo</t>
  </si>
  <si>
    <t>** Incluido gas natural para materia prima</t>
  </si>
  <si>
    <t xml:space="preserve">Tasa variación año móvil de consumo de gas natural (%) </t>
  </si>
  <si>
    <t>Nota: Debido a desajustes en la información remitida pueden encontrarse pequeñas diferencias entre los datos de consumos desglosados por grupos de presión y los desglosados por Comunidades Autónomas</t>
  </si>
  <si>
    <t>Importaciones de gas natural por países y zonas económicas</t>
  </si>
  <si>
    <t>TUR1</t>
  </si>
  <si>
    <t xml:space="preserve">PVP máximo de tarifas de último recurso de gas natural </t>
  </si>
  <si>
    <t>* Tasas de variación con respecto al mes indicado</t>
  </si>
  <si>
    <t>**  Incluye el gas útil y el gas colchón extraíble por medios mecánicos.</t>
  </si>
  <si>
    <t>Unidad:GWh</t>
  </si>
  <si>
    <t>Tasa variación año móvil del consumo de productos petrolíferos</t>
  </si>
  <si>
    <t>PVP máximo de la bombona de butano</t>
  </si>
  <si>
    <t>Producción bruta de refinería</t>
  </si>
  <si>
    <t>Importaciones - Exportaciones de productos petrolíferos por países y áreas geográficas</t>
  </si>
  <si>
    <t>Exportaciones de gas natural por países</t>
  </si>
  <si>
    <t>Coste de aprovisionamiento gas natural</t>
  </si>
  <si>
    <t>Nivel de Stocks calculado en días de importaciones netas</t>
  </si>
  <si>
    <t>Reservas estrategicas Cores</t>
  </si>
  <si>
    <t>Consumo de gasolinas por Comunidades Autónomas</t>
  </si>
  <si>
    <t>** Suministros a instalaciones que disponen de sistemas de cogeneración</t>
  </si>
  <si>
    <t>Tasa de variación año móvil del consumo de combustibles de automoción</t>
  </si>
  <si>
    <t>Tasa de variación año móvil del consumo de combustibles de automoción (%)</t>
  </si>
  <si>
    <t>CORES elabora su información estadística en base a la información mensual y anual que remiten los sujetos obligados sobre los sectores de petróleo y gas natural, principalmente, en virtud de las Resoluciones de 29 de mayo de 2007 y 15 de diciembre de 2008 de la Dirección General de Política Energética y Minas.
Los datos contenidos en el este informe se corresponden con datos actualizados a la fecha de su publicación. Actualizaciones posteriores se recogen en la información estadística mensual que publica CORES a través de su página web www.cores.es.</t>
  </si>
  <si>
    <t/>
  </si>
  <si>
    <t xml:space="preserve">GWh </t>
  </si>
  <si>
    <t>Gases licuados del petróleo (GLP´s)</t>
  </si>
  <si>
    <t>Castilla La Mancha</t>
  </si>
  <si>
    <t>Gases licuados del petróleo (GLP's)</t>
  </si>
  <si>
    <t>Fuente: Comisión Europea "Oil Bulletin"</t>
  </si>
  <si>
    <t>Reservas Industria</t>
  </si>
  <si>
    <t xml:space="preserve">  </t>
  </si>
  <si>
    <t xml:space="preserve">Queroseno </t>
  </si>
  <si>
    <t>** Incluye GLP distintos de los anteriores incluyendo GLP destinado a su posterior transformación</t>
  </si>
  <si>
    <t>VIP Ibérico</t>
  </si>
  <si>
    <t>VIP Pirineos</t>
  </si>
  <si>
    <t>Otros O. Medio</t>
  </si>
  <si>
    <t xml:space="preserve">Importaciones netas de gas natural </t>
  </si>
  <si>
    <t>Importaciones netas de gas natural</t>
  </si>
  <si>
    <t>** Producción de condensado transformada a crudo equivalente.</t>
  </si>
  <si>
    <t>Viura</t>
  </si>
  <si>
    <t xml:space="preserve">        OPEP</t>
  </si>
  <si>
    <t xml:space="preserve">        No-OPEP</t>
  </si>
  <si>
    <t xml:space="preserve">        OCDE</t>
  </si>
  <si>
    <t xml:space="preserve">        No-OCDE</t>
  </si>
  <si>
    <t>Países de la Eurozona</t>
  </si>
  <si>
    <t>- igual que 0,0 / ^ distinto de 0,0</t>
  </si>
  <si>
    <t>'- igual que 0,0 / ^ distinto de 0,0</t>
  </si>
  <si>
    <t>Azerbaiyán</t>
  </si>
  <si>
    <t>Cores</t>
  </si>
  <si>
    <t xml:space="preserve">Biogás </t>
  </si>
  <si>
    <t>Desde Enero 2017, las estadísticas de producción incluyen la producción de biogás (Datos obtenidos de los anejos de la Resolución del 15 de diciembre 2008)</t>
  </si>
  <si>
    <t>China</t>
  </si>
  <si>
    <t>Cisternas</t>
  </si>
  <si>
    <t>Henry Hub (US$/MMBtu)</t>
  </si>
  <si>
    <t>NBP Day Ahead (GBp/therm)</t>
  </si>
  <si>
    <t>TTF (€/MWh)</t>
  </si>
  <si>
    <t>MIBGAS D+1 (€/MWh)</t>
  </si>
  <si>
    <t>Fuente: Reuters y MIBGAS</t>
  </si>
  <si>
    <t>Países Bajos</t>
  </si>
  <si>
    <t>Guinea Ec.</t>
  </si>
  <si>
    <t>República Checa</t>
  </si>
  <si>
    <t xml:space="preserve">              2. Corregido efecto temperatura y calendario</t>
  </si>
  <si>
    <t xml:space="preserve">NOTAS: 1. Corregido de efectos estacionales y de calendario </t>
  </si>
  <si>
    <t>* No incluye otros gasóleos de automoción ni otros gasóleos</t>
  </si>
  <si>
    <t>Irán Ligero</t>
  </si>
  <si>
    <t>Irán Pesado</t>
  </si>
  <si>
    <t>* Obligación en días de importaciones netas según métodología de la AIE</t>
  </si>
  <si>
    <t>Tarifa TUR1</t>
  </si>
  <si>
    <t>Italia, Letonia, Lituania, Luxemburgo, Malta, Países Bajos y Portugal.</t>
  </si>
  <si>
    <t>Alemania, Austria, Bélgica, Chipre, Eslovaquia, Eslovenia, España, Estonia, Finlandia, Francia, Grecia, Irlanda,</t>
  </si>
  <si>
    <t>Alemania, Austria, Bélgica, Bulgaria, Chipre, Croacia, Dinamarca, Eslovaquia, Eslovenia, España, Estonia,</t>
  </si>
  <si>
    <t xml:space="preserve">Finlandia, Francia, Grecia, Hungría, Irlanda, Italia, Letonia, Lituania, Luxemburgo, Malta, Países Bajos, Polonia, </t>
  </si>
  <si>
    <t xml:space="preserve">Alemania, Australia, Austria, Bélgica, Canadá, Corea del Sur, Dinamarca, Eslovaquia, España, Estados Unidos, </t>
  </si>
  <si>
    <t>* No incluye gasolinas mezcla ni otras gasolinas.</t>
  </si>
  <si>
    <t>% en kt de gasóleos auto</t>
  </si>
  <si>
    <t>Kazajistán</t>
  </si>
  <si>
    <t>Diferencias de redondeo</t>
  </si>
  <si>
    <t>Debido al redondeo de cifras, los totales podrían diferir de la suma de las cuantías individuales.</t>
  </si>
  <si>
    <t>Argentina</t>
  </si>
  <si>
    <t>Gasóleos de automoción</t>
  </si>
  <si>
    <t xml:space="preserve">Canarias </t>
  </si>
  <si>
    <t>MITECO</t>
  </si>
  <si>
    <t>Fuente: MITECO</t>
  </si>
  <si>
    <t>* Tasas de variación con respecto al mismo periodo del año anterior</t>
  </si>
  <si>
    <t>* Tasas de variación con respecto al mismo período del año anterior</t>
  </si>
  <si>
    <t>** Gas de refineria, nafta, coque y otros</t>
  </si>
  <si>
    <t>* Tasa de variación respecto al mismo periodo del año anterior</t>
  </si>
  <si>
    <t>Nota: Datos último día del mes indicado</t>
  </si>
  <si>
    <t>Fuente: Elaboración Cores</t>
  </si>
  <si>
    <t>Consumo anual de energía primaria en España</t>
  </si>
  <si>
    <t>Otras gasolinas de automoción **</t>
  </si>
  <si>
    <t>Otros gasóleos de automoción ***</t>
  </si>
  <si>
    <t>** Bioetanol puro + bioetanol mezcla.</t>
  </si>
  <si>
    <t>*** Biodiésel puro + biodiésel mezcla.</t>
  </si>
  <si>
    <t>% ∆*</t>
  </si>
  <si>
    <t>€/Bombona</t>
  </si>
  <si>
    <r>
      <t>%</t>
    </r>
    <r>
      <rPr>
        <b/>
        <sz val="10"/>
        <rFont val="Calibri"/>
        <family val="2"/>
      </rPr>
      <t>∆</t>
    </r>
    <r>
      <rPr>
        <b/>
        <sz val="10"/>
        <rFont val="Arial"/>
        <family val="2"/>
      </rPr>
      <t>*</t>
    </r>
  </si>
  <si>
    <t>América Central y del Sur</t>
  </si>
  <si>
    <t>Gibraltar</t>
  </si>
  <si>
    <t>Trinidad y Tobago</t>
  </si>
  <si>
    <t>Otros productos **</t>
  </si>
  <si>
    <t>Total ***</t>
  </si>
  <si>
    <t>Consumo de gasolinas por Comunidades Autónomas *</t>
  </si>
  <si>
    <t>Cogeneración **</t>
  </si>
  <si>
    <t>** Se incluyen puestas en frío y suministro directo a buques consumidores</t>
  </si>
  <si>
    <t xml:space="preserve"> OCDE</t>
  </si>
  <si>
    <t xml:space="preserve"> No-OCDE</t>
  </si>
  <si>
    <t>Obligación *</t>
  </si>
  <si>
    <t>Viura **</t>
  </si>
  <si>
    <t>Lubricantes **</t>
  </si>
  <si>
    <t>Otros ***</t>
  </si>
  <si>
    <t>*** Incluye naftas, condensados, parafinas, disolventes y otros.</t>
  </si>
  <si>
    <t>** Datos provisionales</t>
  </si>
  <si>
    <t>Países del grupo Unión Europea 27</t>
  </si>
  <si>
    <t>Portugal, República Checa, Rumanía y Suecia.</t>
  </si>
  <si>
    <t>Singapur</t>
  </si>
  <si>
    <t xml:space="preserve">Alemania, Australia, Austria, Bélgica, Canadá, Colombia, Corea del Sur, Costa Rica, Chile, Dinamarca, Eslovaquia, Eslovenia, España, Estados Unidos, Estonia, Finlandia, Francia, Grecia, Hungría, Irlanda, Islandia, Israel, Italia, Japón, Letonia, Lituania, Luxemburgo, México, Noruega, Nueva Zelanda, Países Bajos, Polonia, Portugal, Reino Unido, República Checa, Suecia, Suiza y Turquía. </t>
  </si>
  <si>
    <t>Gabón</t>
  </si>
  <si>
    <t>India</t>
  </si>
  <si>
    <t>TUR3</t>
  </si>
  <si>
    <t>TUR2**</t>
  </si>
  <si>
    <t>Consumo de gas natural por tramos de presión</t>
  </si>
  <si>
    <t>Presión &gt; 4 bares y ≤ 60 bares</t>
  </si>
  <si>
    <t>Presión &gt; 60 bares**</t>
  </si>
  <si>
    <t>Presión ≤ 4 bares</t>
  </si>
  <si>
    <t>A partir del 1 de octubre de 2021 dejan de estar vigentes los grupos de peaje previos a la Circular 6/2020, de 22 de julio, de la Comisión Nacional de los Mercados y la Competencia, por la que se establece la metodología para el cálculo de los peajes de transporte, redes locales y regasificación de gas natural, manteniéndose el mismo desglose por tramos de presión y cantidad.</t>
  </si>
  <si>
    <t>Consumo de gas natural por Comunidades Autónomas y tramos de presión</t>
  </si>
  <si>
    <t>* hasta 30 de septiembre de 2021</t>
  </si>
  <si>
    <t>** desde el 1 de octubre de 2021</t>
  </si>
  <si>
    <t>Tarifa TUR3</t>
  </si>
  <si>
    <t>Tarifa TUR2*</t>
  </si>
  <si>
    <t>Tarifa TUR2**</t>
  </si>
  <si>
    <t>&gt;5.000 ≤15.000</t>
  </si>
  <si>
    <t>&gt;15.000 ≤50.000</t>
  </si>
  <si>
    <t>Tarifa de último recurso de gas natural (TUR1)</t>
  </si>
  <si>
    <t>Entrada de turistas (FRONTUR)</t>
  </si>
  <si>
    <t>1 Enero</t>
  </si>
  <si>
    <t>1 Abril</t>
  </si>
  <si>
    <t>1 Octubre</t>
  </si>
  <si>
    <t>1 Julio</t>
  </si>
  <si>
    <t>18 Enero</t>
  </si>
  <si>
    <t>15 Marzo</t>
  </si>
  <si>
    <t>Albania</t>
  </si>
  <si>
    <t>Corea del Sur</t>
  </si>
  <si>
    <t>PVP medio de la gasolina 95 I.O.  *</t>
  </si>
  <si>
    <t>PVP medio del gasóleo de automoción *</t>
  </si>
  <si>
    <t>Ghana</t>
  </si>
  <si>
    <t>15 Noviembre</t>
  </si>
  <si>
    <t>12 Mayo</t>
  </si>
  <si>
    <t>17 Enero</t>
  </si>
  <si>
    <t>*Desde abril de 2022 los descuentos aplicados a los carburantes en los distintos EEMM se han reportado con disparidad de criterios al Boletín Petrolero Europeo. Es por ello que la comparativa de estos precios puede ser incorrecta.</t>
  </si>
  <si>
    <t xml:space="preserve">* Tasa de variación respecto al mismo periodo del año anterior   //   - igual que 0,0 / ^ distinto de 0,0
</t>
  </si>
  <si>
    <t xml:space="preserve">        UE</t>
  </si>
  <si>
    <t>21 Marzo</t>
  </si>
  <si>
    <t>16 Mayo</t>
  </si>
  <si>
    <t>18 Julio</t>
  </si>
  <si>
    <t>Musel</t>
  </si>
  <si>
    <t>Otras salidas***</t>
  </si>
  <si>
    <t>Plantas de regasificación**</t>
  </si>
  <si>
    <t>Portugal GN</t>
  </si>
  <si>
    <t>Andorra</t>
  </si>
  <si>
    <t>Puerto Rico</t>
  </si>
  <si>
    <t>America Central y Sur</t>
  </si>
  <si>
    <t>Otras salidas del sistema**</t>
  </si>
  <si>
    <t>Suiza</t>
  </si>
  <si>
    <t xml:space="preserve">Nota: Las exportaciones corresponden a GNL salvo en los casos en los que está especificado                   </t>
  </si>
  <si>
    <t>21 Noviembre</t>
  </si>
  <si>
    <t>Kuwait</t>
  </si>
  <si>
    <t>19 Septiembre</t>
  </si>
  <si>
    <t>El % bio en gasolinas y en gasóleos es un porcentaje en masa y no es representativo del cumplimiento del objetivo de incorporación de biocarburantes, que requiere, según la normativa vigente, una metodología más compleja.</t>
  </si>
  <si>
    <t>Arabia Saudí, Argelia, Congo, Emiratos Árabes Unidos, Gabón, Guinea Ecuatorial, Irak, Irán, Kuwait, Libia, Nigeria y Venezuela.</t>
  </si>
  <si>
    <t>Bahréin</t>
  </si>
  <si>
    <t>Produccion bruta de refinería</t>
  </si>
  <si>
    <t>Congo</t>
  </si>
  <si>
    <t>Senegal</t>
  </si>
  <si>
    <t>16 Enero</t>
  </si>
  <si>
    <t>19 Marzo</t>
  </si>
  <si>
    <t>21 Mayo</t>
  </si>
  <si>
    <t>16 Julio</t>
  </si>
  <si>
    <t>17 Septiembre</t>
  </si>
  <si>
    <t>*** Se incluye cisternas o asimilables cuyo punto de salida declarado no forma parte del sistema gasista.</t>
  </si>
  <si>
    <t>Indonesia</t>
  </si>
  <si>
    <t>Malasia</t>
  </si>
  <si>
    <t>19 Noviembre</t>
  </si>
  <si>
    <t>21 Enero</t>
  </si>
  <si>
    <t>Costa de Marfil</t>
  </si>
  <si>
    <t>18 Marzo</t>
  </si>
  <si>
    <t xml:space="preserve">** Otras Salidas: Se incluyen puestas en frío y suministro directo a buques consumidores.                                                                                                                                                                                    </t>
  </si>
  <si>
    <t>Jamaica</t>
  </si>
  <si>
    <t>Tailandia</t>
  </si>
  <si>
    <t>Año 2023</t>
  </si>
  <si>
    <t>Guyana</t>
  </si>
  <si>
    <t>20 Mayo</t>
  </si>
  <si>
    <t>15 Julio</t>
  </si>
  <si>
    <t>Tv (%)
2024/2023</t>
  </si>
  <si>
    <t>(*) Tasa de variación respecto al mismo periodo del año anterior // '- igual que 0,0 / ^ distinto de 0,0</t>
  </si>
  <si>
    <t>16 Septiembre</t>
  </si>
  <si>
    <t>Guinea Ecuatorial</t>
  </si>
  <si>
    <t>Año 2024</t>
  </si>
  <si>
    <t>18 Noviembre</t>
  </si>
  <si>
    <t>Marruecos GN</t>
  </si>
  <si>
    <t>Sudáfrica</t>
  </si>
  <si>
    <t>4º 2025</t>
  </si>
  <si>
    <t>ene-26</t>
  </si>
  <si>
    <t>20 Enero</t>
  </si>
  <si>
    <t>1 enero</t>
  </si>
  <si>
    <t xml:space="preserve">Estonia, Finlandia, Francia, Grecia, Hungría, Irlanda, Italia, Japón, Letonia, Lituania, Luxemburgo, México, Noruega, </t>
  </si>
  <si>
    <t xml:space="preserve">Nueva Zelanda, Países Bajos, Polonia, Portugal, Reino Unido, República Checa, Suecia, Suiza y Turquía. </t>
  </si>
  <si>
    <t>feb-26</t>
  </si>
  <si>
    <t>Mauritania</t>
  </si>
  <si>
    <t>BOLETÍN ESTADÍSTICO HIDROCARBUROS FEBRERO 2026</t>
  </si>
  <si>
    <t>feb-25</t>
  </si>
  <si>
    <t>**Tarifa TUR 2: consumo estimado de 12.000 kWh/año hasta 30 de septiembre de 2021 y de 8.000 kWh/año desde 1 de octubre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</si>
</sst>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_(* #,##0.00_);_(* \(#,##0.00\);_(* &quot;-&quot;??_);_(@_)"/>
    <numFmt numFmtId="165" formatCode="_(&quot;€&quot;* #,##0.00_);_(&quot;€&quot;* \(#,##0.00\);_(&quot;€&quot;* &quot;-&quot;??_);_(@_)"/>
    <numFmt numFmtId="166" formatCode="#,##0.000"/>
    <numFmt numFmtId="167" formatCode="0.0000"/>
    <numFmt numFmtId="168" formatCode="#,##0.0"/>
    <numFmt numFmtId="169" formatCode="0.0"/>
    <numFmt numFmtId="170" formatCode="0.000"/>
    <numFmt numFmtId="171" formatCode="#,##0;;&quot;-&quot;"/>
    <numFmt numFmtId="172" formatCode="#,##0;&quot;-&quot;"/>
    <numFmt numFmtId="173" formatCode="#,##0.0;;&quot;-&quot;"/>
    <numFmt numFmtId="174" formatCode="#,##0;\-#,###;&quot;-&quot;"/>
    <numFmt numFmtId="175" formatCode="#,##0;;&quot;&quot;"/>
    <numFmt numFmtId="176" formatCode="#,##0.0000"/>
    <numFmt numFmtId="177" formatCode="#,##0.0;\-#,###.0;&quot;-&quot;"/>
    <numFmt numFmtId="178" formatCode="mmm"/>
    <numFmt numFmtId="179" formatCode="#,##0.0;\-#,###.0;&quot;&quot;"/>
    <numFmt numFmtId="180" formatCode="#,##0.00;\-#,###.00;&quot;n.d.&quot;"/>
    <numFmt numFmtId="186" formatCode="#,##0.0000000"/>
    <numFmt numFmtId="187" formatCode="#,##0.0;\-##,##0.0;&quot;-&quot;"/>
    <numFmt numFmtId="189" formatCode="\^;&quot;^&quot;"/>
    <numFmt numFmtId="191" formatCode="#,##0.0;\-#,##0.0;&quot;&quot;"/>
    <numFmt numFmtId="192" formatCode="_-* #,##0.00\ _P_t_s_-;\-* #,##0.00\ _P_t_s_-;_-* &quot;-&quot;??\ _P_t_s_-;_-@_-"/>
    <numFmt numFmtId="193" formatCode="_(* #,##0_);_(* \(#,##0\);_(* &quot;-&quot;??_);_(@_)"/>
    <numFmt numFmtId="194" formatCode="#,##0.00;;&quot;-&quot;"/>
    <numFmt numFmtId="195" formatCode="#,##0.0000;;&quot;-&quot;"/>
  </numFmts>
  <fonts count="77" x14ac:knownFonts="1">
    <font>
      <sz val="11"/>
      <color theme="1"/>
      <name val="Arial"/>
      <family val="2"/>
      <scheme val="minor"/>
    </font>
    <font>
      <b/>
      <sz val="14"/>
      <color theme="1"/>
      <name val="Arial"/>
      <family val="2"/>
      <scheme val="minor"/>
    </font>
    <font>
      <sz val="11"/>
      <color theme="1"/>
      <name val="Arial"/>
      <family val="2"/>
      <scheme val="minor"/>
    </font>
    <font>
      <b/>
      <sz val="11"/>
      <color theme="1"/>
      <name val="Arial"/>
      <family val="2"/>
      <scheme val="minor"/>
    </font>
    <font>
      <sz val="10"/>
      <name val="Arial"/>
      <family val="2"/>
    </font>
    <font>
      <b/>
      <sz val="12"/>
      <name val="Arial"/>
      <family val="2"/>
    </font>
    <font>
      <b/>
      <sz val="11"/>
      <name val="Arial"/>
      <family val="2"/>
    </font>
    <font>
      <sz val="10"/>
      <color rgb="FF0070C0"/>
      <name val="Arial"/>
      <family val="2"/>
    </font>
    <font>
      <b/>
      <sz val="10"/>
      <name val="Arial"/>
      <family val="2"/>
    </font>
    <font>
      <sz val="10"/>
      <color rgb="FF00B050"/>
      <name val="Arial"/>
      <family val="2"/>
    </font>
    <font>
      <u/>
      <sz val="10"/>
      <color theme="10"/>
      <name val="Arial"/>
      <family val="2"/>
    </font>
    <font>
      <sz val="11"/>
      <name val="Arial"/>
      <family val="2"/>
    </font>
    <font>
      <sz val="11"/>
      <color theme="1"/>
      <name val="Arial"/>
      <family val="2"/>
    </font>
    <font>
      <sz val="10"/>
      <color theme="1"/>
      <name val="Arial"/>
      <family val="2"/>
    </font>
    <font>
      <sz val="12"/>
      <name val="Arial"/>
      <family val="2"/>
    </font>
    <font>
      <sz val="10"/>
      <name val="Arial"/>
      <family val="2"/>
      <scheme val="minor"/>
    </font>
    <font>
      <sz val="10"/>
      <color theme="1"/>
      <name val="Arial"/>
      <family val="2"/>
      <scheme val="minor"/>
    </font>
    <font>
      <b/>
      <sz val="10"/>
      <color theme="1"/>
      <name val="Arial"/>
      <family val="2"/>
    </font>
    <font>
      <i/>
      <sz val="10"/>
      <name val="Arial"/>
      <family val="2"/>
    </font>
    <font>
      <i/>
      <sz val="9"/>
      <name val="Arial"/>
      <family val="2"/>
    </font>
    <font>
      <vertAlign val="superscript"/>
      <sz val="10"/>
      <name val="Arial"/>
      <family val="2"/>
    </font>
    <font>
      <b/>
      <vertAlign val="superscript"/>
      <sz val="10"/>
      <name val="Arial"/>
      <family val="2"/>
    </font>
    <font>
      <i/>
      <sz val="8"/>
      <name val="Arial"/>
      <family val="2"/>
    </font>
    <font>
      <sz val="8"/>
      <color rgb="FF333333"/>
      <name val="Arial"/>
      <family val="2"/>
    </font>
    <font>
      <b/>
      <sz val="10"/>
      <color theme="0"/>
      <name val="Arial"/>
      <family val="2"/>
    </font>
    <font>
      <sz val="10"/>
      <color rgb="FFFF0000"/>
      <name val="Arial"/>
      <family val="2"/>
    </font>
    <font>
      <sz val="8"/>
      <color theme="1" tint="0.34998626667073579"/>
      <name val="Arial"/>
      <family val="2"/>
    </font>
    <font>
      <b/>
      <sz val="10"/>
      <color indexed="8"/>
      <name val="Arial"/>
      <family val="2"/>
    </font>
    <font>
      <sz val="10"/>
      <color indexed="8"/>
      <name val="Arial"/>
      <family val="2"/>
    </font>
    <font>
      <sz val="10"/>
      <color rgb="FF000000"/>
      <name val="Arial"/>
      <family val="2"/>
    </font>
    <font>
      <sz val="8"/>
      <name val="Arial"/>
      <family val="2"/>
    </font>
    <font>
      <i/>
      <sz val="10"/>
      <color theme="1"/>
      <name val="Arial"/>
      <family val="2"/>
    </font>
    <font>
      <vertAlign val="superscript"/>
      <sz val="10"/>
      <color theme="1"/>
      <name val="Arial"/>
      <family val="2"/>
    </font>
    <font>
      <sz val="10"/>
      <name val="MS Sans Serif"/>
    </font>
    <font>
      <sz val="10"/>
      <name val="Arial"/>
      <family val="2"/>
    </font>
    <font>
      <sz val="10"/>
      <name val="MS Sans Serif"/>
      <family val="2"/>
    </font>
    <font>
      <b/>
      <sz val="10"/>
      <name val="Arial"/>
      <family val="2"/>
      <scheme val="minor"/>
    </font>
    <font>
      <b/>
      <sz val="10"/>
      <color theme="0"/>
      <name val="Arial"/>
      <family val="2"/>
      <scheme val="minor"/>
    </font>
    <font>
      <i/>
      <sz val="10"/>
      <name val="Arial"/>
      <family val="2"/>
      <scheme val="minor"/>
    </font>
    <font>
      <i/>
      <sz val="8"/>
      <color theme="1"/>
      <name val="Arial"/>
      <family val="2"/>
      <scheme val="minor"/>
    </font>
    <font>
      <b/>
      <sz val="12"/>
      <name val="Arial"/>
      <family val="2"/>
      <scheme val="minor"/>
    </font>
    <font>
      <i/>
      <sz val="8"/>
      <name val="Arial"/>
      <family val="2"/>
      <scheme val="minor"/>
    </font>
    <font>
      <i/>
      <sz val="8"/>
      <color theme="1" tint="0.34998626667073579"/>
      <name val="Arial"/>
      <family val="2"/>
    </font>
    <font>
      <i/>
      <sz val="11"/>
      <color theme="1"/>
      <name val="Arial"/>
      <family val="2"/>
      <scheme val="minor"/>
    </font>
    <font>
      <i/>
      <sz val="8"/>
      <color theme="1"/>
      <name val="Arial"/>
      <family val="2"/>
    </font>
    <font>
      <sz val="9"/>
      <color theme="1"/>
      <name val="Arial"/>
      <family val="2"/>
      <scheme val="minor"/>
    </font>
    <font>
      <sz val="8"/>
      <color theme="1"/>
      <name val="Arial"/>
      <family val="2"/>
      <scheme val="minor"/>
    </font>
    <font>
      <sz val="10"/>
      <color theme="0"/>
      <name val="Arial"/>
      <family val="2"/>
    </font>
    <font>
      <b/>
      <sz val="10"/>
      <color rgb="FFFFFFFF"/>
      <name val="Arial"/>
      <family val="2"/>
    </font>
    <font>
      <b/>
      <sz val="10"/>
      <color theme="1"/>
      <name val="Arial"/>
      <family val="2"/>
      <scheme val="minor"/>
    </font>
    <font>
      <sz val="13"/>
      <color theme="2" tint="-0.499984740745262"/>
      <name val="Mic 32 New Rounded Lt"/>
      <family val="2"/>
    </font>
    <font>
      <b/>
      <sz val="9"/>
      <color theme="1"/>
      <name val="Arial"/>
      <family val="2"/>
    </font>
    <font>
      <sz val="9"/>
      <color indexed="8"/>
      <name val="Arial"/>
      <family val="2"/>
    </font>
    <font>
      <b/>
      <sz val="10"/>
      <name val="Calibri"/>
      <family val="2"/>
    </font>
    <font>
      <b/>
      <sz val="9"/>
      <color indexed="8"/>
      <name val="Arial"/>
      <family val="2"/>
    </font>
    <font>
      <sz val="10"/>
      <color indexed="8"/>
      <name val="MS Sans Serif"/>
      <family val="2"/>
    </font>
    <font>
      <sz val="11"/>
      <color theme="1"/>
      <name val="Verdana"/>
      <family val="2"/>
    </font>
    <font>
      <sz val="18"/>
      <color theme="2" tint="-0.499984740745262"/>
      <name val="Mic 32 New Rounded Lt"/>
      <family val="2"/>
    </font>
    <font>
      <sz val="10"/>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8"/>
      <name val="Arial"/>
      <family val="2"/>
      <scheme val="minor"/>
    </font>
  </fonts>
  <fills count="4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0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60000"/>
        <bgColor rgb="FF000000"/>
      </patternFill>
    </fill>
    <fill>
      <patternFill patternType="solid">
        <fgColor theme="0" tint="-0.14999847407452621"/>
        <bgColor rgb="FF000000"/>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theme="5" tint="0.79998168889431442"/>
        <bgColor indexed="64"/>
      </patternFill>
    </fill>
    <fill>
      <patternFill patternType="solid">
        <fgColor theme="0"/>
        <bgColor rgb="FF000000"/>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style="thick">
        <color theme="6" tint="-0.249977111117893"/>
      </left>
      <right/>
      <top style="thick">
        <color theme="6" tint="-0.249977111117893"/>
      </top>
      <bottom/>
      <diagonal/>
    </border>
    <border>
      <left/>
      <right/>
      <top style="thick">
        <color theme="6" tint="-0.249977111117893"/>
      </top>
      <bottom/>
      <diagonal/>
    </border>
    <border>
      <left style="thick">
        <color theme="6" tint="-0.249977111117893"/>
      </left>
      <right/>
      <top/>
      <bottom style="thin">
        <color indexed="64"/>
      </bottom>
      <diagonal/>
    </border>
    <border>
      <left style="thick">
        <color theme="6" tint="-0.249977111117893"/>
      </left>
      <right/>
      <top style="thin">
        <color indexed="64"/>
      </top>
      <bottom/>
      <diagonal/>
    </border>
    <border>
      <left style="thick">
        <color theme="6" tint="-0.249977111117893"/>
      </left>
      <right/>
      <top/>
      <bottom/>
      <diagonal/>
    </border>
    <border>
      <left style="medium">
        <color indexed="64"/>
      </left>
      <right/>
      <top/>
      <bottom/>
      <diagonal/>
    </border>
    <border>
      <left style="thick">
        <color theme="6" tint="-0.249977111117893"/>
      </left>
      <right/>
      <top style="thin">
        <color indexed="64"/>
      </top>
      <bottom style="thin">
        <color auto="1"/>
      </bottom>
      <diagonal/>
    </border>
    <border>
      <left/>
      <right/>
      <top style="thin">
        <color theme="0"/>
      </top>
      <bottom style="thin">
        <color indexed="64"/>
      </bottom>
      <diagonal/>
    </border>
    <border>
      <left style="thick">
        <color theme="4" tint="-0.249977111117893"/>
      </left>
      <right/>
      <top/>
      <bottom/>
      <diagonal/>
    </border>
    <border>
      <left/>
      <right/>
      <top style="thin">
        <color theme="2" tint="-0.24994659260841701"/>
      </top>
      <bottom style="thin">
        <color theme="2" tint="-0.24994659260841701"/>
      </bottom>
      <diagonal/>
    </border>
    <border>
      <left/>
      <right/>
      <top/>
      <bottom style="thin">
        <color theme="0"/>
      </bottom>
      <diagonal/>
    </border>
    <border>
      <left/>
      <right/>
      <top style="thin">
        <color theme="0"/>
      </top>
      <bottom/>
      <diagonal/>
    </border>
    <border>
      <left style="thick">
        <color theme="3" tint="-0.249977111117893"/>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top style="thin">
        <color indexed="8"/>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334">
    <xf numFmtId="0" fontId="0" fillId="0" borderId="0"/>
    <xf numFmtId="0" fontId="4" fillId="0" borderId="0"/>
    <xf numFmtId="0" fontId="10" fillId="0" borderId="0" applyNumberFormat="0" applyFill="0" applyBorder="0" applyAlignment="0" applyProtection="0"/>
    <xf numFmtId="0" fontId="4" fillId="0" borderId="0"/>
    <xf numFmtId="0" fontId="4" fillId="0" borderId="0"/>
    <xf numFmtId="0" fontId="2" fillId="0" borderId="0"/>
    <xf numFmtId="0" fontId="2" fillId="0" borderId="0"/>
    <xf numFmtId="9" fontId="4" fillId="0" borderId="0" applyFont="0" applyFill="0" applyBorder="0" applyAlignment="0" applyProtection="0"/>
    <xf numFmtId="0" fontId="2" fillId="0" borderId="0"/>
    <xf numFmtId="0" fontId="2" fillId="0" borderId="0"/>
    <xf numFmtId="0" fontId="33" fillId="0" borderId="0"/>
    <xf numFmtId="0" fontId="2" fillId="0" borderId="0"/>
    <xf numFmtId="0" fontId="34" fillId="0" borderId="0"/>
    <xf numFmtId="0" fontId="33"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1" fillId="0" borderId="0"/>
    <xf numFmtId="0" fontId="35" fillId="0" borderId="0"/>
    <xf numFmtId="0" fontId="4" fillId="0" borderId="0"/>
    <xf numFmtId="9" fontId="4" fillId="0" borderId="0" applyFont="0" applyFill="0" applyBorder="0" applyAlignment="0" applyProtection="0"/>
    <xf numFmtId="14" fontId="50" fillId="0" borderId="0">
      <alignment horizontal="left" vertical="top"/>
    </xf>
    <xf numFmtId="164" fontId="2" fillId="0" borderId="0" applyFont="0" applyFill="0" applyBorder="0" applyAlignment="0" applyProtection="0"/>
    <xf numFmtId="164" fontId="2" fillId="0" borderId="0" applyFont="0" applyFill="0" applyBorder="0" applyAlignment="0" applyProtection="0"/>
    <xf numFmtId="0" fontId="55" fillId="0" borderId="0"/>
    <xf numFmtId="0" fontId="55" fillId="0" borderId="0"/>
    <xf numFmtId="164" fontId="2" fillId="0" borderId="0" applyFont="0" applyFill="0" applyBorder="0" applyAlignment="0" applyProtection="0"/>
    <xf numFmtId="0" fontId="56"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164" fontId="2" fillId="0" borderId="0" applyFont="0" applyFill="0" applyBorder="0" applyAlignment="0" applyProtection="0"/>
    <xf numFmtId="0" fontId="57" fillId="0" borderId="0" applyFont="0">
      <alignment horizontal="left" vertical="center"/>
    </xf>
    <xf numFmtId="0" fontId="33"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5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16" borderId="26" applyNumberFormat="0" applyFont="0" applyAlignment="0" applyProtection="0"/>
    <xf numFmtId="0" fontId="4" fillId="16" borderId="26" applyNumberFormat="0" applyFont="0" applyAlignment="0" applyProtection="0"/>
    <xf numFmtId="0" fontId="4" fillId="16" borderId="26"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59" fillId="0" borderId="0"/>
    <xf numFmtId="0" fontId="2" fillId="0" borderId="0"/>
    <xf numFmtId="0" fontId="2" fillId="0" borderId="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9" fillId="0" borderId="0" applyFont="0" applyFill="0" applyBorder="0" applyAlignment="0" applyProtection="0"/>
    <xf numFmtId="9" fontId="2" fillId="0" borderId="0" applyFont="0" applyFill="0" applyBorder="0" applyAlignment="0" applyProtection="0"/>
    <xf numFmtId="0" fontId="2" fillId="0" borderId="0"/>
    <xf numFmtId="0" fontId="4" fillId="0" borderId="0"/>
    <xf numFmtId="0" fontId="4" fillId="0" borderId="0"/>
    <xf numFmtId="0" fontId="2" fillId="0" borderId="0"/>
    <xf numFmtId="0" fontId="59" fillId="17"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18" borderId="0" applyNumberFormat="0" applyBorder="0" applyAlignment="0" applyProtection="0"/>
    <xf numFmtId="0" fontId="59" fillId="19" borderId="0" applyNumberFormat="0" applyBorder="0" applyAlignment="0" applyProtection="0"/>
    <xf numFmtId="0" fontId="59" fillId="19"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59" fillId="21"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2" borderId="0" applyNumberFormat="0" applyBorder="0" applyAlignment="0" applyProtection="0"/>
    <xf numFmtId="0" fontId="59" fillId="23" borderId="0" applyNumberFormat="0" applyBorder="0" applyAlignment="0" applyProtection="0"/>
    <xf numFmtId="0" fontId="59" fillId="23"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59" fillId="23" borderId="0" applyNumberFormat="0" applyBorder="0" applyAlignment="0" applyProtection="0"/>
    <xf numFmtId="0" fontId="59" fillId="23"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60" fillId="27" borderId="0" applyNumberFormat="0" applyBorder="0" applyAlignment="0" applyProtection="0"/>
    <xf numFmtId="0" fontId="60" fillId="27"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5"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9" borderId="0" applyNumberFormat="0" applyBorder="0" applyAlignment="0" applyProtection="0"/>
    <xf numFmtId="0" fontId="60" fillId="29" borderId="0" applyNumberFormat="0" applyBorder="0" applyAlignment="0" applyProtection="0"/>
    <xf numFmtId="0" fontId="60" fillId="30" borderId="0" applyNumberFormat="0" applyBorder="0" applyAlignment="0" applyProtection="0"/>
    <xf numFmtId="0" fontId="60" fillId="30"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2" fillId="31" borderId="27" applyNumberFormat="0" applyAlignment="0" applyProtection="0"/>
    <xf numFmtId="0" fontId="62" fillId="31" borderId="27" applyNumberFormat="0" applyAlignment="0" applyProtection="0"/>
    <xf numFmtId="0" fontId="63" fillId="32" borderId="28" applyNumberFormat="0" applyAlignment="0" applyProtection="0"/>
    <xf numFmtId="0" fontId="63" fillId="32" borderId="28" applyNumberFormat="0" applyAlignment="0" applyProtection="0"/>
    <xf numFmtId="0" fontId="64" fillId="0" borderId="29" applyNumberFormat="0" applyFill="0" applyAlignment="0" applyProtection="0"/>
    <xf numFmtId="0" fontId="64" fillId="0" borderId="2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9" borderId="0" applyNumberFormat="0" applyBorder="0" applyAlignment="0" applyProtection="0"/>
    <xf numFmtId="0" fontId="60" fillId="29"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6" fillId="22" borderId="27" applyNumberFormat="0" applyAlignment="0" applyProtection="0"/>
    <xf numFmtId="0" fontId="66" fillId="22" borderId="27" applyNumberFormat="0" applyAlignment="0" applyProtection="0"/>
    <xf numFmtId="0" fontId="67" fillId="18" borderId="0" applyNumberFormat="0" applyBorder="0" applyAlignment="0" applyProtection="0"/>
    <xf numFmtId="0" fontId="67" fillId="18" borderId="0" applyNumberFormat="0" applyBorder="0" applyAlignment="0" applyProtection="0"/>
    <xf numFmtId="3" fontId="4" fillId="0" borderId="30"/>
    <xf numFmtId="3" fontId="4" fillId="0" borderId="30"/>
    <xf numFmtId="192" fontId="4" fillId="0" borderId="0" applyFont="0" applyFill="0" applyBorder="0" applyAlignment="0" applyProtection="0"/>
    <xf numFmtId="0" fontId="68" fillId="37" borderId="0" applyNumberFormat="0" applyBorder="0" applyAlignment="0" applyProtection="0"/>
    <xf numFmtId="0" fontId="68" fillId="37"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4" fillId="0" borderId="0" applyFont="0" applyFill="0" applyBorder="0" applyAlignment="0" applyProtection="0"/>
    <xf numFmtId="0" fontId="69" fillId="31" borderId="31" applyNumberFormat="0" applyAlignment="0" applyProtection="0"/>
    <xf numFmtId="0" fontId="69" fillId="31" borderId="31" applyNumberFormat="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32" applyNumberFormat="0" applyFill="0" applyAlignment="0" applyProtection="0"/>
    <xf numFmtId="0" fontId="72" fillId="0" borderId="32" applyNumberFormat="0" applyFill="0" applyAlignment="0" applyProtection="0"/>
    <xf numFmtId="0" fontId="73" fillId="0" borderId="33" applyNumberFormat="0" applyFill="0" applyAlignment="0" applyProtection="0"/>
    <xf numFmtId="0" fontId="73" fillId="0" borderId="33" applyNumberFormat="0" applyFill="0" applyAlignment="0" applyProtection="0"/>
    <xf numFmtId="0" fontId="65" fillId="0" borderId="34" applyNumberFormat="0" applyFill="0" applyAlignment="0" applyProtection="0"/>
    <xf numFmtId="0" fontId="65" fillId="0" borderId="34"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35" applyNumberFormat="0" applyFill="0" applyAlignment="0" applyProtection="0"/>
    <xf numFmtId="0" fontId="75" fillId="0" borderId="35" applyNumberFormat="0" applyFill="0" applyAlignment="0" applyProtection="0"/>
    <xf numFmtId="0" fontId="33" fillId="0" borderId="0"/>
    <xf numFmtId="0" fontId="33" fillId="0" borderId="0"/>
  </cellStyleXfs>
  <cellXfs count="831">
    <xf numFmtId="0" fontId="0" fillId="0" borderId="0" xfId="0"/>
    <xf numFmtId="0" fontId="0" fillId="2" borderId="0" xfId="0" applyFill="1"/>
    <xf numFmtId="0" fontId="5" fillId="2" borderId="0" xfId="1" applyFont="1" applyFill="1"/>
    <xf numFmtId="0" fontId="4" fillId="2" borderId="0" xfId="1" applyFill="1"/>
    <xf numFmtId="0" fontId="6" fillId="2" borderId="0" xfId="1" applyFont="1" applyFill="1" applyAlignment="1">
      <alignment horizontal="center"/>
    </xf>
    <xf numFmtId="0" fontId="7" fillId="2" borderId="0" xfId="1" applyFont="1" applyFill="1"/>
    <xf numFmtId="0" fontId="8" fillId="2" borderId="0" xfId="1" applyFont="1" applyFill="1"/>
    <xf numFmtId="0" fontId="9" fillId="2" borderId="0" xfId="1" applyFont="1" applyFill="1"/>
    <xf numFmtId="0" fontId="10" fillId="2" borderId="0" xfId="2" applyFill="1"/>
    <xf numFmtId="0" fontId="10" fillId="2" borderId="0" xfId="2" applyFill="1" applyAlignment="1">
      <alignment horizontal="center"/>
    </xf>
    <xf numFmtId="0" fontId="12" fillId="2" borderId="0" xfId="0" applyFont="1" applyFill="1"/>
    <xf numFmtId="0" fontId="13" fillId="2" borderId="0" xfId="0" applyFont="1" applyFill="1"/>
    <xf numFmtId="0" fontId="5" fillId="2" borderId="0" xfId="0" applyFont="1" applyFill="1"/>
    <xf numFmtId="0" fontId="14" fillId="2" borderId="0" xfId="0" applyFont="1" applyFill="1"/>
    <xf numFmtId="0" fontId="8" fillId="2" borderId="0" xfId="1" applyFont="1" applyFill="1" applyAlignment="1">
      <alignment horizontal="center"/>
    </xf>
    <xf numFmtId="0" fontId="8" fillId="2" borderId="0" xfId="0" applyFont="1" applyFill="1"/>
    <xf numFmtId="0" fontId="4" fillId="2" borderId="0" xfId="0" applyFont="1" applyFill="1"/>
    <xf numFmtId="0" fontId="15" fillId="2" borderId="0" xfId="0" applyFont="1" applyFill="1"/>
    <xf numFmtId="0" fontId="16" fillId="2" borderId="0" xfId="0" applyFont="1" applyFill="1"/>
    <xf numFmtId="49" fontId="4" fillId="2" borderId="0" xfId="1" applyNumberFormat="1" applyFill="1"/>
    <xf numFmtId="49" fontId="5" fillId="2" borderId="2" xfId="1" applyNumberFormat="1" applyFont="1" applyFill="1" applyBorder="1" applyAlignment="1">
      <alignment horizontal="left"/>
    </xf>
    <xf numFmtId="0" fontId="8" fillId="2" borderId="2" xfId="1" quotePrefix="1" applyFont="1" applyFill="1" applyBorder="1" applyAlignment="1">
      <alignment horizontal="center" vertical="center"/>
    </xf>
    <xf numFmtId="0" fontId="8" fillId="2" borderId="2" xfId="1" applyFont="1" applyFill="1" applyBorder="1" applyAlignment="1">
      <alignment horizontal="center" vertical="center" wrapText="1"/>
    </xf>
    <xf numFmtId="49" fontId="8" fillId="2" borderId="3" xfId="1" applyNumberFormat="1" applyFont="1" applyFill="1" applyBorder="1"/>
    <xf numFmtId="49" fontId="4" fillId="2" borderId="3" xfId="1" applyNumberFormat="1" applyFill="1" applyBorder="1"/>
    <xf numFmtId="49" fontId="4" fillId="2" borderId="3" xfId="1" applyNumberFormat="1" applyFill="1" applyBorder="1" applyAlignment="1">
      <alignment horizontal="center"/>
    </xf>
    <xf numFmtId="49" fontId="18" fillId="2" borderId="3" xfId="1" applyNumberFormat="1" applyFont="1" applyFill="1" applyBorder="1" applyAlignment="1">
      <alignment horizontal="center"/>
    </xf>
    <xf numFmtId="3" fontId="4" fillId="2" borderId="3" xfId="1" applyNumberFormat="1" applyFill="1" applyBorder="1" applyAlignment="1">
      <alignment horizontal="right" indent="1"/>
    </xf>
    <xf numFmtId="49" fontId="4" fillId="2" borderId="0" xfId="1" applyNumberFormat="1" applyFill="1" applyAlignment="1">
      <alignment horizontal="center"/>
    </xf>
    <xf numFmtId="49" fontId="18" fillId="2" borderId="0" xfId="1" applyNumberFormat="1" applyFont="1" applyFill="1" applyAlignment="1">
      <alignment horizontal="center"/>
    </xf>
    <xf numFmtId="3" fontId="4" fillId="2" borderId="0" xfId="1" applyNumberFormat="1" applyFill="1" applyAlignment="1">
      <alignment horizontal="right" indent="1"/>
    </xf>
    <xf numFmtId="49" fontId="4" fillId="2" borderId="1" xfId="1" applyNumberFormat="1" applyFill="1" applyBorder="1"/>
    <xf numFmtId="49" fontId="4" fillId="2" borderId="1" xfId="1" applyNumberFormat="1" applyFill="1" applyBorder="1" applyAlignment="1">
      <alignment horizontal="center"/>
    </xf>
    <xf numFmtId="49" fontId="18" fillId="2" borderId="1" xfId="1" applyNumberFormat="1" applyFont="1" applyFill="1" applyBorder="1" applyAlignment="1">
      <alignment horizontal="center"/>
    </xf>
    <xf numFmtId="3" fontId="4" fillId="2" borderId="1" xfId="1" applyNumberFormat="1" applyFill="1" applyBorder="1" applyAlignment="1">
      <alignment horizontal="right" indent="1"/>
    </xf>
    <xf numFmtId="49" fontId="8" fillId="2" borderId="2" xfId="1" applyNumberFormat="1" applyFont="1" applyFill="1" applyBorder="1"/>
    <xf numFmtId="49" fontId="4" fillId="2" borderId="2" xfId="1" applyNumberFormat="1" applyFill="1" applyBorder="1" applyAlignment="1">
      <alignment horizontal="center"/>
    </xf>
    <xf numFmtId="49" fontId="18" fillId="2" borderId="2" xfId="1" applyNumberFormat="1" applyFont="1" applyFill="1" applyBorder="1" applyAlignment="1">
      <alignment horizontal="center"/>
    </xf>
    <xf numFmtId="3" fontId="4" fillId="2" borderId="2" xfId="1" applyNumberFormat="1" applyFill="1" applyBorder="1" applyAlignment="1">
      <alignment horizontal="right" indent="1"/>
    </xf>
    <xf numFmtId="4" fontId="4" fillId="2" borderId="0" xfId="1" applyNumberFormat="1" applyFill="1" applyAlignment="1">
      <alignment horizontal="right" indent="1"/>
    </xf>
    <xf numFmtId="166" fontId="4" fillId="2" borderId="3" xfId="1" applyNumberFormat="1" applyFill="1" applyBorder="1" applyAlignment="1">
      <alignment horizontal="right" indent="1"/>
    </xf>
    <xf numFmtId="49" fontId="19" fillId="2" borderId="1" xfId="1" applyNumberFormat="1" applyFont="1" applyFill="1" applyBorder="1" applyAlignment="1">
      <alignment horizontal="center"/>
    </xf>
    <xf numFmtId="2" fontId="4" fillId="2" borderId="0" xfId="1" applyNumberFormat="1" applyFill="1" applyAlignment="1">
      <alignment horizontal="right" indent="1"/>
    </xf>
    <xf numFmtId="2" fontId="4" fillId="2" borderId="3" xfId="1" applyNumberFormat="1" applyFill="1" applyBorder="1" applyAlignment="1">
      <alignment horizontal="right" indent="1"/>
    </xf>
    <xf numFmtId="167" fontId="4" fillId="2" borderId="0" xfId="1" applyNumberFormat="1" applyFill="1" applyAlignment="1">
      <alignment horizontal="right" indent="1"/>
    </xf>
    <xf numFmtId="168" fontId="4" fillId="2" borderId="0" xfId="1" applyNumberFormat="1" applyFill="1" applyAlignment="1">
      <alignment horizontal="right" indent="1"/>
    </xf>
    <xf numFmtId="169" fontId="4" fillId="2" borderId="0" xfId="1" applyNumberFormat="1" applyFill="1" applyAlignment="1">
      <alignment horizontal="right" indent="1"/>
    </xf>
    <xf numFmtId="49" fontId="4" fillId="2" borderId="0" xfId="1" applyNumberFormat="1" applyFill="1" applyAlignment="1">
      <alignment horizontal="left" indent="2"/>
    </xf>
    <xf numFmtId="169" fontId="4" fillId="2" borderId="1" xfId="1" applyNumberFormat="1" applyFill="1" applyBorder="1" applyAlignment="1">
      <alignment horizontal="right" indent="1"/>
    </xf>
    <xf numFmtId="49" fontId="4" fillId="2" borderId="0" xfId="1" applyNumberFormat="1" applyFill="1" applyAlignment="1">
      <alignment horizontal="left"/>
    </xf>
    <xf numFmtId="49" fontId="4" fillId="2" borderId="0" xfId="1" applyNumberFormat="1" applyFill="1" applyAlignment="1">
      <alignment horizontal="left" indent="3"/>
    </xf>
    <xf numFmtId="49" fontId="4" fillId="2" borderId="1" xfId="1" applyNumberFormat="1" applyFill="1" applyBorder="1" applyAlignment="1">
      <alignment horizontal="left"/>
    </xf>
    <xf numFmtId="0" fontId="23" fillId="2" borderId="0" xfId="1" applyFont="1" applyFill="1" applyAlignment="1">
      <alignment vertical="center" wrapText="1"/>
    </xf>
    <xf numFmtId="0" fontId="8" fillId="2" borderId="0" xfId="1" applyFont="1" applyFill="1" applyAlignment="1">
      <alignment vertical="center"/>
    </xf>
    <xf numFmtId="0" fontId="8" fillId="2" borderId="1" xfId="1" applyFont="1" applyFill="1" applyBorder="1" applyAlignment="1">
      <alignment vertical="center"/>
    </xf>
    <xf numFmtId="0" fontId="22" fillId="2" borderId="0" xfId="1" applyFont="1" applyFill="1" applyAlignment="1">
      <alignment horizontal="right"/>
    </xf>
    <xf numFmtId="17" fontId="4" fillId="2" borderId="3" xfId="1" applyNumberFormat="1" applyFill="1" applyBorder="1"/>
    <xf numFmtId="17" fontId="4" fillId="2" borderId="0" xfId="1" applyNumberFormat="1" applyFill="1"/>
    <xf numFmtId="3" fontId="4" fillId="2" borderId="0" xfId="1" applyNumberFormat="1" applyFill="1"/>
    <xf numFmtId="168" fontId="4" fillId="2" borderId="0" xfId="1" applyNumberFormat="1" applyFill="1"/>
    <xf numFmtId="0" fontId="24" fillId="4" borderId="2" xfId="1" applyFont="1" applyFill="1" applyBorder="1"/>
    <xf numFmtId="3" fontId="24" fillId="4" borderId="2" xfId="1" applyNumberFormat="1" applyFont="1" applyFill="1" applyBorder="1"/>
    <xf numFmtId="168" fontId="24" fillId="4" borderId="2" xfId="1" applyNumberFormat="1" applyFont="1" applyFill="1" applyBorder="1"/>
    <xf numFmtId="4" fontId="8" fillId="2" borderId="3" xfId="1" applyNumberFormat="1" applyFont="1" applyFill="1" applyBorder="1" applyAlignment="1">
      <alignment horizontal="right"/>
    </xf>
    <xf numFmtId="0" fontId="8" fillId="2" borderId="3" xfId="1" applyFont="1" applyFill="1" applyBorder="1" applyAlignment="1">
      <alignment horizontal="right"/>
    </xf>
    <xf numFmtId="0" fontId="8" fillId="2" borderId="1" xfId="1" applyFont="1" applyFill="1" applyBorder="1"/>
    <xf numFmtId="0" fontId="4" fillId="2" borderId="1" xfId="1" applyFill="1" applyBorder="1"/>
    <xf numFmtId="0" fontId="10" fillId="2" borderId="0" xfId="2" applyFill="1" applyAlignment="1">
      <alignment vertical="center"/>
    </xf>
    <xf numFmtId="0" fontId="10" fillId="2" borderId="0" xfId="2" applyFill="1" applyAlignment="1">
      <alignment horizontal="left" vertical="center"/>
    </xf>
    <xf numFmtId="0" fontId="4" fillId="0" borderId="0" xfId="1"/>
    <xf numFmtId="17" fontId="4" fillId="2" borderId="4" xfId="1" applyNumberFormat="1" applyFill="1" applyBorder="1"/>
    <xf numFmtId="3" fontId="4" fillId="2" borderId="3" xfId="1" applyNumberFormat="1" applyFill="1" applyBorder="1"/>
    <xf numFmtId="168" fontId="4" fillId="2" borderId="3" xfId="1" applyNumberFormat="1" applyFill="1" applyBorder="1"/>
    <xf numFmtId="168" fontId="4" fillId="2" borderId="0" xfId="1" quotePrefix="1" applyNumberFormat="1" applyFill="1" applyAlignment="1">
      <alignment horizontal="right"/>
    </xf>
    <xf numFmtId="3" fontId="4" fillId="2" borderId="1" xfId="1" applyNumberFormat="1" applyFill="1" applyBorder="1"/>
    <xf numFmtId="168" fontId="4" fillId="2" borderId="1" xfId="1" applyNumberFormat="1" applyFill="1" applyBorder="1"/>
    <xf numFmtId="0" fontId="24" fillId="4" borderId="1" xfId="1" applyFont="1" applyFill="1" applyBorder="1"/>
    <xf numFmtId="3" fontId="24" fillId="4" borderId="1" xfId="1" applyNumberFormat="1" applyFont="1" applyFill="1" applyBorder="1"/>
    <xf numFmtId="168" fontId="24" fillId="4" borderId="1" xfId="1" applyNumberFormat="1" applyFont="1" applyFill="1" applyBorder="1"/>
    <xf numFmtId="0" fontId="22" fillId="2" borderId="0" xfId="3" applyFont="1" applyFill="1" applyAlignment="1">
      <alignment horizontal="right"/>
    </xf>
    <xf numFmtId="0" fontId="22" fillId="2" borderId="0" xfId="1" applyFont="1" applyFill="1"/>
    <xf numFmtId="0" fontId="4" fillId="0" borderId="0" xfId="4"/>
    <xf numFmtId="4" fontId="8" fillId="2" borderId="2" xfId="1" applyNumberFormat="1" applyFont="1" applyFill="1" applyBorder="1" applyAlignment="1">
      <alignment horizontal="right"/>
    </xf>
    <xf numFmtId="0" fontId="8" fillId="2" borderId="2" xfId="1" applyFont="1" applyFill="1" applyBorder="1" applyAlignment="1">
      <alignment horizontal="right"/>
    </xf>
    <xf numFmtId="0" fontId="4" fillId="2" borderId="0" xfId="4" applyFill="1"/>
    <xf numFmtId="3" fontId="4" fillId="2" borderId="0" xfId="4" applyNumberFormat="1" applyFill="1"/>
    <xf numFmtId="168" fontId="4" fillId="2" borderId="0" xfId="4" applyNumberFormat="1" applyFill="1"/>
    <xf numFmtId="169" fontId="24" fillId="4" borderId="2" xfId="1" applyNumberFormat="1" applyFont="1" applyFill="1" applyBorder="1"/>
    <xf numFmtId="0" fontId="25" fillId="0" borderId="0" xfId="4" applyFont="1"/>
    <xf numFmtId="17" fontId="5" fillId="2" borderId="0" xfId="1" applyNumberFormat="1" applyFont="1" applyFill="1"/>
    <xf numFmtId="4" fontId="4" fillId="2" borderId="3" xfId="1" applyNumberFormat="1" applyFill="1" applyBorder="1"/>
    <xf numFmtId="4" fontId="8" fillId="2" borderId="3" xfId="1" applyNumberFormat="1" applyFont="1" applyFill="1" applyBorder="1" applyAlignment="1">
      <alignment horizontal="center"/>
    </xf>
    <xf numFmtId="4" fontId="4" fillId="2" borderId="0" xfId="1" applyNumberFormat="1" applyFill="1"/>
    <xf numFmtId="4" fontId="8" fillId="2" borderId="0" xfId="1" applyNumberFormat="1" applyFont="1" applyFill="1" applyAlignment="1">
      <alignment horizontal="center"/>
    </xf>
    <xf numFmtId="3" fontId="4" fillId="2" borderId="3" xfId="1" applyNumberFormat="1" applyFill="1" applyBorder="1" applyAlignment="1">
      <alignment horizontal="right"/>
    </xf>
    <xf numFmtId="3" fontId="4" fillId="2" borderId="0" xfId="1" applyNumberFormat="1" applyFill="1" applyAlignment="1">
      <alignment horizontal="right"/>
    </xf>
    <xf numFmtId="3" fontId="4" fillId="2" borderId="0" xfId="1" quotePrefix="1" applyNumberFormat="1" applyFill="1" applyAlignment="1">
      <alignment horizontal="right"/>
    </xf>
    <xf numFmtId="4" fontId="4" fillId="2" borderId="1" xfId="1" applyNumberFormat="1" applyFill="1" applyBorder="1"/>
    <xf numFmtId="3" fontId="4" fillId="2" borderId="1" xfId="1" applyNumberFormat="1" applyFill="1" applyBorder="1" applyAlignment="1">
      <alignment horizontal="right"/>
    </xf>
    <xf numFmtId="0" fontId="24" fillId="4" borderId="2" xfId="3" applyFont="1" applyFill="1" applyBorder="1"/>
    <xf numFmtId="3" fontId="24" fillId="4" borderId="2" xfId="3" applyNumberFormat="1" applyFont="1" applyFill="1" applyBorder="1" applyAlignment="1">
      <alignment horizontal="right"/>
    </xf>
    <xf numFmtId="0" fontId="22" fillId="2" borderId="0" xfId="3" applyFont="1" applyFill="1"/>
    <xf numFmtId="170" fontId="4" fillId="2" borderId="0" xfId="1" applyNumberFormat="1" applyFill="1"/>
    <xf numFmtId="2" fontId="4" fillId="2" borderId="0" xfId="1" applyNumberFormat="1" applyFill="1"/>
    <xf numFmtId="0" fontId="1" fillId="2" borderId="0" xfId="0" applyFont="1" applyFill="1" applyAlignment="1">
      <alignment horizontal="center"/>
    </xf>
    <xf numFmtId="0" fontId="18" fillId="0" borderId="0" xfId="4" applyFont="1"/>
    <xf numFmtId="0" fontId="8" fillId="2" borderId="0" xfId="3" applyFont="1" applyFill="1"/>
    <xf numFmtId="0" fontId="4" fillId="2" borderId="0" xfId="3" applyFill="1"/>
    <xf numFmtId="0" fontId="12" fillId="2" borderId="0" xfId="5" applyFont="1" applyFill="1"/>
    <xf numFmtId="0" fontId="8" fillId="2" borderId="1" xfId="3" applyFont="1" applyFill="1" applyBorder="1"/>
    <xf numFmtId="3" fontId="4" fillId="2" borderId="3" xfId="3" applyNumberFormat="1" applyFill="1" applyBorder="1"/>
    <xf numFmtId="168" fontId="4" fillId="2" borderId="3" xfId="3" applyNumberFormat="1" applyFill="1" applyBorder="1"/>
    <xf numFmtId="3" fontId="4" fillId="2" borderId="0" xfId="3" applyNumberFormat="1" applyFill="1"/>
    <xf numFmtId="168" fontId="4" fillId="2" borderId="0" xfId="3" applyNumberFormat="1" applyFill="1" applyAlignment="1">
      <alignment horizontal="right"/>
    </xf>
    <xf numFmtId="168" fontId="4" fillId="2" borderId="0" xfId="3" applyNumberFormat="1" applyFill="1"/>
    <xf numFmtId="3" fontId="4" fillId="2" borderId="0" xfId="3" applyNumberFormat="1" applyFill="1" applyAlignment="1">
      <alignment horizontal="right"/>
    </xf>
    <xf numFmtId="3" fontId="8" fillId="2" borderId="0" xfId="3" applyNumberFormat="1" applyFont="1" applyFill="1"/>
    <xf numFmtId="168" fontId="8" fillId="2" borderId="0" xfId="3" applyNumberFormat="1" applyFont="1" applyFill="1"/>
    <xf numFmtId="0" fontId="24" fillId="4" borderId="0" xfId="3" applyFont="1" applyFill="1"/>
    <xf numFmtId="3" fontId="24" fillId="4" borderId="0" xfId="3" applyNumberFormat="1" applyFont="1" applyFill="1" applyAlignment="1">
      <alignment horizontal="right"/>
    </xf>
    <xf numFmtId="168" fontId="24" fillId="4" borderId="0" xfId="3" applyNumberFormat="1" applyFont="1" applyFill="1"/>
    <xf numFmtId="168" fontId="24" fillId="4" borderId="0" xfId="3" quotePrefix="1" applyNumberFormat="1" applyFont="1" applyFill="1" applyAlignment="1">
      <alignment horizontal="right"/>
    </xf>
    <xf numFmtId="0" fontId="4" fillId="2" borderId="1" xfId="3" applyFill="1" applyBorder="1"/>
    <xf numFmtId="168" fontId="4" fillId="2" borderId="1" xfId="3" applyNumberFormat="1" applyFill="1" applyBorder="1"/>
    <xf numFmtId="168" fontId="4" fillId="2" borderId="1" xfId="3" quotePrefix="1" applyNumberFormat="1" applyFill="1" applyBorder="1" applyAlignment="1">
      <alignment horizontal="right"/>
    </xf>
    <xf numFmtId="3" fontId="22" fillId="2" borderId="0" xfId="3" applyNumberFormat="1" applyFont="1" applyFill="1"/>
    <xf numFmtId="0" fontId="12" fillId="2" borderId="0" xfId="6" applyFont="1" applyFill="1"/>
    <xf numFmtId="0" fontId="22" fillId="2" borderId="0" xfId="6" applyFont="1" applyFill="1" applyAlignment="1">
      <alignment horizontal="right"/>
    </xf>
    <xf numFmtId="0" fontId="12" fillId="2" borderId="1" xfId="6" applyFont="1" applyFill="1" applyBorder="1"/>
    <xf numFmtId="0" fontId="13" fillId="2" borderId="0" xfId="6" applyFont="1" applyFill="1"/>
    <xf numFmtId="3" fontId="4" fillId="2" borderId="0" xfId="6" applyNumberFormat="1" applyFont="1" applyFill="1"/>
    <xf numFmtId="0" fontId="13" fillId="2" borderId="1" xfId="6" applyFont="1" applyFill="1" applyBorder="1"/>
    <xf numFmtId="3" fontId="4" fillId="2" borderId="1" xfId="6" applyNumberFormat="1" applyFont="1" applyFill="1" applyBorder="1"/>
    <xf numFmtId="0" fontId="22" fillId="2" borderId="0" xfId="0" applyFont="1" applyFill="1"/>
    <xf numFmtId="17" fontId="4" fillId="2" borderId="3" xfId="3" applyNumberFormat="1" applyFill="1" applyBorder="1"/>
    <xf numFmtId="0" fontId="8" fillId="2" borderId="2" xfId="3" applyFont="1" applyFill="1" applyBorder="1" applyAlignment="1">
      <alignment horizontal="right" vertical="center" wrapText="1"/>
    </xf>
    <xf numFmtId="4" fontId="8" fillId="2" borderId="2" xfId="3" applyNumberFormat="1" applyFont="1" applyFill="1" applyBorder="1" applyAlignment="1">
      <alignment horizontal="right" vertical="center" wrapText="1"/>
    </xf>
    <xf numFmtId="1" fontId="12" fillId="2" borderId="0" xfId="5" applyNumberFormat="1" applyFont="1" applyFill="1"/>
    <xf numFmtId="0" fontId="8" fillId="2" borderId="0" xfId="4" applyFont="1" applyFill="1"/>
    <xf numFmtId="0" fontId="5" fillId="2" borderId="0" xfId="4" applyFont="1" applyFill="1"/>
    <xf numFmtId="17" fontId="5" fillId="2" borderId="0" xfId="4" applyNumberFormat="1" applyFont="1" applyFill="1"/>
    <xf numFmtId="171" fontId="13" fillId="2" borderId="0" xfId="0" quotePrefix="1" applyNumberFormat="1" applyFont="1" applyFill="1" applyAlignment="1">
      <alignment horizontal="right"/>
    </xf>
    <xf numFmtId="168" fontId="13" fillId="2" borderId="0" xfId="0" applyNumberFormat="1" applyFont="1" applyFill="1" applyAlignment="1">
      <alignment horizontal="right"/>
    </xf>
    <xf numFmtId="171" fontId="28" fillId="2" borderId="0" xfId="7" applyNumberFormat="1" applyFont="1" applyFill="1" applyAlignment="1" applyProtection="1">
      <alignment horizontal="right" vertical="center"/>
      <protection locked="0"/>
    </xf>
    <xf numFmtId="171" fontId="13" fillId="2" borderId="0" xfId="0" applyNumberFormat="1" applyFont="1" applyFill="1" applyAlignment="1">
      <alignment horizontal="right"/>
    </xf>
    <xf numFmtId="0" fontId="8" fillId="2" borderId="2" xfId="0" applyFont="1" applyFill="1" applyBorder="1"/>
    <xf numFmtId="171" fontId="17" fillId="2" borderId="2" xfId="0" applyNumberFormat="1" applyFont="1" applyFill="1" applyBorder="1" applyAlignment="1">
      <alignment horizontal="right"/>
    </xf>
    <xf numFmtId="168" fontId="17" fillId="2" borderId="2" xfId="0" applyNumberFormat="1" applyFont="1" applyFill="1" applyBorder="1" applyAlignment="1">
      <alignment horizontal="right"/>
    </xf>
    <xf numFmtId="168" fontId="27" fillId="2" borderId="2" xfId="7" applyNumberFormat="1" applyFont="1" applyFill="1" applyBorder="1" applyAlignment="1" applyProtection="1">
      <alignment horizontal="right" vertical="center"/>
      <protection locked="0"/>
    </xf>
    <xf numFmtId="168" fontId="13" fillId="2" borderId="0" xfId="0" quotePrefix="1" applyNumberFormat="1" applyFont="1" applyFill="1" applyAlignment="1">
      <alignment horizontal="right"/>
    </xf>
    <xf numFmtId="3" fontId="24" fillId="8" borderId="0" xfId="0" applyNumberFormat="1" applyFont="1" applyFill="1"/>
    <xf numFmtId="0" fontId="8" fillId="6" borderId="12" xfId="0" applyFont="1" applyFill="1" applyBorder="1"/>
    <xf numFmtId="3" fontId="17" fillId="6" borderId="12" xfId="0" applyNumberFormat="1" applyFont="1" applyFill="1" applyBorder="1"/>
    <xf numFmtId="0" fontId="8" fillId="9" borderId="12" xfId="0" applyFont="1" applyFill="1" applyBorder="1"/>
    <xf numFmtId="3" fontId="17" fillId="9" borderId="12" xfId="0" applyNumberFormat="1" applyFont="1" applyFill="1" applyBorder="1"/>
    <xf numFmtId="168" fontId="17" fillId="6" borderId="12" xfId="0" applyNumberFormat="1" applyFont="1" applyFill="1" applyBorder="1" applyAlignment="1">
      <alignment horizontal="right"/>
    </xf>
    <xf numFmtId="0" fontId="30" fillId="2" borderId="0" xfId="0" applyFont="1" applyFill="1"/>
    <xf numFmtId="0" fontId="4" fillId="2" borderId="2" xfId="4" applyFill="1" applyBorder="1"/>
    <xf numFmtId="0" fontId="8" fillId="2" borderId="0" xfId="0" applyFont="1" applyFill="1" applyAlignment="1">
      <alignment vertical="center"/>
    </xf>
    <xf numFmtId="0" fontId="8" fillId="2" borderId="1" xfId="0" applyFont="1" applyFill="1" applyBorder="1" applyAlignment="1">
      <alignment vertical="center"/>
    </xf>
    <xf numFmtId="0" fontId="8" fillId="2" borderId="1" xfId="0" applyFont="1" applyFill="1" applyBorder="1"/>
    <xf numFmtId="0" fontId="22" fillId="2" borderId="0" xfId="0" applyFont="1" applyFill="1" applyAlignment="1">
      <alignment horizontal="right"/>
    </xf>
    <xf numFmtId="17" fontId="0" fillId="2" borderId="3" xfId="0" applyNumberFormat="1" applyFill="1" applyBorder="1"/>
    <xf numFmtId="0" fontId="8" fillId="2" borderId="2" xfId="0" applyFont="1" applyFill="1" applyBorder="1" applyAlignment="1">
      <alignment horizontal="right" vertical="center"/>
    </xf>
    <xf numFmtId="4" fontId="8" fillId="2" borderId="2" xfId="0" applyNumberFormat="1" applyFont="1" applyFill="1" applyBorder="1" applyAlignment="1">
      <alignment horizontal="right" vertical="center"/>
    </xf>
    <xf numFmtId="0" fontId="8" fillId="2" borderId="2" xfId="0" applyFont="1" applyFill="1" applyBorder="1" applyAlignment="1">
      <alignment horizontal="right" vertical="center" wrapText="1" shrinkToFit="1"/>
    </xf>
    <xf numFmtId="3" fontId="0" fillId="2" borderId="0" xfId="0" applyNumberFormat="1" applyFill="1"/>
    <xf numFmtId="168" fontId="0" fillId="2" borderId="0" xfId="0" applyNumberFormat="1" applyFill="1"/>
    <xf numFmtId="0" fontId="24" fillId="4" borderId="3" xfId="0" applyFont="1" applyFill="1" applyBorder="1"/>
    <xf numFmtId="3" fontId="24" fillId="4" borderId="3" xfId="0" applyNumberFormat="1" applyFont="1" applyFill="1" applyBorder="1"/>
    <xf numFmtId="168" fontId="24" fillId="4" borderId="3" xfId="0" applyNumberFormat="1" applyFont="1" applyFill="1" applyBorder="1"/>
    <xf numFmtId="3" fontId="8" fillId="2" borderId="2" xfId="0" applyNumberFormat="1" applyFont="1" applyFill="1" applyBorder="1"/>
    <xf numFmtId="168" fontId="8" fillId="2" borderId="2" xfId="0" applyNumberFormat="1" applyFont="1" applyFill="1" applyBorder="1"/>
    <xf numFmtId="0" fontId="24" fillId="4" borderId="2" xfId="0" applyFont="1" applyFill="1" applyBorder="1"/>
    <xf numFmtId="3" fontId="24" fillId="4" borderId="2" xfId="0" applyNumberFormat="1" applyFont="1" applyFill="1" applyBorder="1"/>
    <xf numFmtId="168" fontId="24" fillId="4" borderId="2" xfId="0" applyNumberFormat="1" applyFont="1" applyFill="1" applyBorder="1"/>
    <xf numFmtId="171" fontId="13" fillId="10" borderId="0" xfId="0" quotePrefix="1" applyNumberFormat="1" applyFont="1" applyFill="1" applyAlignment="1">
      <alignment horizontal="right"/>
    </xf>
    <xf numFmtId="174" fontId="13" fillId="10" borderId="0" xfId="0" quotePrefix="1" applyNumberFormat="1" applyFont="1" applyFill="1" applyAlignment="1">
      <alignment horizontal="right"/>
    </xf>
    <xf numFmtId="3" fontId="17" fillId="2" borderId="2" xfId="0" applyNumberFormat="1" applyFont="1" applyFill="1" applyBorder="1" applyAlignment="1">
      <alignment horizontal="right"/>
    </xf>
    <xf numFmtId="174" fontId="13" fillId="10" borderId="0" xfId="0" applyNumberFormat="1" applyFont="1" applyFill="1" applyAlignment="1">
      <alignment horizontal="right"/>
    </xf>
    <xf numFmtId="3" fontId="24" fillId="8" borderId="0" xfId="0" applyNumberFormat="1" applyFont="1" applyFill="1" applyAlignment="1">
      <alignment horizontal="right"/>
    </xf>
    <xf numFmtId="3" fontId="17" fillId="6" borderId="12" xfId="0" applyNumberFormat="1" applyFont="1" applyFill="1" applyBorder="1" applyAlignment="1">
      <alignment horizontal="right"/>
    </xf>
    <xf numFmtId="3" fontId="0" fillId="0" borderId="0" xfId="0" applyNumberFormat="1"/>
    <xf numFmtId="0" fontId="8" fillId="2" borderId="2" xfId="1" applyFont="1" applyFill="1" applyBorder="1"/>
    <xf numFmtId="0" fontId="8" fillId="2" borderId="2" xfId="1" applyFont="1" applyFill="1" applyBorder="1" applyAlignment="1">
      <alignment horizontal="right" vertical="center"/>
    </xf>
    <xf numFmtId="4" fontId="8" fillId="2" borderId="2" xfId="1" applyNumberFormat="1" applyFont="1" applyFill="1" applyBorder="1" applyAlignment="1">
      <alignment horizontal="right" vertical="center" wrapText="1"/>
    </xf>
    <xf numFmtId="0" fontId="8" fillId="2" borderId="2" xfId="1" applyFont="1" applyFill="1" applyBorder="1" applyAlignment="1">
      <alignment horizontal="right" vertical="center" wrapText="1" shrinkToFit="1"/>
    </xf>
    <xf numFmtId="168" fontId="4" fillId="2" borderId="0" xfId="1" applyNumberFormat="1" applyFill="1" applyAlignment="1">
      <alignment horizontal="right"/>
    </xf>
    <xf numFmtId="169" fontId="24" fillId="4" borderId="2" xfId="0" applyNumberFormat="1" applyFont="1" applyFill="1" applyBorder="1"/>
    <xf numFmtId="168" fontId="4" fillId="2" borderId="1" xfId="1" quotePrefix="1" applyNumberFormat="1" applyFill="1" applyBorder="1" applyAlignment="1">
      <alignment horizontal="right"/>
    </xf>
    <xf numFmtId="0" fontId="0" fillId="2" borderId="3" xfId="0" applyFill="1" applyBorder="1"/>
    <xf numFmtId="0" fontId="8" fillId="2" borderId="0" xfId="1" applyFont="1" applyFill="1" applyAlignment="1">
      <alignment horizontal="left" vertical="center"/>
    </xf>
    <xf numFmtId="17" fontId="4" fillId="2" borderId="2" xfId="1" applyNumberFormat="1" applyFill="1" applyBorder="1"/>
    <xf numFmtId="0" fontId="8" fillId="2" borderId="2" xfId="1" applyFont="1" applyFill="1" applyBorder="1" applyAlignment="1">
      <alignment horizontal="right" vertical="center" wrapText="1"/>
    </xf>
    <xf numFmtId="0" fontId="4" fillId="2" borderId="0" xfId="1" quotePrefix="1" applyFill="1"/>
    <xf numFmtId="4" fontId="4" fillId="2" borderId="0" xfId="1" applyNumberFormat="1" applyFill="1" applyAlignment="1">
      <alignment horizontal="right"/>
    </xf>
    <xf numFmtId="4" fontId="4" fillId="2" borderId="3" xfId="1" applyNumberFormat="1" applyFill="1" applyBorder="1" applyAlignment="1">
      <alignment horizontal="right"/>
    </xf>
    <xf numFmtId="4" fontId="4" fillId="2" borderId="1" xfId="1" applyNumberFormat="1" applyFill="1" applyBorder="1" applyAlignment="1">
      <alignment horizontal="right"/>
    </xf>
    <xf numFmtId="3" fontId="22" fillId="2" borderId="0" xfId="1" applyNumberFormat="1" applyFont="1" applyFill="1"/>
    <xf numFmtId="17" fontId="8" fillId="2" borderId="2" xfId="1" applyNumberFormat="1" applyFont="1" applyFill="1" applyBorder="1" applyAlignment="1">
      <alignment horizontal="right" vertical="center"/>
    </xf>
    <xf numFmtId="17" fontId="8" fillId="2" borderId="2" xfId="1" applyNumberFormat="1" applyFont="1" applyFill="1" applyBorder="1" applyAlignment="1">
      <alignment horizontal="right" vertical="center" wrapText="1"/>
    </xf>
    <xf numFmtId="0" fontId="8" fillId="2" borderId="3" xfId="1" applyFont="1" applyFill="1" applyBorder="1" applyAlignment="1">
      <alignment horizontal="right" vertical="center"/>
    </xf>
    <xf numFmtId="0" fontId="4" fillId="2" borderId="0" xfId="1" applyFill="1" applyAlignment="1">
      <alignment horizontal="left"/>
    </xf>
    <xf numFmtId="4" fontId="4" fillId="3" borderId="0" xfId="1" applyNumberFormat="1" applyFill="1"/>
    <xf numFmtId="4" fontId="4" fillId="3" borderId="0" xfId="1" applyNumberFormat="1" applyFill="1" applyAlignment="1">
      <alignment horizontal="right"/>
    </xf>
    <xf numFmtId="4" fontId="4" fillId="3" borderId="0" xfId="1" quotePrefix="1" applyNumberFormat="1" applyFill="1"/>
    <xf numFmtId="4" fontId="4" fillId="2" borderId="0" xfId="1" quotePrefix="1" applyNumberFormat="1" applyFill="1"/>
    <xf numFmtId="0" fontId="0" fillId="2" borderId="1" xfId="0" applyFill="1" applyBorder="1"/>
    <xf numFmtId="0" fontId="10" fillId="0" borderId="0" xfId="2"/>
    <xf numFmtId="0" fontId="24" fillId="4" borderId="0" xfId="1" applyFont="1" applyFill="1"/>
    <xf numFmtId="3" fontId="24" fillId="4" borderId="0" xfId="1" applyNumberFormat="1" applyFont="1" applyFill="1" applyAlignment="1">
      <alignment horizontal="right"/>
    </xf>
    <xf numFmtId="168" fontId="24" fillId="4" borderId="0" xfId="1" applyNumberFormat="1" applyFont="1" applyFill="1" applyAlignment="1">
      <alignment horizontal="right"/>
    </xf>
    <xf numFmtId="168" fontId="24" fillId="4" borderId="0" xfId="1" quotePrefix="1" applyNumberFormat="1" applyFont="1" applyFill="1" applyAlignment="1">
      <alignment horizontal="right"/>
    </xf>
    <xf numFmtId="0" fontId="4" fillId="2" borderId="1" xfId="1" applyFill="1" applyBorder="1" applyAlignment="1">
      <alignment wrapText="1"/>
    </xf>
    <xf numFmtId="0" fontId="0" fillId="2" borderId="10" xfId="0" applyFill="1" applyBorder="1"/>
    <xf numFmtId="0" fontId="8" fillId="2" borderId="1" xfId="0" applyFont="1" applyFill="1" applyBorder="1" applyAlignment="1">
      <alignment horizontal="right" vertical="center"/>
    </xf>
    <xf numFmtId="0" fontId="8" fillId="2" borderId="11"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24" fillId="4" borderId="5" xfId="0" applyFont="1" applyFill="1" applyBorder="1"/>
    <xf numFmtId="4" fontId="22" fillId="2" borderId="0" xfId="0" applyNumberFormat="1" applyFont="1" applyFill="1"/>
    <xf numFmtId="0" fontId="13" fillId="0" borderId="0" xfId="0" applyFont="1"/>
    <xf numFmtId="0" fontId="13" fillId="0" borderId="1" xfId="0" applyFont="1" applyBorder="1"/>
    <xf numFmtId="168" fontId="13" fillId="2" borderId="0" xfId="0" applyNumberFormat="1" applyFont="1" applyFill="1"/>
    <xf numFmtId="3" fontId="13" fillId="2" borderId="0" xfId="0" applyNumberFormat="1" applyFont="1" applyFill="1"/>
    <xf numFmtId="169" fontId="27" fillId="2" borderId="2" xfId="7" applyNumberFormat="1" applyFont="1" applyFill="1" applyBorder="1" applyAlignment="1" applyProtection="1">
      <alignment horizontal="right" vertical="center"/>
      <protection locked="0"/>
    </xf>
    <xf numFmtId="0" fontId="8" fillId="6" borderId="12" xfId="0" applyFont="1" applyFill="1" applyBorder="1" applyAlignment="1">
      <alignment horizontal="left" indent="3"/>
    </xf>
    <xf numFmtId="3" fontId="8" fillId="2" borderId="2" xfId="1" applyNumberFormat="1" applyFont="1" applyFill="1" applyBorder="1" applyAlignment="1">
      <alignment horizontal="right"/>
    </xf>
    <xf numFmtId="169" fontId="8" fillId="2" borderId="2" xfId="1" applyNumberFormat="1" applyFont="1" applyFill="1" applyBorder="1" applyAlignment="1">
      <alignment horizontal="right"/>
    </xf>
    <xf numFmtId="171" fontId="17" fillId="2" borderId="2" xfId="0" applyNumberFormat="1" applyFont="1" applyFill="1" applyBorder="1"/>
    <xf numFmtId="17" fontId="8" fillId="2" borderId="0" xfId="0" applyNumberFormat="1" applyFont="1" applyFill="1" applyAlignment="1">
      <alignment horizontal="left"/>
    </xf>
    <xf numFmtId="0" fontId="8" fillId="2" borderId="2" xfId="0" applyFont="1" applyFill="1" applyBorder="1" applyAlignment="1">
      <alignment horizontal="right"/>
    </xf>
    <xf numFmtId="0" fontId="8" fillId="2" borderId="0" xfId="0" applyFont="1" applyFill="1" applyAlignment="1">
      <alignment horizontal="right"/>
    </xf>
    <xf numFmtId="3" fontId="8" fillId="2" borderId="0" xfId="0" applyNumberFormat="1" applyFont="1" applyFill="1"/>
    <xf numFmtId="3" fontId="16" fillId="2" borderId="0" xfId="0" applyNumberFormat="1" applyFont="1" applyFill="1"/>
    <xf numFmtId="3" fontId="4" fillId="2" borderId="0" xfId="0" applyNumberFormat="1" applyFont="1" applyFill="1"/>
    <xf numFmtId="176" fontId="4" fillId="2" borderId="0" xfId="1" applyNumberFormat="1" applyFill="1" applyAlignment="1">
      <alignment horizontal="right"/>
    </xf>
    <xf numFmtId="0" fontId="31" fillId="0" borderId="0" xfId="0" applyFont="1"/>
    <xf numFmtId="0" fontId="31" fillId="2" borderId="0" xfId="0" applyFont="1" applyFill="1"/>
    <xf numFmtId="0" fontId="31" fillId="2" borderId="0" xfId="0" applyFont="1" applyFill="1" applyAlignment="1">
      <alignment horizontal="left"/>
    </xf>
    <xf numFmtId="3" fontId="14" fillId="2" borderId="0" xfId="0" applyNumberFormat="1" applyFont="1" applyFill="1"/>
    <xf numFmtId="169" fontId="4" fillId="2" borderId="0" xfId="0" applyNumberFormat="1" applyFont="1" applyFill="1"/>
    <xf numFmtId="0" fontId="4" fillId="2" borderId="0" xfId="0" applyFont="1" applyFill="1" applyAlignment="1">
      <alignment horizontal="left"/>
    </xf>
    <xf numFmtId="17" fontId="5" fillId="2" borderId="0" xfId="0" applyNumberFormat="1" applyFont="1" applyFill="1"/>
    <xf numFmtId="0" fontId="22" fillId="2" borderId="1" xfId="0" applyFont="1" applyFill="1" applyBorder="1" applyAlignment="1">
      <alignment horizontal="right"/>
    </xf>
    <xf numFmtId="0" fontId="14" fillId="2" borderId="1" xfId="0" applyFont="1" applyFill="1" applyBorder="1"/>
    <xf numFmtId="0" fontId="12" fillId="2" borderId="0" xfId="8" applyFont="1" applyFill="1"/>
    <xf numFmtId="169" fontId="24" fillId="4" borderId="1" xfId="1" applyNumberFormat="1" applyFont="1" applyFill="1" applyBorder="1"/>
    <xf numFmtId="3" fontId="0" fillId="2" borderId="1" xfId="0" applyNumberFormat="1" applyFill="1" applyBorder="1"/>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vertical="center"/>
    </xf>
    <xf numFmtId="0" fontId="13" fillId="2" borderId="0" xfId="0" applyFont="1" applyFill="1" applyAlignment="1">
      <alignment horizontal="left"/>
    </xf>
    <xf numFmtId="0" fontId="13" fillId="2" borderId="0" xfId="0" applyFont="1" applyFill="1" applyAlignment="1">
      <alignment wrapText="1"/>
    </xf>
    <xf numFmtId="0" fontId="13" fillId="2" borderId="1" xfId="0" applyFont="1" applyFill="1" applyBorder="1"/>
    <xf numFmtId="0" fontId="18" fillId="2" borderId="0" xfId="0" applyFont="1" applyFill="1" applyAlignment="1">
      <alignment horizontal="right"/>
    </xf>
    <xf numFmtId="0" fontId="17" fillId="2" borderId="0" xfId="9" applyFont="1" applyFill="1"/>
    <xf numFmtId="0" fontId="13" fillId="2" borderId="0" xfId="9" applyFont="1" applyFill="1"/>
    <xf numFmtId="0" fontId="17" fillId="2" borderId="2" xfId="9" applyFont="1" applyFill="1" applyBorder="1" applyAlignment="1">
      <alignment horizontal="right"/>
    </xf>
    <xf numFmtId="0" fontId="17" fillId="2" borderId="3" xfId="9" applyFont="1" applyFill="1" applyBorder="1"/>
    <xf numFmtId="0" fontId="13" fillId="2" borderId="3" xfId="9" applyFont="1" applyFill="1" applyBorder="1"/>
    <xf numFmtId="0" fontId="13" fillId="2" borderId="3" xfId="9" applyFont="1" applyFill="1" applyBorder="1" applyAlignment="1">
      <alignment horizontal="right"/>
    </xf>
    <xf numFmtId="0" fontId="13" fillId="2" borderId="0" xfId="9" applyFont="1" applyFill="1" applyAlignment="1">
      <alignment horizontal="right"/>
    </xf>
    <xf numFmtId="49" fontId="13" fillId="2" borderId="0" xfId="9" applyNumberFormat="1" applyFont="1" applyFill="1" applyAlignment="1">
      <alignment horizontal="right"/>
    </xf>
    <xf numFmtId="3" fontId="13" fillId="2" borderId="0" xfId="9" applyNumberFormat="1" applyFont="1" applyFill="1" applyAlignment="1">
      <alignment horizontal="right"/>
    </xf>
    <xf numFmtId="0" fontId="17" fillId="2" borderId="1" xfId="9" applyFont="1" applyFill="1" applyBorder="1"/>
    <xf numFmtId="0" fontId="13" fillId="2" borderId="1" xfId="9" applyFont="1" applyFill="1" applyBorder="1"/>
    <xf numFmtId="0" fontId="13" fillId="2" borderId="1" xfId="9" applyFont="1" applyFill="1" applyBorder="1" applyAlignment="1">
      <alignment horizontal="right"/>
    </xf>
    <xf numFmtId="0" fontId="17" fillId="2" borderId="2" xfId="9" applyFont="1" applyFill="1" applyBorder="1"/>
    <xf numFmtId="3" fontId="13" fillId="2" borderId="1" xfId="9" applyNumberFormat="1" applyFont="1" applyFill="1" applyBorder="1"/>
    <xf numFmtId="0" fontId="13" fillId="2" borderId="2" xfId="9" applyFont="1" applyFill="1" applyBorder="1"/>
    <xf numFmtId="0" fontId="8" fillId="2" borderId="3" xfId="1" applyFont="1" applyFill="1" applyBorder="1"/>
    <xf numFmtId="0" fontId="4" fillId="2" borderId="3" xfId="1" applyFill="1" applyBorder="1" applyAlignment="1">
      <alignment horizontal="right"/>
    </xf>
    <xf numFmtId="0" fontId="4" fillId="2" borderId="1" xfId="1" applyFill="1" applyBorder="1" applyAlignment="1">
      <alignment horizontal="right"/>
    </xf>
    <xf numFmtId="2" fontId="13" fillId="2" borderId="0" xfId="9" applyNumberFormat="1" applyFont="1" applyFill="1"/>
    <xf numFmtId="2" fontId="13" fillId="2" borderId="1" xfId="9" applyNumberFormat="1" applyFont="1" applyFill="1" applyBorder="1"/>
    <xf numFmtId="0" fontId="3" fillId="2" borderId="0" xfId="0" applyFont="1" applyFill="1"/>
    <xf numFmtId="0" fontId="33" fillId="0" borderId="0" xfId="13" quotePrefix="1"/>
    <xf numFmtId="0" fontId="33" fillId="0" borderId="0" xfId="13"/>
    <xf numFmtId="0" fontId="35" fillId="0" borderId="0" xfId="13" quotePrefix="1" applyFont="1"/>
    <xf numFmtId="0" fontId="8" fillId="2" borderId="3" xfId="1" applyFont="1" applyFill="1" applyBorder="1" applyAlignment="1">
      <alignment horizontal="center" vertical="center"/>
    </xf>
    <xf numFmtId="17" fontId="8" fillId="2" borderId="2" xfId="1" applyNumberFormat="1" applyFont="1" applyFill="1" applyBorder="1" applyAlignment="1">
      <alignment horizontal="center"/>
    </xf>
    <xf numFmtId="17" fontId="4" fillId="2" borderId="16" xfId="1" applyNumberFormat="1" applyFill="1" applyBorder="1"/>
    <xf numFmtId="0" fontId="4" fillId="2" borderId="15" xfId="1" applyFill="1" applyBorder="1"/>
    <xf numFmtId="0" fontId="24" fillId="4" borderId="15" xfId="1" applyFont="1" applyFill="1" applyBorder="1"/>
    <xf numFmtId="0" fontId="22" fillId="2" borderId="17" xfId="1" applyFont="1" applyFill="1" applyBorder="1"/>
    <xf numFmtId="49" fontId="22" fillId="2" borderId="0" xfId="1" applyNumberFormat="1" applyFont="1" applyFill="1"/>
    <xf numFmtId="0" fontId="8" fillId="2" borderId="13" xfId="0" applyFont="1" applyFill="1" applyBorder="1" applyAlignment="1">
      <alignment vertical="center"/>
    </xf>
    <xf numFmtId="169" fontId="4" fillId="2" borderId="0" xfId="0" applyNumberFormat="1" applyFont="1" applyFill="1" applyAlignment="1">
      <alignment horizontal="right" indent="1"/>
    </xf>
    <xf numFmtId="49" fontId="4" fillId="2" borderId="0" xfId="0" applyNumberFormat="1" applyFont="1" applyFill="1" applyAlignment="1">
      <alignment horizontal="center"/>
    </xf>
    <xf numFmtId="3" fontId="4" fillId="11" borderId="3" xfId="1" applyNumberFormat="1" applyFill="1" applyBorder="1" applyAlignment="1">
      <alignment horizontal="right" indent="1"/>
    </xf>
    <xf numFmtId="3" fontId="4" fillId="11" borderId="0" xfId="1" applyNumberFormat="1" applyFill="1" applyAlignment="1">
      <alignment horizontal="right" indent="1"/>
    </xf>
    <xf numFmtId="3" fontId="4" fillId="11" borderId="1" xfId="1" applyNumberFormat="1" applyFill="1" applyBorder="1" applyAlignment="1">
      <alignment horizontal="right" indent="1"/>
    </xf>
    <xf numFmtId="4" fontId="4" fillId="11" borderId="0" xfId="1" applyNumberFormat="1" applyFill="1" applyAlignment="1">
      <alignment horizontal="right" indent="1"/>
    </xf>
    <xf numFmtId="2" fontId="4" fillId="11" borderId="3" xfId="1" applyNumberFormat="1" applyFill="1" applyBorder="1" applyAlignment="1">
      <alignment horizontal="right" indent="1"/>
    </xf>
    <xf numFmtId="167" fontId="4" fillId="11" borderId="0" xfId="1" applyNumberFormat="1" applyFill="1" applyAlignment="1">
      <alignment horizontal="right" indent="1"/>
    </xf>
    <xf numFmtId="2" fontId="4" fillId="11" borderId="0" xfId="1" applyNumberFormat="1" applyFill="1" applyAlignment="1">
      <alignment horizontal="right" indent="1"/>
    </xf>
    <xf numFmtId="168" fontId="4" fillId="11" borderId="0" xfId="1" applyNumberFormat="1" applyFill="1" applyAlignment="1">
      <alignment horizontal="right" indent="1"/>
    </xf>
    <xf numFmtId="169" fontId="4" fillId="11" borderId="0" xfId="1" applyNumberFormat="1" applyFill="1" applyAlignment="1">
      <alignment horizontal="right" indent="1"/>
    </xf>
    <xf numFmtId="169" fontId="4" fillId="11" borderId="1" xfId="1" applyNumberFormat="1" applyFill="1" applyBorder="1" applyAlignment="1">
      <alignment horizontal="right" indent="1"/>
    </xf>
    <xf numFmtId="49" fontId="8" fillId="2" borderId="0" xfId="1" applyNumberFormat="1" applyFont="1" applyFill="1" applyAlignment="1">
      <alignment horizontal="left"/>
    </xf>
    <xf numFmtId="3" fontId="4" fillId="11" borderId="3" xfId="1" applyNumberFormat="1" applyFill="1" applyBorder="1"/>
    <xf numFmtId="3" fontId="4" fillId="11" borderId="0" xfId="1" applyNumberFormat="1" applyFill="1"/>
    <xf numFmtId="3" fontId="4" fillId="11" borderId="1" xfId="1" applyNumberFormat="1" applyFill="1" applyBorder="1"/>
    <xf numFmtId="168" fontId="4" fillId="11" borderId="3" xfId="1" applyNumberFormat="1" applyFill="1" applyBorder="1"/>
    <xf numFmtId="168" fontId="4" fillId="11" borderId="0" xfId="1" applyNumberFormat="1" applyFill="1"/>
    <xf numFmtId="168" fontId="4" fillId="11" borderId="1" xfId="1" applyNumberFormat="1" applyFill="1" applyBorder="1"/>
    <xf numFmtId="3" fontId="33" fillId="2" borderId="0" xfId="13" applyNumberFormat="1" applyFill="1"/>
    <xf numFmtId="0" fontId="33" fillId="0" borderId="17" xfId="13" applyBorder="1"/>
    <xf numFmtId="0" fontId="8" fillId="2" borderId="13" xfId="13" applyFont="1" applyFill="1" applyBorder="1"/>
    <xf numFmtId="0" fontId="4" fillId="2" borderId="14" xfId="13" applyFont="1" applyFill="1" applyBorder="1"/>
    <xf numFmtId="0" fontId="5" fillId="2" borderId="17" xfId="13" applyFont="1" applyFill="1" applyBorder="1"/>
    <xf numFmtId="17" fontId="5" fillId="2" borderId="0" xfId="13" applyNumberFormat="1" applyFont="1" applyFill="1"/>
    <xf numFmtId="0" fontId="33" fillId="2" borderId="0" xfId="13" applyFill="1"/>
    <xf numFmtId="0" fontId="15" fillId="2" borderId="17" xfId="13" applyFont="1" applyFill="1" applyBorder="1"/>
    <xf numFmtId="3" fontId="15" fillId="2" borderId="0" xfId="13" applyNumberFormat="1" applyFont="1" applyFill="1"/>
    <xf numFmtId="168" fontId="15" fillId="2" borderId="0" xfId="13" applyNumberFormat="1" applyFont="1" applyFill="1"/>
    <xf numFmtId="0" fontId="15" fillId="2" borderId="15" xfId="13" applyFont="1" applyFill="1" applyBorder="1"/>
    <xf numFmtId="3" fontId="15" fillId="2" borderId="1" xfId="13" quotePrefix="1" applyNumberFormat="1" applyFont="1" applyFill="1" applyBorder="1" applyAlignment="1">
      <alignment horizontal="right"/>
    </xf>
    <xf numFmtId="168" fontId="15" fillId="2" borderId="1" xfId="13" quotePrefix="1" applyNumberFormat="1" applyFont="1" applyFill="1" applyBorder="1" applyAlignment="1">
      <alignment horizontal="right"/>
    </xf>
    <xf numFmtId="168" fontId="15" fillId="2" borderId="1" xfId="13" applyNumberFormat="1" applyFont="1" applyFill="1" applyBorder="1" applyAlignment="1">
      <alignment horizontal="right"/>
    </xf>
    <xf numFmtId="168" fontId="15" fillId="11" borderId="0" xfId="13" applyNumberFormat="1" applyFont="1" applyFill="1"/>
    <xf numFmtId="3" fontId="15" fillId="11" borderId="1" xfId="13" quotePrefix="1" applyNumberFormat="1" applyFont="1" applyFill="1" applyBorder="1" applyAlignment="1">
      <alignment horizontal="right"/>
    </xf>
    <xf numFmtId="3" fontId="15" fillId="11" borderId="0" xfId="13" applyNumberFormat="1" applyFont="1" applyFill="1"/>
    <xf numFmtId="3" fontId="36" fillId="2" borderId="2" xfId="13" applyNumberFormat="1" applyFont="1" applyFill="1" applyBorder="1"/>
    <xf numFmtId="168" fontId="36" fillId="2" borderId="2" xfId="13" applyNumberFormat="1" applyFont="1" applyFill="1" applyBorder="1"/>
    <xf numFmtId="3" fontId="37" fillId="4" borderId="2" xfId="1" applyNumberFormat="1" applyFont="1" applyFill="1" applyBorder="1"/>
    <xf numFmtId="169" fontId="37" fillId="4" borderId="2" xfId="1" applyNumberFormat="1" applyFont="1" applyFill="1" applyBorder="1"/>
    <xf numFmtId="0" fontId="15" fillId="2" borderId="2" xfId="13" applyFont="1" applyFill="1" applyBorder="1"/>
    <xf numFmtId="3" fontId="15" fillId="2" borderId="0" xfId="13" quotePrefix="1" applyNumberFormat="1" applyFont="1" applyFill="1" applyAlignment="1">
      <alignment horizontal="right"/>
    </xf>
    <xf numFmtId="168" fontId="15" fillId="2" borderId="0" xfId="13" quotePrefix="1" applyNumberFormat="1" applyFont="1" applyFill="1" applyAlignment="1">
      <alignment horizontal="right"/>
    </xf>
    <xf numFmtId="0" fontId="15" fillId="2" borderId="0" xfId="13" applyFont="1" applyFill="1"/>
    <xf numFmtId="3" fontId="15" fillId="2" borderId="3" xfId="13" applyNumberFormat="1" applyFont="1" applyFill="1" applyBorder="1"/>
    <xf numFmtId="168" fontId="15" fillId="2" borderId="3" xfId="13" applyNumberFormat="1" applyFont="1" applyFill="1" applyBorder="1" applyAlignment="1">
      <alignment horizontal="right"/>
    </xf>
    <xf numFmtId="168" fontId="15" fillId="2" borderId="3" xfId="13" applyNumberFormat="1" applyFont="1" applyFill="1" applyBorder="1"/>
    <xf numFmtId="0" fontId="39" fillId="2" borderId="0" xfId="0" applyFont="1" applyFill="1" applyAlignment="1">
      <alignment horizontal="right"/>
    </xf>
    <xf numFmtId="0" fontId="8" fillId="2" borderId="2" xfId="4" applyFont="1" applyFill="1" applyBorder="1"/>
    <xf numFmtId="3" fontId="15" fillId="11" borderId="3" xfId="13" applyNumberFormat="1" applyFont="1" applyFill="1" applyBorder="1"/>
    <xf numFmtId="3" fontId="15" fillId="11" borderId="0" xfId="13" quotePrefix="1" applyNumberFormat="1" applyFont="1" applyFill="1" applyAlignment="1">
      <alignment horizontal="right"/>
    </xf>
    <xf numFmtId="168" fontId="15" fillId="11" borderId="3" xfId="13" applyNumberFormat="1" applyFont="1" applyFill="1" applyBorder="1"/>
    <xf numFmtId="3" fontId="4" fillId="11" borderId="3" xfId="1" applyNumberFormat="1" applyFill="1" applyBorder="1" applyAlignment="1">
      <alignment horizontal="right"/>
    </xf>
    <xf numFmtId="3" fontId="4" fillId="11" borderId="0" xfId="1" applyNumberFormat="1" applyFill="1" applyAlignment="1">
      <alignment horizontal="right"/>
    </xf>
    <xf numFmtId="3" fontId="4" fillId="11" borderId="0" xfId="1" quotePrefix="1" applyNumberFormat="1" applyFill="1" applyAlignment="1">
      <alignment horizontal="right"/>
    </xf>
    <xf numFmtId="3" fontId="4" fillId="11" borderId="1" xfId="1" applyNumberFormat="1" applyFill="1" applyBorder="1" applyAlignment="1">
      <alignment horizontal="right"/>
    </xf>
    <xf numFmtId="0" fontId="22" fillId="2" borderId="8" xfId="3" applyFont="1" applyFill="1" applyBorder="1"/>
    <xf numFmtId="168" fontId="4" fillId="2" borderId="0" xfId="13" quotePrefix="1" applyNumberFormat="1" applyFont="1" applyFill="1" applyAlignment="1">
      <alignment horizontal="right"/>
    </xf>
    <xf numFmtId="0" fontId="41" fillId="2" borderId="1" xfId="3" applyFont="1" applyFill="1" applyBorder="1" applyAlignment="1">
      <alignment horizontal="right"/>
    </xf>
    <xf numFmtId="17" fontId="15" fillId="2" borderId="4" xfId="1" applyNumberFormat="1" applyFont="1" applyFill="1" applyBorder="1"/>
    <xf numFmtId="0" fontId="15" fillId="2" borderId="10" xfId="1" applyFont="1" applyFill="1" applyBorder="1"/>
    <xf numFmtId="4" fontId="36" fillId="2" borderId="2" xfId="1" applyNumberFormat="1" applyFont="1" applyFill="1" applyBorder="1" applyAlignment="1">
      <alignment horizontal="right"/>
    </xf>
    <xf numFmtId="0" fontId="36" fillId="2" borderId="2" xfId="1" applyFont="1" applyFill="1" applyBorder="1" applyAlignment="1">
      <alignment horizontal="right"/>
    </xf>
    <xf numFmtId="0" fontId="15" fillId="2" borderId="8" xfId="13" applyFont="1" applyFill="1" applyBorder="1"/>
    <xf numFmtId="3" fontId="15" fillId="2" borderId="0" xfId="1" quotePrefix="1" applyNumberFormat="1" applyFont="1" applyFill="1" applyAlignment="1">
      <alignment horizontal="right"/>
    </xf>
    <xf numFmtId="0" fontId="37" fillId="4" borderId="5" xfId="1" applyFont="1" applyFill="1" applyBorder="1"/>
    <xf numFmtId="0" fontId="41" fillId="2" borderId="8" xfId="1" applyFont="1" applyFill="1" applyBorder="1"/>
    <xf numFmtId="0" fontId="36" fillId="2" borderId="4" xfId="13" applyFont="1" applyFill="1" applyBorder="1"/>
    <xf numFmtId="0" fontId="15" fillId="2" borderId="3" xfId="13" applyFont="1" applyFill="1" applyBorder="1"/>
    <xf numFmtId="0" fontId="40" fillId="2" borderId="8" xfId="13" applyFont="1" applyFill="1" applyBorder="1"/>
    <xf numFmtId="17" fontId="40" fillId="2" borderId="0" xfId="13" applyNumberFormat="1" applyFont="1" applyFill="1"/>
    <xf numFmtId="0" fontId="15" fillId="2" borderId="4" xfId="13" applyFont="1" applyFill="1" applyBorder="1"/>
    <xf numFmtId="0" fontId="41" fillId="2" borderId="3" xfId="3" applyFont="1" applyFill="1" applyBorder="1" applyAlignment="1">
      <alignment horizontal="right"/>
    </xf>
    <xf numFmtId="0" fontId="2" fillId="2" borderId="0" xfId="0" applyFont="1" applyFill="1"/>
    <xf numFmtId="0" fontId="36" fillId="2" borderId="5" xfId="13" applyFont="1" applyFill="1" applyBorder="1"/>
    <xf numFmtId="0" fontId="38" fillId="2" borderId="5" xfId="13" applyFont="1" applyFill="1" applyBorder="1"/>
    <xf numFmtId="4" fontId="4" fillId="2" borderId="4" xfId="1" applyNumberFormat="1" applyFill="1" applyBorder="1"/>
    <xf numFmtId="4" fontId="4" fillId="2" borderId="8" xfId="1" applyNumberFormat="1" applyFill="1" applyBorder="1"/>
    <xf numFmtId="4" fontId="4" fillId="2" borderId="10" xfId="1" applyNumberFormat="1" applyFill="1" applyBorder="1"/>
    <xf numFmtId="0" fontId="24" fillId="4" borderId="5" xfId="3" applyFont="1" applyFill="1" applyBorder="1"/>
    <xf numFmtId="1" fontId="24" fillId="4" borderId="2" xfId="3" applyNumberFormat="1" applyFont="1" applyFill="1" applyBorder="1"/>
    <xf numFmtId="0" fontId="8" fillId="2" borderId="2" xfId="3" applyFont="1" applyFill="1" applyBorder="1"/>
    <xf numFmtId="3" fontId="8" fillId="2" borderId="2" xfId="3" applyNumberFormat="1" applyFont="1" applyFill="1" applyBorder="1"/>
    <xf numFmtId="168" fontId="8" fillId="2" borderId="2" xfId="3" applyNumberFormat="1" applyFont="1" applyFill="1" applyBorder="1" applyAlignment="1">
      <alignment horizontal="right"/>
    </xf>
    <xf numFmtId="168" fontId="8" fillId="2" borderId="2" xfId="3" applyNumberFormat="1" applyFont="1" applyFill="1" applyBorder="1"/>
    <xf numFmtId="168" fontId="4" fillId="11" borderId="3" xfId="3" applyNumberFormat="1" applyFill="1" applyBorder="1"/>
    <xf numFmtId="168" fontId="4" fillId="11" borderId="0" xfId="3" applyNumberFormat="1" applyFill="1"/>
    <xf numFmtId="168" fontId="4" fillId="11" borderId="1" xfId="3" quotePrefix="1" applyNumberFormat="1" applyFill="1" applyBorder="1" applyAlignment="1">
      <alignment horizontal="right"/>
    </xf>
    <xf numFmtId="3" fontId="4" fillId="11" borderId="3" xfId="3" applyNumberFormat="1" applyFill="1" applyBorder="1"/>
    <xf numFmtId="3" fontId="4" fillId="11" borderId="0" xfId="3" applyNumberFormat="1" applyFill="1"/>
    <xf numFmtId="168" fontId="4" fillId="11" borderId="1" xfId="3" applyNumberFormat="1" applyFill="1" applyBorder="1"/>
    <xf numFmtId="0" fontId="22" fillId="2" borderId="0" xfId="4" applyFont="1" applyFill="1" applyAlignment="1">
      <alignment horizontal="right"/>
    </xf>
    <xf numFmtId="3" fontId="4" fillId="11" borderId="0" xfId="4" applyNumberFormat="1" applyFill="1"/>
    <xf numFmtId="168" fontId="4" fillId="11" borderId="0" xfId="4" applyNumberFormat="1" applyFill="1"/>
    <xf numFmtId="0" fontId="15" fillId="2" borderId="0" xfId="0" applyFont="1" applyFill="1" applyAlignment="1">
      <alignment vertical="top"/>
    </xf>
    <xf numFmtId="0" fontId="13" fillId="2" borderId="0" xfId="0" applyFont="1" applyFill="1" applyAlignment="1">
      <alignment vertical="center"/>
    </xf>
    <xf numFmtId="0" fontId="26" fillId="2" borderId="0" xfId="0" applyFont="1" applyFill="1" applyAlignment="1">
      <alignment horizontal="right"/>
    </xf>
    <xf numFmtId="0" fontId="30" fillId="2" borderId="0" xfId="0" quotePrefix="1" applyFont="1" applyFill="1"/>
    <xf numFmtId="0" fontId="42" fillId="2" borderId="0" xfId="0" applyFont="1" applyFill="1" applyAlignment="1">
      <alignment horizontal="right"/>
    </xf>
    <xf numFmtId="0" fontId="13" fillId="2" borderId="18" xfId="0" applyFont="1" applyFill="1" applyBorder="1"/>
    <xf numFmtId="0" fontId="29" fillId="7" borderId="18" xfId="0" applyFont="1" applyFill="1" applyBorder="1"/>
    <xf numFmtId="171" fontId="13" fillId="11" borderId="0" xfId="0" applyNumberFormat="1" applyFont="1" applyFill="1" applyAlignment="1">
      <alignment horizontal="right"/>
    </xf>
    <xf numFmtId="0" fontId="29" fillId="7" borderId="0" xfId="0" applyFont="1" applyFill="1"/>
    <xf numFmtId="0" fontId="13" fillId="2" borderId="3" xfId="0" applyFont="1" applyFill="1" applyBorder="1"/>
    <xf numFmtId="168" fontId="13" fillId="11" borderId="0" xfId="0" applyNumberFormat="1" applyFont="1" applyFill="1" applyAlignment="1">
      <alignment horizontal="right"/>
    </xf>
    <xf numFmtId="4" fontId="4" fillId="2" borderId="2" xfId="4" applyNumberFormat="1" applyFill="1" applyBorder="1"/>
    <xf numFmtId="168" fontId="24" fillId="4" borderId="2" xfId="0" applyNumberFormat="1" applyFont="1" applyFill="1" applyBorder="1" applyAlignment="1">
      <alignment horizontal="right"/>
    </xf>
    <xf numFmtId="168" fontId="16" fillId="2" borderId="0" xfId="0" applyNumberFormat="1" applyFont="1" applyFill="1"/>
    <xf numFmtId="3" fontId="16" fillId="2" borderId="2" xfId="0" applyNumberFormat="1" applyFont="1" applyFill="1" applyBorder="1"/>
    <xf numFmtId="168" fontId="16" fillId="2" borderId="2" xfId="0" applyNumberFormat="1" applyFont="1" applyFill="1" applyBorder="1"/>
    <xf numFmtId="168" fontId="16" fillId="2" borderId="0" xfId="0" applyNumberFormat="1" applyFont="1" applyFill="1" applyAlignment="1">
      <alignment horizontal="right"/>
    </xf>
    <xf numFmtId="0" fontId="13" fillId="2" borderId="0" xfId="0" applyFont="1" applyFill="1" applyAlignment="1">
      <alignment horizontal="left" indent="5"/>
    </xf>
    <xf numFmtId="0" fontId="29" fillId="7" borderId="0" xfId="0" applyFont="1" applyFill="1" applyAlignment="1">
      <alignment horizontal="left" indent="5"/>
    </xf>
    <xf numFmtId="0" fontId="17" fillId="2" borderId="0" xfId="9" applyFont="1" applyFill="1" applyAlignment="1">
      <alignment horizontal="left" vertical="center"/>
    </xf>
    <xf numFmtId="0" fontId="22" fillId="2" borderId="0" xfId="0" applyFont="1" applyFill="1" applyAlignment="1">
      <alignment horizontal="left"/>
    </xf>
    <xf numFmtId="0" fontId="4" fillId="2" borderId="17" xfId="1" applyFill="1" applyBorder="1"/>
    <xf numFmtId="168" fontId="13" fillId="6" borderId="0" xfId="0" quotePrefix="1" applyNumberFormat="1" applyFont="1" applyFill="1" applyAlignment="1">
      <alignment horizontal="right" vertical="center"/>
    </xf>
    <xf numFmtId="3" fontId="13" fillId="2" borderId="0" xfId="0" applyNumberFormat="1" applyFont="1" applyFill="1" applyAlignment="1">
      <alignment horizontal="right"/>
    </xf>
    <xf numFmtId="3" fontId="17" fillId="9" borderId="12" xfId="0" applyNumberFormat="1" applyFont="1" applyFill="1" applyBorder="1" applyAlignment="1">
      <alignment horizontal="right"/>
    </xf>
    <xf numFmtId="168" fontId="17" fillId="9" borderId="12" xfId="0" applyNumberFormat="1" applyFont="1" applyFill="1" applyBorder="1" applyAlignment="1">
      <alignment horizontal="right"/>
    </xf>
    <xf numFmtId="3" fontId="8" fillId="9" borderId="12" xfId="0" applyNumberFormat="1" applyFont="1" applyFill="1" applyBorder="1" applyAlignment="1">
      <alignment horizontal="right"/>
    </xf>
    <xf numFmtId="168" fontId="8" fillId="9" borderId="12" xfId="0" applyNumberFormat="1" applyFont="1" applyFill="1" applyBorder="1" applyAlignment="1">
      <alignment horizontal="right"/>
    </xf>
    <xf numFmtId="0" fontId="8" fillId="2" borderId="19" xfId="1" applyFont="1" applyFill="1" applyBorder="1"/>
    <xf numFmtId="0" fontId="24" fillId="4" borderId="19" xfId="1" applyFont="1" applyFill="1" applyBorder="1"/>
    <xf numFmtId="174" fontId="8" fillId="2" borderId="2" xfId="1" applyNumberFormat="1" applyFont="1" applyFill="1" applyBorder="1" applyAlignment="1">
      <alignment horizontal="right"/>
    </xf>
    <xf numFmtId="168" fontId="31" fillId="2" borderId="0" xfId="0" applyNumberFormat="1" applyFont="1" applyFill="1" applyAlignment="1">
      <alignment horizontal="right"/>
    </xf>
    <xf numFmtId="177" fontId="8" fillId="2" borderId="2" xfId="1" applyNumberFormat="1" applyFont="1" applyFill="1" applyBorder="1" applyAlignment="1">
      <alignment horizontal="right"/>
    </xf>
    <xf numFmtId="0" fontId="22" fillId="2" borderId="1" xfId="3" applyFont="1" applyFill="1" applyBorder="1" applyAlignment="1">
      <alignment horizontal="right"/>
    </xf>
    <xf numFmtId="0" fontId="3" fillId="2" borderId="2" xfId="0" applyFont="1" applyFill="1" applyBorder="1"/>
    <xf numFmtId="168" fontId="4" fillId="2" borderId="2" xfId="1" applyNumberFormat="1" applyFill="1" applyBorder="1"/>
    <xf numFmtId="3" fontId="4" fillId="2" borderId="2" xfId="1" applyNumberFormat="1" applyFill="1" applyBorder="1"/>
    <xf numFmtId="3" fontId="4" fillId="11" borderId="2" xfId="1" quotePrefix="1" applyNumberFormat="1" applyFill="1" applyBorder="1"/>
    <xf numFmtId="3" fontId="4" fillId="11" borderId="2" xfId="1" applyNumberFormat="1" applyFill="1" applyBorder="1"/>
    <xf numFmtId="0" fontId="11" fillId="2" borderId="0" xfId="0" applyFont="1" applyFill="1"/>
    <xf numFmtId="3" fontId="8" fillId="2" borderId="3" xfId="0" applyNumberFormat="1" applyFont="1" applyFill="1" applyBorder="1"/>
    <xf numFmtId="3" fontId="8" fillId="2" borderId="1" xfId="0" applyNumberFormat="1" applyFont="1" applyFill="1" applyBorder="1"/>
    <xf numFmtId="0" fontId="4" fillId="2" borderId="3" xfId="1" applyFill="1" applyBorder="1"/>
    <xf numFmtId="3" fontId="17" fillId="2" borderId="0" xfId="0" applyNumberFormat="1" applyFont="1" applyFill="1" applyAlignment="1">
      <alignment horizontal="right"/>
    </xf>
    <xf numFmtId="0" fontId="43" fillId="2" borderId="0" xfId="0" applyFont="1" applyFill="1"/>
    <xf numFmtId="0" fontId="31" fillId="2" borderId="0" xfId="0" applyFont="1" applyFill="1" applyAlignment="1">
      <alignment horizontal="left" indent="2"/>
    </xf>
    <xf numFmtId="0" fontId="43" fillId="0" borderId="0" xfId="0" applyFont="1"/>
    <xf numFmtId="0" fontId="22" fillId="2" borderId="0" xfId="0" quotePrefix="1" applyFont="1" applyFill="1"/>
    <xf numFmtId="174" fontId="16" fillId="2" borderId="0" xfId="0" applyNumberFormat="1" applyFont="1" applyFill="1" applyAlignment="1">
      <alignment horizontal="right"/>
    </xf>
    <xf numFmtId="169" fontId="16" fillId="2" borderId="0" xfId="0" applyNumberFormat="1" applyFont="1" applyFill="1" applyAlignment="1">
      <alignment horizontal="right"/>
    </xf>
    <xf numFmtId="174" fontId="16" fillId="2" borderId="0" xfId="0" quotePrefix="1" applyNumberFormat="1" applyFont="1" applyFill="1" applyAlignment="1">
      <alignment horizontal="right"/>
    </xf>
    <xf numFmtId="169" fontId="16" fillId="2" borderId="0" xfId="0" quotePrefix="1" applyNumberFormat="1" applyFont="1" applyFill="1" applyAlignment="1">
      <alignment horizontal="right"/>
    </xf>
    <xf numFmtId="0" fontId="4" fillId="2" borderId="19" xfId="1" applyFill="1" applyBorder="1"/>
    <xf numFmtId="166" fontId="4" fillId="11" borderId="2" xfId="1" applyNumberFormat="1" applyFill="1" applyBorder="1"/>
    <xf numFmtId="166" fontId="4" fillId="2" borderId="2" xfId="1" applyNumberFormat="1" applyFill="1" applyBorder="1"/>
    <xf numFmtId="0" fontId="0" fillId="0" borderId="0" xfId="0" applyAlignment="1">
      <alignment horizontal="right"/>
    </xf>
    <xf numFmtId="177" fontId="16" fillId="2" borderId="0" xfId="0" applyNumberFormat="1" applyFont="1" applyFill="1" applyAlignment="1">
      <alignment horizontal="right"/>
    </xf>
    <xf numFmtId="177" fontId="16" fillId="2" borderId="0" xfId="0" quotePrefix="1" applyNumberFormat="1" applyFont="1" applyFill="1" applyAlignment="1">
      <alignment horizontal="right"/>
    </xf>
    <xf numFmtId="0" fontId="16" fillId="2" borderId="1" xfId="0" applyFont="1" applyFill="1" applyBorder="1"/>
    <xf numFmtId="3" fontId="16" fillId="2" borderId="1" xfId="0" applyNumberFormat="1" applyFont="1" applyFill="1" applyBorder="1"/>
    <xf numFmtId="168" fontId="4" fillId="11" borderId="0" xfId="1" applyNumberFormat="1" applyFill="1" applyAlignment="1">
      <alignment horizontal="right"/>
    </xf>
    <xf numFmtId="0" fontId="44" fillId="2" borderId="0" xfId="0" applyFont="1" applyFill="1"/>
    <xf numFmtId="0" fontId="44" fillId="0" borderId="0" xfId="0" applyFont="1"/>
    <xf numFmtId="169" fontId="4" fillId="11" borderId="0" xfId="0" applyNumberFormat="1" applyFont="1" applyFill="1"/>
    <xf numFmtId="169" fontId="16" fillId="2" borderId="1" xfId="0" applyNumberFormat="1" applyFont="1" applyFill="1" applyBorder="1"/>
    <xf numFmtId="168" fontId="16" fillId="2" borderId="1" xfId="0" applyNumberFormat="1" applyFont="1" applyFill="1" applyBorder="1"/>
    <xf numFmtId="168" fontId="16" fillId="11" borderId="0" xfId="0" applyNumberFormat="1" applyFont="1" applyFill="1"/>
    <xf numFmtId="3" fontId="16" fillId="11" borderId="1" xfId="0" applyNumberFormat="1" applyFont="1" applyFill="1" applyBorder="1"/>
    <xf numFmtId="49"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174" fontId="13" fillId="5" borderId="0" xfId="0" applyNumberFormat="1" applyFont="1" applyFill="1" applyAlignment="1">
      <alignment horizontal="right"/>
    </xf>
    <xf numFmtId="174" fontId="17" fillId="2" borderId="2" xfId="0" applyNumberFormat="1" applyFont="1" applyFill="1" applyBorder="1" applyAlignment="1">
      <alignment horizontal="right"/>
    </xf>
    <xf numFmtId="174" fontId="31" fillId="5" borderId="0" xfId="0" applyNumberFormat="1" applyFont="1" applyFill="1" applyAlignment="1">
      <alignment horizontal="right"/>
    </xf>
    <xf numFmtId="174" fontId="13" fillId="2" borderId="0" xfId="0" applyNumberFormat="1" applyFont="1" applyFill="1" applyAlignment="1">
      <alignment horizontal="right"/>
    </xf>
    <xf numFmtId="174" fontId="31" fillId="2" borderId="0" xfId="0" applyNumberFormat="1" applyFont="1" applyFill="1" applyAlignment="1">
      <alignment horizontal="right"/>
    </xf>
    <xf numFmtId="174" fontId="16" fillId="2" borderId="0" xfId="0" applyNumberFormat="1" applyFont="1" applyFill="1"/>
    <xf numFmtId="174" fontId="24" fillId="4" borderId="3" xfId="0" applyNumberFormat="1" applyFont="1" applyFill="1" applyBorder="1"/>
    <xf numFmtId="174" fontId="8" fillId="2" borderId="2" xfId="0" applyNumberFormat="1" applyFont="1" applyFill="1" applyBorder="1"/>
    <xf numFmtId="174" fontId="24" fillId="4" borderId="2" xfId="0" applyNumberFormat="1" applyFont="1" applyFill="1" applyBorder="1"/>
    <xf numFmtId="174" fontId="16" fillId="2" borderId="2" xfId="0" applyNumberFormat="1" applyFont="1" applyFill="1" applyBorder="1"/>
    <xf numFmtId="180" fontId="4" fillId="3" borderId="0" xfId="1" applyNumberFormat="1" applyFill="1"/>
    <xf numFmtId="180" fontId="4" fillId="2" borderId="0" xfId="1" applyNumberFormat="1" applyFill="1"/>
    <xf numFmtId="3" fontId="24" fillId="4" borderId="2" xfId="1" applyNumberFormat="1" applyFont="1" applyFill="1" applyBorder="1" applyAlignment="1">
      <alignment horizontal="right"/>
    </xf>
    <xf numFmtId="168" fontId="24" fillId="4" borderId="2" xfId="1" applyNumberFormat="1" applyFont="1" applyFill="1" applyBorder="1" applyAlignment="1">
      <alignment horizontal="right"/>
    </xf>
    <xf numFmtId="0" fontId="46" fillId="2" borderId="0" xfId="0" applyFont="1" applyFill="1"/>
    <xf numFmtId="3" fontId="17" fillId="6" borderId="20" xfId="0" applyNumberFormat="1" applyFont="1" applyFill="1" applyBorder="1" applyAlignment="1">
      <alignment horizontal="right"/>
    </xf>
    <xf numFmtId="178" fontId="4" fillId="2" borderId="2" xfId="0" applyNumberFormat="1" applyFont="1" applyFill="1" applyBorder="1" applyAlignment="1">
      <alignment horizontal="right"/>
    </xf>
    <xf numFmtId="168" fontId="16" fillId="2" borderId="0" xfId="0" quotePrefix="1" applyNumberFormat="1" applyFont="1" applyFill="1" applyAlignment="1">
      <alignment horizontal="right"/>
    </xf>
    <xf numFmtId="0" fontId="8" fillId="9" borderId="12" xfId="0" applyFont="1" applyFill="1" applyBorder="1" applyAlignment="1">
      <alignment horizontal="left" indent="2"/>
    </xf>
    <xf numFmtId="168" fontId="13" fillId="11" borderId="0" xfId="0" quotePrefix="1" applyNumberFormat="1" applyFont="1" applyFill="1" applyAlignment="1">
      <alignment horizontal="right"/>
    </xf>
    <xf numFmtId="177" fontId="13" fillId="11" borderId="0" xfId="0" quotePrefix="1" applyNumberFormat="1" applyFont="1" applyFill="1" applyAlignment="1">
      <alignment horizontal="right"/>
    </xf>
    <xf numFmtId="3" fontId="17" fillId="6" borderId="12" xfId="0" applyNumberFormat="1" applyFont="1" applyFill="1" applyBorder="1" applyAlignment="1">
      <alignment horizontal="left"/>
    </xf>
    <xf numFmtId="3" fontId="17" fillId="9" borderId="12" xfId="0" applyNumberFormat="1" applyFont="1" applyFill="1" applyBorder="1" applyAlignment="1">
      <alignment horizontal="left"/>
    </xf>
    <xf numFmtId="168" fontId="4" fillId="11" borderId="0" xfId="1" quotePrefix="1" applyNumberFormat="1" applyFill="1" applyAlignment="1">
      <alignment horizontal="right"/>
    </xf>
    <xf numFmtId="168" fontId="4" fillId="2" borderId="2" xfId="4" applyNumberFormat="1" applyFill="1" applyBorder="1"/>
    <xf numFmtId="0" fontId="0" fillId="0" borderId="2" xfId="0" applyBorder="1"/>
    <xf numFmtId="3" fontId="12" fillId="2" borderId="0" xfId="5" applyNumberFormat="1" applyFont="1" applyFill="1"/>
    <xf numFmtId="171" fontId="17" fillId="6" borderId="20" xfId="0" applyNumberFormat="1" applyFont="1" applyFill="1" applyBorder="1"/>
    <xf numFmtId="3" fontId="17" fillId="6" borderId="20" xfId="0" applyNumberFormat="1" applyFont="1" applyFill="1" applyBorder="1"/>
    <xf numFmtId="0" fontId="8" fillId="9" borderId="12" xfId="0" applyFont="1" applyFill="1" applyBorder="1" applyAlignment="1">
      <alignment horizontal="left" indent="3"/>
    </xf>
    <xf numFmtId="0" fontId="8" fillId="6" borderId="20" xfId="0" applyFont="1" applyFill="1" applyBorder="1" applyAlignment="1">
      <alignment horizontal="left" indent="3"/>
    </xf>
    <xf numFmtId="0" fontId="8" fillId="2" borderId="2" xfId="1" applyFont="1" applyFill="1" applyBorder="1" applyAlignment="1">
      <alignment wrapText="1"/>
    </xf>
    <xf numFmtId="168" fontId="15" fillId="11" borderId="1" xfId="13" quotePrefix="1" applyNumberFormat="1" applyFont="1" applyFill="1" applyBorder="1" applyAlignment="1">
      <alignment horizontal="right"/>
    </xf>
    <xf numFmtId="0" fontId="8" fillId="2" borderId="2" xfId="0" applyFont="1" applyFill="1" applyBorder="1" applyAlignment="1">
      <alignment horizontal="left"/>
    </xf>
    <xf numFmtId="168" fontId="8" fillId="2" borderId="2" xfId="0" applyNumberFormat="1" applyFont="1" applyFill="1" applyBorder="1" applyAlignment="1">
      <alignment horizontal="right"/>
    </xf>
    <xf numFmtId="171" fontId="17" fillId="2" borderId="1" xfId="0" applyNumberFormat="1" applyFont="1" applyFill="1" applyBorder="1"/>
    <xf numFmtId="174" fontId="4" fillId="2" borderId="0" xfId="1" quotePrefix="1" applyNumberFormat="1" applyFill="1" applyAlignment="1">
      <alignment horizontal="right"/>
    </xf>
    <xf numFmtId="4" fontId="8" fillId="2" borderId="2" xfId="1" applyNumberFormat="1" applyFont="1" applyFill="1" applyBorder="1" applyAlignment="1">
      <alignment horizontal="center"/>
    </xf>
    <xf numFmtId="168" fontId="4" fillId="2" borderId="0" xfId="4" applyNumberFormat="1" applyFill="1" applyAlignment="1">
      <alignment horizontal="right"/>
    </xf>
    <xf numFmtId="0" fontId="39" fillId="0" borderId="21" xfId="0" applyFont="1" applyBorder="1"/>
    <xf numFmtId="17" fontId="4" fillId="2" borderId="1" xfId="1" applyNumberFormat="1" applyFill="1" applyBorder="1"/>
    <xf numFmtId="173" fontId="13" fillId="6" borderId="0" xfId="0" applyNumberFormat="1" applyFont="1" applyFill="1" applyAlignment="1">
      <alignment horizontal="right" vertical="center"/>
    </xf>
    <xf numFmtId="186" fontId="0" fillId="0" borderId="0" xfId="0" applyNumberFormat="1"/>
    <xf numFmtId="169" fontId="4" fillId="2" borderId="0" xfId="1" applyNumberFormat="1" applyFill="1"/>
    <xf numFmtId="187" fontId="16" fillId="2" borderId="0" xfId="0" quotePrefix="1" applyNumberFormat="1" applyFont="1" applyFill="1" applyAlignment="1">
      <alignment horizontal="right"/>
    </xf>
    <xf numFmtId="173" fontId="13" fillId="11" borderId="0" xfId="0" applyNumberFormat="1" applyFont="1" applyFill="1" applyAlignment="1">
      <alignment horizontal="right"/>
    </xf>
    <xf numFmtId="4" fontId="4" fillId="11" borderId="1" xfId="1" applyNumberFormat="1" applyFill="1" applyBorder="1"/>
    <xf numFmtId="168" fontId="4" fillId="11" borderId="1" xfId="1" quotePrefix="1" applyNumberFormat="1" applyFill="1" applyBorder="1" applyAlignment="1">
      <alignment horizontal="right"/>
    </xf>
    <xf numFmtId="14" fontId="47" fillId="2" borderId="0" xfId="1" applyNumberFormat="1" applyFont="1" applyFill="1" applyAlignment="1">
      <alignment horizontal="left" vertical="center"/>
    </xf>
    <xf numFmtId="177" fontId="4" fillId="2" borderId="0" xfId="1" quotePrefix="1" applyNumberFormat="1" applyFill="1" applyAlignment="1">
      <alignment horizontal="right"/>
    </xf>
    <xf numFmtId="168" fontId="4" fillId="13" borderId="3" xfId="1" applyNumberFormat="1" applyFill="1" applyBorder="1"/>
    <xf numFmtId="3" fontId="4" fillId="13" borderId="3" xfId="1" applyNumberFormat="1" applyFill="1" applyBorder="1"/>
    <xf numFmtId="174" fontId="4" fillId="13" borderId="0" xfId="1" applyNumberFormat="1" applyFill="1" applyAlignment="1">
      <alignment horizontal="right"/>
    </xf>
    <xf numFmtId="168" fontId="4" fillId="13" borderId="0" xfId="1" applyNumberFormat="1" applyFill="1"/>
    <xf numFmtId="3" fontId="4" fillId="13" borderId="0" xfId="1" applyNumberFormat="1" applyFill="1"/>
    <xf numFmtId="168" fontId="4" fillId="13" borderId="0" xfId="1" applyNumberFormat="1" applyFill="1" applyAlignment="1">
      <alignment horizontal="right"/>
    </xf>
    <xf numFmtId="0" fontId="48" fillId="14" borderId="2" xfId="0" applyFont="1" applyFill="1" applyBorder="1"/>
    <xf numFmtId="1" fontId="48" fillId="14" borderId="2" xfId="0" applyNumberFormat="1" applyFont="1" applyFill="1" applyBorder="1"/>
    <xf numFmtId="169" fontId="48" fillId="14" borderId="2" xfId="0" applyNumberFormat="1" applyFont="1" applyFill="1" applyBorder="1"/>
    <xf numFmtId="3" fontId="48" fillId="14" borderId="2" xfId="0" applyNumberFormat="1" applyFont="1" applyFill="1" applyBorder="1"/>
    <xf numFmtId="2" fontId="4" fillId="2" borderId="0" xfId="0" applyNumberFormat="1" applyFont="1" applyFill="1"/>
    <xf numFmtId="3" fontId="8" fillId="6" borderId="12" xfId="0" applyNumberFormat="1" applyFont="1" applyFill="1" applyBorder="1" applyAlignment="1">
      <alignment horizontal="right"/>
    </xf>
    <xf numFmtId="168" fontId="8" fillId="6" borderId="12" xfId="0" applyNumberFormat="1" applyFont="1" applyFill="1" applyBorder="1" applyAlignment="1">
      <alignment horizontal="right"/>
    </xf>
    <xf numFmtId="174" fontId="49" fillId="2" borderId="2" xfId="0" applyNumberFormat="1" applyFont="1" applyFill="1" applyBorder="1" applyAlignment="1">
      <alignment horizontal="right"/>
    </xf>
    <xf numFmtId="177" fontId="4" fillId="13" borderId="0" xfId="1" applyNumberFormat="1" applyFill="1" applyAlignment="1">
      <alignment horizontal="right"/>
    </xf>
    <xf numFmtId="0" fontId="8" fillId="2" borderId="0" xfId="6" applyFont="1" applyFill="1" applyAlignment="1">
      <alignment horizontal="left" vertical="center"/>
    </xf>
    <xf numFmtId="168" fontId="28" fillId="2" borderId="0" xfId="7" applyNumberFormat="1" applyFont="1" applyFill="1" applyAlignment="1" applyProtection="1">
      <alignment horizontal="right"/>
      <protection locked="0"/>
    </xf>
    <xf numFmtId="172" fontId="13" fillId="2" borderId="0" xfId="0" applyNumberFormat="1" applyFont="1" applyFill="1"/>
    <xf numFmtId="168" fontId="28" fillId="2" borderId="0" xfId="7" applyNumberFormat="1" applyFont="1" applyFill="1" applyAlignment="1">
      <alignment horizontal="right"/>
    </xf>
    <xf numFmtId="168" fontId="28" fillId="2" borderId="0" xfId="7" applyNumberFormat="1" applyFont="1" applyFill="1"/>
    <xf numFmtId="168" fontId="27" fillId="2" borderId="2" xfId="7" applyNumberFormat="1" applyFont="1" applyFill="1" applyBorder="1" applyProtection="1">
      <protection locked="0"/>
    </xf>
    <xf numFmtId="172" fontId="17" fillId="2" borderId="2" xfId="0" applyNumberFormat="1" applyFont="1" applyFill="1" applyBorder="1"/>
    <xf numFmtId="168" fontId="27" fillId="2" borderId="2" xfId="7" applyNumberFormat="1" applyFont="1" applyFill="1" applyBorder="1" applyAlignment="1" applyProtection="1">
      <alignment horizontal="right"/>
      <protection locked="0"/>
    </xf>
    <xf numFmtId="168" fontId="28" fillId="2" borderId="0" xfId="7" applyNumberFormat="1" applyFont="1" applyFill="1" applyProtection="1">
      <protection locked="0"/>
    </xf>
    <xf numFmtId="168" fontId="13" fillId="2" borderId="0" xfId="0" applyNumberFormat="1" applyFont="1" applyFill="1" applyAlignment="1">
      <alignment horizontal="right" wrapText="1"/>
    </xf>
    <xf numFmtId="168" fontId="17" fillId="6" borderId="12" xfId="0" applyNumberFormat="1" applyFont="1" applyFill="1" applyBorder="1"/>
    <xf numFmtId="169" fontId="17" fillId="6" borderId="12" xfId="0" applyNumberFormat="1" applyFont="1" applyFill="1" applyBorder="1"/>
    <xf numFmtId="168" fontId="17" fillId="9" borderId="12" xfId="0" applyNumberFormat="1" applyFont="1" applyFill="1" applyBorder="1"/>
    <xf numFmtId="169" fontId="17" fillId="9" borderId="12" xfId="0" applyNumberFormat="1" applyFont="1" applyFill="1" applyBorder="1"/>
    <xf numFmtId="171" fontId="13" fillId="2" borderId="0" xfId="0" quotePrefix="1" applyNumberFormat="1" applyFont="1" applyFill="1" applyAlignment="1">
      <alignment horizontal="left"/>
    </xf>
    <xf numFmtId="171" fontId="13" fillId="2" borderId="0" xfId="0" applyNumberFormat="1" applyFont="1" applyFill="1" applyAlignment="1">
      <alignment horizontal="left"/>
    </xf>
    <xf numFmtId="0" fontId="16" fillId="0" borderId="0" xfId="0" applyFont="1"/>
    <xf numFmtId="17" fontId="16" fillId="2" borderId="3" xfId="0" applyNumberFormat="1" applyFont="1" applyFill="1" applyBorder="1"/>
    <xf numFmtId="178" fontId="16" fillId="2" borderId="2" xfId="0" applyNumberFormat="1" applyFont="1" applyFill="1" applyBorder="1" applyAlignment="1">
      <alignment horizontal="right" vertical="center"/>
    </xf>
    <xf numFmtId="0" fontId="16" fillId="2" borderId="4" xfId="0" applyFont="1" applyFill="1" applyBorder="1"/>
    <xf numFmtId="2" fontId="16" fillId="2" borderId="0" xfId="0" applyNumberFormat="1" applyFont="1" applyFill="1"/>
    <xf numFmtId="0" fontId="16" fillId="2" borderId="8" xfId="0" applyFont="1" applyFill="1" applyBorder="1"/>
    <xf numFmtId="0" fontId="16" fillId="2" borderId="10" xfId="0" applyFont="1" applyFill="1" applyBorder="1"/>
    <xf numFmtId="167" fontId="16" fillId="2" borderId="1" xfId="0" applyNumberFormat="1" applyFont="1" applyFill="1" applyBorder="1"/>
    <xf numFmtId="0" fontId="18" fillId="2" borderId="0" xfId="0" applyFont="1" applyFill="1"/>
    <xf numFmtId="17" fontId="16" fillId="2" borderId="0" xfId="0" applyNumberFormat="1" applyFont="1" applyFill="1"/>
    <xf numFmtId="0" fontId="16" fillId="2" borderId="0" xfId="0" applyFont="1" applyFill="1" applyAlignment="1">
      <alignment horizontal="left"/>
    </xf>
    <xf numFmtId="0" fontId="16" fillId="2" borderId="1" xfId="0" applyFont="1" applyFill="1" applyBorder="1" applyAlignment="1">
      <alignment horizontal="left"/>
    </xf>
    <xf numFmtId="0" fontId="49" fillId="2" borderId="1" xfId="0" applyFont="1" applyFill="1" applyBorder="1" applyAlignment="1">
      <alignment horizontal="left"/>
    </xf>
    <xf numFmtId="168" fontId="49" fillId="2" borderId="1" xfId="0" applyNumberFormat="1" applyFont="1" applyFill="1" applyBorder="1"/>
    <xf numFmtId="173" fontId="16" fillId="2" borderId="3" xfId="0" applyNumberFormat="1" applyFont="1" applyFill="1" applyBorder="1"/>
    <xf numFmtId="173" fontId="16" fillId="2" borderId="1" xfId="0" applyNumberFormat="1" applyFont="1" applyFill="1" applyBorder="1"/>
    <xf numFmtId="173" fontId="16" fillId="2" borderId="3" xfId="0" applyNumberFormat="1" applyFont="1" applyFill="1" applyBorder="1" applyAlignment="1">
      <alignment horizontal="right"/>
    </xf>
    <xf numFmtId="0" fontId="16" fillId="2" borderId="3" xfId="0" applyFont="1" applyFill="1" applyBorder="1"/>
    <xf numFmtId="0" fontId="16" fillId="2" borderId="3" xfId="0" applyFont="1" applyFill="1" applyBorder="1" applyAlignment="1">
      <alignment horizontal="center"/>
    </xf>
    <xf numFmtId="0" fontId="16" fillId="2" borderId="1" xfId="0" applyFont="1" applyFill="1" applyBorder="1" applyAlignment="1">
      <alignment horizontal="center"/>
    </xf>
    <xf numFmtId="0" fontId="16" fillId="2" borderId="14" xfId="0" applyFont="1" applyFill="1" applyBorder="1"/>
    <xf numFmtId="0" fontId="16" fillId="2" borderId="15" xfId="0" applyFont="1" applyFill="1" applyBorder="1"/>
    <xf numFmtId="0" fontId="16" fillId="2" borderId="1" xfId="0" applyFont="1" applyFill="1" applyBorder="1" applyAlignment="1">
      <alignment horizontal="right"/>
    </xf>
    <xf numFmtId="0" fontId="16" fillId="2" borderId="2" xfId="0" applyFont="1" applyFill="1" applyBorder="1"/>
    <xf numFmtId="169" fontId="16" fillId="2" borderId="0" xfId="0" applyNumberFormat="1" applyFont="1" applyFill="1"/>
    <xf numFmtId="166" fontId="16" fillId="2" borderId="0" xfId="0" applyNumberFormat="1" applyFont="1" applyFill="1"/>
    <xf numFmtId="179" fontId="16" fillId="2" borderId="0" xfId="0" applyNumberFormat="1" applyFont="1" applyFill="1"/>
    <xf numFmtId="179" fontId="16" fillId="2" borderId="1" xfId="0" applyNumberFormat="1" applyFont="1" applyFill="1" applyBorder="1"/>
    <xf numFmtId="0" fontId="16" fillId="2" borderId="17" xfId="0" applyFont="1" applyFill="1" applyBorder="1"/>
    <xf numFmtId="0" fontId="18" fillId="2" borderId="0" xfId="1" applyFont="1" applyFill="1" applyAlignment="1">
      <alignment horizontal="right"/>
    </xf>
    <xf numFmtId="17" fontId="16" fillId="2" borderId="8" xfId="0" applyNumberFormat="1" applyFont="1" applyFill="1" applyBorder="1"/>
    <xf numFmtId="3" fontId="16" fillId="3" borderId="7" xfId="0" applyNumberFormat="1" applyFont="1" applyFill="1" applyBorder="1"/>
    <xf numFmtId="3" fontId="16" fillId="3" borderId="3" xfId="0" applyNumberFormat="1" applyFont="1" applyFill="1" applyBorder="1"/>
    <xf numFmtId="3" fontId="16" fillId="3" borderId="9" xfId="0" applyNumberFormat="1" applyFont="1" applyFill="1" applyBorder="1"/>
    <xf numFmtId="3" fontId="16" fillId="3" borderId="0" xfId="0" applyNumberFormat="1" applyFont="1" applyFill="1"/>
    <xf numFmtId="3" fontId="24" fillId="4" borderId="6" xfId="0" applyNumberFormat="1" applyFont="1" applyFill="1" applyBorder="1"/>
    <xf numFmtId="3" fontId="24" fillId="4" borderId="5" xfId="0" applyNumberFormat="1" applyFont="1" applyFill="1" applyBorder="1"/>
    <xf numFmtId="3" fontId="18" fillId="2" borderId="0" xfId="0" applyNumberFormat="1" applyFont="1" applyFill="1"/>
    <xf numFmtId="4" fontId="18" fillId="2" borderId="0" xfId="0" applyNumberFormat="1" applyFont="1" applyFill="1"/>
    <xf numFmtId="168" fontId="31" fillId="2" borderId="0" xfId="0" quotePrefix="1" applyNumberFormat="1" applyFont="1" applyFill="1" applyAlignment="1">
      <alignment horizontal="right"/>
    </xf>
    <xf numFmtId="174" fontId="4" fillId="15" borderId="0" xfId="1" applyNumberFormat="1" applyFill="1" applyAlignment="1">
      <alignment horizontal="right"/>
    </xf>
    <xf numFmtId="168" fontId="4" fillId="15" borderId="3" xfId="1" applyNumberFormat="1" applyFill="1" applyBorder="1"/>
    <xf numFmtId="168" fontId="4" fillId="15" borderId="0" xfId="1" applyNumberFormat="1" applyFill="1"/>
    <xf numFmtId="2" fontId="4" fillId="2" borderId="0" xfId="0" applyNumberFormat="1" applyFont="1" applyFill="1" applyAlignment="1">
      <alignment horizontal="right"/>
    </xf>
    <xf numFmtId="2" fontId="16" fillId="2" borderId="1" xfId="0" applyNumberFormat="1" applyFont="1" applyFill="1" applyBorder="1"/>
    <xf numFmtId="0" fontId="16" fillId="2" borderId="8" xfId="0" applyFont="1" applyFill="1" applyBorder="1" applyAlignment="1">
      <alignment horizontal="left"/>
    </xf>
    <xf numFmtId="3" fontId="15" fillId="11" borderId="0" xfId="1" quotePrefix="1" applyNumberFormat="1" applyFont="1" applyFill="1"/>
    <xf numFmtId="0" fontId="22" fillId="2" borderId="0" xfId="0" quotePrefix="1" applyFont="1" applyFill="1" applyAlignment="1">
      <alignment vertical="top" wrapText="1"/>
    </xf>
    <xf numFmtId="177" fontId="15" fillId="2" borderId="0" xfId="13" quotePrefix="1" applyNumberFormat="1" applyFont="1" applyFill="1" applyAlignment="1">
      <alignment horizontal="right"/>
    </xf>
    <xf numFmtId="0" fontId="51" fillId="2" borderId="0" xfId="9" applyFont="1" applyFill="1" applyAlignment="1">
      <alignment horizontal="left"/>
    </xf>
    <xf numFmtId="3" fontId="4" fillId="13" borderId="0" xfId="1" applyNumberFormat="1" applyFill="1" applyAlignment="1">
      <alignment horizontal="right"/>
    </xf>
    <xf numFmtId="189" fontId="52" fillId="0" borderId="0" xfId="13" applyNumberFormat="1" applyFont="1" applyAlignment="1">
      <alignment vertical="center"/>
    </xf>
    <xf numFmtId="0" fontId="4" fillId="2" borderId="0" xfId="4" applyFill="1" applyAlignment="1">
      <alignment horizontal="right"/>
    </xf>
    <xf numFmtId="1" fontId="15" fillId="11" borderId="0" xfId="13" applyNumberFormat="1" applyFont="1" applyFill="1"/>
    <xf numFmtId="169" fontId="15" fillId="2" borderId="0" xfId="13" applyNumberFormat="1" applyFont="1" applyFill="1"/>
    <xf numFmtId="1" fontId="15" fillId="2" borderId="0" xfId="13" applyNumberFormat="1" applyFont="1" applyFill="1"/>
    <xf numFmtId="169" fontId="15" fillId="11" borderId="0" xfId="13" applyNumberFormat="1" applyFont="1" applyFill="1"/>
    <xf numFmtId="0" fontId="4" fillId="2" borderId="1" xfId="4" applyFill="1" applyBorder="1" applyAlignment="1">
      <alignment horizontal="right"/>
    </xf>
    <xf numFmtId="169" fontId="15" fillId="11" borderId="1" xfId="13" applyNumberFormat="1" applyFont="1" applyFill="1" applyBorder="1"/>
    <xf numFmtId="0" fontId="15" fillId="2" borderId="1" xfId="13" applyFont="1" applyFill="1" applyBorder="1"/>
    <xf numFmtId="169" fontId="15" fillId="2" borderId="1" xfId="13" applyNumberFormat="1" applyFont="1" applyFill="1" applyBorder="1"/>
    <xf numFmtId="0" fontId="15" fillId="11" borderId="1" xfId="13" applyFont="1" applyFill="1" applyBorder="1"/>
    <xf numFmtId="0" fontId="15" fillId="2" borderId="8" xfId="13" applyFont="1" applyFill="1" applyBorder="1" applyAlignment="1">
      <alignment horizontal="left"/>
    </xf>
    <xf numFmtId="0" fontId="15" fillId="2" borderId="10" xfId="13" applyFont="1" applyFill="1" applyBorder="1" applyAlignment="1">
      <alignment horizontal="left"/>
    </xf>
    <xf numFmtId="0" fontId="15" fillId="2" borderId="5" xfId="13" applyFont="1" applyFill="1" applyBorder="1" applyAlignment="1">
      <alignment horizontal="left"/>
    </xf>
    <xf numFmtId="1" fontId="15" fillId="11" borderId="2" xfId="13" applyNumberFormat="1" applyFont="1" applyFill="1" applyBorder="1"/>
    <xf numFmtId="169" fontId="15" fillId="2" borderId="2" xfId="13" applyNumberFormat="1" applyFont="1" applyFill="1" applyBorder="1"/>
    <xf numFmtId="3" fontId="15" fillId="2" borderId="2" xfId="13" applyNumberFormat="1" applyFont="1" applyFill="1" applyBorder="1"/>
    <xf numFmtId="169" fontId="15" fillId="11" borderId="2" xfId="13" applyNumberFormat="1" applyFont="1" applyFill="1" applyBorder="1"/>
    <xf numFmtId="4" fontId="4" fillId="2" borderId="0" xfId="1" applyNumberFormat="1" applyFill="1" applyAlignment="1">
      <alignment horizontal="center"/>
    </xf>
    <xf numFmtId="169" fontId="4" fillId="2" borderId="2" xfId="1" applyNumberFormat="1" applyFill="1" applyBorder="1"/>
    <xf numFmtId="4" fontId="8" fillId="2" borderId="2" xfId="1" applyNumberFormat="1" applyFont="1" applyFill="1" applyBorder="1" applyAlignment="1">
      <alignment horizontal="right" wrapText="1"/>
    </xf>
    <xf numFmtId="4" fontId="4" fillId="2" borderId="2" xfId="1" applyNumberFormat="1" applyFill="1" applyBorder="1" applyAlignment="1">
      <alignment horizontal="right"/>
    </xf>
    <xf numFmtId="0" fontId="4" fillId="2" borderId="2" xfId="1" applyFill="1" applyBorder="1" applyAlignment="1">
      <alignment horizontal="right"/>
    </xf>
    <xf numFmtId="0" fontId="4" fillId="2" borderId="2" xfId="1" applyFill="1" applyBorder="1" applyAlignment="1">
      <alignment horizontal="right" vertical="center"/>
    </xf>
    <xf numFmtId="4" fontId="0" fillId="2" borderId="0" xfId="0" applyNumberFormat="1" applyFill="1"/>
    <xf numFmtId="0" fontId="33" fillId="2" borderId="0" xfId="13" quotePrefix="1" applyFill="1"/>
    <xf numFmtId="0" fontId="35" fillId="2" borderId="0" xfId="13" quotePrefix="1" applyFont="1" applyFill="1"/>
    <xf numFmtId="0" fontId="49" fillId="2" borderId="0" xfId="0" applyFont="1" applyFill="1"/>
    <xf numFmtId="0" fontId="0" fillId="2" borderId="0" xfId="0" applyFill="1" applyAlignment="1">
      <alignment horizontal="right"/>
    </xf>
    <xf numFmtId="3" fontId="4" fillId="3" borderId="9" xfId="1" quotePrefix="1" applyNumberFormat="1" applyFill="1" applyBorder="1" applyAlignment="1">
      <alignment horizontal="right"/>
    </xf>
    <xf numFmtId="17" fontId="4" fillId="2" borderId="0" xfId="1" applyNumberFormat="1" applyFill="1" applyAlignment="1">
      <alignment horizontal="center"/>
    </xf>
    <xf numFmtId="17" fontId="4" fillId="2" borderId="1" xfId="1" applyNumberFormat="1" applyFill="1" applyBorder="1" applyAlignment="1">
      <alignment horizontal="center"/>
    </xf>
    <xf numFmtId="4" fontId="4" fillId="11" borderId="1" xfId="1" applyNumberFormat="1" applyFill="1" applyBorder="1" applyAlignment="1">
      <alignment horizontal="right"/>
    </xf>
    <xf numFmtId="164" fontId="13" fillId="2" borderId="0" xfId="24" applyFont="1" applyFill="1"/>
    <xf numFmtId="0" fontId="0" fillId="2" borderId="2" xfId="0" applyFill="1" applyBorder="1"/>
    <xf numFmtId="2" fontId="16" fillId="2" borderId="2" xfId="0" applyNumberFormat="1" applyFont="1" applyFill="1" applyBorder="1"/>
    <xf numFmtId="0" fontId="8" fillId="2" borderId="3" xfId="1" applyFont="1" applyFill="1" applyBorder="1" applyAlignment="1">
      <alignment horizontal="right" vertical="center" wrapText="1"/>
    </xf>
    <xf numFmtId="168" fontId="54" fillId="0" borderId="22" xfId="13" applyNumberFormat="1" applyFont="1" applyBorder="1" applyAlignment="1">
      <alignment vertical="center"/>
    </xf>
    <xf numFmtId="38" fontId="12" fillId="2" borderId="0" xfId="5" applyNumberFormat="1" applyFont="1" applyFill="1"/>
    <xf numFmtId="17" fontId="8" fillId="2" borderId="3" xfId="1" applyNumberFormat="1" applyFont="1" applyFill="1" applyBorder="1" applyAlignment="1">
      <alignment horizontal="center"/>
    </xf>
    <xf numFmtId="176" fontId="4" fillId="2" borderId="2" xfId="1" applyNumberFormat="1" applyFill="1" applyBorder="1" applyAlignment="1">
      <alignment horizontal="right"/>
    </xf>
    <xf numFmtId="169" fontId="4" fillId="2" borderId="3" xfId="0" applyNumberFormat="1" applyFont="1" applyFill="1" applyBorder="1"/>
    <xf numFmtId="168" fontId="24" fillId="4" borderId="1" xfId="1" applyNumberFormat="1" applyFont="1" applyFill="1" applyBorder="1" applyAlignment="1">
      <alignment horizontal="right"/>
    </xf>
    <xf numFmtId="168" fontId="24" fillId="4" borderId="2" xfId="1" quotePrefix="1" applyNumberFormat="1" applyFont="1" applyFill="1" applyBorder="1" applyAlignment="1">
      <alignment horizontal="right"/>
    </xf>
    <xf numFmtId="0" fontId="49" fillId="2" borderId="1" xfId="0" applyFont="1" applyFill="1" applyBorder="1"/>
    <xf numFmtId="17" fontId="0" fillId="2" borderId="0" xfId="0" applyNumberFormat="1" applyFill="1"/>
    <xf numFmtId="0" fontId="22" fillId="0" borderId="0" xfId="1" applyFont="1"/>
    <xf numFmtId="171" fontId="17" fillId="2" borderId="0" xfId="0" applyNumberFormat="1" applyFont="1" applyFill="1"/>
    <xf numFmtId="0" fontId="24" fillId="4" borderId="25" xfId="1" applyFont="1" applyFill="1" applyBorder="1"/>
    <xf numFmtId="0" fontId="3" fillId="2" borderId="2" xfId="0" applyFont="1" applyFill="1" applyBorder="1" applyAlignment="1">
      <alignment horizontal="left"/>
    </xf>
    <xf numFmtId="0" fontId="8" fillId="6" borderId="12" xfId="0" applyFont="1" applyFill="1" applyBorder="1" applyAlignment="1">
      <alignment horizontal="left" indent="2"/>
    </xf>
    <xf numFmtId="173" fontId="31" fillId="6" borderId="0" xfId="0" applyNumberFormat="1" applyFont="1" applyFill="1" applyAlignment="1">
      <alignment horizontal="right" vertical="center"/>
    </xf>
    <xf numFmtId="176" fontId="0" fillId="2" borderId="0" xfId="0" applyNumberFormat="1" applyFill="1"/>
    <xf numFmtId="0" fontId="8" fillId="3" borderId="1" xfId="1" applyFont="1" applyFill="1" applyBorder="1" applyAlignment="1">
      <alignment horizontal="left"/>
    </xf>
    <xf numFmtId="4" fontId="8" fillId="3" borderId="0" xfId="1" applyNumberFormat="1" applyFont="1" applyFill="1"/>
    <xf numFmtId="0" fontId="8" fillId="3" borderId="0" xfId="1" applyFont="1" applyFill="1" applyAlignment="1">
      <alignment horizontal="left"/>
    </xf>
    <xf numFmtId="0" fontId="24" fillId="4" borderId="0" xfId="1" applyFont="1" applyFill="1" applyAlignment="1">
      <alignment horizontal="left"/>
    </xf>
    <xf numFmtId="2" fontId="24" fillId="4" borderId="0" xfId="1" applyNumberFormat="1" applyFont="1" applyFill="1"/>
    <xf numFmtId="4" fontId="8" fillId="3" borderId="1" xfId="1" applyNumberFormat="1" applyFont="1" applyFill="1" applyBorder="1"/>
    <xf numFmtId="180" fontId="8" fillId="3" borderId="0" xfId="1" applyNumberFormat="1" applyFont="1" applyFill="1"/>
    <xf numFmtId="180" fontId="24" fillId="4" borderId="0" xfId="1" applyNumberFormat="1" applyFont="1" applyFill="1"/>
    <xf numFmtId="168" fontId="8" fillId="2" borderId="2" xfId="24" applyNumberFormat="1" applyFont="1" applyFill="1" applyBorder="1" applyAlignment="1">
      <alignment horizontal="right"/>
    </xf>
    <xf numFmtId="0" fontId="0" fillId="0" borderId="1" xfId="0" applyBorder="1"/>
    <xf numFmtId="171" fontId="13" fillId="2" borderId="1" xfId="0" quotePrefix="1" applyNumberFormat="1" applyFont="1" applyFill="1" applyBorder="1" applyAlignment="1">
      <alignment horizontal="left"/>
    </xf>
    <xf numFmtId="171" fontId="13" fillId="2" borderId="3" xfId="0" applyNumberFormat="1" applyFont="1" applyFill="1" applyBorder="1" applyAlignment="1">
      <alignment horizontal="left"/>
    </xf>
    <xf numFmtId="0" fontId="8" fillId="2" borderId="3" xfId="0" applyFont="1" applyFill="1" applyBorder="1"/>
    <xf numFmtId="171" fontId="13" fillId="2" borderId="1" xfId="0" applyNumberFormat="1" applyFont="1" applyFill="1" applyBorder="1" applyAlignment="1">
      <alignment horizontal="left"/>
    </xf>
    <xf numFmtId="168" fontId="13" fillId="2" borderId="1" xfId="0" applyNumberFormat="1" applyFont="1" applyFill="1" applyBorder="1"/>
    <xf numFmtId="0" fontId="22" fillId="2" borderId="0" xfId="0" quotePrefix="1" applyFont="1" applyFill="1" applyAlignment="1">
      <alignment wrapText="1"/>
    </xf>
    <xf numFmtId="2" fontId="8" fillId="3" borderId="1" xfId="1" applyNumberFormat="1" applyFont="1" applyFill="1" applyBorder="1"/>
    <xf numFmtId="0" fontId="49" fillId="2" borderId="2" xfId="0" applyFont="1" applyFill="1" applyBorder="1"/>
    <xf numFmtId="168" fontId="8" fillId="2" borderId="2" xfId="1" quotePrefix="1" applyNumberFormat="1" applyFont="1" applyFill="1" applyBorder="1" applyAlignment="1">
      <alignment horizontal="right"/>
    </xf>
    <xf numFmtId="0" fontId="24" fillId="8" borderId="17" xfId="0" applyFont="1" applyFill="1" applyBorder="1"/>
    <xf numFmtId="175" fontId="24" fillId="8" borderId="0" xfId="0" applyNumberFormat="1" applyFont="1" applyFill="1"/>
    <xf numFmtId="168" fontId="24" fillId="8" borderId="0" xfId="0" applyNumberFormat="1" applyFont="1" applyFill="1"/>
    <xf numFmtId="169" fontId="24" fillId="8" borderId="0" xfId="0" applyNumberFormat="1" applyFont="1" applyFill="1"/>
    <xf numFmtId="173" fontId="24" fillId="8" borderId="23" xfId="0" applyNumberFormat="1" applyFont="1" applyFill="1" applyBorder="1"/>
    <xf numFmtId="0" fontId="3" fillId="2" borderId="0" xfId="0" applyFont="1" applyFill="1" applyAlignment="1">
      <alignment horizontal="left"/>
    </xf>
    <xf numFmtId="168" fontId="8" fillId="2" borderId="2" xfId="1" applyNumberFormat="1" applyFont="1" applyFill="1" applyBorder="1" applyAlignment="1">
      <alignment horizontal="right"/>
    </xf>
    <xf numFmtId="168" fontId="17" fillId="6" borderId="23" xfId="0" applyNumberFormat="1" applyFont="1" applyFill="1" applyBorder="1" applyAlignment="1">
      <alignment horizontal="right"/>
    </xf>
    <xf numFmtId="168" fontId="24" fillId="8" borderId="0" xfId="0" applyNumberFormat="1" applyFont="1" applyFill="1" applyAlignment="1">
      <alignment horizontal="right"/>
    </xf>
    <xf numFmtId="0" fontId="8" fillId="2" borderId="3" xfId="1" applyFont="1" applyFill="1" applyBorder="1" applyAlignment="1">
      <alignment horizontal="left"/>
    </xf>
    <xf numFmtId="180" fontId="8" fillId="12" borderId="3" xfId="1" applyNumberFormat="1" applyFont="1" applyFill="1" applyBorder="1"/>
    <xf numFmtId="180" fontId="8" fillId="2" borderId="3" xfId="1" applyNumberFormat="1" applyFont="1" applyFill="1" applyBorder="1"/>
    <xf numFmtId="168" fontId="4" fillId="11" borderId="1" xfId="1" applyNumberFormat="1" applyFill="1" applyBorder="1" applyAlignment="1">
      <alignment horizontal="right" indent="1"/>
    </xf>
    <xf numFmtId="0" fontId="8" fillId="6" borderId="23" xfId="0" applyFont="1" applyFill="1" applyBorder="1" applyAlignment="1">
      <alignment horizontal="left" indent="2"/>
    </xf>
    <xf numFmtId="0" fontId="8" fillId="9" borderId="20" xfId="0" applyFont="1" applyFill="1" applyBorder="1" applyAlignment="1">
      <alignment horizontal="left" indent="2"/>
    </xf>
    <xf numFmtId="3" fontId="17" fillId="9" borderId="20" xfId="0" applyNumberFormat="1" applyFont="1" applyFill="1" applyBorder="1" applyAlignment="1">
      <alignment horizontal="right"/>
    </xf>
    <xf numFmtId="168" fontId="17" fillId="9" borderId="20" xfId="0" applyNumberFormat="1" applyFont="1" applyFill="1" applyBorder="1" applyAlignment="1">
      <alignment horizontal="right"/>
    </xf>
    <xf numFmtId="168" fontId="8" fillId="9" borderId="20" xfId="0" applyNumberFormat="1" applyFont="1" applyFill="1" applyBorder="1" applyAlignment="1">
      <alignment horizontal="right"/>
    </xf>
    <xf numFmtId="3" fontId="8" fillId="9" borderId="20" xfId="0" applyNumberFormat="1" applyFont="1" applyFill="1" applyBorder="1" applyAlignment="1">
      <alignment horizontal="right"/>
    </xf>
    <xf numFmtId="17" fontId="8" fillId="2" borderId="2" xfId="1" applyNumberFormat="1" applyFont="1" applyFill="1" applyBorder="1" applyAlignment="1">
      <alignment horizontal="right"/>
    </xf>
    <xf numFmtId="49" fontId="22" fillId="2" borderId="0" xfId="1" applyNumberFormat="1" applyFont="1" applyFill="1" applyAlignment="1">
      <alignment horizontal="left" indent="3"/>
    </xf>
    <xf numFmtId="170" fontId="16" fillId="2" borderId="2" xfId="0" applyNumberFormat="1" applyFont="1" applyFill="1" applyBorder="1"/>
    <xf numFmtId="191" fontId="16" fillId="2" borderId="0" xfId="0" applyNumberFormat="1" applyFont="1" applyFill="1" applyAlignment="1">
      <alignment horizontal="right"/>
    </xf>
    <xf numFmtId="0" fontId="18" fillId="2" borderId="0" xfId="1" applyFont="1" applyFill="1"/>
    <xf numFmtId="0" fontId="4" fillId="2" borderId="1" xfId="0" applyFont="1" applyFill="1" applyBorder="1" applyAlignment="1">
      <alignment horizontal="right" vertical="center" wrapText="1"/>
    </xf>
    <xf numFmtId="3" fontId="4" fillId="3" borderId="0" xfId="1" quotePrefix="1" applyNumberFormat="1" applyFill="1" applyAlignment="1">
      <alignment horizontal="right"/>
    </xf>
    <xf numFmtId="0" fontId="4" fillId="2" borderId="0" xfId="1" applyFill="1" applyAlignment="1">
      <alignment horizontal="right"/>
    </xf>
    <xf numFmtId="1" fontId="4" fillId="2" borderId="0" xfId="1" applyNumberFormat="1" applyFill="1"/>
    <xf numFmtId="0" fontId="8" fillId="2" borderId="0" xfId="0" applyFont="1" applyFill="1" applyAlignment="1">
      <alignment horizontal="left" vertical="top"/>
    </xf>
    <xf numFmtId="3" fontId="4" fillId="10" borderId="0" xfId="1" quotePrefix="1" applyNumberFormat="1" applyFill="1" applyAlignment="1">
      <alignment horizontal="right"/>
    </xf>
    <xf numFmtId="0" fontId="8" fillId="6" borderId="23" xfId="0" applyFont="1" applyFill="1" applyBorder="1" applyAlignment="1">
      <alignment horizontal="left"/>
    </xf>
    <xf numFmtId="0" fontId="3" fillId="2" borderId="1" xfId="0" applyFont="1" applyFill="1" applyBorder="1" applyAlignment="1">
      <alignment horizontal="left"/>
    </xf>
    <xf numFmtId="176" fontId="4" fillId="2" borderId="1" xfId="1" applyNumberFormat="1" applyFill="1" applyBorder="1" applyAlignment="1">
      <alignment horizontal="right"/>
    </xf>
    <xf numFmtId="168" fontId="4" fillId="11" borderId="1" xfId="1" applyNumberFormat="1" applyFill="1" applyBorder="1" applyAlignment="1">
      <alignment horizontal="right"/>
    </xf>
    <xf numFmtId="0" fontId="8" fillId="6" borderId="20" xfId="0" applyFont="1" applyFill="1" applyBorder="1"/>
    <xf numFmtId="3" fontId="17" fillId="6" borderId="20" xfId="0" applyNumberFormat="1" applyFont="1" applyFill="1" applyBorder="1" applyAlignment="1">
      <alignment horizontal="left"/>
    </xf>
    <xf numFmtId="168" fontId="17" fillId="6" borderId="20" xfId="0" applyNumberFormat="1" applyFont="1" applyFill="1" applyBorder="1"/>
    <xf numFmtId="169" fontId="17" fillId="6" borderId="20" xfId="0" applyNumberFormat="1" applyFont="1" applyFill="1" applyBorder="1"/>
    <xf numFmtId="3" fontId="17" fillId="6" borderId="23" xfId="0" applyNumberFormat="1" applyFont="1" applyFill="1" applyBorder="1"/>
    <xf numFmtId="168" fontId="4" fillId="0" borderId="0" xfId="1" quotePrefix="1" applyNumberFormat="1" applyAlignment="1">
      <alignment horizontal="right"/>
    </xf>
    <xf numFmtId="0" fontId="22" fillId="2" borderId="0" xfId="1" applyFont="1" applyFill="1" applyAlignment="1">
      <alignment horizontal="left"/>
    </xf>
    <xf numFmtId="168" fontId="17" fillId="6" borderId="20" xfId="0" applyNumberFormat="1" applyFont="1" applyFill="1" applyBorder="1" applyAlignment="1">
      <alignment horizontal="right"/>
    </xf>
    <xf numFmtId="177" fontId="16" fillId="2" borderId="0" xfId="0" applyNumberFormat="1" applyFont="1" applyFill="1"/>
    <xf numFmtId="193" fontId="4" fillId="2" borderId="0" xfId="24" applyNumberFormat="1" applyFont="1" applyFill="1" applyAlignment="1">
      <alignment horizontal="right"/>
    </xf>
    <xf numFmtId="168" fontId="27" fillId="2" borderId="2" xfId="7" applyNumberFormat="1" applyFont="1" applyFill="1" applyBorder="1" applyAlignment="1" applyProtection="1">
      <protection locked="0"/>
    </xf>
    <xf numFmtId="173" fontId="13" fillId="6" borderId="0" xfId="0" applyNumberFormat="1" applyFont="1" applyFill="1"/>
    <xf numFmtId="169" fontId="4" fillId="11" borderId="2" xfId="1" applyNumberFormat="1" applyFill="1" applyBorder="1"/>
    <xf numFmtId="171" fontId="17" fillId="38" borderId="20" xfId="0" applyNumberFormat="1" applyFont="1" applyFill="1" applyBorder="1" applyAlignment="1">
      <alignment horizontal="right"/>
    </xf>
    <xf numFmtId="4" fontId="8" fillId="3" borderId="3" xfId="1" applyNumberFormat="1" applyFont="1" applyFill="1" applyBorder="1"/>
    <xf numFmtId="4" fontId="8" fillId="2" borderId="3" xfId="1" applyNumberFormat="1" applyFont="1" applyFill="1" applyBorder="1"/>
    <xf numFmtId="174" fontId="16" fillId="6" borderId="0" xfId="0" applyNumberFormat="1" applyFont="1" applyFill="1" applyAlignment="1">
      <alignment horizontal="right"/>
    </xf>
    <xf numFmtId="174" fontId="16" fillId="6" borderId="0" xfId="0" quotePrefix="1" applyNumberFormat="1" applyFont="1" applyFill="1" applyAlignment="1">
      <alignment horizontal="right"/>
    </xf>
    <xf numFmtId="169" fontId="16" fillId="6" borderId="0" xfId="0" applyNumberFormat="1" applyFont="1" applyFill="1" applyAlignment="1">
      <alignment horizontal="right"/>
    </xf>
    <xf numFmtId="169" fontId="16" fillId="6" borderId="1" xfId="0" applyNumberFormat="1" applyFont="1" applyFill="1" applyBorder="1" applyAlignment="1">
      <alignment horizontal="right"/>
    </xf>
    <xf numFmtId="174" fontId="4" fillId="6" borderId="0" xfId="1" quotePrefix="1" applyNumberFormat="1" applyFill="1" applyAlignment="1">
      <alignment horizontal="right"/>
    </xf>
    <xf numFmtId="173" fontId="4" fillId="6" borderId="0" xfId="1" quotePrefix="1" applyNumberFormat="1" applyFill="1"/>
    <xf numFmtId="177" fontId="16" fillId="6" borderId="0" xfId="0" applyNumberFormat="1" applyFont="1" applyFill="1" applyAlignment="1">
      <alignment horizontal="right"/>
    </xf>
    <xf numFmtId="0" fontId="10" fillId="0" borderId="0" xfId="2" applyFill="1"/>
    <xf numFmtId="169" fontId="24" fillId="4" borderId="2" xfId="0" applyNumberFormat="1" applyFont="1" applyFill="1" applyBorder="1" applyAlignment="1">
      <alignment horizontal="right"/>
    </xf>
    <xf numFmtId="174" fontId="43" fillId="2" borderId="0" xfId="0" applyNumberFormat="1" applyFont="1" applyFill="1"/>
    <xf numFmtId="174" fontId="0" fillId="2" borderId="0" xfId="0" applyNumberFormat="1" applyFill="1"/>
    <xf numFmtId="3" fontId="8" fillId="2" borderId="2" xfId="1" quotePrefix="1" applyNumberFormat="1" applyFont="1" applyFill="1" applyBorder="1" applyAlignment="1">
      <alignment horizontal="right"/>
    </xf>
    <xf numFmtId="0" fontId="22" fillId="2" borderId="0" xfId="1" applyFont="1" applyFill="1" applyAlignment="1">
      <alignment horizontal="right" vertical="top"/>
    </xf>
    <xf numFmtId="2" fontId="24" fillId="4" borderId="2" xfId="0" applyNumberFormat="1" applyFont="1" applyFill="1" applyBorder="1"/>
    <xf numFmtId="194" fontId="4" fillId="11" borderId="0" xfId="1" quotePrefix="1" applyNumberFormat="1" applyFill="1" applyAlignment="1">
      <alignment horizontal="right"/>
    </xf>
    <xf numFmtId="194" fontId="4" fillId="2" borderId="0" xfId="1" quotePrefix="1" applyNumberFormat="1" applyFill="1" applyAlignment="1">
      <alignment horizontal="right"/>
    </xf>
    <xf numFmtId="4" fontId="24" fillId="4" borderId="2" xfId="0" applyNumberFormat="1" applyFont="1" applyFill="1" applyBorder="1"/>
    <xf numFmtId="168" fontId="8" fillId="2" borderId="0" xfId="1" quotePrefix="1" applyNumberFormat="1" applyFont="1" applyFill="1" applyAlignment="1">
      <alignment horizontal="right"/>
    </xf>
    <xf numFmtId="0" fontId="22" fillId="2" borderId="0" xfId="1" quotePrefix="1" applyFont="1" applyFill="1"/>
    <xf numFmtId="177" fontId="4" fillId="6" borderId="0" xfId="1" quotePrefix="1" applyNumberFormat="1" applyFill="1" applyAlignment="1">
      <alignment horizontal="right"/>
    </xf>
    <xf numFmtId="168" fontId="16" fillId="2" borderId="3" xfId="0" applyNumberFormat="1" applyFont="1" applyFill="1" applyBorder="1"/>
    <xf numFmtId="2" fontId="24" fillId="4" borderId="2" xfId="0" applyNumberFormat="1" applyFont="1" applyFill="1" applyBorder="1" applyAlignment="1">
      <alignment horizontal="right"/>
    </xf>
    <xf numFmtId="171" fontId="17" fillId="6" borderId="23" xfId="0" applyNumberFormat="1" applyFont="1" applyFill="1" applyBorder="1"/>
    <xf numFmtId="0" fontId="4" fillId="2" borderId="1" xfId="1" quotePrefix="1" applyFill="1" applyBorder="1"/>
    <xf numFmtId="177" fontId="16" fillId="6" borderId="1" xfId="0" applyNumberFormat="1" applyFont="1" applyFill="1" applyBorder="1" applyAlignment="1">
      <alignment horizontal="right"/>
    </xf>
    <xf numFmtId="173" fontId="17" fillId="2" borderId="0" xfId="0" applyNumberFormat="1" applyFont="1" applyFill="1" applyAlignment="1">
      <alignment horizontal="right"/>
    </xf>
    <xf numFmtId="0" fontId="4" fillId="2" borderId="3" xfId="1" quotePrefix="1" applyFill="1" applyBorder="1"/>
    <xf numFmtId="4" fontId="4" fillId="11" borderId="3" xfId="1" applyNumberFormat="1" applyFill="1" applyBorder="1" applyAlignment="1">
      <alignment horizontal="right"/>
    </xf>
    <xf numFmtId="170" fontId="4" fillId="2" borderId="0" xfId="1" applyNumberFormat="1" applyFill="1" applyAlignment="1">
      <alignment horizontal="right" indent="1"/>
    </xf>
    <xf numFmtId="170" fontId="4" fillId="11" borderId="0" xfId="1" applyNumberFormat="1" applyFill="1" applyAlignment="1">
      <alignment horizontal="right" indent="1"/>
    </xf>
    <xf numFmtId="168" fontId="4" fillId="6" borderId="0" xfId="1" quotePrefix="1" applyNumberFormat="1" applyFill="1" applyAlignment="1">
      <alignment horizontal="right"/>
    </xf>
    <xf numFmtId="168" fontId="14" fillId="2" borderId="0" xfId="0" applyNumberFormat="1" applyFont="1" applyFill="1"/>
    <xf numFmtId="168" fontId="36" fillId="2" borderId="2" xfId="13" quotePrefix="1" applyNumberFormat="1" applyFont="1" applyFill="1" applyBorder="1" applyAlignment="1">
      <alignment horizontal="right"/>
    </xf>
    <xf numFmtId="195" fontId="0" fillId="0" borderId="0" xfId="0" applyNumberFormat="1"/>
    <xf numFmtId="171" fontId="13" fillId="12" borderId="0" xfId="0" quotePrefix="1" applyNumberFormat="1" applyFont="1" applyFill="1" applyAlignment="1">
      <alignment horizontal="right"/>
    </xf>
    <xf numFmtId="4" fontId="24" fillId="4" borderId="2" xfId="1" quotePrefix="1" applyNumberFormat="1" applyFont="1" applyFill="1" applyBorder="1"/>
    <xf numFmtId="173" fontId="13" fillId="6" borderId="2" xfId="0" applyNumberFormat="1" applyFont="1" applyFill="1" applyBorder="1" applyAlignment="1">
      <alignment horizontal="right" vertical="center"/>
    </xf>
    <xf numFmtId="4" fontId="4" fillId="11" borderId="0" xfId="1" applyNumberFormat="1" applyFill="1" applyAlignment="1">
      <alignment horizontal="right"/>
    </xf>
    <xf numFmtId="3" fontId="4" fillId="6" borderId="0" xfId="1" quotePrefix="1" applyNumberFormat="1" applyFill="1" applyAlignment="1">
      <alignment horizontal="right"/>
    </xf>
    <xf numFmtId="174" fontId="4" fillId="39" borderId="0" xfId="1" applyNumberFormat="1" applyFill="1" applyAlignment="1">
      <alignment horizontal="right"/>
    </xf>
    <xf numFmtId="168" fontId="4" fillId="11" borderId="2" xfId="1" applyNumberFormat="1" applyFill="1" applyBorder="1" applyAlignment="1">
      <alignment horizontal="right"/>
    </xf>
    <xf numFmtId="0" fontId="24" fillId="8" borderId="0" xfId="0" applyFont="1" applyFill="1"/>
    <xf numFmtId="175" fontId="17" fillId="6" borderId="23" xfId="0" applyNumberFormat="1" applyFont="1" applyFill="1" applyBorder="1"/>
    <xf numFmtId="175" fontId="17" fillId="6" borderId="12" xfId="0" applyNumberFormat="1" applyFont="1" applyFill="1" applyBorder="1"/>
    <xf numFmtId="173" fontId="17" fillId="6" borderId="12" xfId="0" applyNumberFormat="1" applyFont="1" applyFill="1" applyBorder="1"/>
    <xf numFmtId="3" fontId="17" fillId="9" borderId="24" xfId="0" applyNumberFormat="1" applyFont="1" applyFill="1" applyBorder="1"/>
    <xf numFmtId="0" fontId="8" fillId="2" borderId="10" xfId="1" quotePrefix="1" applyFont="1" applyFill="1" applyBorder="1" applyAlignment="1">
      <alignment horizontal="center" vertical="center"/>
    </xf>
    <xf numFmtId="0" fontId="22" fillId="0" borderId="0" xfId="1" applyFont="1" applyAlignment="1">
      <alignment horizontal="right"/>
    </xf>
    <xf numFmtId="173" fontId="17" fillId="2" borderId="0" xfId="0" applyNumberFormat="1" applyFont="1" applyFill="1" applyAlignment="1">
      <alignment horizontal="right" vertical="center"/>
    </xf>
    <xf numFmtId="173" fontId="13" fillId="5" borderId="0" xfId="0" applyNumberFormat="1" applyFont="1" applyFill="1" applyAlignment="1">
      <alignment horizontal="right"/>
    </xf>
    <xf numFmtId="173" fontId="13" fillId="2" borderId="0" xfId="0" applyNumberFormat="1" applyFont="1" applyFill="1" applyAlignment="1">
      <alignment horizontal="right"/>
    </xf>
    <xf numFmtId="173" fontId="13" fillId="6" borderId="0" xfId="0" applyNumberFormat="1" applyFont="1" applyFill="1" applyAlignment="1">
      <alignment horizontal="right"/>
    </xf>
    <xf numFmtId="173" fontId="31" fillId="5" borderId="0" xfId="0" applyNumberFormat="1" applyFont="1" applyFill="1" applyAlignment="1">
      <alignment horizontal="right"/>
    </xf>
    <xf numFmtId="173" fontId="31" fillId="2" borderId="0" xfId="0" applyNumberFormat="1" applyFont="1" applyFill="1" applyAlignment="1">
      <alignment horizontal="right"/>
    </xf>
    <xf numFmtId="173" fontId="31" fillId="6" borderId="0" xfId="0" applyNumberFormat="1" applyFont="1" applyFill="1" applyAlignment="1">
      <alignment horizontal="right"/>
    </xf>
    <xf numFmtId="173" fontId="13" fillId="6" borderId="0" xfId="0" quotePrefix="1" applyNumberFormat="1" applyFont="1" applyFill="1" applyAlignment="1">
      <alignment horizontal="right"/>
    </xf>
    <xf numFmtId="173" fontId="17" fillId="2" borderId="2" xfId="0" applyNumberFormat="1" applyFont="1" applyFill="1" applyBorder="1" applyAlignment="1">
      <alignment horizontal="right"/>
    </xf>
    <xf numFmtId="173" fontId="27" fillId="2" borderId="2" xfId="7" applyNumberFormat="1" applyFont="1" applyFill="1" applyBorder="1" applyAlignment="1" applyProtection="1">
      <alignment horizontal="right"/>
      <protection locked="0"/>
    </xf>
    <xf numFmtId="173" fontId="24" fillId="8" borderId="0" xfId="0" applyNumberFormat="1" applyFont="1" applyFill="1" applyAlignment="1">
      <alignment horizontal="right"/>
    </xf>
    <xf numFmtId="173" fontId="17" fillId="6" borderId="12" xfId="0" applyNumberFormat="1" applyFont="1" applyFill="1" applyBorder="1" applyAlignment="1">
      <alignment horizontal="right"/>
    </xf>
    <xf numFmtId="173" fontId="17" fillId="9" borderId="12" xfId="0" applyNumberFormat="1" applyFont="1" applyFill="1" applyBorder="1" applyAlignment="1">
      <alignment horizontal="right"/>
    </xf>
    <xf numFmtId="177" fontId="4" fillId="39" borderId="0" xfId="1" applyNumberFormat="1" applyFill="1" applyAlignment="1">
      <alignment horizontal="right"/>
    </xf>
    <xf numFmtId="0" fontId="6" fillId="2" borderId="0" xfId="1" applyFont="1" applyFill="1" applyAlignment="1">
      <alignment horizontal="center"/>
    </xf>
    <xf numFmtId="0" fontId="45" fillId="0" borderId="0" xfId="0" applyFont="1" applyAlignment="1">
      <alignment horizontal="left" vertical="center" wrapText="1"/>
    </xf>
    <xf numFmtId="0" fontId="45" fillId="0" borderId="0" xfId="0" applyFont="1" applyAlignment="1">
      <alignment horizontal="left" vertical="center"/>
    </xf>
    <xf numFmtId="0" fontId="8" fillId="2" borderId="0" xfId="1" applyFont="1" applyFill="1" applyAlignment="1">
      <alignment horizontal="left" vertical="center"/>
    </xf>
    <xf numFmtId="0" fontId="8" fillId="2" borderId="1" xfId="1" applyFont="1" applyFill="1" applyBorder="1" applyAlignment="1">
      <alignment horizontal="left" vertical="center"/>
    </xf>
    <xf numFmtId="0" fontId="8" fillId="2" borderId="3"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shrinkToFit="1"/>
    </xf>
    <xf numFmtId="0" fontId="8" fillId="2" borderId="1" xfId="1" applyFont="1" applyFill="1" applyBorder="1" applyAlignment="1">
      <alignment horizontal="center" vertical="center" wrapText="1" shrinkToFit="1"/>
    </xf>
    <xf numFmtId="17" fontId="8" fillId="2" borderId="3" xfId="1" applyNumberFormat="1" applyFont="1" applyFill="1" applyBorder="1" applyAlignment="1">
      <alignment horizontal="center"/>
    </xf>
    <xf numFmtId="0" fontId="8" fillId="2" borderId="3" xfId="1" applyFont="1" applyFill="1" applyBorder="1" applyAlignment="1">
      <alignment horizontal="center"/>
    </xf>
    <xf numFmtId="0" fontId="8" fillId="2" borderId="2" xfId="1" applyFont="1" applyFill="1" applyBorder="1" applyAlignment="1">
      <alignment horizontal="center"/>
    </xf>
    <xf numFmtId="0" fontId="22" fillId="2" borderId="0" xfId="0" applyFont="1" applyFill="1" applyAlignment="1">
      <alignment horizontal="left" wrapText="1"/>
    </xf>
    <xf numFmtId="17" fontId="8" fillId="2" borderId="2" xfId="1" applyNumberFormat="1" applyFont="1" applyFill="1" applyBorder="1" applyAlignment="1">
      <alignment horizontal="center"/>
    </xf>
    <xf numFmtId="4" fontId="8" fillId="2" borderId="2" xfId="1" applyNumberFormat="1" applyFont="1" applyFill="1" applyBorder="1" applyAlignment="1">
      <alignment horizontal="center" wrapText="1"/>
    </xf>
    <xf numFmtId="17" fontId="36" fillId="2" borderId="3" xfId="1" applyNumberFormat="1" applyFont="1" applyFill="1" applyBorder="1" applyAlignment="1">
      <alignment horizontal="center"/>
    </xf>
    <xf numFmtId="0" fontId="36" fillId="2" borderId="3" xfId="1" applyFont="1" applyFill="1" applyBorder="1" applyAlignment="1">
      <alignment horizontal="center"/>
    </xf>
    <xf numFmtId="0" fontId="36" fillId="2" borderId="0" xfId="1" applyFont="1" applyFill="1" applyAlignment="1">
      <alignment horizontal="center"/>
    </xf>
    <xf numFmtId="0" fontId="41" fillId="2" borderId="8" xfId="1" applyFont="1" applyFill="1" applyBorder="1" applyAlignment="1">
      <alignment wrapText="1"/>
    </xf>
    <xf numFmtId="0" fontId="41" fillId="2" borderId="0" xfId="1" applyFont="1" applyFill="1" applyAlignment="1">
      <alignment wrapText="1"/>
    </xf>
    <xf numFmtId="0" fontId="1" fillId="2" borderId="0" xfId="0" applyFont="1" applyFill="1" applyAlignment="1">
      <alignment horizontal="center"/>
    </xf>
    <xf numFmtId="0" fontId="8" fillId="2" borderId="0" xfId="3" applyFont="1" applyFill="1" applyAlignment="1">
      <alignment horizontal="left" vertical="center"/>
    </xf>
    <xf numFmtId="0" fontId="8" fillId="2" borderId="1" xfId="3" applyFont="1" applyFill="1" applyBorder="1" applyAlignment="1">
      <alignment horizontal="left" vertical="center"/>
    </xf>
    <xf numFmtId="0" fontId="8" fillId="2" borderId="0" xfId="6" applyFont="1" applyFill="1" applyAlignment="1">
      <alignment horizontal="left" vertical="center"/>
    </xf>
    <xf numFmtId="0" fontId="8" fillId="2" borderId="1" xfId="6" applyFont="1" applyFill="1" applyBorder="1" applyAlignment="1">
      <alignment horizontal="left" vertical="center"/>
    </xf>
    <xf numFmtId="0" fontId="22" fillId="2" borderId="3" xfId="6" applyFont="1" applyFill="1" applyBorder="1" applyAlignment="1">
      <alignment horizontal="right" vertical="top" wrapText="1"/>
    </xf>
    <xf numFmtId="17" fontId="8" fillId="2" borderId="2" xfId="3" applyNumberFormat="1" applyFont="1" applyFill="1" applyBorder="1" applyAlignment="1">
      <alignment horizontal="center"/>
    </xf>
    <xf numFmtId="0" fontId="8" fillId="2" borderId="2" xfId="3" applyFont="1" applyFill="1" applyBorder="1" applyAlignment="1">
      <alignment horizontal="center"/>
    </xf>
    <xf numFmtId="0" fontId="27" fillId="2" borderId="3" xfId="4" applyFont="1" applyFill="1" applyBorder="1" applyAlignment="1">
      <alignment horizontal="center" vertical="center"/>
    </xf>
    <xf numFmtId="0" fontId="27" fillId="2" borderId="1" xfId="4" applyFont="1" applyFill="1" applyBorder="1" applyAlignment="1">
      <alignment horizontal="center" vertical="center"/>
    </xf>
    <xf numFmtId="0" fontId="27" fillId="2" borderId="2" xfId="4" applyFont="1" applyFill="1" applyBorder="1" applyAlignment="1">
      <alignment horizontal="center" vertical="center" wrapText="1"/>
    </xf>
    <xf numFmtId="0" fontId="27" fillId="2" borderId="2" xfId="4" applyFont="1" applyFill="1" applyBorder="1" applyAlignment="1">
      <alignment horizontal="center" vertical="center"/>
    </xf>
    <xf numFmtId="17" fontId="8" fillId="2" borderId="2" xfId="0" applyNumberFormat="1" applyFont="1" applyFill="1" applyBorder="1" applyAlignment="1">
      <alignment horizontal="center" vertical="center"/>
    </xf>
    <xf numFmtId="17" fontId="8" fillId="2" borderId="3" xfId="0" applyNumberFormat="1" applyFont="1" applyFill="1" applyBorder="1" applyAlignment="1">
      <alignment horizontal="center" vertical="center"/>
    </xf>
    <xf numFmtId="0" fontId="8" fillId="2" borderId="4" xfId="1" quotePrefix="1" applyFont="1" applyFill="1" applyBorder="1" applyAlignment="1">
      <alignment horizontal="center" vertical="center"/>
    </xf>
    <xf numFmtId="0" fontId="8" fillId="2" borderId="8" xfId="1" quotePrefix="1" applyFont="1" applyFill="1" applyBorder="1" applyAlignment="1">
      <alignment horizontal="center" vertical="center"/>
    </xf>
    <xf numFmtId="0" fontId="8" fillId="2" borderId="10" xfId="1" quotePrefix="1" applyFont="1" applyFill="1" applyBorder="1" applyAlignment="1">
      <alignment horizontal="center" vertical="center"/>
    </xf>
    <xf numFmtId="0" fontId="22" fillId="2" borderId="0" xfId="1" applyFont="1" applyFill="1" applyAlignment="1">
      <alignment horizontal="left" vertical="center" wrapText="1"/>
    </xf>
    <xf numFmtId="0" fontId="16" fillId="2" borderId="3" xfId="0" applyFont="1" applyFill="1" applyBorder="1" applyAlignment="1">
      <alignment horizontal="left" wrapText="1"/>
    </xf>
    <xf numFmtId="0" fontId="16" fillId="2" borderId="1" xfId="0" applyFont="1" applyFill="1" applyBorder="1" applyAlignment="1">
      <alignment horizontal="left"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2" fillId="2" borderId="0" xfId="1" applyFont="1" applyFill="1" applyAlignment="1">
      <alignment horizontal="left" vertical="top" wrapText="1"/>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17" fontId="8" fillId="2" borderId="2" xfId="0" applyNumberFormat="1" applyFont="1" applyFill="1" applyBorder="1" applyAlignment="1">
      <alignment horizontal="center"/>
    </xf>
    <xf numFmtId="0" fontId="8" fillId="2" borderId="2"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4" fontId="8" fillId="2" borderId="3" xfId="1" applyNumberFormat="1" applyFont="1" applyFill="1" applyBorder="1" applyAlignment="1">
      <alignment horizontal="center" vertical="center" wrapText="1"/>
    </xf>
    <xf numFmtId="4" fontId="8" fillId="2" borderId="0" xfId="1" applyNumberFormat="1" applyFont="1" applyFill="1" applyAlignment="1">
      <alignment horizontal="center" vertical="center" wrapText="1"/>
    </xf>
    <xf numFmtId="0" fontId="22" fillId="2" borderId="0" xfId="0" quotePrefix="1" applyFont="1" applyFill="1" applyAlignment="1">
      <alignment horizontal="left" vertical="top" wrapText="1"/>
    </xf>
    <xf numFmtId="17"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0" fontId="17" fillId="2" borderId="0" xfId="9" applyFont="1" applyFill="1" applyAlignment="1">
      <alignment horizontal="left" vertical="center"/>
    </xf>
    <xf numFmtId="0" fontId="8" fillId="2" borderId="2" xfId="1" applyFont="1" applyFill="1" applyBorder="1" applyAlignment="1">
      <alignment horizontal="left" wrapText="1"/>
    </xf>
    <xf numFmtId="0" fontId="4" fillId="2" borderId="2" xfId="1" applyFill="1" applyBorder="1" applyAlignment="1">
      <alignment horizontal="left" wrapText="1"/>
    </xf>
    <xf numFmtId="0" fontId="0" fillId="2" borderId="0" xfId="0" applyFill="1" applyAlignment="1">
      <alignment horizontal="left" vertical="top" wrapText="1"/>
    </xf>
    <xf numFmtId="173" fontId="13" fillId="2" borderId="0" xfId="0" applyNumberFormat="1" applyFont="1" applyFill="1"/>
    <xf numFmtId="0" fontId="13" fillId="13" borderId="0" xfId="0" applyFont="1" applyFill="1"/>
  </cellXfs>
  <cellStyles count="334">
    <cellStyle name="20% - Énfasis1 2" xfId="243" xr:uid="{00000000-0005-0000-0000-000000000000}"/>
    <cellStyle name="20% - Énfasis1 3" xfId="244" xr:uid="{00000000-0005-0000-0000-000001000000}"/>
    <cellStyle name="20% - Énfasis2 2" xfId="245" xr:uid="{00000000-0005-0000-0000-000002000000}"/>
    <cellStyle name="20% - Énfasis2 3" xfId="246" xr:uid="{00000000-0005-0000-0000-000003000000}"/>
    <cellStyle name="20% - Énfasis3 2" xfId="247" xr:uid="{00000000-0005-0000-0000-000004000000}"/>
    <cellStyle name="20% - Énfasis3 3" xfId="248" xr:uid="{00000000-0005-0000-0000-000005000000}"/>
    <cellStyle name="20% - Énfasis4 2" xfId="249" xr:uid="{00000000-0005-0000-0000-000006000000}"/>
    <cellStyle name="20% - Énfasis4 3" xfId="250" xr:uid="{00000000-0005-0000-0000-000007000000}"/>
    <cellStyle name="20% - Énfasis5 2" xfId="251" xr:uid="{00000000-0005-0000-0000-000008000000}"/>
    <cellStyle name="20% - Énfasis5 3" xfId="252" xr:uid="{00000000-0005-0000-0000-000009000000}"/>
    <cellStyle name="20% - Énfasis6 2" xfId="253" xr:uid="{00000000-0005-0000-0000-00000A000000}"/>
    <cellStyle name="20% - Énfasis6 3" xfId="254" xr:uid="{00000000-0005-0000-0000-00000B000000}"/>
    <cellStyle name="40% - Énfasis1 2" xfId="255" xr:uid="{00000000-0005-0000-0000-00000C000000}"/>
    <cellStyle name="40% - Énfasis1 3" xfId="256" xr:uid="{00000000-0005-0000-0000-00000D000000}"/>
    <cellStyle name="40% - Énfasis2 2" xfId="257" xr:uid="{00000000-0005-0000-0000-00000E000000}"/>
    <cellStyle name="40% - Énfasis2 3" xfId="258" xr:uid="{00000000-0005-0000-0000-00000F000000}"/>
    <cellStyle name="40% - Énfasis3 2" xfId="259" xr:uid="{00000000-0005-0000-0000-000010000000}"/>
    <cellStyle name="40% - Énfasis3 3" xfId="260" xr:uid="{00000000-0005-0000-0000-000011000000}"/>
    <cellStyle name="40% - Énfasis4 2" xfId="261" xr:uid="{00000000-0005-0000-0000-000012000000}"/>
    <cellStyle name="40% - Énfasis4 3" xfId="262" xr:uid="{00000000-0005-0000-0000-000013000000}"/>
    <cellStyle name="40% - Énfasis5 2" xfId="263" xr:uid="{00000000-0005-0000-0000-000014000000}"/>
    <cellStyle name="40% - Énfasis5 3" xfId="264" xr:uid="{00000000-0005-0000-0000-000015000000}"/>
    <cellStyle name="40% - Énfasis6 2" xfId="265" xr:uid="{00000000-0005-0000-0000-000016000000}"/>
    <cellStyle name="40% - Énfasis6 3" xfId="266" xr:uid="{00000000-0005-0000-0000-000017000000}"/>
    <cellStyle name="60% - Énfasis1 2" xfId="267" xr:uid="{00000000-0005-0000-0000-000018000000}"/>
    <cellStyle name="60% - Énfasis1 3" xfId="268" xr:uid="{00000000-0005-0000-0000-000019000000}"/>
    <cellStyle name="60% - Énfasis2 2" xfId="269" xr:uid="{00000000-0005-0000-0000-00001A000000}"/>
    <cellStyle name="60% - Énfasis2 3" xfId="270" xr:uid="{00000000-0005-0000-0000-00001B000000}"/>
    <cellStyle name="60% - Énfasis3 2" xfId="271" xr:uid="{00000000-0005-0000-0000-00001C000000}"/>
    <cellStyle name="60% - Énfasis3 3" xfId="272" xr:uid="{00000000-0005-0000-0000-00001D000000}"/>
    <cellStyle name="60% - Énfasis4 2" xfId="273" xr:uid="{00000000-0005-0000-0000-00001E000000}"/>
    <cellStyle name="60% - Énfasis4 3" xfId="274" xr:uid="{00000000-0005-0000-0000-00001F000000}"/>
    <cellStyle name="60% - Énfasis5 2" xfId="275" xr:uid="{00000000-0005-0000-0000-000020000000}"/>
    <cellStyle name="60% - Énfasis5 3" xfId="276" xr:uid="{00000000-0005-0000-0000-000021000000}"/>
    <cellStyle name="60% - Énfasis6 2" xfId="277" xr:uid="{00000000-0005-0000-0000-000022000000}"/>
    <cellStyle name="60% - Énfasis6 3" xfId="278" xr:uid="{00000000-0005-0000-0000-000023000000}"/>
    <cellStyle name="Buena 2" xfId="279" xr:uid="{00000000-0005-0000-0000-000024000000}"/>
    <cellStyle name="Buena 3" xfId="280" xr:uid="{00000000-0005-0000-0000-000025000000}"/>
    <cellStyle name="Cálculo 2" xfId="281" xr:uid="{00000000-0005-0000-0000-000026000000}"/>
    <cellStyle name="Cálculo 3" xfId="282" xr:uid="{00000000-0005-0000-0000-000027000000}"/>
    <cellStyle name="Celda de comprobación 2" xfId="283" xr:uid="{00000000-0005-0000-0000-000028000000}"/>
    <cellStyle name="Celda de comprobación 3" xfId="284" xr:uid="{00000000-0005-0000-0000-000029000000}"/>
    <cellStyle name="Celda vinculada 2" xfId="285" xr:uid="{00000000-0005-0000-0000-00002A000000}"/>
    <cellStyle name="Celda vinculada 3" xfId="286" xr:uid="{00000000-0005-0000-0000-00002B000000}"/>
    <cellStyle name="Encabezado 4 2" xfId="287" xr:uid="{00000000-0005-0000-0000-00002C000000}"/>
    <cellStyle name="Encabezado 4 3" xfId="288" xr:uid="{00000000-0005-0000-0000-00002D000000}"/>
    <cellStyle name="Énfasis1 2" xfId="289" xr:uid="{00000000-0005-0000-0000-00002E000000}"/>
    <cellStyle name="Énfasis1 3" xfId="290" xr:uid="{00000000-0005-0000-0000-00002F000000}"/>
    <cellStyle name="Énfasis2 2" xfId="291" xr:uid="{00000000-0005-0000-0000-000030000000}"/>
    <cellStyle name="Énfasis2 3" xfId="292" xr:uid="{00000000-0005-0000-0000-000031000000}"/>
    <cellStyle name="Énfasis3 2" xfId="293" xr:uid="{00000000-0005-0000-0000-000032000000}"/>
    <cellStyle name="Énfasis3 3" xfId="294" xr:uid="{00000000-0005-0000-0000-000033000000}"/>
    <cellStyle name="Énfasis4 2" xfId="295" xr:uid="{00000000-0005-0000-0000-000034000000}"/>
    <cellStyle name="Énfasis4 3" xfId="296" xr:uid="{00000000-0005-0000-0000-000035000000}"/>
    <cellStyle name="Énfasis5 2" xfId="297" xr:uid="{00000000-0005-0000-0000-000036000000}"/>
    <cellStyle name="Énfasis5 3" xfId="298" xr:uid="{00000000-0005-0000-0000-000037000000}"/>
    <cellStyle name="Énfasis6 2" xfId="299" xr:uid="{00000000-0005-0000-0000-000038000000}"/>
    <cellStyle name="Énfasis6 3" xfId="300" xr:uid="{00000000-0005-0000-0000-000039000000}"/>
    <cellStyle name="Entrada 2" xfId="301" xr:uid="{00000000-0005-0000-0000-00003A000000}"/>
    <cellStyle name="Entrada 3" xfId="302" xr:uid="{00000000-0005-0000-0000-00003B000000}"/>
    <cellStyle name="Hipervínculo" xfId="2" builtinId="8"/>
    <cellStyle name="Incorrecto 2" xfId="303" xr:uid="{00000000-0005-0000-0000-00003D000000}"/>
    <cellStyle name="Incorrecto 3" xfId="304" xr:uid="{00000000-0005-0000-0000-00003E000000}"/>
    <cellStyle name="mes tabla dinámica" xfId="305" xr:uid="{00000000-0005-0000-0000-00003F000000}"/>
    <cellStyle name="mes tabla dinámica 2" xfId="306" xr:uid="{00000000-0005-0000-0000-000040000000}"/>
    <cellStyle name="Millares" xfId="24" builtinId="3"/>
    <cellStyle name="Millares 2" xfId="17" xr:uid="{00000000-0005-0000-0000-000042000000}"/>
    <cellStyle name="Millares 2 2" xfId="31" xr:uid="{00000000-0005-0000-0000-000043000000}"/>
    <cellStyle name="Millares 2 2 2" xfId="35" xr:uid="{00000000-0005-0000-0000-000044000000}"/>
    <cellStyle name="Millares 2 2 2 2" xfId="47" xr:uid="{00000000-0005-0000-0000-000045000000}"/>
    <cellStyle name="Millares 2 2 2 2 2" xfId="71" xr:uid="{00000000-0005-0000-0000-000046000000}"/>
    <cellStyle name="Millares 2 2 2 2 2 2" xfId="119" xr:uid="{00000000-0005-0000-0000-000047000000}"/>
    <cellStyle name="Millares 2 2 2 2 3" xfId="95" xr:uid="{00000000-0005-0000-0000-000048000000}"/>
    <cellStyle name="Millares 2 2 2 3" xfId="59" xr:uid="{00000000-0005-0000-0000-000049000000}"/>
    <cellStyle name="Millares 2 2 2 3 2" xfId="107" xr:uid="{00000000-0005-0000-0000-00004A000000}"/>
    <cellStyle name="Millares 2 2 2 4" xfId="83" xr:uid="{00000000-0005-0000-0000-00004B000000}"/>
    <cellStyle name="Millares 2 2 3" xfId="43" xr:uid="{00000000-0005-0000-0000-00004C000000}"/>
    <cellStyle name="Millares 2 2 3 2" xfId="67" xr:uid="{00000000-0005-0000-0000-00004D000000}"/>
    <cellStyle name="Millares 2 2 3 2 2" xfId="115" xr:uid="{00000000-0005-0000-0000-00004E000000}"/>
    <cellStyle name="Millares 2 2 3 3" xfId="91" xr:uid="{00000000-0005-0000-0000-00004F000000}"/>
    <cellStyle name="Millares 2 2 4" xfId="55" xr:uid="{00000000-0005-0000-0000-000050000000}"/>
    <cellStyle name="Millares 2 2 4 2" xfId="103" xr:uid="{00000000-0005-0000-0000-000051000000}"/>
    <cellStyle name="Millares 2 2 5" xfId="79" xr:uid="{00000000-0005-0000-0000-000052000000}"/>
    <cellStyle name="Millares 2 2 6" xfId="128" xr:uid="{00000000-0005-0000-0000-000053000000}"/>
    <cellStyle name="Millares 2 3" xfId="33" xr:uid="{00000000-0005-0000-0000-000054000000}"/>
    <cellStyle name="Millares 2 3 2" xfId="45" xr:uid="{00000000-0005-0000-0000-000055000000}"/>
    <cellStyle name="Millares 2 3 2 2" xfId="69" xr:uid="{00000000-0005-0000-0000-000056000000}"/>
    <cellStyle name="Millares 2 3 2 2 2" xfId="117" xr:uid="{00000000-0005-0000-0000-000057000000}"/>
    <cellStyle name="Millares 2 3 2 3" xfId="93" xr:uid="{00000000-0005-0000-0000-000058000000}"/>
    <cellStyle name="Millares 2 3 3" xfId="57" xr:uid="{00000000-0005-0000-0000-000059000000}"/>
    <cellStyle name="Millares 2 3 3 2" xfId="105" xr:uid="{00000000-0005-0000-0000-00005A000000}"/>
    <cellStyle name="Millares 2 3 4" xfId="81" xr:uid="{00000000-0005-0000-0000-00005B000000}"/>
    <cellStyle name="Millares 2 3 5" xfId="131" xr:uid="{00000000-0005-0000-0000-00005C000000}"/>
    <cellStyle name="Millares 2 4" xfId="28" xr:uid="{00000000-0005-0000-0000-00005D000000}"/>
    <cellStyle name="Millares 2 4 2" xfId="41" xr:uid="{00000000-0005-0000-0000-00005E000000}"/>
    <cellStyle name="Millares 2 4 2 2" xfId="65" xr:uid="{00000000-0005-0000-0000-00005F000000}"/>
    <cellStyle name="Millares 2 4 2 2 2" xfId="113" xr:uid="{00000000-0005-0000-0000-000060000000}"/>
    <cellStyle name="Millares 2 4 2 3" xfId="89" xr:uid="{00000000-0005-0000-0000-000061000000}"/>
    <cellStyle name="Millares 2 4 3" xfId="53" xr:uid="{00000000-0005-0000-0000-000062000000}"/>
    <cellStyle name="Millares 2 4 3 2" xfId="101" xr:uid="{00000000-0005-0000-0000-000063000000}"/>
    <cellStyle name="Millares 2 4 4" xfId="77" xr:uid="{00000000-0005-0000-0000-000064000000}"/>
    <cellStyle name="Millares 2 4 5" xfId="134" xr:uid="{00000000-0005-0000-0000-000065000000}"/>
    <cellStyle name="Millares 2 5" xfId="37" xr:uid="{00000000-0005-0000-0000-000066000000}"/>
    <cellStyle name="Millares 2 5 2" xfId="61" xr:uid="{00000000-0005-0000-0000-000067000000}"/>
    <cellStyle name="Millares 2 5 2 2" xfId="109" xr:uid="{00000000-0005-0000-0000-000068000000}"/>
    <cellStyle name="Millares 2 5 3" xfId="85" xr:uid="{00000000-0005-0000-0000-000069000000}"/>
    <cellStyle name="Millares 2 5 4" xfId="137" xr:uid="{00000000-0005-0000-0000-00006A000000}"/>
    <cellStyle name="Millares 2 6" xfId="49" xr:uid="{00000000-0005-0000-0000-00006B000000}"/>
    <cellStyle name="Millares 2 6 2" xfId="97" xr:uid="{00000000-0005-0000-0000-00006C000000}"/>
    <cellStyle name="Millares 2 6 3" xfId="140" xr:uid="{00000000-0005-0000-0000-00006D000000}"/>
    <cellStyle name="Millares 2 7" xfId="73" xr:uid="{00000000-0005-0000-0000-00006E000000}"/>
    <cellStyle name="Millares 2 7 2" xfId="143" xr:uid="{00000000-0005-0000-0000-00006F000000}"/>
    <cellStyle name="Millares 2 8" xfId="307" xr:uid="{00000000-0005-0000-0000-000070000000}"/>
    <cellStyle name="Millares 2 9" xfId="125" xr:uid="{00000000-0005-0000-0000-000071000000}"/>
    <cellStyle name="Millares 3" xfId="16" xr:uid="{00000000-0005-0000-0000-000072000000}"/>
    <cellStyle name="Millares 3 2" xfId="34" xr:uid="{00000000-0005-0000-0000-000073000000}"/>
    <cellStyle name="Millares 3 2 2" xfId="46" xr:uid="{00000000-0005-0000-0000-000074000000}"/>
    <cellStyle name="Millares 3 2 2 2" xfId="70" xr:uid="{00000000-0005-0000-0000-000075000000}"/>
    <cellStyle name="Millares 3 2 2 2 2" xfId="118" xr:uid="{00000000-0005-0000-0000-000076000000}"/>
    <cellStyle name="Millares 3 2 2 3" xfId="94" xr:uid="{00000000-0005-0000-0000-000077000000}"/>
    <cellStyle name="Millares 3 2 3" xfId="58" xr:uid="{00000000-0005-0000-0000-000078000000}"/>
    <cellStyle name="Millares 3 2 3 2" xfId="106" xr:uid="{00000000-0005-0000-0000-000079000000}"/>
    <cellStyle name="Millares 3 2 4" xfId="82" xr:uid="{00000000-0005-0000-0000-00007A000000}"/>
    <cellStyle name="Millares 3 2 5" xfId="127" xr:uid="{00000000-0005-0000-0000-00007B000000}"/>
    <cellStyle name="Millares 3 3" xfId="30" xr:uid="{00000000-0005-0000-0000-00007C000000}"/>
    <cellStyle name="Millares 3 3 2" xfId="42" xr:uid="{00000000-0005-0000-0000-00007D000000}"/>
    <cellStyle name="Millares 3 3 2 2" xfId="66" xr:uid="{00000000-0005-0000-0000-00007E000000}"/>
    <cellStyle name="Millares 3 3 2 2 2" xfId="114" xr:uid="{00000000-0005-0000-0000-00007F000000}"/>
    <cellStyle name="Millares 3 3 2 3" xfId="90" xr:uid="{00000000-0005-0000-0000-000080000000}"/>
    <cellStyle name="Millares 3 3 3" xfId="54" xr:uid="{00000000-0005-0000-0000-000081000000}"/>
    <cellStyle name="Millares 3 3 3 2" xfId="102" xr:uid="{00000000-0005-0000-0000-000082000000}"/>
    <cellStyle name="Millares 3 3 4" xfId="78" xr:uid="{00000000-0005-0000-0000-000083000000}"/>
    <cellStyle name="Millares 3 3 5" xfId="130" xr:uid="{00000000-0005-0000-0000-000084000000}"/>
    <cellStyle name="Millares 3 4" xfId="36" xr:uid="{00000000-0005-0000-0000-000085000000}"/>
    <cellStyle name="Millares 3 4 2" xfId="60" xr:uid="{00000000-0005-0000-0000-000086000000}"/>
    <cellStyle name="Millares 3 4 2 2" xfId="108" xr:uid="{00000000-0005-0000-0000-000087000000}"/>
    <cellStyle name="Millares 3 4 3" xfId="84" xr:uid="{00000000-0005-0000-0000-000088000000}"/>
    <cellStyle name="Millares 3 4 4" xfId="133" xr:uid="{00000000-0005-0000-0000-000089000000}"/>
    <cellStyle name="Millares 3 5" xfId="48" xr:uid="{00000000-0005-0000-0000-00008A000000}"/>
    <cellStyle name="Millares 3 5 2" xfId="96" xr:uid="{00000000-0005-0000-0000-00008B000000}"/>
    <cellStyle name="Millares 3 5 3" xfId="136" xr:uid="{00000000-0005-0000-0000-00008C000000}"/>
    <cellStyle name="Millares 3 6" xfId="72" xr:uid="{00000000-0005-0000-0000-00008D000000}"/>
    <cellStyle name="Millares 3 6 2" xfId="139" xr:uid="{00000000-0005-0000-0000-00008E000000}"/>
    <cellStyle name="Millares 3 7" xfId="142" xr:uid="{00000000-0005-0000-0000-00008F000000}"/>
    <cellStyle name="Millares 3 8" xfId="124" xr:uid="{00000000-0005-0000-0000-000090000000}"/>
    <cellStyle name="Millares 4" xfId="32" xr:uid="{00000000-0005-0000-0000-000091000000}"/>
    <cellStyle name="Millares 4 2" xfId="44" xr:uid="{00000000-0005-0000-0000-000092000000}"/>
    <cellStyle name="Millares 4 2 2" xfId="68" xr:uid="{00000000-0005-0000-0000-000093000000}"/>
    <cellStyle name="Millares 4 2 2 2" xfId="116" xr:uid="{00000000-0005-0000-0000-000094000000}"/>
    <cellStyle name="Millares 4 2 3" xfId="92" xr:uid="{00000000-0005-0000-0000-000095000000}"/>
    <cellStyle name="Millares 4 3" xfId="56" xr:uid="{00000000-0005-0000-0000-000096000000}"/>
    <cellStyle name="Millares 4 3 2" xfId="104" xr:uid="{00000000-0005-0000-0000-000097000000}"/>
    <cellStyle name="Millares 4 4" xfId="80" xr:uid="{00000000-0005-0000-0000-000098000000}"/>
    <cellStyle name="Millares 5" xfId="25" xr:uid="{00000000-0005-0000-0000-000099000000}"/>
    <cellStyle name="Millares 5 2" xfId="40" xr:uid="{00000000-0005-0000-0000-00009A000000}"/>
    <cellStyle name="Millares 5 2 2" xfId="64" xr:uid="{00000000-0005-0000-0000-00009B000000}"/>
    <cellStyle name="Millares 5 2 2 2" xfId="112" xr:uid="{00000000-0005-0000-0000-00009C000000}"/>
    <cellStyle name="Millares 5 2 3" xfId="88" xr:uid="{00000000-0005-0000-0000-00009D000000}"/>
    <cellStyle name="Millares 5 3" xfId="52" xr:uid="{00000000-0005-0000-0000-00009E000000}"/>
    <cellStyle name="Millares 5 3 2" xfId="100" xr:uid="{00000000-0005-0000-0000-00009F000000}"/>
    <cellStyle name="Millares 5 4" xfId="76" xr:uid="{00000000-0005-0000-0000-0000A0000000}"/>
    <cellStyle name="Millares 6" xfId="39" xr:uid="{00000000-0005-0000-0000-0000A1000000}"/>
    <cellStyle name="Millares 6 2" xfId="63" xr:uid="{00000000-0005-0000-0000-0000A2000000}"/>
    <cellStyle name="Millares 6 2 2" xfId="111" xr:uid="{00000000-0005-0000-0000-0000A3000000}"/>
    <cellStyle name="Millares 6 3" xfId="87" xr:uid="{00000000-0005-0000-0000-0000A4000000}"/>
    <cellStyle name="Millares 7" xfId="51" xr:uid="{00000000-0005-0000-0000-0000A5000000}"/>
    <cellStyle name="Millares 7 2" xfId="99" xr:uid="{00000000-0005-0000-0000-0000A6000000}"/>
    <cellStyle name="Millares 7 3" xfId="165" xr:uid="{00000000-0005-0000-0000-0000A7000000}"/>
    <cellStyle name="Millares 8" xfId="75" xr:uid="{00000000-0005-0000-0000-0000A8000000}"/>
    <cellStyle name="Millares 9" xfId="121" xr:uid="{00000000-0005-0000-0000-0000A9000000}"/>
    <cellStyle name="Moneda 2" xfId="18" xr:uid="{00000000-0005-0000-0000-0000AA000000}"/>
    <cellStyle name="Moneda 2 2" xfId="38" xr:uid="{00000000-0005-0000-0000-0000AB000000}"/>
    <cellStyle name="Moneda 2 2 2" xfId="62" xr:uid="{00000000-0005-0000-0000-0000AC000000}"/>
    <cellStyle name="Moneda 2 2 2 2" xfId="110" xr:uid="{00000000-0005-0000-0000-0000AD000000}"/>
    <cellStyle name="Moneda 2 2 3" xfId="86" xr:uid="{00000000-0005-0000-0000-0000AE000000}"/>
    <cellStyle name="Moneda 2 2 4" xfId="129" xr:uid="{00000000-0005-0000-0000-0000AF000000}"/>
    <cellStyle name="Moneda 2 3" xfId="50" xr:uid="{00000000-0005-0000-0000-0000B0000000}"/>
    <cellStyle name="Moneda 2 3 2" xfId="98" xr:uid="{00000000-0005-0000-0000-0000B1000000}"/>
    <cellStyle name="Moneda 2 3 3" xfId="132" xr:uid="{00000000-0005-0000-0000-0000B2000000}"/>
    <cellStyle name="Moneda 2 4" xfId="74" xr:uid="{00000000-0005-0000-0000-0000B3000000}"/>
    <cellStyle name="Moneda 2 4 2" xfId="135" xr:uid="{00000000-0005-0000-0000-0000B4000000}"/>
    <cellStyle name="Moneda 2 5" xfId="138" xr:uid="{00000000-0005-0000-0000-0000B5000000}"/>
    <cellStyle name="Moneda 2 6" xfId="141" xr:uid="{00000000-0005-0000-0000-0000B6000000}"/>
    <cellStyle name="Moneda 2 7" xfId="144" xr:uid="{00000000-0005-0000-0000-0000B7000000}"/>
    <cellStyle name="Moneda 2 8" xfId="126" xr:uid="{00000000-0005-0000-0000-0000B8000000}"/>
    <cellStyle name="Neutral 2" xfId="308" xr:uid="{00000000-0005-0000-0000-0000B9000000}"/>
    <cellStyle name="Neutral 3" xfId="309" xr:uid="{00000000-0005-0000-0000-0000BA000000}"/>
    <cellStyle name="Normal" xfId="0" builtinId="0"/>
    <cellStyle name="Normal 10" xfId="166" xr:uid="{00000000-0005-0000-0000-0000BC000000}"/>
    <cellStyle name="Normal 10 2" xfId="242" xr:uid="{00000000-0005-0000-0000-0000BD000000}"/>
    <cellStyle name="Normal 11" xfId="9" xr:uid="{00000000-0005-0000-0000-0000BE000000}"/>
    <cellStyle name="Normal 2" xfId="1" xr:uid="{00000000-0005-0000-0000-0000BF000000}"/>
    <cellStyle name="Normal 2 10" xfId="167" xr:uid="{00000000-0005-0000-0000-0000C0000000}"/>
    <cellStyle name="Normal 2 11" xfId="168" xr:uid="{00000000-0005-0000-0000-0000C1000000}"/>
    <cellStyle name="Normal 2 12" xfId="169" xr:uid="{00000000-0005-0000-0000-0000C2000000}"/>
    <cellStyle name="Normal 2 13" xfId="170" xr:uid="{00000000-0005-0000-0000-0000C3000000}"/>
    <cellStyle name="Normal 2 14" xfId="171" xr:uid="{00000000-0005-0000-0000-0000C4000000}"/>
    <cellStyle name="Normal 2 15" xfId="172" xr:uid="{00000000-0005-0000-0000-0000C5000000}"/>
    <cellStyle name="Normal 2 16" xfId="173" xr:uid="{00000000-0005-0000-0000-0000C6000000}"/>
    <cellStyle name="Normal 2 17" xfId="174" xr:uid="{00000000-0005-0000-0000-0000C7000000}"/>
    <cellStyle name="Normal 2 18" xfId="175" xr:uid="{00000000-0005-0000-0000-0000C8000000}"/>
    <cellStyle name="Normal 2 19" xfId="176" xr:uid="{00000000-0005-0000-0000-0000C9000000}"/>
    <cellStyle name="Normal 2 2" xfId="3" xr:uid="{00000000-0005-0000-0000-0000CA000000}"/>
    <cellStyle name="Normal 2 2 10" xfId="177" xr:uid="{00000000-0005-0000-0000-0000CB000000}"/>
    <cellStyle name="Normal 2 2 11" xfId="178" xr:uid="{00000000-0005-0000-0000-0000CC000000}"/>
    <cellStyle name="Normal 2 2 12" xfId="179" xr:uid="{00000000-0005-0000-0000-0000CD000000}"/>
    <cellStyle name="Normal 2 2 13" xfId="180" xr:uid="{00000000-0005-0000-0000-0000CE000000}"/>
    <cellStyle name="Normal 2 2 14" xfId="181" xr:uid="{00000000-0005-0000-0000-0000CF000000}"/>
    <cellStyle name="Normal 2 2 15" xfId="182" xr:uid="{00000000-0005-0000-0000-0000D0000000}"/>
    <cellStyle name="Normal 2 2 16" xfId="183" xr:uid="{00000000-0005-0000-0000-0000D1000000}"/>
    <cellStyle name="Normal 2 2 17" xfId="184" xr:uid="{00000000-0005-0000-0000-0000D2000000}"/>
    <cellStyle name="Normal 2 2 2" xfId="146" xr:uid="{00000000-0005-0000-0000-0000D3000000}"/>
    <cellStyle name="Normal 2 2 3" xfId="185" xr:uid="{00000000-0005-0000-0000-0000D4000000}"/>
    <cellStyle name="Normal 2 2 4" xfId="186" xr:uid="{00000000-0005-0000-0000-0000D5000000}"/>
    <cellStyle name="Normal 2 2 5" xfId="187" xr:uid="{00000000-0005-0000-0000-0000D6000000}"/>
    <cellStyle name="Normal 2 2 6" xfId="188" xr:uid="{00000000-0005-0000-0000-0000D7000000}"/>
    <cellStyle name="Normal 2 2 7" xfId="189" xr:uid="{00000000-0005-0000-0000-0000D8000000}"/>
    <cellStyle name="Normal 2 2 8" xfId="190" xr:uid="{00000000-0005-0000-0000-0000D9000000}"/>
    <cellStyle name="Normal 2 2 9" xfId="191" xr:uid="{00000000-0005-0000-0000-0000DA000000}"/>
    <cellStyle name="Normal 2 2_Tablas" xfId="147" xr:uid="{00000000-0005-0000-0000-0000DB000000}"/>
    <cellStyle name="Normal 2 20" xfId="192" xr:uid="{00000000-0005-0000-0000-0000DC000000}"/>
    <cellStyle name="Normal 2 21" xfId="193" xr:uid="{00000000-0005-0000-0000-0000DD000000}"/>
    <cellStyle name="Normal 2 22" xfId="194" xr:uid="{00000000-0005-0000-0000-0000DE000000}"/>
    <cellStyle name="Normal 2 23" xfId="195" xr:uid="{00000000-0005-0000-0000-0000DF000000}"/>
    <cellStyle name="Normal 2 24" xfId="196" xr:uid="{00000000-0005-0000-0000-0000E0000000}"/>
    <cellStyle name="Normal 2 25" xfId="197" xr:uid="{00000000-0005-0000-0000-0000E1000000}"/>
    <cellStyle name="Normal 2 26" xfId="145" xr:uid="{00000000-0005-0000-0000-0000E2000000}"/>
    <cellStyle name="Normal 2 3" xfId="12" xr:uid="{00000000-0005-0000-0000-0000E3000000}"/>
    <cellStyle name="Normal 2 3 2" xfId="14" xr:uid="{00000000-0005-0000-0000-0000E4000000}"/>
    <cellStyle name="Normal 2 4" xfId="148" xr:uid="{00000000-0005-0000-0000-0000E5000000}"/>
    <cellStyle name="Normal 2 4 2" xfId="240" xr:uid="{00000000-0005-0000-0000-0000E6000000}"/>
    <cellStyle name="Normal 2 5" xfId="149" xr:uid="{00000000-0005-0000-0000-0000E7000000}"/>
    <cellStyle name="Normal 2 5 2" xfId="241" xr:uid="{00000000-0005-0000-0000-0000E8000000}"/>
    <cellStyle name="Normal 2 6" xfId="150" xr:uid="{00000000-0005-0000-0000-0000E9000000}"/>
    <cellStyle name="Normal 2 7" xfId="151" xr:uid="{00000000-0005-0000-0000-0000EA000000}"/>
    <cellStyle name="Normal 2 8" xfId="152" xr:uid="{00000000-0005-0000-0000-0000EB000000}"/>
    <cellStyle name="Normal 2 9" xfId="198" xr:uid="{00000000-0005-0000-0000-0000EC000000}"/>
    <cellStyle name="Normal 3" xfId="4" xr:uid="{00000000-0005-0000-0000-0000ED000000}"/>
    <cellStyle name="Normal 3 10" xfId="199" xr:uid="{00000000-0005-0000-0000-0000EE000000}"/>
    <cellStyle name="Normal 3 11" xfId="200" xr:uid="{00000000-0005-0000-0000-0000EF000000}"/>
    <cellStyle name="Normal 3 12" xfId="201" xr:uid="{00000000-0005-0000-0000-0000F0000000}"/>
    <cellStyle name="Normal 3 13" xfId="202" xr:uid="{00000000-0005-0000-0000-0000F1000000}"/>
    <cellStyle name="Normal 3 14" xfId="203" xr:uid="{00000000-0005-0000-0000-0000F2000000}"/>
    <cellStyle name="Normal 3 15" xfId="204" xr:uid="{00000000-0005-0000-0000-0000F3000000}"/>
    <cellStyle name="Normal 3 16" xfId="205" xr:uid="{00000000-0005-0000-0000-0000F4000000}"/>
    <cellStyle name="Normal 3 17" xfId="206" xr:uid="{00000000-0005-0000-0000-0000F5000000}"/>
    <cellStyle name="Normal 3 18" xfId="207" xr:uid="{00000000-0005-0000-0000-0000F6000000}"/>
    <cellStyle name="Normal 3 2" xfId="13" xr:uid="{00000000-0005-0000-0000-0000F7000000}"/>
    <cellStyle name="Normal 3 2 2" xfId="27" xr:uid="{00000000-0005-0000-0000-0000F8000000}"/>
    <cellStyle name="Normal 3 2 2 2" xfId="208" xr:uid="{00000000-0005-0000-0000-0000F9000000}"/>
    <cellStyle name="Normal 3 2 2 3" xfId="123" xr:uid="{00000000-0005-0000-0000-0000FA000000}"/>
    <cellStyle name="Normal 3 2 3" xfId="26" xr:uid="{00000000-0005-0000-0000-0000FB000000}"/>
    <cellStyle name="Normal 3 2 3 2" xfId="333" xr:uid="{00000000-0005-0000-0000-0000FC000000}"/>
    <cellStyle name="Normal 3 2 4" xfId="120" xr:uid="{00000000-0005-0000-0000-0000FD000000}"/>
    <cellStyle name="Normal 3 3" xfId="19" xr:uid="{00000000-0005-0000-0000-0000FE000000}"/>
    <cellStyle name="Normal 3 3 2" xfId="209" xr:uid="{00000000-0005-0000-0000-0000FF000000}"/>
    <cellStyle name="Normal 3 4" xfId="29" xr:uid="{00000000-0005-0000-0000-000000010000}"/>
    <cellStyle name="Normal 3 4 2" xfId="210" xr:uid="{00000000-0005-0000-0000-000001010000}"/>
    <cellStyle name="Normal 3 5" xfId="211" xr:uid="{00000000-0005-0000-0000-000002010000}"/>
    <cellStyle name="Normal 3 6" xfId="212" xr:uid="{00000000-0005-0000-0000-000003010000}"/>
    <cellStyle name="Normal 3 7" xfId="213" xr:uid="{00000000-0005-0000-0000-000004010000}"/>
    <cellStyle name="Normal 3 8" xfId="214" xr:uid="{00000000-0005-0000-0000-000005010000}"/>
    <cellStyle name="Normal 3 9" xfId="215" xr:uid="{00000000-0005-0000-0000-000006010000}"/>
    <cellStyle name="Normal 4" xfId="11" xr:uid="{00000000-0005-0000-0000-000007010000}"/>
    <cellStyle name="Normal 4 2" xfId="20" xr:uid="{00000000-0005-0000-0000-000008010000}"/>
    <cellStyle name="Normal 4 2 2" xfId="310" xr:uid="{00000000-0005-0000-0000-000009010000}"/>
    <cellStyle name="Normal 4 2 3" xfId="216" xr:uid="{00000000-0005-0000-0000-00000A010000}"/>
    <cellStyle name="Normal 4 3" xfId="239" xr:uid="{00000000-0005-0000-0000-00000B010000}"/>
    <cellStyle name="Normal 5" xfId="10" xr:uid="{00000000-0005-0000-0000-00000C010000}"/>
    <cellStyle name="Normal 5 2" xfId="21" xr:uid="{00000000-0005-0000-0000-00000D010000}"/>
    <cellStyle name="Normal 5 3" xfId="217" xr:uid="{00000000-0005-0000-0000-00000E010000}"/>
    <cellStyle name="Normal 5 4" xfId="332" xr:uid="{00000000-0005-0000-0000-00000F010000}"/>
    <cellStyle name="Normal 5 5" xfId="153" xr:uid="{00000000-0005-0000-0000-000010010000}"/>
    <cellStyle name="Normal 6" xfId="15" xr:uid="{00000000-0005-0000-0000-000011010000}"/>
    <cellStyle name="Normal 6 2" xfId="154" xr:uid="{00000000-0005-0000-0000-000012010000}"/>
    <cellStyle name="Normal 6 2 2" xfId="218" xr:uid="{00000000-0005-0000-0000-000013010000}"/>
    <cellStyle name="Normal 6 2 2 2" xfId="311" xr:uid="{00000000-0005-0000-0000-000014010000}"/>
    <cellStyle name="Normal 6 2 3" xfId="312" xr:uid="{00000000-0005-0000-0000-000015010000}"/>
    <cellStyle name="Normal 7" xfId="6" xr:uid="{00000000-0005-0000-0000-000016010000}"/>
    <cellStyle name="Normal 8" xfId="5" xr:uid="{00000000-0005-0000-0000-000017010000}"/>
    <cellStyle name="Normal 8 2" xfId="8" xr:uid="{00000000-0005-0000-0000-000018010000}"/>
    <cellStyle name="Normal 9" xfId="219" xr:uid="{00000000-0005-0000-0000-000019010000}"/>
    <cellStyle name="Normal 9 2" xfId="313" xr:uid="{00000000-0005-0000-0000-00001A010000}"/>
    <cellStyle name="Notas 2" xfId="156" xr:uid="{00000000-0005-0000-0000-00001B010000}"/>
    <cellStyle name="Notas 2 2" xfId="157" xr:uid="{00000000-0005-0000-0000-00001C010000}"/>
    <cellStyle name="Notas 3" xfId="155" xr:uid="{00000000-0005-0000-0000-00001D010000}"/>
    <cellStyle name="Porcentaje 2" xfId="22" xr:uid="{00000000-0005-0000-0000-00001E010000}"/>
    <cellStyle name="Porcentual 2" xfId="7" xr:uid="{00000000-0005-0000-0000-00001F010000}"/>
    <cellStyle name="Porcentual 2 10" xfId="220" xr:uid="{00000000-0005-0000-0000-000020010000}"/>
    <cellStyle name="Porcentual 2 11" xfId="221" xr:uid="{00000000-0005-0000-0000-000021010000}"/>
    <cellStyle name="Porcentual 2 12" xfId="222" xr:uid="{00000000-0005-0000-0000-000022010000}"/>
    <cellStyle name="Porcentual 2 13" xfId="223" xr:uid="{00000000-0005-0000-0000-000023010000}"/>
    <cellStyle name="Porcentual 2 14" xfId="224" xr:uid="{00000000-0005-0000-0000-000024010000}"/>
    <cellStyle name="Porcentual 2 15" xfId="225" xr:uid="{00000000-0005-0000-0000-000025010000}"/>
    <cellStyle name="Porcentual 2 16" xfId="226" xr:uid="{00000000-0005-0000-0000-000026010000}"/>
    <cellStyle name="Porcentual 2 17" xfId="227" xr:uid="{00000000-0005-0000-0000-000027010000}"/>
    <cellStyle name="Porcentual 2 18" xfId="228" xr:uid="{00000000-0005-0000-0000-000028010000}"/>
    <cellStyle name="Porcentual 2 19" xfId="229" xr:uid="{00000000-0005-0000-0000-000029010000}"/>
    <cellStyle name="Porcentual 2 2" xfId="158" xr:uid="{00000000-0005-0000-0000-00002A010000}"/>
    <cellStyle name="Porcentual 2 3" xfId="159" xr:uid="{00000000-0005-0000-0000-00002B010000}"/>
    <cellStyle name="Porcentual 2 3 2" xfId="230" xr:uid="{00000000-0005-0000-0000-00002C010000}"/>
    <cellStyle name="Porcentual 2 4" xfId="160" xr:uid="{00000000-0005-0000-0000-00002D010000}"/>
    <cellStyle name="Porcentual 2 4 2" xfId="231" xr:uid="{00000000-0005-0000-0000-00002E010000}"/>
    <cellStyle name="Porcentual 2 5" xfId="161" xr:uid="{00000000-0005-0000-0000-00002F010000}"/>
    <cellStyle name="Porcentual 2 5 2" xfId="232" xr:uid="{00000000-0005-0000-0000-000030010000}"/>
    <cellStyle name="Porcentual 2 6" xfId="233" xr:uid="{00000000-0005-0000-0000-000031010000}"/>
    <cellStyle name="Porcentual 2 7" xfId="234" xr:uid="{00000000-0005-0000-0000-000032010000}"/>
    <cellStyle name="Porcentual 2 8" xfId="235" xr:uid="{00000000-0005-0000-0000-000033010000}"/>
    <cellStyle name="Porcentual 2 9" xfId="236" xr:uid="{00000000-0005-0000-0000-000034010000}"/>
    <cellStyle name="Porcentual 3" xfId="162" xr:uid="{00000000-0005-0000-0000-000035010000}"/>
    <cellStyle name="Porcentual 3 2" xfId="238" xr:uid="{00000000-0005-0000-0000-000036010000}"/>
    <cellStyle name="Porcentual 3 2 2" xfId="314" xr:uid="{00000000-0005-0000-0000-000037010000}"/>
    <cellStyle name="Porcentual 3 3" xfId="237" xr:uid="{00000000-0005-0000-0000-000038010000}"/>
    <cellStyle name="Porcentual 4" xfId="163" xr:uid="{00000000-0005-0000-0000-000039010000}"/>
    <cellStyle name="Porcentual 5" xfId="164" xr:uid="{00000000-0005-0000-0000-00003A010000}"/>
    <cellStyle name="Porcentual 6" xfId="315" xr:uid="{00000000-0005-0000-0000-00003B010000}"/>
    <cellStyle name="Salida 2" xfId="316" xr:uid="{00000000-0005-0000-0000-00003C010000}"/>
    <cellStyle name="Salida 3" xfId="317" xr:uid="{00000000-0005-0000-0000-00003D010000}"/>
    <cellStyle name="Texto de advertencia 2" xfId="318" xr:uid="{00000000-0005-0000-0000-00003E010000}"/>
    <cellStyle name="Texto de advertencia 3" xfId="319" xr:uid="{00000000-0005-0000-0000-00003F010000}"/>
    <cellStyle name="Texto explicativo 2" xfId="320" xr:uid="{00000000-0005-0000-0000-000040010000}"/>
    <cellStyle name="Texto explicativo 3" xfId="321" xr:uid="{00000000-0005-0000-0000-000041010000}"/>
    <cellStyle name="Titular Publicación" xfId="122" xr:uid="{00000000-0005-0000-0000-000042010000}"/>
    <cellStyle name="Titular_gráfico" xfId="23" xr:uid="{00000000-0005-0000-0000-000043010000}"/>
    <cellStyle name="Título 1 2" xfId="322" xr:uid="{00000000-0005-0000-0000-000044010000}"/>
    <cellStyle name="Título 1 3" xfId="323" xr:uid="{00000000-0005-0000-0000-000045010000}"/>
    <cellStyle name="Título 2 2" xfId="324" xr:uid="{00000000-0005-0000-0000-000046010000}"/>
    <cellStyle name="Título 2 3" xfId="325" xr:uid="{00000000-0005-0000-0000-000047010000}"/>
    <cellStyle name="Título 3 2" xfId="326" xr:uid="{00000000-0005-0000-0000-000048010000}"/>
    <cellStyle name="Título 3 3" xfId="327" xr:uid="{00000000-0005-0000-0000-000049010000}"/>
    <cellStyle name="Título 4" xfId="328" xr:uid="{00000000-0005-0000-0000-00004A010000}"/>
    <cellStyle name="Título 5" xfId="329" xr:uid="{00000000-0005-0000-0000-00004B010000}"/>
    <cellStyle name="Total 2" xfId="330" xr:uid="{00000000-0005-0000-0000-00004C010000}"/>
    <cellStyle name="Total 3" xfId="331" xr:uid="{00000000-0005-0000-0000-00004D010000}"/>
  </cellStyles>
  <dxfs count="258">
    <dxf>
      <numFmt numFmtId="199" formatCode="&quot;^&quot;"/>
    </dxf>
    <dxf>
      <numFmt numFmtId="196" formatCode="\^"/>
    </dxf>
    <dxf>
      <numFmt numFmtId="189" formatCode="\^;&quot;^&quot;"/>
    </dxf>
    <dxf>
      <numFmt numFmtId="197" formatCode="&quot;-&quot;"/>
    </dxf>
    <dxf>
      <numFmt numFmtId="197" formatCode="&quot;-&quot;"/>
    </dxf>
    <dxf>
      <numFmt numFmtId="196" formatCode="\^"/>
    </dxf>
    <dxf>
      <numFmt numFmtId="189" formatCode="\^;&quot;^&quot;"/>
    </dxf>
    <dxf>
      <numFmt numFmtId="196" formatCode="\^"/>
    </dxf>
    <dxf>
      <numFmt numFmtId="189" formatCode="\^;&quot;^&quot;"/>
    </dxf>
    <dxf>
      <numFmt numFmtId="198" formatCode="\^;\^;\^"/>
    </dxf>
    <dxf>
      <numFmt numFmtId="198" formatCode="\^;\^;\^"/>
    </dxf>
    <dxf>
      <numFmt numFmtId="197" formatCode="&quot;-&quot;"/>
    </dxf>
    <dxf>
      <numFmt numFmtId="198" formatCode="\^;\^;\^"/>
    </dxf>
    <dxf>
      <numFmt numFmtId="197" formatCode="&quot;-&quot;"/>
    </dxf>
    <dxf>
      <numFmt numFmtId="198" formatCode="\^;\^;\^"/>
    </dxf>
    <dxf>
      <numFmt numFmtId="197" formatCode="&quot;-&quot;"/>
    </dxf>
    <dxf>
      <numFmt numFmtId="196" formatCode="\^"/>
    </dxf>
    <dxf>
      <numFmt numFmtId="198" formatCode="\^;\^;\^"/>
    </dxf>
    <dxf>
      <numFmt numFmtId="197" formatCode="&quot;-&quot;"/>
    </dxf>
    <dxf>
      <numFmt numFmtId="196" formatCode="\^"/>
    </dxf>
    <dxf>
      <numFmt numFmtId="196" formatCode="\^"/>
    </dxf>
    <dxf>
      <numFmt numFmtId="197" formatCode="&quot;-&quot;"/>
    </dxf>
    <dxf>
      <numFmt numFmtId="199" formatCode="&quot;^&quot;"/>
    </dxf>
    <dxf>
      <numFmt numFmtId="196" formatCode="\^"/>
    </dxf>
    <dxf>
      <numFmt numFmtId="196" formatCode="\^"/>
    </dxf>
    <dxf>
      <numFmt numFmtId="196" formatCode="\^"/>
    </dxf>
    <dxf>
      <numFmt numFmtId="196" formatCode="\^"/>
    </dxf>
    <dxf>
      <numFmt numFmtId="199" formatCode="&quot;^&quot;"/>
    </dxf>
    <dxf>
      <numFmt numFmtId="196" formatCode="\^"/>
    </dxf>
    <dxf>
      <numFmt numFmtId="196" formatCode="\^"/>
    </dxf>
    <dxf>
      <numFmt numFmtId="196" formatCode="\^"/>
    </dxf>
    <dxf>
      <numFmt numFmtId="196" formatCode="\^"/>
    </dxf>
    <dxf>
      <numFmt numFmtId="196" formatCode="\^"/>
    </dxf>
    <dxf>
      <numFmt numFmtId="199" formatCode="&quot;^&quot;"/>
    </dxf>
    <dxf>
      <numFmt numFmtId="196" formatCode="\^"/>
    </dxf>
    <dxf>
      <numFmt numFmtId="189" formatCode="\^;&quot;^&quot;"/>
    </dxf>
    <dxf>
      <numFmt numFmtId="196" formatCode="\^"/>
    </dxf>
    <dxf>
      <numFmt numFmtId="18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6" formatCode="\^"/>
    </dxf>
    <dxf>
      <numFmt numFmtId="198" formatCode="\^;\^;\^"/>
    </dxf>
    <dxf>
      <numFmt numFmtId="198" formatCode="\^;\^;\^"/>
    </dxf>
    <dxf>
      <numFmt numFmtId="198" formatCode="\^;\^;\^"/>
    </dxf>
    <dxf>
      <numFmt numFmtId="196" formatCode="\^"/>
    </dxf>
    <dxf>
      <numFmt numFmtId="196" formatCode="\^"/>
    </dxf>
    <dxf>
      <numFmt numFmtId="198" formatCode="\^;\^;\^"/>
    </dxf>
    <dxf>
      <numFmt numFmtId="196" formatCode="\^"/>
    </dxf>
    <dxf>
      <numFmt numFmtId="196" formatCode="\^"/>
    </dxf>
    <dxf>
      <numFmt numFmtId="196" formatCode="\^"/>
    </dxf>
    <dxf>
      <numFmt numFmtId="196" formatCode="\^"/>
    </dxf>
    <dxf>
      <numFmt numFmtId="196" formatCode="\^"/>
    </dxf>
    <dxf>
      <numFmt numFmtId="197" formatCode="&quot;-&quot;"/>
    </dxf>
    <dxf>
      <numFmt numFmtId="196" formatCode="\^"/>
    </dxf>
    <dxf>
      <numFmt numFmtId="189" formatCode="\^;&quot;^&quot;"/>
    </dxf>
    <dxf>
      <numFmt numFmtId="196" formatCode="\^"/>
    </dxf>
    <dxf>
      <numFmt numFmtId="189" formatCode="\^;&quot;^&quot;"/>
    </dxf>
    <dxf>
      <numFmt numFmtId="196" formatCode="\^"/>
    </dxf>
    <dxf>
      <numFmt numFmtId="189" formatCode="\^;&quot;^&quot;"/>
    </dxf>
    <dxf>
      <numFmt numFmtId="196" formatCode="\^"/>
    </dxf>
    <dxf>
      <numFmt numFmtId="189" formatCode="\^;&quot;^&quot;"/>
    </dxf>
    <dxf>
      <numFmt numFmtId="196" formatCode="\^"/>
    </dxf>
    <dxf>
      <numFmt numFmtId="189" formatCode="\^;&quot;^&quot;"/>
    </dxf>
    <dxf>
      <numFmt numFmtId="196" formatCode="\^"/>
    </dxf>
    <dxf>
      <numFmt numFmtId="198" formatCode="\^;\^;\^"/>
    </dxf>
    <dxf>
      <numFmt numFmtId="198"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89" formatCode="\^;&quot;^&quot;"/>
    </dxf>
    <dxf>
      <numFmt numFmtId="198" formatCode="\^;\^;\^"/>
    </dxf>
    <dxf>
      <numFmt numFmtId="197" formatCode="&quot;-&quot;"/>
    </dxf>
    <dxf>
      <numFmt numFmtId="196" formatCode="\^"/>
    </dxf>
    <dxf>
      <numFmt numFmtId="196" formatCode="\^"/>
    </dxf>
    <dxf>
      <numFmt numFmtId="196" formatCode="\^"/>
    </dxf>
    <dxf>
      <numFmt numFmtId="198" formatCode="\^;\^;\^"/>
    </dxf>
    <dxf>
      <numFmt numFmtId="200" formatCode="\^;\^;0"/>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8"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7" formatCode="&quot;-&quot;"/>
    </dxf>
    <dxf>
      <numFmt numFmtId="197" formatCode="&quot;-&quot;"/>
    </dxf>
    <dxf>
      <numFmt numFmtId="196" formatCode="\^"/>
    </dxf>
    <dxf>
      <numFmt numFmtId="196" formatCode="\^"/>
    </dxf>
    <dxf>
      <numFmt numFmtId="196" formatCode="\^"/>
    </dxf>
    <dxf>
      <numFmt numFmtId="196" formatCode="\^"/>
    </dxf>
    <dxf>
      <numFmt numFmtId="196" formatCode="\^"/>
    </dxf>
    <dxf>
      <numFmt numFmtId="196" formatCode="\^"/>
    </dxf>
    <dxf>
      <numFmt numFmtId="197" formatCode="&quot;-&quot;"/>
    </dxf>
    <dxf>
      <numFmt numFmtId="196" formatCode="\^"/>
    </dxf>
    <dxf>
      <numFmt numFmtId="198"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7" formatCode="&quot;-&quot;"/>
    </dxf>
    <dxf>
      <numFmt numFmtId="196" formatCode="\^"/>
    </dxf>
    <dxf>
      <numFmt numFmtId="196" formatCode="\^"/>
    </dxf>
    <dxf>
      <numFmt numFmtId="197" formatCode="&quot;-&quot;"/>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8" formatCode="\^;\^;\^"/>
    </dxf>
    <dxf>
      <numFmt numFmtId="196" formatCode="\^"/>
    </dxf>
    <dxf>
      <numFmt numFmtId="196" formatCode="\^"/>
    </dxf>
    <dxf>
      <numFmt numFmtId="198" formatCode="\^;\^;\^"/>
    </dxf>
    <dxf>
      <numFmt numFmtId="198" formatCode="\^;\^;\^"/>
    </dxf>
    <dxf>
      <numFmt numFmtId="196" formatCode="\^"/>
    </dxf>
    <dxf>
      <numFmt numFmtId="196" formatCode="\^"/>
    </dxf>
    <dxf>
      <numFmt numFmtId="197" formatCode="&quot;-&quot;"/>
    </dxf>
    <dxf>
      <numFmt numFmtId="196" formatCode="\^"/>
    </dxf>
    <dxf>
      <numFmt numFmtId="196" formatCode="\^"/>
    </dxf>
    <dxf>
      <numFmt numFmtId="198" formatCode="\^;\^;\^"/>
    </dxf>
    <dxf>
      <numFmt numFmtId="196" formatCode="\^"/>
    </dxf>
    <dxf>
      <numFmt numFmtId="197" formatCode="&quot;-&quot;"/>
    </dxf>
    <dxf>
      <numFmt numFmtId="196" formatCode="\^"/>
    </dxf>
    <dxf>
      <numFmt numFmtId="198" formatCode="\^;\^;\^"/>
    </dxf>
    <dxf>
      <numFmt numFmtId="197" formatCode="&quot;-&quot;"/>
    </dxf>
    <dxf>
      <numFmt numFmtId="196" formatCode="\^"/>
    </dxf>
    <dxf>
      <numFmt numFmtId="196" formatCode="\^"/>
    </dxf>
    <dxf>
      <numFmt numFmtId="197" formatCode="&quot;-&quot;"/>
    </dxf>
    <dxf>
      <numFmt numFmtId="196" formatCode="\^"/>
    </dxf>
    <dxf>
      <numFmt numFmtId="196" formatCode="\^"/>
    </dxf>
    <dxf>
      <numFmt numFmtId="196" formatCode="\^"/>
    </dxf>
    <dxf>
      <numFmt numFmtId="196" formatCode="\^"/>
    </dxf>
    <dxf>
      <numFmt numFmtId="197" formatCode="&quot;-&quot;"/>
    </dxf>
    <dxf>
      <numFmt numFmtId="196" formatCode="\^"/>
    </dxf>
    <dxf>
      <numFmt numFmtId="196" formatCode="\^"/>
    </dxf>
    <dxf>
      <numFmt numFmtId="198" formatCode="\^;\^;\^"/>
    </dxf>
    <dxf>
      <numFmt numFmtId="197" formatCode="&quot;-&quot;"/>
    </dxf>
    <dxf>
      <numFmt numFmtId="198" formatCode="\^;\^;\^"/>
    </dxf>
    <dxf>
      <numFmt numFmtId="196" formatCode="\^"/>
    </dxf>
    <dxf>
      <numFmt numFmtId="196" formatCode="\^"/>
    </dxf>
    <dxf>
      <numFmt numFmtId="196" formatCode="\^"/>
    </dxf>
    <dxf>
      <numFmt numFmtId="197" formatCode="&quot;-&quot;"/>
    </dxf>
    <dxf>
      <numFmt numFmtId="196" formatCode="\^"/>
    </dxf>
    <dxf>
      <numFmt numFmtId="197" formatCode="&quot;-&quot;"/>
    </dxf>
    <dxf>
      <numFmt numFmtId="196" formatCode="\^"/>
    </dxf>
    <dxf>
      <numFmt numFmtId="196" formatCode="\^"/>
    </dxf>
    <dxf>
      <numFmt numFmtId="196" formatCode="\^"/>
    </dxf>
    <dxf>
      <numFmt numFmtId="196" formatCode="\^"/>
    </dxf>
    <dxf>
      <numFmt numFmtId="197" formatCode="&quot;-&quot;"/>
    </dxf>
    <dxf>
      <numFmt numFmtId="197" formatCode="&quot;-&quot;"/>
    </dxf>
    <dxf>
      <numFmt numFmtId="197" formatCode="&quot;-&quot;"/>
    </dxf>
    <dxf>
      <numFmt numFmtId="196" formatCode="\^"/>
    </dxf>
    <dxf>
      <numFmt numFmtId="196" formatCode="\^"/>
    </dxf>
    <dxf>
      <numFmt numFmtId="196" formatCode="\^"/>
    </dxf>
    <dxf>
      <numFmt numFmtId="196" formatCode="\^"/>
    </dxf>
    <dxf>
      <numFmt numFmtId="197" formatCode="&quot;-&quot;"/>
    </dxf>
    <dxf>
      <numFmt numFmtId="196" formatCode="\^"/>
    </dxf>
    <dxf>
      <numFmt numFmtId="198" formatCode="\^;\^;\^"/>
    </dxf>
    <dxf>
      <numFmt numFmtId="196" formatCode="\^"/>
    </dxf>
    <dxf>
      <numFmt numFmtId="197" formatCode="&quot;-&quot;"/>
    </dxf>
    <dxf>
      <numFmt numFmtId="196" formatCode="\^"/>
    </dxf>
    <dxf>
      <numFmt numFmtId="196" formatCode="\^"/>
    </dxf>
    <dxf>
      <numFmt numFmtId="189" formatCode="\^;&quot;^&quot;"/>
    </dxf>
    <dxf>
      <numFmt numFmtId="196" formatCode="\^"/>
    </dxf>
    <dxf>
      <numFmt numFmtId="196" formatCode="\^"/>
    </dxf>
    <dxf>
      <numFmt numFmtId="189" formatCode="\^;&quot;^&quot;"/>
    </dxf>
    <dxf>
      <numFmt numFmtId="196" formatCode="\^"/>
    </dxf>
    <dxf>
      <numFmt numFmtId="198" formatCode="\^;\^;\^"/>
    </dxf>
    <dxf>
      <numFmt numFmtId="196" formatCode="\^"/>
    </dxf>
    <dxf>
      <numFmt numFmtId="197" formatCode="&quot;-&quot;"/>
    </dxf>
    <dxf>
      <numFmt numFmtId="196" formatCode="\^"/>
    </dxf>
    <dxf>
      <numFmt numFmtId="197" formatCode="&quot;-&quot;"/>
    </dxf>
  </dxfs>
  <tableStyles count="0" defaultTableStyle="TableStyleMedium2" defaultPivotStyle="PivotStyleLight16"/>
  <colors>
    <mruColors>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9</xdr:col>
      <xdr:colOff>68036</xdr:colOff>
      <xdr:row>1</xdr:row>
      <xdr:rowOff>0</xdr:rowOff>
    </xdr:from>
    <xdr:to>
      <xdr:col>10</xdr:col>
      <xdr:colOff>283029</xdr:colOff>
      <xdr:row>3</xdr:row>
      <xdr:rowOff>136523</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9611" y="142875"/>
          <a:ext cx="1196068" cy="5175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trabajos%20en%20curso\CORES\BOLETIN\Datos%20Enero\D_4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_4C1"/>
    </sheetNames>
    <definedNames>
      <definedName name="Macro2"/>
    </definedNames>
    <sheetDataSet>
      <sheetData sheetId="0" refreshError="1"/>
    </sheetDataSet>
  </externalBook>
</externalLink>
</file>

<file path=xl/theme/theme1.xml><?xml version="1.0" encoding="utf-8"?>
<a:theme xmlns:a="http://schemas.openxmlformats.org/drawingml/2006/main" name="CORES">
  <a:themeElements>
    <a:clrScheme name="CoresCorporativo2">
      <a:dk1>
        <a:srgbClr val="000000"/>
      </a:dk1>
      <a:lt1>
        <a:srgbClr val="FFFFFF"/>
      </a:lt1>
      <a:dk2>
        <a:srgbClr val="CD2D00"/>
      </a:dk2>
      <a:lt2>
        <a:srgbClr val="F0EFEC"/>
      </a:lt2>
      <a:accent1>
        <a:srgbClr val="CD2D00"/>
      </a:accent1>
      <a:accent2>
        <a:srgbClr val="C19E76"/>
      </a:accent2>
      <a:accent3>
        <a:srgbClr val="5F8EA9"/>
      </a:accent3>
      <a:accent4>
        <a:srgbClr val="A59076"/>
      </a:accent4>
      <a:accent5>
        <a:srgbClr val="86AEC4"/>
      </a:accent5>
      <a:accent6>
        <a:srgbClr val="C2BDB5"/>
      </a:accent6>
      <a:hlink>
        <a:srgbClr val="812411"/>
      </a:hlink>
      <a:folHlink>
        <a:srgbClr val="671C0D"/>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K102"/>
  <sheetViews>
    <sheetView tabSelected="1" zoomScaleNormal="100" zoomScaleSheetLayoutView="140" workbookViewId="0">
      <selection activeCell="M1" sqref="M1"/>
    </sheetView>
  </sheetViews>
  <sheetFormatPr baseColWidth="10" defaultColWidth="11.125" defaultRowHeight="15" customHeight="1" x14ac:dyDescent="0.2"/>
  <cols>
    <col min="1" max="1" width="9" style="3" customWidth="1"/>
    <col min="2" max="2" width="3.625" style="3" customWidth="1"/>
    <col min="3" max="3" width="7.5" style="3" customWidth="1"/>
    <col min="4" max="4" width="4.625" style="3" customWidth="1"/>
    <col min="5" max="5" width="8.125" style="3" customWidth="1"/>
    <col min="6" max="9" width="11.125" style="3"/>
    <col min="10" max="10" width="12.625" style="3" customWidth="1"/>
    <col min="11" max="16384" width="11.125" style="3"/>
  </cols>
  <sheetData>
    <row r="2" spans="1:9" ht="15" customHeight="1" x14ac:dyDescent="0.25">
      <c r="A2" s="2" t="s">
        <v>691</v>
      </c>
    </row>
    <row r="3" spans="1:9" ht="15" customHeight="1" x14ac:dyDescent="0.2">
      <c r="A3" s="499">
        <v>46081</v>
      </c>
    </row>
    <row r="4" spans="1:9" ht="15" customHeight="1" x14ac:dyDescent="0.25">
      <c r="A4" s="767" t="s">
        <v>19</v>
      </c>
      <c r="B4" s="767"/>
      <c r="C4" s="767"/>
      <c r="D4" s="767"/>
      <c r="E4" s="767"/>
      <c r="F4" s="767"/>
      <c r="G4" s="767"/>
    </row>
    <row r="5" spans="1:9" ht="15" customHeight="1" x14ac:dyDescent="0.25">
      <c r="A5" s="4"/>
      <c r="B5" s="4"/>
      <c r="C5" s="4"/>
      <c r="D5" s="4"/>
      <c r="E5" s="4"/>
      <c r="F5" s="4"/>
      <c r="G5" s="4"/>
    </row>
    <row r="6" spans="1:9" ht="15" customHeight="1" x14ac:dyDescent="0.2">
      <c r="A6" s="6" t="s">
        <v>0</v>
      </c>
      <c r="B6" s="14"/>
      <c r="C6" s="14"/>
      <c r="D6" s="14"/>
      <c r="E6" s="14"/>
      <c r="F6" s="14"/>
      <c r="G6" s="14"/>
    </row>
    <row r="7" spans="1:9" ht="15" customHeight="1" x14ac:dyDescent="0.2">
      <c r="A7" s="6"/>
      <c r="B7" s="14"/>
      <c r="C7" s="14"/>
      <c r="D7" s="14"/>
      <c r="E7" s="14"/>
      <c r="F7" s="14"/>
      <c r="G7" s="14"/>
    </row>
    <row r="8" spans="1:9" ht="15" customHeight="1" x14ac:dyDescent="0.2">
      <c r="A8" s="14"/>
      <c r="B8" s="14"/>
      <c r="C8" s="67" t="s">
        <v>0</v>
      </c>
      <c r="D8" s="9"/>
      <c r="E8" s="14"/>
      <c r="F8" s="14"/>
      <c r="G8" s="14"/>
    </row>
    <row r="9" spans="1:9" ht="15" customHeight="1" x14ac:dyDescent="0.2">
      <c r="A9" s="14"/>
      <c r="B9" s="14"/>
      <c r="C9" s="68" t="s">
        <v>104</v>
      </c>
      <c r="D9" s="9"/>
      <c r="E9" s="9"/>
      <c r="F9" s="9"/>
      <c r="G9" s="9"/>
      <c r="H9" s="8"/>
      <c r="I9" s="8"/>
    </row>
    <row r="10" spans="1:9" ht="15" customHeight="1" x14ac:dyDescent="0.2">
      <c r="A10" s="14"/>
      <c r="B10" s="14"/>
      <c r="C10" s="68" t="s">
        <v>23</v>
      </c>
      <c r="D10" s="9"/>
      <c r="E10" s="9"/>
      <c r="F10" s="9"/>
      <c r="G10" s="9"/>
    </row>
    <row r="11" spans="1:9" ht="15" customHeight="1" x14ac:dyDescent="0.2">
      <c r="A11" s="14"/>
      <c r="B11" s="14"/>
      <c r="C11" s="14"/>
      <c r="D11" s="14"/>
      <c r="E11" s="14"/>
      <c r="F11" s="14"/>
      <c r="G11" s="14"/>
      <c r="H11" s="5"/>
    </row>
    <row r="12" spans="1:9" ht="15" customHeight="1" x14ac:dyDescent="0.2">
      <c r="A12" s="6" t="s">
        <v>2</v>
      </c>
      <c r="H12" s="7"/>
    </row>
    <row r="13" spans="1:9" ht="15" customHeight="1" x14ac:dyDescent="0.2">
      <c r="A13" s="6"/>
    </row>
    <row r="14" spans="1:9" s="6" customFormat="1" ht="15" customHeight="1" x14ac:dyDescent="0.2">
      <c r="B14" s="6" t="s">
        <v>13</v>
      </c>
    </row>
    <row r="16" spans="1:9" ht="15" customHeight="1" x14ac:dyDescent="0.2">
      <c r="C16" s="8" t="s">
        <v>5</v>
      </c>
      <c r="D16" s="8"/>
      <c r="E16" s="8"/>
      <c r="F16" s="8"/>
    </row>
    <row r="17" spans="2:9" ht="15" customHeight="1" x14ac:dyDescent="0.2">
      <c r="C17" s="208" t="s">
        <v>491</v>
      </c>
      <c r="D17" s="208"/>
      <c r="E17" s="208"/>
      <c r="F17" s="208"/>
      <c r="G17" s="208"/>
      <c r="H17" s="208"/>
    </row>
    <row r="18" spans="2:9" ht="15" customHeight="1" x14ac:dyDescent="0.2">
      <c r="C18" s="8" t="s">
        <v>24</v>
      </c>
      <c r="D18" s="8"/>
      <c r="E18" s="8"/>
      <c r="F18" s="8"/>
      <c r="G18" s="8"/>
    </row>
    <row r="19" spans="2:9" ht="15" customHeight="1" x14ac:dyDescent="0.2">
      <c r="C19" s="8" t="s">
        <v>25</v>
      </c>
      <c r="D19" s="8"/>
      <c r="E19" s="8"/>
      <c r="F19" s="11"/>
    </row>
    <row r="20" spans="2:9" ht="15" customHeight="1" x14ac:dyDescent="0.2">
      <c r="C20" s="8" t="s">
        <v>499</v>
      </c>
      <c r="D20" s="8"/>
      <c r="E20" s="8"/>
      <c r="F20" s="8"/>
      <c r="G20" s="8"/>
      <c r="H20" s="8"/>
      <c r="I20" s="8"/>
    </row>
    <row r="21" spans="2:9" ht="15" customHeight="1" x14ac:dyDescent="0.2">
      <c r="C21" s="8" t="s">
        <v>27</v>
      </c>
      <c r="D21" s="8"/>
      <c r="E21" s="8"/>
      <c r="F21" s="11"/>
      <c r="G21" s="11"/>
      <c r="H21" s="11"/>
      <c r="I21" s="11"/>
    </row>
    <row r="22" spans="2:9" ht="15" customHeight="1" x14ac:dyDescent="0.2">
      <c r="C22" s="8" t="s">
        <v>199</v>
      </c>
      <c r="D22" s="8"/>
      <c r="E22" s="8"/>
      <c r="F22" s="8"/>
      <c r="G22" s="8"/>
      <c r="H22" s="11"/>
      <c r="I22" s="11"/>
    </row>
    <row r="23" spans="2:9" ht="15" customHeight="1" x14ac:dyDescent="0.2">
      <c r="C23" s="8" t="s">
        <v>28</v>
      </c>
      <c r="D23" s="8"/>
      <c r="E23" s="8"/>
      <c r="F23" s="8"/>
      <c r="G23" s="8"/>
    </row>
    <row r="24" spans="2:9" ht="15" customHeight="1" x14ac:dyDescent="0.2">
      <c r="C24" s="8" t="s">
        <v>26</v>
      </c>
      <c r="D24" s="8"/>
      <c r="E24" s="8"/>
      <c r="F24" s="8"/>
      <c r="G24" s="8"/>
    </row>
    <row r="25" spans="2:9" ht="15" customHeight="1" x14ac:dyDescent="0.2">
      <c r="C25" s="208" t="s">
        <v>501</v>
      </c>
      <c r="D25" s="208"/>
      <c r="E25" s="208"/>
      <c r="F25" s="208"/>
      <c r="G25" s="8"/>
      <c r="H25" s="8"/>
    </row>
    <row r="26" spans="2:9" ht="15" customHeight="1" x14ac:dyDescent="0.2">
      <c r="C26" s="208" t="s">
        <v>33</v>
      </c>
      <c r="D26" s="208"/>
      <c r="E26" s="208"/>
      <c r="F26" s="208"/>
      <c r="G26" s="8"/>
      <c r="H26" s="8"/>
    </row>
    <row r="27" spans="2:9" ht="15" customHeight="1" x14ac:dyDescent="0.2">
      <c r="C27" s="208" t="s">
        <v>431</v>
      </c>
      <c r="D27" s="208"/>
      <c r="E27" s="208"/>
      <c r="F27" s="208"/>
      <c r="G27" s="208"/>
      <c r="H27" s="208"/>
      <c r="I27" s="8"/>
    </row>
    <row r="28" spans="2:9" ht="15" customHeight="1" x14ac:dyDescent="0.2">
      <c r="C28" s="8" t="s">
        <v>6</v>
      </c>
      <c r="D28" s="8"/>
      <c r="E28" s="8"/>
      <c r="F28" s="11"/>
    </row>
    <row r="29" spans="2:9" s="6" customFormat="1" ht="15" customHeight="1" x14ac:dyDescent="0.2">
      <c r="B29" s="3"/>
      <c r="C29" s="8" t="s">
        <v>29</v>
      </c>
      <c r="D29" s="8"/>
      <c r="E29" s="8"/>
      <c r="F29" s="11"/>
      <c r="G29" s="3"/>
    </row>
    <row r="30" spans="2:9" ht="15" customHeight="1" x14ac:dyDescent="0.2">
      <c r="C30" s="8" t="s">
        <v>435</v>
      </c>
      <c r="D30" s="8"/>
      <c r="E30" s="8"/>
      <c r="F30" s="8"/>
      <c r="G30" s="8"/>
    </row>
    <row r="31" spans="2:9" ht="15" customHeight="1" x14ac:dyDescent="0.2">
      <c r="C31" s="8" t="s">
        <v>7</v>
      </c>
      <c r="D31" s="8"/>
      <c r="E31" s="8"/>
      <c r="F31" s="8"/>
      <c r="G31" s="6"/>
      <c r="H31" s="11"/>
    </row>
    <row r="33" spans="1:9" ht="15" customHeight="1" x14ac:dyDescent="0.2">
      <c r="B33" s="6" t="s">
        <v>16</v>
      </c>
      <c r="C33" s="6"/>
      <c r="D33" s="11"/>
      <c r="E33" s="11"/>
      <c r="F33" s="11"/>
      <c r="G33" s="11"/>
    </row>
    <row r="34" spans="1:9" ht="15" customHeight="1" x14ac:dyDescent="0.2">
      <c r="D34" s="11"/>
      <c r="E34" s="11"/>
      <c r="F34" s="11"/>
      <c r="G34" s="11"/>
      <c r="H34" s="11"/>
    </row>
    <row r="35" spans="1:9" ht="15" customHeight="1" x14ac:dyDescent="0.2">
      <c r="C35" s="8" t="s">
        <v>242</v>
      </c>
      <c r="D35" s="8"/>
      <c r="E35" s="8"/>
      <c r="F35" s="8"/>
      <c r="G35" s="8"/>
    </row>
    <row r="36" spans="1:9" ht="15" customHeight="1" x14ac:dyDescent="0.2">
      <c r="C36" s="8" t="s">
        <v>221</v>
      </c>
      <c r="D36" s="8"/>
      <c r="E36" s="8"/>
      <c r="F36" s="8"/>
      <c r="G36" s="11"/>
    </row>
    <row r="37" spans="1:9" ht="15" customHeight="1" x14ac:dyDescent="0.2">
      <c r="A37" s="6"/>
      <c r="C37" s="208" t="s">
        <v>34</v>
      </c>
      <c r="D37" s="208"/>
      <c r="E37" s="208"/>
      <c r="F37" s="208"/>
      <c r="G37" s="208"/>
      <c r="H37" s="8"/>
      <c r="I37" s="8"/>
    </row>
    <row r="38" spans="1:9" ht="15" customHeight="1" x14ac:dyDescent="0.2">
      <c r="A38" s="6"/>
      <c r="C38" s="208" t="s">
        <v>494</v>
      </c>
      <c r="D38" s="208"/>
      <c r="E38" s="208"/>
      <c r="F38" s="208"/>
      <c r="G38" s="208"/>
      <c r="H38" s="8"/>
    </row>
    <row r="40" spans="1:9" ht="15" customHeight="1" x14ac:dyDescent="0.2">
      <c r="B40" s="6" t="s">
        <v>14</v>
      </c>
      <c r="C40" s="6"/>
    </row>
    <row r="42" spans="1:9" ht="15" customHeight="1" x14ac:dyDescent="0.2">
      <c r="C42" s="8" t="s">
        <v>30</v>
      </c>
      <c r="D42" s="8"/>
      <c r="E42" s="8"/>
      <c r="H42" s="11"/>
      <c r="I42" s="11"/>
    </row>
    <row r="43" spans="1:9" ht="15" customHeight="1" x14ac:dyDescent="0.2">
      <c r="C43" s="8" t="s">
        <v>245</v>
      </c>
      <c r="D43" s="8"/>
      <c r="E43" s="8"/>
      <c r="F43" s="8"/>
      <c r="H43" s="11"/>
      <c r="I43" s="11"/>
    </row>
    <row r="44" spans="1:9" ht="15" customHeight="1" x14ac:dyDescent="0.2">
      <c r="C44" s="8" t="s">
        <v>493</v>
      </c>
      <c r="D44" s="8"/>
      <c r="E44" s="8"/>
      <c r="F44" s="8"/>
      <c r="G44" s="11"/>
    </row>
    <row r="45" spans="1:9" ht="15" customHeight="1" x14ac:dyDescent="0.2">
      <c r="C45" s="8" t="s">
        <v>246</v>
      </c>
      <c r="D45" s="8"/>
      <c r="E45" s="8"/>
      <c r="F45" s="8"/>
      <c r="G45" s="8"/>
    </row>
    <row r="46" spans="1:9" ht="15" customHeight="1" x14ac:dyDescent="0.2">
      <c r="C46" s="11"/>
      <c r="D46" s="6"/>
    </row>
    <row r="47" spans="1:9" ht="15" customHeight="1" x14ac:dyDescent="0.2">
      <c r="B47" s="6" t="s">
        <v>15</v>
      </c>
      <c r="C47" s="6"/>
      <c r="D47" s="6"/>
    </row>
    <row r="48" spans="1:9" ht="15" customHeight="1" x14ac:dyDescent="0.2">
      <c r="B48" s="6"/>
    </row>
    <row r="49" spans="1:8" ht="15" customHeight="1" x14ac:dyDescent="0.2">
      <c r="B49" s="6"/>
      <c r="C49" s="8" t="s">
        <v>492</v>
      </c>
      <c r="D49" s="8"/>
      <c r="E49" s="8"/>
      <c r="F49" s="8"/>
      <c r="G49" s="8"/>
    </row>
    <row r="50" spans="1:8" ht="15" customHeight="1" x14ac:dyDescent="0.2">
      <c r="B50" s="6"/>
      <c r="C50" s="8" t="s">
        <v>476</v>
      </c>
      <c r="D50" s="8"/>
      <c r="E50" s="8"/>
      <c r="F50" s="8"/>
    </row>
    <row r="51" spans="1:8" ht="15" customHeight="1" x14ac:dyDescent="0.2">
      <c r="B51" s="6"/>
      <c r="C51" s="8" t="s">
        <v>37</v>
      </c>
      <c r="D51" s="8"/>
      <c r="E51" s="8"/>
      <c r="F51" s="8"/>
    </row>
    <row r="52" spans="1:8" ht="15" customHeight="1" x14ac:dyDescent="0.2">
      <c r="B52" s="6"/>
      <c r="C52" s="8" t="s">
        <v>36</v>
      </c>
      <c r="D52" s="8"/>
      <c r="E52" s="8"/>
      <c r="F52" s="8"/>
    </row>
    <row r="53" spans="1:8" ht="15" customHeight="1" x14ac:dyDescent="0.2">
      <c r="B53" s="6"/>
      <c r="C53" s="8" t="s">
        <v>35</v>
      </c>
      <c r="D53" s="8"/>
      <c r="E53" s="8"/>
      <c r="F53" s="8"/>
    </row>
    <row r="54" spans="1:8" ht="15" customHeight="1" x14ac:dyDescent="0.2">
      <c r="B54" s="6"/>
      <c r="C54" s="8" t="s">
        <v>20</v>
      </c>
      <c r="D54" s="8"/>
      <c r="E54" s="8"/>
      <c r="F54" s="8"/>
      <c r="G54" s="8"/>
    </row>
    <row r="55" spans="1:8" s="18" customFormat="1" ht="15" customHeight="1" x14ac:dyDescent="0.2">
      <c r="A55" s="3"/>
      <c r="B55" s="6"/>
      <c r="C55" s="8" t="s">
        <v>21</v>
      </c>
      <c r="D55" s="8"/>
      <c r="E55" s="8"/>
      <c r="F55" s="8"/>
      <c r="G55" s="3"/>
      <c r="H55" s="17"/>
    </row>
    <row r="56" spans="1:8" s="18" customFormat="1" ht="15" customHeight="1" x14ac:dyDescent="0.2">
      <c r="A56" s="3"/>
      <c r="B56" s="6"/>
      <c r="C56" s="208" t="s">
        <v>22</v>
      </c>
      <c r="D56" s="208"/>
      <c r="E56" s="208"/>
      <c r="F56" s="208"/>
      <c r="G56" s="208"/>
      <c r="H56" s="8"/>
    </row>
    <row r="57" spans="1:8" s="18" customFormat="1" ht="15" customHeight="1" x14ac:dyDescent="0.2">
      <c r="A57" s="3"/>
      <c r="B57" s="6"/>
      <c r="C57" s="6"/>
      <c r="D57" s="16"/>
      <c r="E57" s="16"/>
      <c r="F57" s="16"/>
      <c r="G57" s="17"/>
      <c r="H57" s="17"/>
    </row>
    <row r="58" spans="1:8" s="18" customFormat="1" ht="15" customHeight="1" x14ac:dyDescent="0.2">
      <c r="A58" s="15" t="s">
        <v>3</v>
      </c>
      <c r="B58" s="16"/>
      <c r="C58" s="16"/>
      <c r="D58" s="16"/>
      <c r="E58" s="16"/>
      <c r="F58" s="16"/>
      <c r="G58" s="17"/>
      <c r="H58" s="17"/>
    </row>
    <row r="59" spans="1:8" s="18" customFormat="1" ht="15" customHeight="1" x14ac:dyDescent="0.2">
      <c r="A59" s="15"/>
      <c r="B59" s="16"/>
      <c r="C59" s="16"/>
      <c r="D59" s="16"/>
      <c r="E59" s="16"/>
      <c r="F59" s="16"/>
      <c r="G59" s="17"/>
      <c r="H59" s="17"/>
    </row>
    <row r="60" spans="1:8" s="18" customFormat="1" ht="15" customHeight="1" x14ac:dyDescent="0.2">
      <c r="A60" s="15"/>
      <c r="B60" s="15" t="s">
        <v>9</v>
      </c>
      <c r="C60" s="16"/>
      <c r="D60" s="16"/>
      <c r="E60" s="16"/>
      <c r="F60" s="16"/>
      <c r="G60" s="17"/>
      <c r="H60" s="17"/>
    </row>
    <row r="61" spans="1:8" ht="15" customHeight="1" x14ac:dyDescent="0.2">
      <c r="A61" s="15"/>
      <c r="B61" s="15"/>
      <c r="C61" s="16"/>
      <c r="D61" s="16"/>
      <c r="E61" s="16"/>
      <c r="F61" s="16"/>
      <c r="G61" s="17"/>
    </row>
    <row r="62" spans="1:8" ht="15" customHeight="1" x14ac:dyDescent="0.2">
      <c r="A62" s="15"/>
      <c r="B62" s="11"/>
      <c r="C62" s="8" t="s">
        <v>38</v>
      </c>
      <c r="D62" s="8"/>
      <c r="E62" s="8"/>
      <c r="F62" s="16"/>
      <c r="G62" s="17"/>
    </row>
    <row r="63" spans="1:8" ht="15" customHeight="1" x14ac:dyDescent="0.2">
      <c r="A63" s="15"/>
      <c r="B63" s="11"/>
      <c r="C63" s="712" t="s">
        <v>602</v>
      </c>
      <c r="D63" s="712"/>
      <c r="E63" s="712"/>
      <c r="F63" s="712"/>
      <c r="G63" s="712"/>
    </row>
    <row r="64" spans="1:8" ht="15" customHeight="1" x14ac:dyDescent="0.2">
      <c r="B64" s="6"/>
      <c r="C64" s="8" t="s">
        <v>359</v>
      </c>
      <c r="D64" s="8"/>
      <c r="E64" s="8"/>
      <c r="F64" s="8"/>
      <c r="G64" s="8"/>
    </row>
    <row r="65" spans="2:9" ht="15" customHeight="1" x14ac:dyDescent="0.2">
      <c r="B65" s="6"/>
      <c r="C65" s="8" t="s">
        <v>607</v>
      </c>
      <c r="D65" s="8"/>
      <c r="E65" s="8"/>
      <c r="F65" s="8"/>
      <c r="G65" s="8"/>
      <c r="H65" s="8"/>
    </row>
    <row r="66" spans="2:9" ht="15" customHeight="1" x14ac:dyDescent="0.2">
      <c r="B66" s="6"/>
      <c r="C66" s="6"/>
      <c r="D66" s="11"/>
      <c r="E66" s="11"/>
      <c r="F66" s="11"/>
    </row>
    <row r="67" spans="2:9" ht="15" customHeight="1" x14ac:dyDescent="0.2">
      <c r="B67" s="6" t="s">
        <v>17</v>
      </c>
      <c r="C67" s="6"/>
      <c r="D67" s="11"/>
      <c r="E67" s="11"/>
      <c r="F67" s="11"/>
      <c r="G67" s="10"/>
      <c r="H67" s="10"/>
      <c r="I67" s="10"/>
    </row>
    <row r="68" spans="2:9" ht="15" customHeight="1" x14ac:dyDescent="0.2">
      <c r="B68" s="6"/>
      <c r="C68" s="6"/>
      <c r="D68" s="11"/>
      <c r="E68" s="11"/>
      <c r="F68" s="11"/>
    </row>
    <row r="69" spans="2:9" ht="15" customHeight="1" x14ac:dyDescent="0.2">
      <c r="B69" s="6"/>
      <c r="C69" s="8" t="s">
        <v>485</v>
      </c>
      <c r="D69" s="8"/>
      <c r="E69" s="8"/>
      <c r="F69" s="8"/>
      <c r="G69" s="10"/>
      <c r="H69" s="10"/>
    </row>
    <row r="70" spans="2:9" ht="15" customHeight="1" x14ac:dyDescent="0.2">
      <c r="B70" s="6"/>
      <c r="C70" s="8" t="s">
        <v>18</v>
      </c>
      <c r="D70" s="8"/>
      <c r="E70" s="8"/>
      <c r="F70" s="8"/>
      <c r="G70" s="10"/>
    </row>
    <row r="71" spans="2:9" ht="15" customHeight="1" x14ac:dyDescent="0.2">
      <c r="C71" s="208" t="s">
        <v>496</v>
      </c>
      <c r="D71" s="208"/>
      <c r="E71" s="208"/>
      <c r="F71" s="8"/>
      <c r="G71" s="8"/>
    </row>
    <row r="72" spans="2:9" ht="15" customHeight="1" x14ac:dyDescent="0.2">
      <c r="C72" s="8" t="s">
        <v>495</v>
      </c>
      <c r="D72" s="8"/>
      <c r="E72" s="8"/>
      <c r="F72" s="8"/>
      <c r="G72" s="8"/>
      <c r="H72" s="8"/>
    </row>
    <row r="73" spans="2:9" ht="15" customHeight="1" x14ac:dyDescent="0.2">
      <c r="C73" s="8" t="s">
        <v>337</v>
      </c>
      <c r="D73" s="8"/>
      <c r="E73" s="8"/>
      <c r="F73" s="8"/>
    </row>
    <row r="74" spans="2:9" ht="15" customHeight="1" x14ac:dyDescent="0.2">
      <c r="C74" s="8" t="s">
        <v>517</v>
      </c>
      <c r="D74" s="8"/>
      <c r="E74" s="8"/>
      <c r="F74" s="8"/>
    </row>
    <row r="75" spans="2:9" ht="15" customHeight="1" x14ac:dyDescent="0.2">
      <c r="D75" s="10"/>
      <c r="E75" s="10"/>
      <c r="F75" s="10"/>
      <c r="H75" s="10"/>
    </row>
    <row r="76" spans="2:9" ht="15" customHeight="1" x14ac:dyDescent="0.2">
      <c r="B76" s="6" t="s">
        <v>10</v>
      </c>
      <c r="D76" s="10"/>
      <c r="E76" s="10"/>
      <c r="F76" s="10"/>
    </row>
    <row r="77" spans="2:9" ht="15" customHeight="1" x14ac:dyDescent="0.2">
      <c r="D77" s="10"/>
      <c r="E77" s="10"/>
      <c r="F77" s="10"/>
      <c r="G77" s="10"/>
    </row>
    <row r="78" spans="2:9" ht="15" customHeight="1" x14ac:dyDescent="0.2">
      <c r="C78" s="8" t="s">
        <v>31</v>
      </c>
      <c r="D78" s="8"/>
      <c r="E78" s="8"/>
      <c r="F78" s="8"/>
    </row>
    <row r="79" spans="2:9" ht="15" customHeight="1" x14ac:dyDescent="0.2">
      <c r="C79" s="208" t="s">
        <v>343</v>
      </c>
      <c r="D79" s="208"/>
      <c r="E79" s="208"/>
      <c r="F79" s="8"/>
      <c r="G79" s="8"/>
    </row>
    <row r="81" spans="1:10" ht="15" customHeight="1" x14ac:dyDescent="0.2">
      <c r="B81" s="6" t="s">
        <v>11</v>
      </c>
    </row>
    <row r="83" spans="1:10" ht="15" customHeight="1" x14ac:dyDescent="0.2">
      <c r="C83" s="8" t="s">
        <v>12</v>
      </c>
      <c r="D83" s="8"/>
      <c r="E83" s="8"/>
      <c r="F83" s="8"/>
      <c r="G83" s="8"/>
    </row>
    <row r="84" spans="1:10" ht="15" customHeight="1" x14ac:dyDescent="0.2">
      <c r="C84" s="208" t="s">
        <v>358</v>
      </c>
      <c r="D84" s="208"/>
      <c r="E84" s="208"/>
      <c r="F84" s="8"/>
    </row>
    <row r="85" spans="1:10" ht="15" customHeight="1" x14ac:dyDescent="0.2">
      <c r="H85" s="10"/>
      <c r="I85" s="10"/>
    </row>
    <row r="86" spans="1:10" ht="15" customHeight="1" x14ac:dyDescent="0.2">
      <c r="A86" s="15" t="s">
        <v>4</v>
      </c>
      <c r="H86" s="10"/>
      <c r="I86" s="10"/>
      <c r="J86" s="10"/>
    </row>
    <row r="87" spans="1:10" ht="15" customHeight="1" x14ac:dyDescent="0.2">
      <c r="D87" s="10"/>
      <c r="E87" s="10"/>
      <c r="F87" s="10"/>
      <c r="G87" s="10"/>
      <c r="H87" s="10"/>
    </row>
    <row r="88" spans="1:10" ht="15" customHeight="1" x14ac:dyDescent="0.2">
      <c r="C88" s="8" t="s">
        <v>39</v>
      </c>
      <c r="D88" s="8"/>
      <c r="E88" s="8"/>
      <c r="F88" s="8"/>
      <c r="G88" s="8"/>
    </row>
    <row r="89" spans="1:10" ht="15" customHeight="1" x14ac:dyDescent="0.2">
      <c r="C89" s="8" t="s">
        <v>41</v>
      </c>
      <c r="D89" s="8"/>
      <c r="E89" s="8"/>
      <c r="F89" s="8"/>
      <c r="G89" s="8"/>
    </row>
    <row r="90" spans="1:10" ht="15" customHeight="1" x14ac:dyDescent="0.2">
      <c r="C90" s="8" t="s">
        <v>497</v>
      </c>
      <c r="D90" s="8"/>
      <c r="E90" s="8"/>
      <c r="F90" s="8"/>
      <c r="G90" s="8"/>
      <c r="H90" s="8"/>
      <c r="I90" s="10"/>
      <c r="J90" s="10"/>
    </row>
    <row r="91" spans="1:10" ht="15" customHeight="1" x14ac:dyDescent="0.2">
      <c r="C91" s="208" t="s">
        <v>498</v>
      </c>
      <c r="D91" s="208"/>
      <c r="E91" s="208"/>
      <c r="F91" s="208"/>
      <c r="G91" s="10"/>
      <c r="H91" s="10"/>
      <c r="I91" s="10"/>
    </row>
    <row r="92" spans="1:10" ht="15" customHeight="1" x14ac:dyDescent="0.2">
      <c r="C92" s="208" t="s">
        <v>40</v>
      </c>
      <c r="D92" s="208"/>
      <c r="E92" s="208"/>
      <c r="F92" s="10"/>
      <c r="G92" s="10"/>
    </row>
    <row r="93" spans="1:10" ht="15" customHeight="1" x14ac:dyDescent="0.2">
      <c r="D93" s="10"/>
      <c r="E93" s="10"/>
      <c r="F93" s="10"/>
    </row>
    <row r="94" spans="1:10" ht="15" customHeight="1" x14ac:dyDescent="0.2">
      <c r="A94" s="8" t="s">
        <v>32</v>
      </c>
      <c r="B94" s="8"/>
      <c r="C94" s="8"/>
      <c r="D94" s="8"/>
      <c r="E94" s="8"/>
      <c r="F94" s="8"/>
    </row>
    <row r="96" spans="1:10" ht="15" customHeight="1" x14ac:dyDescent="0.2">
      <c r="B96" s="6"/>
    </row>
    <row r="98" spans="1:11" ht="15" customHeight="1" x14ac:dyDescent="0.2">
      <c r="A98" s="768" t="s">
        <v>503</v>
      </c>
      <c r="B98" s="769"/>
      <c r="C98" s="769"/>
      <c r="D98" s="769"/>
      <c r="E98" s="769"/>
      <c r="F98" s="769"/>
      <c r="G98" s="769"/>
      <c r="H98" s="769"/>
      <c r="I98" s="769"/>
      <c r="J98" s="769"/>
      <c r="K98" s="769"/>
    </row>
    <row r="99" spans="1:11" ht="15" customHeight="1" x14ac:dyDescent="0.2">
      <c r="A99" s="769"/>
      <c r="B99" s="769"/>
      <c r="C99" s="769"/>
      <c r="D99" s="769"/>
      <c r="E99" s="769"/>
      <c r="F99" s="769"/>
      <c r="G99" s="769"/>
      <c r="H99" s="769"/>
      <c r="I99" s="769"/>
      <c r="J99" s="769"/>
      <c r="K99" s="769"/>
    </row>
    <row r="100" spans="1:11" ht="15" customHeight="1" x14ac:dyDescent="0.2">
      <c r="A100" s="769"/>
      <c r="B100" s="769"/>
      <c r="C100" s="769"/>
      <c r="D100" s="769"/>
      <c r="E100" s="769"/>
      <c r="F100" s="769"/>
      <c r="G100" s="769"/>
      <c r="H100" s="769"/>
      <c r="I100" s="769"/>
      <c r="J100" s="769"/>
      <c r="K100" s="769"/>
    </row>
    <row r="101" spans="1:11" ht="15" customHeight="1" x14ac:dyDescent="0.2">
      <c r="A101" s="769"/>
      <c r="B101" s="769"/>
      <c r="C101" s="769"/>
      <c r="D101" s="769"/>
      <c r="E101" s="769"/>
      <c r="F101" s="769"/>
      <c r="G101" s="769"/>
      <c r="H101" s="769"/>
      <c r="I101" s="769"/>
      <c r="J101" s="769"/>
      <c r="K101" s="769"/>
    </row>
    <row r="102" spans="1:11" ht="15" customHeight="1" x14ac:dyDescent="0.2">
      <c r="A102" s="769"/>
      <c r="B102" s="769"/>
      <c r="C102" s="769"/>
      <c r="D102" s="769"/>
      <c r="E102" s="769"/>
      <c r="F102" s="769"/>
      <c r="G102" s="769"/>
      <c r="H102" s="769"/>
      <c r="I102" s="769"/>
      <c r="J102" s="769"/>
      <c r="K102" s="769"/>
    </row>
  </sheetData>
  <mergeCells count="2">
    <mergeCell ref="A4:G4"/>
    <mergeCell ref="A98:K102"/>
  </mergeCells>
  <hyperlinks>
    <hyperlink ref="C8:D8" location="Indicadores!A1" display="Indicadores" xr:uid="{00000000-0004-0000-0100-000000000000}"/>
    <hyperlink ref="C9:I9" location="'Energia primaria'!A1" display="Consumo anual de energía primaria en España y grado de autoabastecimiento " xr:uid="{00000000-0004-0000-0100-000001000000}"/>
    <hyperlink ref="C10:G10" location="'Energia final'!A1" display="Consumo anual de energía final en España" xr:uid="{00000000-0004-0000-0100-000002000000}"/>
    <hyperlink ref="C16:F16" location="'Consumo PP'!A1" display="Consumo de productos petrolíferos" xr:uid="{00000000-0004-0000-0100-000003000000}"/>
    <hyperlink ref="C18:G18" location="'Consumo GLP'!A1" display="Consumo de gases licuados del petróleo" xr:uid="{00000000-0004-0000-0100-000004000000}"/>
    <hyperlink ref="C19:E19" location="'Consumo gasolinas'!A1" display="Consumo de gasolinas" xr:uid="{00000000-0004-0000-0100-000005000000}"/>
    <hyperlink ref="C20:I20" location="'GNA CCAA'!A1" display="Consumo de gasolinas de automoción por Comunidades Autónomas" xr:uid="{00000000-0004-0000-0100-000006000000}"/>
    <hyperlink ref="C21:E21" location="'Consumo gasóleos'!A1" display="Consumo de gasóleos" xr:uid="{00000000-0004-0000-0100-000007000000}"/>
    <hyperlink ref="C22:G22" location="'GO CCAA'!A1" display="Consumo de gasóleos por Comunidades Autónomas" xr:uid="{00000000-0004-0000-0100-000008000000}"/>
    <hyperlink ref="C23:G23" location="'Consumo Combustibles Auto'!A1" display="Consumo de combustibles de automoción" xr:uid="{00000000-0004-0000-0100-000009000000}"/>
    <hyperlink ref="C24:G24" location="Bios!A1" display="Biocarburantes en gasolinas y gasóleos" xr:uid="{00000000-0004-0000-0100-00000A000000}"/>
    <hyperlink ref="C28:E28" location="'Consumo Querosenos'!A1" display="Consumo de querosenos" xr:uid="{00000000-0004-0000-0100-00000B000000}"/>
    <hyperlink ref="C29:E29" location="'Consumo Fuelóleos'!A1" display="Consumo de fuelóleos" xr:uid="{00000000-0004-0000-0100-00000C000000}"/>
    <hyperlink ref="C30:G30" location="'FO CCAA'!A1" display="Consumo de fuelóleos por Comunidades Autónomas " xr:uid="{00000000-0004-0000-0100-00000D000000}"/>
    <hyperlink ref="C31:F31" location="'Consumo Otros Productos'!A1" display="Consumo de otros productos" xr:uid="{00000000-0004-0000-0100-00000E000000}"/>
    <hyperlink ref="C35:G35" location="'Impor Crudo'!A1" display="Importaciones de crudo por países y zonas económicas" xr:uid="{00000000-0004-0000-0100-00000F000000}"/>
    <hyperlink ref="C36:F36" location="'Coste CIF'!A1" display="Coste CIF del crudo importado en España" xr:uid="{00000000-0004-0000-0100-000010000000}"/>
    <hyperlink ref="C42:E42" location="'produccion interior'!A1" display="Producción interior de crudo" xr:uid="{00000000-0004-0000-0100-000011000000}"/>
    <hyperlink ref="C43:F43" location="'MP procesada'!A1" display="Crudo y Materia prima procesada" xr:uid="{00000000-0004-0000-0100-000012000000}"/>
    <hyperlink ref="C44:F44" location="'Produccion bruta'!A1" display="Producción bruta de crudo de refinería" xr:uid="{00000000-0004-0000-0100-000013000000}"/>
    <hyperlink ref="C45:G45" location="Balance!A1" display="Balance de producción y consumo de productos petrolíferos" xr:uid="{00000000-0004-0000-0100-000014000000}"/>
    <hyperlink ref="C49:G49" location="'PVP máximo bombona'!A1" display="PVP máximo de la bombona de butano (12,5 kg)" xr:uid="{00000000-0004-0000-0100-000015000000}"/>
    <hyperlink ref="C50:F50" location="'PVP de gna y glo'!A1" display="PVP gasolinas y gasóleos de automoción " xr:uid="{00000000-0004-0000-0100-000016000000}"/>
    <hyperlink ref="C51:F51" location="'PVP medio de la gna'!A1" display="PVP medio de la gasolina 95 I.O. " xr:uid="{00000000-0004-0000-0100-000017000000}"/>
    <hyperlink ref="C52:F52" location="'PVP medio del glo'!A1" display="PVP medio del gasóleo de automoción" xr:uid="{00000000-0004-0000-0100-000018000000}"/>
    <hyperlink ref="C53:F53" location="'PVP medio del glo C'!A1" display="PVP medio del gasóleo calefacción" xr:uid="{00000000-0004-0000-0100-000019000000}"/>
    <hyperlink ref="C55:F55" location="'Evolución crudos SPOT'!A1" display="Evolución de los precios spot de crudos" xr:uid="{00000000-0004-0000-0100-00001A000000}"/>
    <hyperlink ref="C56:H56" location="'Cotizaciones FOB'!A1" display="Cotizaciones internacionales FOB de productos petrolíferos " xr:uid="{00000000-0004-0000-0100-00001B000000}"/>
    <hyperlink ref="C62:E62" location="'Consumo de gas natural'!A1" display="Consumo de gas natural" xr:uid="{00000000-0004-0000-0100-00001C000000}"/>
    <hyperlink ref="C64:G64" location="'Tasa variación año móvil GN '!A1" display="Tasa variación año móvil de consumo gas natural " xr:uid="{00000000-0004-0000-0100-00001D000000}"/>
    <hyperlink ref="C65:H65" location="'Consumo de gas natural por CCAA'!A1" display="Consumo de gas natural por Comunidad Autónoma y grupos de presión" xr:uid="{00000000-0004-0000-0100-00001E000000}"/>
    <hyperlink ref="C69:F69" location="'import. GN paises'!A1" display="Importaciones de gas natural por países" xr:uid="{00000000-0004-0000-0100-00001F000000}"/>
    <hyperlink ref="C70:F70" location="'import. GN puntos entrada '!A1" display="Importaciones por punto de entrada" xr:uid="{00000000-0004-0000-0100-000020000000}"/>
    <hyperlink ref="C72:H72" location="'export. GN paises'!A1" display="Exportaciones de gas natural por países y zonas económicas" xr:uid="{00000000-0004-0000-0100-000021000000}"/>
    <hyperlink ref="C73:F73" location="'export. GN puntos salida'!A1" display="Exportaciones por punto de salida" xr:uid="{00000000-0004-0000-0100-000022000000}"/>
    <hyperlink ref="C78:F78" location="'Producción interior GN'!A1" display="Producción interior de gas natural" xr:uid="{00000000-0004-0000-0100-000023000000}"/>
    <hyperlink ref="C83:G83" location="'PVP máximo TUR'!A1" display="PVP máximo de las tarifas último recurso de gas natural " xr:uid="{00000000-0004-0000-0100-000024000000}"/>
    <hyperlink ref="C88:G88" location="'Stocks mat. primas y PP'!A1" display="Stocks de crudo, materias primas y productos petrolíferos" xr:uid="{00000000-0004-0000-0100-000025000000}"/>
    <hyperlink ref="C89:G89" location="'EMS prod. pet.'!A1" display="Existencias mínimas de seguridad de productos petroliferos" xr:uid="{00000000-0004-0000-0100-000026000000}"/>
    <hyperlink ref="C90:H90" location="'Nivel Stocks España'!A1" display="Nivel de Stocks en España calculado en días de importaciones netas" xr:uid="{00000000-0004-0000-0100-000027000000}"/>
    <hyperlink ref="A94:F94" location="'Unidades y factores conversión'!A1" display="Unidades y factores de conversión utilizados " xr:uid="{00000000-0004-0000-0100-000028000000}"/>
    <hyperlink ref="C27:I27" location="'Consumo Comb. Auto CCAA'!A1" display="Consumo de combustibles de automoción por Comunidades Autónomas" xr:uid="{00000000-0004-0000-0100-000029000000}"/>
    <hyperlink ref="C37:I37" location="'imp-exp PP'!A1" display="Importaciones - Exportaciones de productos petrolíferos por productos" xr:uid="{00000000-0004-0000-0100-00002A000000}"/>
    <hyperlink ref="C38:H38" location="'imp-exp PP paises'!A1" display="Importaciones - Exportaciones de productos petrolíferos por países " xr:uid="{00000000-0004-0000-0100-00002B000000}"/>
    <hyperlink ref="C17:H17" location="'Tv año móvil cons. PP'!A1" display="Tasa variación año móvil del consumo de productos petrolíferos" xr:uid="{00000000-0004-0000-0100-00002C000000}"/>
    <hyperlink ref="C25:H25" location="'Tv año móvil cons. auto'!A1" display="Tasa de variación año móvil combustibles de automoción" xr:uid="{00000000-0004-0000-0100-00002D000000}"/>
    <hyperlink ref="C26:H26" location="'Consumo Comb. Auto Canales'!A1" display="Consumo de combustibles de automoción por canales" xr:uid="{00000000-0004-0000-0100-00002E000000}"/>
    <hyperlink ref="C71:G71" location="'Coste de aprov'!A1" display="Coste de aprovisionamiento gas natural" xr:uid="{00000000-0004-0000-0100-00002F000000}"/>
    <hyperlink ref="C79:G79" location="'Balance  Gas natural'!A1" display="Balance de producción y consumo de gas natural " xr:uid="{00000000-0004-0000-0100-000030000000}"/>
    <hyperlink ref="C84:F84" location="'Cotizaciones GN'!A1" display="Cotizaciones del gas natural" xr:uid="{00000000-0004-0000-0100-000031000000}"/>
    <hyperlink ref="C91:F91" location="'RREE Cores'!A1" display="Reservas estrategicas Cores" xr:uid="{00000000-0004-0000-0100-000032000000}"/>
    <hyperlink ref="C92:E92" location="'Existencias GN'!A1" display="Existencias gas natural" xr:uid="{00000000-0004-0000-0100-000033000000}"/>
    <hyperlink ref="C54:G54" location="'Cotizaciones de los crudos'!A1" display="Cotizaciones de los crudos de referencia y tipo de cambio" xr:uid="{00000000-0004-0000-0100-000034000000}"/>
    <hyperlink ref="C74" location="'importaciones netas GN'!A1" display="Importaciones netas de gas natural " xr:uid="{00000000-0004-0000-0100-000035000000}"/>
    <hyperlink ref="C65" location="'Consumo de gas natural por CCAA'!A1" display="Consumo de gas natural por Comunidades Autónomas y tramos de presión" xr:uid="{00000000-0004-0000-0100-000036000000}"/>
    <hyperlink ref="C63:G63" location="'Consumo GN por tramos presión'!A1" display="Consumo de gas natural por tramos de presión" xr:uid="{00000000-0004-0000-0100-000037000000}"/>
  </hyperlinks>
  <pageMargins left="0.15748031496062992" right="0.23622047244094491" top="0.62992125984251968" bottom="0.55118110236220474" header="0.31496062992125984" footer="0.31496062992125984"/>
  <pageSetup paperSize="9" scale="72"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V32"/>
  <sheetViews>
    <sheetView zoomScaleNormal="100" zoomScaleSheetLayoutView="100" workbookViewId="0"/>
  </sheetViews>
  <sheetFormatPr baseColWidth="10" defaultRowHeight="12.75" x14ac:dyDescent="0.2"/>
  <cols>
    <col min="1" max="1" width="32.5" style="81" customWidth="1"/>
    <col min="2" max="2" width="10.125" style="81" customWidth="1"/>
    <col min="3" max="3" width="14.125" style="81" customWidth="1"/>
    <col min="4" max="4" width="12.5" style="81" customWidth="1"/>
    <col min="5" max="5" width="11.125" style="81" customWidth="1"/>
    <col min="6" max="6" width="9.125" style="81" customWidth="1"/>
    <col min="7" max="7" width="12.625" style="81" customWidth="1"/>
    <col min="8" max="8" width="15.125" style="81" customWidth="1"/>
    <col min="9" max="10" width="12.125" style="81" customWidth="1"/>
    <col min="11" max="15" width="11" style="81"/>
    <col min="16" max="256" width="10" style="81"/>
    <col min="257" max="257" width="19.625" style="81" customWidth="1"/>
    <col min="258" max="258" width="9.125" style="81" customWidth="1"/>
    <col min="259" max="260" width="11" style="81" bestFit="1" customWidth="1"/>
    <col min="261" max="262" width="8.125" style="81" bestFit="1" customWidth="1"/>
    <col min="263" max="263" width="10.125" style="81" bestFit="1" customWidth="1"/>
    <col min="264" max="264" width="11" style="81" bestFit="1" customWidth="1"/>
    <col min="265" max="266" width="10.625" style="81" bestFit="1" customWidth="1"/>
    <col min="267" max="512" width="10" style="81"/>
    <col min="513" max="513" width="19.625" style="81" customWidth="1"/>
    <col min="514" max="514" width="9.125" style="81" customWidth="1"/>
    <col min="515" max="516" width="11" style="81" bestFit="1" customWidth="1"/>
    <col min="517" max="518" width="8.125" style="81" bestFit="1" customWidth="1"/>
    <col min="519" max="519" width="10.125" style="81" bestFit="1" customWidth="1"/>
    <col min="520" max="520" width="11" style="81" bestFit="1" customWidth="1"/>
    <col min="521" max="522" width="10.625" style="81" bestFit="1" customWidth="1"/>
    <col min="523" max="768" width="10" style="81"/>
    <col min="769" max="769" width="19.625" style="81" customWidth="1"/>
    <col min="770" max="770" width="9.125" style="81" customWidth="1"/>
    <col min="771" max="772" width="11" style="81" bestFit="1" customWidth="1"/>
    <col min="773" max="774" width="8.125" style="81" bestFit="1" customWidth="1"/>
    <col min="775" max="775" width="10.125" style="81" bestFit="1" customWidth="1"/>
    <col min="776" max="776" width="11" style="81" bestFit="1" customWidth="1"/>
    <col min="777" max="778" width="10.625" style="81" bestFit="1" customWidth="1"/>
    <col min="779" max="1024" width="11" style="81"/>
    <col min="1025" max="1025" width="19.625" style="81" customWidth="1"/>
    <col min="1026" max="1026" width="9.125" style="81" customWidth="1"/>
    <col min="1027" max="1028" width="11" style="81" bestFit="1" customWidth="1"/>
    <col min="1029" max="1030" width="8.125" style="81" bestFit="1" customWidth="1"/>
    <col min="1031" max="1031" width="10.125" style="81" bestFit="1" customWidth="1"/>
    <col min="1032" max="1032" width="11" style="81" bestFit="1" customWidth="1"/>
    <col min="1033" max="1034" width="10.625" style="81" bestFit="1" customWidth="1"/>
    <col min="1035" max="1280" width="10" style="81"/>
    <col min="1281" max="1281" width="19.625" style="81" customWidth="1"/>
    <col min="1282" max="1282" width="9.125" style="81" customWidth="1"/>
    <col min="1283" max="1284" width="11" style="81" bestFit="1" customWidth="1"/>
    <col min="1285" max="1286" width="8.125" style="81" bestFit="1" customWidth="1"/>
    <col min="1287" max="1287" width="10.125" style="81" bestFit="1" customWidth="1"/>
    <col min="1288" max="1288" width="11" style="81" bestFit="1" customWidth="1"/>
    <col min="1289" max="1290" width="10.625" style="81" bestFit="1" customWidth="1"/>
    <col min="1291" max="1536" width="10" style="81"/>
    <col min="1537" max="1537" width="19.625" style="81" customWidth="1"/>
    <col min="1538" max="1538" width="9.125" style="81" customWidth="1"/>
    <col min="1539" max="1540" width="11" style="81" bestFit="1" customWidth="1"/>
    <col min="1541" max="1542" width="8.125" style="81" bestFit="1" customWidth="1"/>
    <col min="1543" max="1543" width="10.125" style="81" bestFit="1" customWidth="1"/>
    <col min="1544" max="1544" width="11" style="81" bestFit="1" customWidth="1"/>
    <col min="1545" max="1546" width="10.625" style="81" bestFit="1" customWidth="1"/>
    <col min="1547" max="1792" width="10" style="81"/>
    <col min="1793" max="1793" width="19.625" style="81" customWidth="1"/>
    <col min="1794" max="1794" width="9.125" style="81" customWidth="1"/>
    <col min="1795" max="1796" width="11" style="81" bestFit="1" customWidth="1"/>
    <col min="1797" max="1798" width="8.125" style="81" bestFit="1" customWidth="1"/>
    <col min="1799" max="1799" width="10.125" style="81" bestFit="1" customWidth="1"/>
    <col min="1800" max="1800" width="11" style="81" bestFit="1" customWidth="1"/>
    <col min="1801" max="1802" width="10.625" style="81" bestFit="1" customWidth="1"/>
    <col min="1803" max="2048" width="11" style="81"/>
    <col min="2049" max="2049" width="19.625" style="81" customWidth="1"/>
    <col min="2050" max="2050" width="9.125" style="81" customWidth="1"/>
    <col min="2051" max="2052" width="11" style="81" bestFit="1" customWidth="1"/>
    <col min="2053" max="2054" width="8.125" style="81" bestFit="1" customWidth="1"/>
    <col min="2055" max="2055" width="10.125" style="81" bestFit="1" customWidth="1"/>
    <col min="2056" max="2056" width="11" style="81" bestFit="1" customWidth="1"/>
    <col min="2057" max="2058" width="10.625" style="81" bestFit="1" customWidth="1"/>
    <col min="2059" max="2304" width="10" style="81"/>
    <col min="2305" max="2305" width="19.625" style="81" customWidth="1"/>
    <col min="2306" max="2306" width="9.125" style="81" customWidth="1"/>
    <col min="2307" max="2308" width="11" style="81" bestFit="1" customWidth="1"/>
    <col min="2309" max="2310" width="8.125" style="81" bestFit="1" customWidth="1"/>
    <col min="2311" max="2311" width="10.125" style="81" bestFit="1" customWidth="1"/>
    <col min="2312" max="2312" width="11" style="81" bestFit="1" customWidth="1"/>
    <col min="2313" max="2314" width="10.625" style="81" bestFit="1" customWidth="1"/>
    <col min="2315" max="2560" width="10" style="81"/>
    <col min="2561" max="2561" width="19.625" style="81" customWidth="1"/>
    <col min="2562" max="2562" width="9.125" style="81" customWidth="1"/>
    <col min="2563" max="2564" width="11" style="81" bestFit="1" customWidth="1"/>
    <col min="2565" max="2566" width="8.125" style="81" bestFit="1" customWidth="1"/>
    <col min="2567" max="2567" width="10.125" style="81" bestFit="1" customWidth="1"/>
    <col min="2568" max="2568" width="11" style="81" bestFit="1" customWidth="1"/>
    <col min="2569" max="2570" width="10.625" style="81" bestFit="1" customWidth="1"/>
    <col min="2571" max="2816" width="10" style="81"/>
    <col min="2817" max="2817" width="19.625" style="81" customWidth="1"/>
    <col min="2818" max="2818" width="9.125" style="81" customWidth="1"/>
    <col min="2819" max="2820" width="11" style="81" bestFit="1" customWidth="1"/>
    <col min="2821" max="2822" width="8.125" style="81" bestFit="1" customWidth="1"/>
    <col min="2823" max="2823" width="10.125" style="81" bestFit="1" customWidth="1"/>
    <col min="2824" max="2824" width="11" style="81" bestFit="1" customWidth="1"/>
    <col min="2825" max="2826" width="10.625" style="81" bestFit="1" customWidth="1"/>
    <col min="2827" max="3072" width="11" style="81"/>
    <col min="3073" max="3073" width="19.625" style="81" customWidth="1"/>
    <col min="3074" max="3074" width="9.125" style="81" customWidth="1"/>
    <col min="3075" max="3076" width="11" style="81" bestFit="1" customWidth="1"/>
    <col min="3077" max="3078" width="8.125" style="81" bestFit="1" customWidth="1"/>
    <col min="3079" max="3079" width="10.125" style="81" bestFit="1" customWidth="1"/>
    <col min="3080" max="3080" width="11" style="81" bestFit="1" customWidth="1"/>
    <col min="3081" max="3082" width="10.625" style="81" bestFit="1" customWidth="1"/>
    <col min="3083" max="3328" width="10" style="81"/>
    <col min="3329" max="3329" width="19.625" style="81" customWidth="1"/>
    <col min="3330" max="3330" width="9.125" style="81" customWidth="1"/>
    <col min="3331" max="3332" width="11" style="81" bestFit="1" customWidth="1"/>
    <col min="3333" max="3334" width="8.125" style="81" bestFit="1" customWidth="1"/>
    <col min="3335" max="3335" width="10.125" style="81" bestFit="1" customWidth="1"/>
    <col min="3336" max="3336" width="11" style="81" bestFit="1" customWidth="1"/>
    <col min="3337" max="3338" width="10.625" style="81" bestFit="1" customWidth="1"/>
    <col min="3339" max="3584" width="10" style="81"/>
    <col min="3585" max="3585" width="19.625" style="81" customWidth="1"/>
    <col min="3586" max="3586" width="9.125" style="81" customWidth="1"/>
    <col min="3587" max="3588" width="11" style="81" bestFit="1" customWidth="1"/>
    <col min="3589" max="3590" width="8.125" style="81" bestFit="1" customWidth="1"/>
    <col min="3591" max="3591" width="10.125" style="81" bestFit="1" customWidth="1"/>
    <col min="3592" max="3592" width="11" style="81" bestFit="1" customWidth="1"/>
    <col min="3593" max="3594" width="10.625" style="81" bestFit="1" customWidth="1"/>
    <col min="3595" max="3840" width="10" style="81"/>
    <col min="3841" max="3841" width="19.625" style="81" customWidth="1"/>
    <col min="3842" max="3842" width="9.125" style="81" customWidth="1"/>
    <col min="3843" max="3844" width="11" style="81" bestFit="1" customWidth="1"/>
    <col min="3845" max="3846" width="8.125" style="81" bestFit="1" customWidth="1"/>
    <col min="3847" max="3847" width="10.125" style="81" bestFit="1" customWidth="1"/>
    <col min="3848" max="3848" width="11" style="81" bestFit="1" customWidth="1"/>
    <col min="3849" max="3850" width="10.625" style="81" bestFit="1" customWidth="1"/>
    <col min="3851" max="4096" width="11" style="81"/>
    <col min="4097" max="4097" width="19.625" style="81" customWidth="1"/>
    <col min="4098" max="4098" width="9.125" style="81" customWidth="1"/>
    <col min="4099" max="4100" width="11" style="81" bestFit="1" customWidth="1"/>
    <col min="4101" max="4102" width="8.125" style="81" bestFit="1" customWidth="1"/>
    <col min="4103" max="4103" width="10.125" style="81" bestFit="1" customWidth="1"/>
    <col min="4104" max="4104" width="11" style="81" bestFit="1" customWidth="1"/>
    <col min="4105" max="4106" width="10.625" style="81" bestFit="1" customWidth="1"/>
    <col min="4107" max="4352" width="10" style="81"/>
    <col min="4353" max="4353" width="19.625" style="81" customWidth="1"/>
    <col min="4354" max="4354" width="9.125" style="81" customWidth="1"/>
    <col min="4355" max="4356" width="11" style="81" bestFit="1" customWidth="1"/>
    <col min="4357" max="4358" width="8.125" style="81" bestFit="1" customWidth="1"/>
    <col min="4359" max="4359" width="10.125" style="81" bestFit="1" customWidth="1"/>
    <col min="4360" max="4360" width="11" style="81" bestFit="1" customWidth="1"/>
    <col min="4361" max="4362" width="10.625" style="81" bestFit="1" customWidth="1"/>
    <col min="4363" max="4608" width="10" style="81"/>
    <col min="4609" max="4609" width="19.625" style="81" customWidth="1"/>
    <col min="4610" max="4610" width="9.125" style="81" customWidth="1"/>
    <col min="4611" max="4612" width="11" style="81" bestFit="1" customWidth="1"/>
    <col min="4613" max="4614" width="8.125" style="81" bestFit="1" customWidth="1"/>
    <col min="4615" max="4615" width="10.125" style="81" bestFit="1" customWidth="1"/>
    <col min="4616" max="4616" width="11" style="81" bestFit="1" customWidth="1"/>
    <col min="4617" max="4618" width="10.625" style="81" bestFit="1" customWidth="1"/>
    <col min="4619" max="4864" width="10" style="81"/>
    <col min="4865" max="4865" width="19.625" style="81" customWidth="1"/>
    <col min="4866" max="4866" width="9.125" style="81" customWidth="1"/>
    <col min="4867" max="4868" width="11" style="81" bestFit="1" customWidth="1"/>
    <col min="4869" max="4870" width="8.125" style="81" bestFit="1" customWidth="1"/>
    <col min="4871" max="4871" width="10.125" style="81" bestFit="1" customWidth="1"/>
    <col min="4872" max="4872" width="11" style="81" bestFit="1" customWidth="1"/>
    <col min="4873" max="4874" width="10.625" style="81" bestFit="1" customWidth="1"/>
    <col min="4875" max="5120" width="11" style="81"/>
    <col min="5121" max="5121" width="19.625" style="81" customWidth="1"/>
    <col min="5122" max="5122" width="9.125" style="81" customWidth="1"/>
    <col min="5123" max="5124" width="11" style="81" bestFit="1" customWidth="1"/>
    <col min="5125" max="5126" width="8.125" style="81" bestFit="1" customWidth="1"/>
    <col min="5127" max="5127" width="10.125" style="81" bestFit="1" customWidth="1"/>
    <col min="5128" max="5128" width="11" style="81" bestFit="1" customWidth="1"/>
    <col min="5129" max="5130" width="10.625" style="81" bestFit="1" customWidth="1"/>
    <col min="5131" max="5376" width="10" style="81"/>
    <col min="5377" max="5377" width="19.625" style="81" customWidth="1"/>
    <col min="5378" max="5378" width="9.125" style="81" customWidth="1"/>
    <col min="5379" max="5380" width="11" style="81" bestFit="1" customWidth="1"/>
    <col min="5381" max="5382" width="8.125" style="81" bestFit="1" customWidth="1"/>
    <col min="5383" max="5383" width="10.125" style="81" bestFit="1" customWidth="1"/>
    <col min="5384" max="5384" width="11" style="81" bestFit="1" customWidth="1"/>
    <col min="5385" max="5386" width="10.625" style="81" bestFit="1" customWidth="1"/>
    <col min="5387" max="5632" width="10" style="81"/>
    <col min="5633" max="5633" width="19.625" style="81" customWidth="1"/>
    <col min="5634" max="5634" width="9.125" style="81" customWidth="1"/>
    <col min="5635" max="5636" width="11" style="81" bestFit="1" customWidth="1"/>
    <col min="5637" max="5638" width="8.125" style="81" bestFit="1" customWidth="1"/>
    <col min="5639" max="5639" width="10.125" style="81" bestFit="1" customWidth="1"/>
    <col min="5640" max="5640" width="11" style="81" bestFit="1" customWidth="1"/>
    <col min="5641" max="5642" width="10.625" style="81" bestFit="1" customWidth="1"/>
    <col min="5643" max="5888" width="10" style="81"/>
    <col min="5889" max="5889" width="19.625" style="81" customWidth="1"/>
    <col min="5890" max="5890" width="9.125" style="81" customWidth="1"/>
    <col min="5891" max="5892" width="11" style="81" bestFit="1" customWidth="1"/>
    <col min="5893" max="5894" width="8.125" style="81" bestFit="1" customWidth="1"/>
    <col min="5895" max="5895" width="10.125" style="81" bestFit="1" customWidth="1"/>
    <col min="5896" max="5896" width="11" style="81" bestFit="1" customWidth="1"/>
    <col min="5897" max="5898" width="10.625" style="81" bestFit="1" customWidth="1"/>
    <col min="5899" max="6144" width="11" style="81"/>
    <col min="6145" max="6145" width="19.625" style="81" customWidth="1"/>
    <col min="6146" max="6146" width="9.125" style="81" customWidth="1"/>
    <col min="6147" max="6148" width="11" style="81" bestFit="1" customWidth="1"/>
    <col min="6149" max="6150" width="8.125" style="81" bestFit="1" customWidth="1"/>
    <col min="6151" max="6151" width="10.125" style="81" bestFit="1" customWidth="1"/>
    <col min="6152" max="6152" width="11" style="81" bestFit="1" customWidth="1"/>
    <col min="6153" max="6154" width="10.625" style="81" bestFit="1" customWidth="1"/>
    <col min="6155" max="6400" width="10" style="81"/>
    <col min="6401" max="6401" width="19.625" style="81" customWidth="1"/>
    <col min="6402" max="6402" width="9.125" style="81" customWidth="1"/>
    <col min="6403" max="6404" width="11" style="81" bestFit="1" customWidth="1"/>
    <col min="6405" max="6406" width="8.125" style="81" bestFit="1" customWidth="1"/>
    <col min="6407" max="6407" width="10.125" style="81" bestFit="1" customWidth="1"/>
    <col min="6408" max="6408" width="11" style="81" bestFit="1" customWidth="1"/>
    <col min="6409" max="6410" width="10.625" style="81" bestFit="1" customWidth="1"/>
    <col min="6411" max="6656" width="10" style="81"/>
    <col min="6657" max="6657" width="19.625" style="81" customWidth="1"/>
    <col min="6658" max="6658" width="9.125" style="81" customWidth="1"/>
    <col min="6659" max="6660" width="11" style="81" bestFit="1" customWidth="1"/>
    <col min="6661" max="6662" width="8.125" style="81" bestFit="1" customWidth="1"/>
    <col min="6663" max="6663" width="10.125" style="81" bestFit="1" customWidth="1"/>
    <col min="6664" max="6664" width="11" style="81" bestFit="1" customWidth="1"/>
    <col min="6665" max="6666" width="10.625" style="81" bestFit="1" customWidth="1"/>
    <col min="6667" max="6912" width="10" style="81"/>
    <col min="6913" max="6913" width="19.625" style="81" customWidth="1"/>
    <col min="6914" max="6914" width="9.125" style="81" customWidth="1"/>
    <col min="6915" max="6916" width="11" style="81" bestFit="1" customWidth="1"/>
    <col min="6917" max="6918" width="8.125" style="81" bestFit="1" customWidth="1"/>
    <col min="6919" max="6919" width="10.125" style="81" bestFit="1" customWidth="1"/>
    <col min="6920" max="6920" width="11" style="81" bestFit="1" customWidth="1"/>
    <col min="6921" max="6922" width="10.625" style="81" bestFit="1" customWidth="1"/>
    <col min="6923" max="7168" width="11" style="81"/>
    <col min="7169" max="7169" width="19.625" style="81" customWidth="1"/>
    <col min="7170" max="7170" width="9.125" style="81" customWidth="1"/>
    <col min="7171" max="7172" width="11" style="81" bestFit="1" customWidth="1"/>
    <col min="7173" max="7174" width="8.125" style="81" bestFit="1" customWidth="1"/>
    <col min="7175" max="7175" width="10.125" style="81" bestFit="1" customWidth="1"/>
    <col min="7176" max="7176" width="11" style="81" bestFit="1" customWidth="1"/>
    <col min="7177" max="7178" width="10.625" style="81" bestFit="1" customWidth="1"/>
    <col min="7179" max="7424" width="10" style="81"/>
    <col min="7425" max="7425" width="19.625" style="81" customWidth="1"/>
    <col min="7426" max="7426" width="9.125" style="81" customWidth="1"/>
    <col min="7427" max="7428" width="11" style="81" bestFit="1" customWidth="1"/>
    <col min="7429" max="7430" width="8.125" style="81" bestFit="1" customWidth="1"/>
    <col min="7431" max="7431" width="10.125" style="81" bestFit="1" customWidth="1"/>
    <col min="7432" max="7432" width="11" style="81" bestFit="1" customWidth="1"/>
    <col min="7433" max="7434" width="10.625" style="81" bestFit="1" customWidth="1"/>
    <col min="7435" max="7680" width="10" style="81"/>
    <col min="7681" max="7681" width="19.625" style="81" customWidth="1"/>
    <col min="7682" max="7682" width="9.125" style="81" customWidth="1"/>
    <col min="7683" max="7684" width="11" style="81" bestFit="1" customWidth="1"/>
    <col min="7685" max="7686" width="8.125" style="81" bestFit="1" customWidth="1"/>
    <col min="7687" max="7687" width="10.125" style="81" bestFit="1" customWidth="1"/>
    <col min="7688" max="7688" width="11" style="81" bestFit="1" customWidth="1"/>
    <col min="7689" max="7690" width="10.625" style="81" bestFit="1" customWidth="1"/>
    <col min="7691" max="7936" width="10" style="81"/>
    <col min="7937" max="7937" width="19.625" style="81" customWidth="1"/>
    <col min="7938" max="7938" width="9.125" style="81" customWidth="1"/>
    <col min="7939" max="7940" width="11" style="81" bestFit="1" customWidth="1"/>
    <col min="7941" max="7942" width="8.125" style="81" bestFit="1" customWidth="1"/>
    <col min="7943" max="7943" width="10.125" style="81" bestFit="1" customWidth="1"/>
    <col min="7944" max="7944" width="11" style="81" bestFit="1" customWidth="1"/>
    <col min="7945" max="7946" width="10.625" style="81" bestFit="1" customWidth="1"/>
    <col min="7947" max="8192" width="11" style="81"/>
    <col min="8193" max="8193" width="19.625" style="81" customWidth="1"/>
    <col min="8194" max="8194" width="9.125" style="81" customWidth="1"/>
    <col min="8195" max="8196" width="11" style="81" bestFit="1" customWidth="1"/>
    <col min="8197" max="8198" width="8.125" style="81" bestFit="1" customWidth="1"/>
    <col min="8199" max="8199" width="10.125" style="81" bestFit="1" customWidth="1"/>
    <col min="8200" max="8200" width="11" style="81" bestFit="1" customWidth="1"/>
    <col min="8201" max="8202" width="10.625" style="81" bestFit="1" customWidth="1"/>
    <col min="8203" max="8448" width="10" style="81"/>
    <col min="8449" max="8449" width="19.625" style="81" customWidth="1"/>
    <col min="8450" max="8450" width="9.125" style="81" customWidth="1"/>
    <col min="8451" max="8452" width="11" style="81" bestFit="1" customWidth="1"/>
    <col min="8453" max="8454" width="8.125" style="81" bestFit="1" customWidth="1"/>
    <col min="8455" max="8455" width="10.125" style="81" bestFit="1" customWidth="1"/>
    <col min="8456" max="8456" width="11" style="81" bestFit="1" customWidth="1"/>
    <col min="8457" max="8458" width="10.625" style="81" bestFit="1" customWidth="1"/>
    <col min="8459" max="8704" width="10" style="81"/>
    <col min="8705" max="8705" width="19.625" style="81" customWidth="1"/>
    <col min="8706" max="8706" width="9.125" style="81" customWidth="1"/>
    <col min="8707" max="8708" width="11" style="81" bestFit="1" customWidth="1"/>
    <col min="8709" max="8710" width="8.125" style="81" bestFit="1" customWidth="1"/>
    <col min="8711" max="8711" width="10.125" style="81" bestFit="1" customWidth="1"/>
    <col min="8712" max="8712" width="11" style="81" bestFit="1" customWidth="1"/>
    <col min="8713" max="8714" width="10.625" style="81" bestFit="1" customWidth="1"/>
    <col min="8715" max="8960" width="10" style="81"/>
    <col min="8961" max="8961" width="19.625" style="81" customWidth="1"/>
    <col min="8962" max="8962" width="9.125" style="81" customWidth="1"/>
    <col min="8963" max="8964" width="11" style="81" bestFit="1" customWidth="1"/>
    <col min="8965" max="8966" width="8.125" style="81" bestFit="1" customWidth="1"/>
    <col min="8967" max="8967" width="10.125" style="81" bestFit="1" customWidth="1"/>
    <col min="8968" max="8968" width="11" style="81" bestFit="1" customWidth="1"/>
    <col min="8969" max="8970" width="10.625" style="81" bestFit="1" customWidth="1"/>
    <col min="8971" max="9216" width="11" style="81"/>
    <col min="9217" max="9217" width="19.625" style="81" customWidth="1"/>
    <col min="9218" max="9218" width="9.125" style="81" customWidth="1"/>
    <col min="9219" max="9220" width="11" style="81" bestFit="1" customWidth="1"/>
    <col min="9221" max="9222" width="8.125" style="81" bestFit="1" customWidth="1"/>
    <col min="9223" max="9223" width="10.125" style="81" bestFit="1" customWidth="1"/>
    <col min="9224" max="9224" width="11" style="81" bestFit="1" customWidth="1"/>
    <col min="9225" max="9226" width="10.625" style="81" bestFit="1" customWidth="1"/>
    <col min="9227" max="9472" width="10" style="81"/>
    <col min="9473" max="9473" width="19.625" style="81" customWidth="1"/>
    <col min="9474" max="9474" width="9.125" style="81" customWidth="1"/>
    <col min="9475" max="9476" width="11" style="81" bestFit="1" customWidth="1"/>
    <col min="9477" max="9478" width="8.125" style="81" bestFit="1" customWidth="1"/>
    <col min="9479" max="9479" width="10.125" style="81" bestFit="1" customWidth="1"/>
    <col min="9480" max="9480" width="11" style="81" bestFit="1" customWidth="1"/>
    <col min="9481" max="9482" width="10.625" style="81" bestFit="1" customWidth="1"/>
    <col min="9483" max="9728" width="10" style="81"/>
    <col min="9729" max="9729" width="19.625" style="81" customWidth="1"/>
    <col min="9730" max="9730" width="9.125" style="81" customWidth="1"/>
    <col min="9731" max="9732" width="11" style="81" bestFit="1" customWidth="1"/>
    <col min="9733" max="9734" width="8.125" style="81" bestFit="1" customWidth="1"/>
    <col min="9735" max="9735" width="10.125" style="81" bestFit="1" customWidth="1"/>
    <col min="9736" max="9736" width="11" style="81" bestFit="1" customWidth="1"/>
    <col min="9737" max="9738" width="10.625" style="81" bestFit="1" customWidth="1"/>
    <col min="9739" max="9984" width="10" style="81"/>
    <col min="9985" max="9985" width="19.625" style="81" customWidth="1"/>
    <col min="9986" max="9986" width="9.125" style="81" customWidth="1"/>
    <col min="9987" max="9988" width="11" style="81" bestFit="1" customWidth="1"/>
    <col min="9989" max="9990" width="8.125" style="81" bestFit="1" customWidth="1"/>
    <col min="9991" max="9991" width="10.125" style="81" bestFit="1" customWidth="1"/>
    <col min="9992" max="9992" width="11" style="81" bestFit="1" customWidth="1"/>
    <col min="9993" max="9994" width="10.625" style="81" bestFit="1" customWidth="1"/>
    <col min="9995" max="10240" width="11" style="81"/>
    <col min="10241" max="10241" width="19.625" style="81" customWidth="1"/>
    <col min="10242" max="10242" width="9.125" style="81" customWidth="1"/>
    <col min="10243" max="10244" width="11" style="81" bestFit="1" customWidth="1"/>
    <col min="10245" max="10246" width="8.125" style="81" bestFit="1" customWidth="1"/>
    <col min="10247" max="10247" width="10.125" style="81" bestFit="1" customWidth="1"/>
    <col min="10248" max="10248" width="11" style="81" bestFit="1" customWidth="1"/>
    <col min="10249" max="10250" width="10.625" style="81" bestFit="1" customWidth="1"/>
    <col min="10251" max="10496" width="10" style="81"/>
    <col min="10497" max="10497" width="19.625" style="81" customWidth="1"/>
    <col min="10498" max="10498" width="9.125" style="81" customWidth="1"/>
    <col min="10499" max="10500" width="11" style="81" bestFit="1" customWidth="1"/>
    <col min="10501" max="10502" width="8.125" style="81" bestFit="1" customWidth="1"/>
    <col min="10503" max="10503" width="10.125" style="81" bestFit="1" customWidth="1"/>
    <col min="10504" max="10504" width="11" style="81" bestFit="1" customWidth="1"/>
    <col min="10505" max="10506" width="10.625" style="81" bestFit="1" customWidth="1"/>
    <col min="10507" max="10752" width="10" style="81"/>
    <col min="10753" max="10753" width="19.625" style="81" customWidth="1"/>
    <col min="10754" max="10754" width="9.125" style="81" customWidth="1"/>
    <col min="10755" max="10756" width="11" style="81" bestFit="1" customWidth="1"/>
    <col min="10757" max="10758" width="8.125" style="81" bestFit="1" customWidth="1"/>
    <col min="10759" max="10759" width="10.125" style="81" bestFit="1" customWidth="1"/>
    <col min="10760" max="10760" width="11" style="81" bestFit="1" customWidth="1"/>
    <col min="10761" max="10762" width="10.625" style="81" bestFit="1" customWidth="1"/>
    <col min="10763" max="11008" width="10" style="81"/>
    <col min="11009" max="11009" width="19.625" style="81" customWidth="1"/>
    <col min="11010" max="11010" width="9.125" style="81" customWidth="1"/>
    <col min="11011" max="11012" width="11" style="81" bestFit="1" customWidth="1"/>
    <col min="11013" max="11014" width="8.125" style="81" bestFit="1" customWidth="1"/>
    <col min="11015" max="11015" width="10.125" style="81" bestFit="1" customWidth="1"/>
    <col min="11016" max="11016" width="11" style="81" bestFit="1" customWidth="1"/>
    <col min="11017" max="11018" width="10.625" style="81" bestFit="1" customWidth="1"/>
    <col min="11019" max="11264" width="11" style="81"/>
    <col min="11265" max="11265" width="19.625" style="81" customWidth="1"/>
    <col min="11266" max="11266" width="9.125" style="81" customWidth="1"/>
    <col min="11267" max="11268" width="11" style="81" bestFit="1" customWidth="1"/>
    <col min="11269" max="11270" width="8.125" style="81" bestFit="1" customWidth="1"/>
    <col min="11271" max="11271" width="10.125" style="81" bestFit="1" customWidth="1"/>
    <col min="11272" max="11272" width="11" style="81" bestFit="1" customWidth="1"/>
    <col min="11273" max="11274" width="10.625" style="81" bestFit="1" customWidth="1"/>
    <col min="11275" max="11520" width="10" style="81"/>
    <col min="11521" max="11521" width="19.625" style="81" customWidth="1"/>
    <col min="11522" max="11522" width="9.125" style="81" customWidth="1"/>
    <col min="11523" max="11524" width="11" style="81" bestFit="1" customWidth="1"/>
    <col min="11525" max="11526" width="8.125" style="81" bestFit="1" customWidth="1"/>
    <col min="11527" max="11527" width="10.125" style="81" bestFit="1" customWidth="1"/>
    <col min="11528" max="11528" width="11" style="81" bestFit="1" customWidth="1"/>
    <col min="11529" max="11530" width="10.625" style="81" bestFit="1" customWidth="1"/>
    <col min="11531" max="11776" width="10" style="81"/>
    <col min="11777" max="11777" width="19.625" style="81" customWidth="1"/>
    <col min="11778" max="11778" width="9.125" style="81" customWidth="1"/>
    <col min="11779" max="11780" width="11" style="81" bestFit="1" customWidth="1"/>
    <col min="11781" max="11782" width="8.125" style="81" bestFit="1" customWidth="1"/>
    <col min="11783" max="11783" width="10.125" style="81" bestFit="1" customWidth="1"/>
    <col min="11784" max="11784" width="11" style="81" bestFit="1" customWidth="1"/>
    <col min="11785" max="11786" width="10.625" style="81" bestFit="1" customWidth="1"/>
    <col min="11787" max="12032" width="10" style="81"/>
    <col min="12033" max="12033" width="19.625" style="81" customWidth="1"/>
    <col min="12034" max="12034" width="9.125" style="81" customWidth="1"/>
    <col min="12035" max="12036" width="11" style="81" bestFit="1" customWidth="1"/>
    <col min="12037" max="12038" width="8.125" style="81" bestFit="1" customWidth="1"/>
    <col min="12039" max="12039" width="10.125" style="81" bestFit="1" customWidth="1"/>
    <col min="12040" max="12040" width="11" style="81" bestFit="1" customWidth="1"/>
    <col min="12041" max="12042" width="10.625" style="81" bestFit="1" customWidth="1"/>
    <col min="12043" max="12288" width="11" style="81"/>
    <col min="12289" max="12289" width="19.625" style="81" customWidth="1"/>
    <col min="12290" max="12290" width="9.125" style="81" customWidth="1"/>
    <col min="12291" max="12292" width="11" style="81" bestFit="1" customWidth="1"/>
    <col min="12293" max="12294" width="8.125" style="81" bestFit="1" customWidth="1"/>
    <col min="12295" max="12295" width="10.125" style="81" bestFit="1" customWidth="1"/>
    <col min="12296" max="12296" width="11" style="81" bestFit="1" customWidth="1"/>
    <col min="12297" max="12298" width="10.625" style="81" bestFit="1" customWidth="1"/>
    <col min="12299" max="12544" width="10" style="81"/>
    <col min="12545" max="12545" width="19.625" style="81" customWidth="1"/>
    <col min="12546" max="12546" width="9.125" style="81" customWidth="1"/>
    <col min="12547" max="12548" width="11" style="81" bestFit="1" customWidth="1"/>
    <col min="12549" max="12550" width="8.125" style="81" bestFit="1" customWidth="1"/>
    <col min="12551" max="12551" width="10.125" style="81" bestFit="1" customWidth="1"/>
    <col min="12552" max="12552" width="11" style="81" bestFit="1" customWidth="1"/>
    <col min="12553" max="12554" width="10.625" style="81" bestFit="1" customWidth="1"/>
    <col min="12555" max="12800" width="10" style="81"/>
    <col min="12801" max="12801" width="19.625" style="81" customWidth="1"/>
    <col min="12802" max="12802" width="9.125" style="81" customWidth="1"/>
    <col min="12803" max="12804" width="11" style="81" bestFit="1" customWidth="1"/>
    <col min="12805" max="12806" width="8.125" style="81" bestFit="1" customWidth="1"/>
    <col min="12807" max="12807" width="10.125" style="81" bestFit="1" customWidth="1"/>
    <col min="12808" max="12808" width="11" style="81" bestFit="1" customWidth="1"/>
    <col min="12809" max="12810" width="10.625" style="81" bestFit="1" customWidth="1"/>
    <col min="12811" max="13056" width="10" style="81"/>
    <col min="13057" max="13057" width="19.625" style="81" customWidth="1"/>
    <col min="13058" max="13058" width="9.125" style="81" customWidth="1"/>
    <col min="13059" max="13060" width="11" style="81" bestFit="1" customWidth="1"/>
    <col min="13061" max="13062" width="8.125" style="81" bestFit="1" customWidth="1"/>
    <col min="13063" max="13063" width="10.125" style="81" bestFit="1" customWidth="1"/>
    <col min="13064" max="13064" width="11" style="81" bestFit="1" customWidth="1"/>
    <col min="13065" max="13066" width="10.625" style="81" bestFit="1" customWidth="1"/>
    <col min="13067" max="13312" width="11" style="81"/>
    <col min="13313" max="13313" width="19.625" style="81" customWidth="1"/>
    <col min="13314" max="13314" width="9.125" style="81" customWidth="1"/>
    <col min="13315" max="13316" width="11" style="81" bestFit="1" customWidth="1"/>
    <col min="13317" max="13318" width="8.125" style="81" bestFit="1" customWidth="1"/>
    <col min="13319" max="13319" width="10.125" style="81" bestFit="1" customWidth="1"/>
    <col min="13320" max="13320" width="11" style="81" bestFit="1" customWidth="1"/>
    <col min="13321" max="13322" width="10.625" style="81" bestFit="1" customWidth="1"/>
    <col min="13323" max="13568" width="10" style="81"/>
    <col min="13569" max="13569" width="19.625" style="81" customWidth="1"/>
    <col min="13570" max="13570" width="9.125" style="81" customWidth="1"/>
    <col min="13571" max="13572" width="11" style="81" bestFit="1" customWidth="1"/>
    <col min="13573" max="13574" width="8.125" style="81" bestFit="1" customWidth="1"/>
    <col min="13575" max="13575" width="10.125" style="81" bestFit="1" customWidth="1"/>
    <col min="13576" max="13576" width="11" style="81" bestFit="1" customWidth="1"/>
    <col min="13577" max="13578" width="10.625" style="81" bestFit="1" customWidth="1"/>
    <col min="13579" max="13824" width="10" style="81"/>
    <col min="13825" max="13825" width="19.625" style="81" customWidth="1"/>
    <col min="13826" max="13826" width="9.125" style="81" customWidth="1"/>
    <col min="13827" max="13828" width="11" style="81" bestFit="1" customWidth="1"/>
    <col min="13829" max="13830" width="8.125" style="81" bestFit="1" customWidth="1"/>
    <col min="13831" max="13831" width="10.125" style="81" bestFit="1" customWidth="1"/>
    <col min="13832" max="13832" width="11" style="81" bestFit="1" customWidth="1"/>
    <col min="13833" max="13834" width="10.625" style="81" bestFit="1" customWidth="1"/>
    <col min="13835" max="14080" width="10" style="81"/>
    <col min="14081" max="14081" width="19.625" style="81" customWidth="1"/>
    <col min="14082" max="14082" width="9.125" style="81" customWidth="1"/>
    <col min="14083" max="14084" width="11" style="81" bestFit="1" customWidth="1"/>
    <col min="14085" max="14086" width="8.125" style="81" bestFit="1" customWidth="1"/>
    <col min="14087" max="14087" width="10.125" style="81" bestFit="1" customWidth="1"/>
    <col min="14088" max="14088" width="11" style="81" bestFit="1" customWidth="1"/>
    <col min="14089" max="14090" width="10.625" style="81" bestFit="1" customWidth="1"/>
    <col min="14091" max="14336" width="11" style="81"/>
    <col min="14337" max="14337" width="19.625" style="81" customWidth="1"/>
    <col min="14338" max="14338" width="9.125" style="81" customWidth="1"/>
    <col min="14339" max="14340" width="11" style="81" bestFit="1" customWidth="1"/>
    <col min="14341" max="14342" width="8.125" style="81" bestFit="1" customWidth="1"/>
    <col min="14343" max="14343" width="10.125" style="81" bestFit="1" customWidth="1"/>
    <col min="14344" max="14344" width="11" style="81" bestFit="1" customWidth="1"/>
    <col min="14345" max="14346" width="10.625" style="81" bestFit="1" customWidth="1"/>
    <col min="14347" max="14592" width="10" style="81"/>
    <col min="14593" max="14593" width="19.625" style="81" customWidth="1"/>
    <col min="14594" max="14594" width="9.125" style="81" customWidth="1"/>
    <col min="14595" max="14596" width="11" style="81" bestFit="1" customWidth="1"/>
    <col min="14597" max="14598" width="8.125" style="81" bestFit="1" customWidth="1"/>
    <col min="14599" max="14599" width="10.125" style="81" bestFit="1" customWidth="1"/>
    <col min="14600" max="14600" width="11" style="81" bestFit="1" customWidth="1"/>
    <col min="14601" max="14602" width="10.625" style="81" bestFit="1" customWidth="1"/>
    <col min="14603" max="14848" width="10" style="81"/>
    <col min="14849" max="14849" width="19.625" style="81" customWidth="1"/>
    <col min="14850" max="14850" width="9.125" style="81" customWidth="1"/>
    <col min="14851" max="14852" width="11" style="81" bestFit="1" customWidth="1"/>
    <col min="14853" max="14854" width="8.125" style="81" bestFit="1" customWidth="1"/>
    <col min="14855" max="14855" width="10.125" style="81" bestFit="1" customWidth="1"/>
    <col min="14856" max="14856" width="11" style="81" bestFit="1" customWidth="1"/>
    <col min="14857" max="14858" width="10.625" style="81" bestFit="1" customWidth="1"/>
    <col min="14859" max="15104" width="10" style="81"/>
    <col min="15105" max="15105" width="19.625" style="81" customWidth="1"/>
    <col min="15106" max="15106" width="9.125" style="81" customWidth="1"/>
    <col min="15107" max="15108" width="11" style="81" bestFit="1" customWidth="1"/>
    <col min="15109" max="15110" width="8.125" style="81" bestFit="1" customWidth="1"/>
    <col min="15111" max="15111" width="10.125" style="81" bestFit="1" customWidth="1"/>
    <col min="15112" max="15112" width="11" style="81" bestFit="1" customWidth="1"/>
    <col min="15113" max="15114" width="10.625" style="81" bestFit="1" customWidth="1"/>
    <col min="15115" max="15360" width="11" style="81"/>
    <col min="15361" max="15361" width="19.625" style="81" customWidth="1"/>
    <col min="15362" max="15362" width="9.125" style="81" customWidth="1"/>
    <col min="15363" max="15364" width="11" style="81" bestFit="1" customWidth="1"/>
    <col min="15365" max="15366" width="8.125" style="81" bestFit="1" customWidth="1"/>
    <col min="15367" max="15367" width="10.125" style="81" bestFit="1" customWidth="1"/>
    <col min="15368" max="15368" width="11" style="81" bestFit="1" customWidth="1"/>
    <col min="15369" max="15370" width="10.625" style="81" bestFit="1" customWidth="1"/>
    <col min="15371" max="15616" width="10" style="81"/>
    <col min="15617" max="15617" width="19.625" style="81" customWidth="1"/>
    <col min="15618" max="15618" width="9.125" style="81" customWidth="1"/>
    <col min="15619" max="15620" width="11" style="81" bestFit="1" customWidth="1"/>
    <col min="15621" max="15622" width="8.125" style="81" bestFit="1" customWidth="1"/>
    <col min="15623" max="15623" width="10.125" style="81" bestFit="1" customWidth="1"/>
    <col min="15624" max="15624" width="11" style="81" bestFit="1" customWidth="1"/>
    <col min="15625" max="15626" width="10.625" style="81" bestFit="1" customWidth="1"/>
    <col min="15627" max="15872" width="10" style="81"/>
    <col min="15873" max="15873" width="19.625" style="81" customWidth="1"/>
    <col min="15874" max="15874" width="9.125" style="81" customWidth="1"/>
    <col min="15875" max="15876" width="11" style="81" bestFit="1" customWidth="1"/>
    <col min="15877" max="15878" width="8.125" style="81" bestFit="1" customWidth="1"/>
    <col min="15879" max="15879" width="10.125" style="81" bestFit="1" customWidth="1"/>
    <col min="15880" max="15880" width="11" style="81" bestFit="1" customWidth="1"/>
    <col min="15881" max="15882" width="10.625" style="81" bestFit="1" customWidth="1"/>
    <col min="15883" max="16128" width="10" style="81"/>
    <col min="16129" max="16129" width="19.625" style="81" customWidth="1"/>
    <col min="16130" max="16130" width="9.125" style="81" customWidth="1"/>
    <col min="16131" max="16132" width="11" style="81" bestFit="1" customWidth="1"/>
    <col min="16133" max="16134" width="8.125" style="81" bestFit="1" customWidth="1"/>
    <col min="16135" max="16135" width="10.125" style="81" bestFit="1" customWidth="1"/>
    <col min="16136" max="16136" width="11" style="81" bestFit="1" customWidth="1"/>
    <col min="16137" max="16138" width="10.625" style="81" bestFit="1" customWidth="1"/>
    <col min="16139" max="16384" width="11" style="81"/>
  </cols>
  <sheetData>
    <row r="1" spans="1:8" x14ac:dyDescent="0.2">
      <c r="A1" s="354" t="s">
        <v>27</v>
      </c>
      <c r="B1" s="355"/>
      <c r="C1" s="355"/>
      <c r="D1" s="355"/>
      <c r="E1" s="355"/>
      <c r="F1" s="355"/>
      <c r="G1" s="355"/>
      <c r="H1" s="355"/>
    </row>
    <row r="2" spans="1:8" ht="15.75" x14ac:dyDescent="0.25">
      <c r="A2" s="356"/>
      <c r="B2" s="357"/>
      <c r="C2" s="330"/>
      <c r="D2" s="330"/>
      <c r="E2" s="330"/>
      <c r="F2" s="330"/>
      <c r="G2" s="345"/>
      <c r="H2" s="345" t="s">
        <v>151</v>
      </c>
    </row>
    <row r="3" spans="1:8" x14ac:dyDescent="0.2">
      <c r="A3" s="346"/>
      <c r="B3" s="784">
        <f>INDICE!A3</f>
        <v>46081</v>
      </c>
      <c r="C3" s="785"/>
      <c r="D3" s="785" t="s">
        <v>115</v>
      </c>
      <c r="E3" s="785"/>
      <c r="F3" s="785" t="s">
        <v>116</v>
      </c>
      <c r="G3" s="786"/>
      <c r="H3" s="785"/>
    </row>
    <row r="4" spans="1:8" x14ac:dyDescent="0.2">
      <c r="A4" s="347"/>
      <c r="B4" s="348" t="s">
        <v>47</v>
      </c>
      <c r="C4" s="348" t="s">
        <v>416</v>
      </c>
      <c r="D4" s="348" t="s">
        <v>47</v>
      </c>
      <c r="E4" s="348" t="s">
        <v>416</v>
      </c>
      <c r="F4" s="348" t="s">
        <v>47</v>
      </c>
      <c r="G4" s="349" t="s">
        <v>416</v>
      </c>
      <c r="H4" s="349" t="s">
        <v>106</v>
      </c>
    </row>
    <row r="5" spans="1:8" x14ac:dyDescent="0.2">
      <c r="A5" s="350" t="s">
        <v>171</v>
      </c>
      <c r="B5" s="322">
        <v>1655.3208100000011</v>
      </c>
      <c r="C5" s="315">
        <v>-2.9840410431482125</v>
      </c>
      <c r="D5" s="314">
        <v>3304.1189300000024</v>
      </c>
      <c r="E5" s="315">
        <v>-3.4901245151064288</v>
      </c>
      <c r="F5" s="314">
        <v>21712.779310000002</v>
      </c>
      <c r="G5" s="329">
        <v>0.12110202207901233</v>
      </c>
      <c r="H5" s="320">
        <v>70.79541882436942</v>
      </c>
    </row>
    <row r="6" spans="1:8" x14ac:dyDescent="0.2">
      <c r="A6" s="350" t="s">
        <v>172</v>
      </c>
      <c r="B6" s="578">
        <v>18.906400000000001</v>
      </c>
      <c r="C6" s="329">
        <v>76.385087164445295</v>
      </c>
      <c r="D6" s="351">
        <v>37.821100000000008</v>
      </c>
      <c r="E6" s="315">
        <v>71.191894557550611</v>
      </c>
      <c r="F6" s="314">
        <v>235.73149000000001</v>
      </c>
      <c r="G6" s="315">
        <v>172.15069616015148</v>
      </c>
      <c r="H6" s="320">
        <v>0.76861231472824532</v>
      </c>
    </row>
    <row r="7" spans="1:8" x14ac:dyDescent="0.2">
      <c r="A7" s="350" t="s">
        <v>173</v>
      </c>
      <c r="B7" s="337">
        <v>0</v>
      </c>
      <c r="C7" s="329">
        <v>0</v>
      </c>
      <c r="D7" s="328">
        <v>0</v>
      </c>
      <c r="E7" s="329" t="s">
        <v>142</v>
      </c>
      <c r="F7" s="328">
        <v>0.32628999999999997</v>
      </c>
      <c r="G7" s="315">
        <v>-38.694949646775882</v>
      </c>
      <c r="H7" s="578">
        <v>1.0638820981137441E-3</v>
      </c>
    </row>
    <row r="8" spans="1:8" x14ac:dyDescent="0.2">
      <c r="A8" s="361" t="s">
        <v>174</v>
      </c>
      <c r="B8" s="323">
        <v>1674.2272100000009</v>
      </c>
      <c r="C8" s="737">
        <v>-2.4885454150674069</v>
      </c>
      <c r="D8" s="323">
        <v>3341.9400300000025</v>
      </c>
      <c r="E8" s="370">
        <v>-3.0113946794677373</v>
      </c>
      <c r="F8" s="323">
        <v>21948.837090000001</v>
      </c>
      <c r="G8" s="324">
        <v>0.80450551618940469</v>
      </c>
      <c r="H8" s="324">
        <v>71.565095021195773</v>
      </c>
    </row>
    <row r="9" spans="1:8" x14ac:dyDescent="0.2">
      <c r="A9" s="350" t="s">
        <v>175</v>
      </c>
      <c r="B9" s="322">
        <v>294.32005000000009</v>
      </c>
      <c r="C9" s="315">
        <v>-5.7754950443303734</v>
      </c>
      <c r="D9" s="314">
        <v>644.45180000000028</v>
      </c>
      <c r="E9" s="315">
        <v>-2.0766484631090774</v>
      </c>
      <c r="F9" s="314">
        <v>3790.4966600000002</v>
      </c>
      <c r="G9" s="315">
        <v>-0.13948764707115718</v>
      </c>
      <c r="H9" s="320">
        <v>12.359071805859635</v>
      </c>
    </row>
    <row r="10" spans="1:8" x14ac:dyDescent="0.2">
      <c r="A10" s="350" t="s">
        <v>176</v>
      </c>
      <c r="B10" s="322">
        <v>158.61093000000008</v>
      </c>
      <c r="C10" s="315">
        <v>3.7166178602225584</v>
      </c>
      <c r="D10" s="314">
        <v>373.49348000000015</v>
      </c>
      <c r="E10" s="315">
        <v>10.30778210031696</v>
      </c>
      <c r="F10" s="314">
        <v>1302.2922300000002</v>
      </c>
      <c r="G10" s="329">
        <v>6.5774820953590742</v>
      </c>
      <c r="H10" s="320">
        <v>4.2461779092513625</v>
      </c>
    </row>
    <row r="11" spans="1:8" x14ac:dyDescent="0.2">
      <c r="A11" s="350" t="s">
        <v>177</v>
      </c>
      <c r="B11" s="322">
        <v>263.88355000000007</v>
      </c>
      <c r="C11" s="315">
        <v>23.242246544973835</v>
      </c>
      <c r="D11" s="314">
        <v>537.17598999999996</v>
      </c>
      <c r="E11" s="315">
        <v>15.981028092974633</v>
      </c>
      <c r="F11" s="314">
        <v>3628.12592</v>
      </c>
      <c r="G11" s="315">
        <v>19.952809663308944</v>
      </c>
      <c r="H11" s="320">
        <v>11.829655263693214</v>
      </c>
    </row>
    <row r="12" spans="1:8" s="3" customFormat="1" x14ac:dyDescent="0.2">
      <c r="A12" s="352" t="s">
        <v>148</v>
      </c>
      <c r="B12" s="325">
        <v>2391.0417400000006</v>
      </c>
      <c r="C12" s="326">
        <v>-0.22192201781179188</v>
      </c>
      <c r="D12" s="325">
        <v>4897.061300000003</v>
      </c>
      <c r="E12" s="326">
        <v>-0.17351122825603776</v>
      </c>
      <c r="F12" s="325">
        <v>30669.751900000003</v>
      </c>
      <c r="G12" s="326">
        <v>2.8633798196606763</v>
      </c>
      <c r="H12" s="326">
        <v>100</v>
      </c>
    </row>
    <row r="13" spans="1:8" x14ac:dyDescent="0.2">
      <c r="A13" s="362" t="s">
        <v>149</v>
      </c>
      <c r="B13" s="327"/>
      <c r="C13" s="327"/>
      <c r="D13" s="327"/>
      <c r="E13" s="327"/>
      <c r="F13" s="327"/>
      <c r="G13" s="327"/>
      <c r="H13" s="327"/>
    </row>
    <row r="14" spans="1:8" s="105" customFormat="1" x14ac:dyDescent="0.2">
      <c r="A14" s="594" t="s">
        <v>178</v>
      </c>
      <c r="B14" s="585">
        <v>112.52623999999999</v>
      </c>
      <c r="C14" s="586">
        <v>-6.1654831542526329</v>
      </c>
      <c r="D14" s="314">
        <v>213.74778999999992</v>
      </c>
      <c r="E14" s="586">
        <v>-27.927831056099002</v>
      </c>
      <c r="F14" s="314">
        <v>1739.12472</v>
      </c>
      <c r="G14" s="586">
        <v>-2.2000244757956948</v>
      </c>
      <c r="H14" s="588">
        <v>5.670488387615551</v>
      </c>
    </row>
    <row r="15" spans="1:8" s="105" customFormat="1" x14ac:dyDescent="0.2">
      <c r="A15" s="595" t="s">
        <v>555</v>
      </c>
      <c r="B15" s="590">
        <v>6.7210853657073173</v>
      </c>
      <c r="C15" s="591"/>
      <c r="D15" s="592">
        <v>6.3959193786011701</v>
      </c>
      <c r="E15" s="591"/>
      <c r="F15" s="592">
        <v>7.9235392420510236</v>
      </c>
      <c r="G15" s="591"/>
      <c r="H15" s="593"/>
    </row>
    <row r="16" spans="1:8" s="105" customFormat="1" x14ac:dyDescent="0.2">
      <c r="A16" s="596" t="s">
        <v>422</v>
      </c>
      <c r="B16" s="597">
        <v>165.13278000000005</v>
      </c>
      <c r="C16" s="598">
        <v>30.141585798137598</v>
      </c>
      <c r="D16" s="599">
        <v>328.13526999999999</v>
      </c>
      <c r="E16" s="598">
        <v>27.018326259561405</v>
      </c>
      <c r="F16" s="599">
        <v>2281.9669900000004</v>
      </c>
      <c r="G16" s="598">
        <v>30.519307977076306</v>
      </c>
      <c r="H16" s="600">
        <v>7.4404481569999268</v>
      </c>
    </row>
    <row r="17" spans="1:22" x14ac:dyDescent="0.2">
      <c r="A17" s="358"/>
      <c r="B17" s="355"/>
      <c r="C17" s="355"/>
      <c r="D17" s="355"/>
      <c r="E17" s="355"/>
      <c r="F17" s="355"/>
      <c r="G17" s="355"/>
      <c r="H17" s="359" t="s">
        <v>219</v>
      </c>
    </row>
    <row r="18" spans="1:22" x14ac:dyDescent="0.2">
      <c r="A18" s="353" t="s">
        <v>474</v>
      </c>
      <c r="B18" s="330"/>
      <c r="C18" s="330"/>
      <c r="D18" s="330"/>
      <c r="E18" s="330"/>
      <c r="F18" s="314"/>
      <c r="G18" s="330"/>
      <c r="H18" s="330"/>
      <c r="I18" s="88"/>
      <c r="J18" s="88"/>
      <c r="K18" s="88"/>
      <c r="L18" s="88"/>
      <c r="M18" s="88"/>
      <c r="N18" s="88"/>
    </row>
    <row r="19" spans="1:22" x14ac:dyDescent="0.2">
      <c r="A19" s="787" t="s">
        <v>423</v>
      </c>
      <c r="B19" s="788"/>
      <c r="C19" s="788"/>
      <c r="D19" s="788"/>
      <c r="E19" s="788"/>
      <c r="F19" s="788"/>
      <c r="G19" s="788"/>
      <c r="H19" s="330"/>
      <c r="I19" s="88"/>
      <c r="J19" s="88"/>
      <c r="K19" s="88"/>
      <c r="L19" s="88"/>
      <c r="M19" s="88"/>
      <c r="N19" s="88"/>
    </row>
    <row r="20" spans="1:22" ht="14.25" x14ac:dyDescent="0.2">
      <c r="A20" s="133" t="s">
        <v>527</v>
      </c>
      <c r="B20" s="360"/>
      <c r="C20" s="360"/>
      <c r="D20" s="360"/>
      <c r="E20" s="360"/>
      <c r="F20" s="360"/>
      <c r="G20" s="360"/>
      <c r="H20" s="360"/>
      <c r="I20" s="88"/>
      <c r="J20" s="88"/>
      <c r="K20" s="88"/>
      <c r="L20" s="88"/>
      <c r="M20" s="88"/>
      <c r="N20" s="88"/>
    </row>
    <row r="21" spans="1:22" x14ac:dyDescent="0.2">
      <c r="A21" s="781" t="s">
        <v>650</v>
      </c>
      <c r="B21" s="781"/>
      <c r="C21" s="781"/>
      <c r="D21" s="781"/>
      <c r="E21" s="781"/>
      <c r="F21" s="781"/>
      <c r="G21" s="781"/>
      <c r="H21" s="781"/>
    </row>
    <row r="22" spans="1:22" x14ac:dyDescent="0.2">
      <c r="A22" s="781"/>
      <c r="B22" s="781"/>
      <c r="C22" s="781"/>
      <c r="D22" s="781"/>
      <c r="E22" s="781"/>
      <c r="F22" s="781"/>
      <c r="G22" s="781"/>
      <c r="H22" s="781"/>
    </row>
    <row r="23" spans="1:22" x14ac:dyDescent="0.2">
      <c r="D23" s="620"/>
      <c r="E23" s="620"/>
      <c r="F23" s="620"/>
      <c r="G23" s="620"/>
      <c r="H23" s="620"/>
      <c r="I23" s="620"/>
      <c r="J23" s="620"/>
      <c r="K23" s="620"/>
      <c r="L23" s="620"/>
      <c r="M23" s="620"/>
      <c r="N23" s="620"/>
      <c r="O23" s="620"/>
      <c r="P23" s="620"/>
      <c r="Q23" s="620"/>
      <c r="R23" s="620"/>
      <c r="S23" s="620"/>
      <c r="T23" s="620"/>
      <c r="U23" s="620"/>
      <c r="V23" s="620"/>
    </row>
    <row r="24" spans="1:22" x14ac:dyDescent="0.2">
      <c r="B24" s="81" t="s">
        <v>364</v>
      </c>
    </row>
    <row r="32" spans="1:22" x14ac:dyDescent="0.2">
      <c r="C32" s="81" t="s">
        <v>364</v>
      </c>
    </row>
  </sheetData>
  <mergeCells count="5">
    <mergeCell ref="B3:C3"/>
    <mergeCell ref="D3:E3"/>
    <mergeCell ref="F3:H3"/>
    <mergeCell ref="A19:G19"/>
    <mergeCell ref="A21:H22"/>
  </mergeCells>
  <conditionalFormatting sqref="B6">
    <cfRule type="cellIs" dxfId="231" priority="39" operator="between">
      <formula>0</formula>
      <formula>0.5</formula>
    </cfRule>
    <cfRule type="cellIs" dxfId="230" priority="40" operator="between">
      <formula>0</formula>
      <formula>0.49</formula>
    </cfRule>
  </conditionalFormatting>
  <conditionalFormatting sqref="B7:F7">
    <cfRule type="cellIs" dxfId="229" priority="5" operator="equal">
      <formula>0</formula>
    </cfRule>
    <cfRule type="cellIs" dxfId="228" priority="6" operator="between">
      <formula>0</formula>
      <formula>0.5</formula>
    </cfRule>
  </conditionalFormatting>
  <conditionalFormatting sqref="C8">
    <cfRule type="cellIs" dxfId="227" priority="3" operator="equal">
      <formula>0</formula>
    </cfRule>
    <cfRule type="cellIs" dxfId="226" priority="4" operator="between">
      <formula>0</formula>
      <formula>0.5</formula>
    </cfRule>
  </conditionalFormatting>
  <conditionalFormatting sqref="D6">
    <cfRule type="cellIs" dxfId="225" priority="37" operator="between">
      <formula>0</formula>
      <formula>0.5</formula>
    </cfRule>
    <cfRule type="cellIs" dxfId="224" priority="38" operator="between">
      <formula>0</formula>
      <formula>0.49</formula>
    </cfRule>
  </conditionalFormatting>
  <conditionalFormatting sqref="E8">
    <cfRule type="cellIs" dxfId="223" priority="19" operator="between">
      <formula>-0.04999999</formula>
      <formula>-0.00000001</formula>
    </cfRule>
  </conditionalFormatting>
  <conditionalFormatting sqref="G10">
    <cfRule type="cellIs" dxfId="222" priority="7" operator="equal">
      <formula>0</formula>
    </cfRule>
    <cfRule type="cellIs" dxfId="221" priority="8" operator="between">
      <formula>-0.5</formula>
      <formula>0.5</formula>
    </cfRule>
  </conditionalFormatting>
  <conditionalFormatting sqref="H7">
    <cfRule type="cellIs" dxfId="220" priority="15" operator="between">
      <formula>0</formula>
      <formula>0.5</formula>
    </cfRule>
    <cfRule type="cellIs" dxfId="219" priority="16" operator="between">
      <formula>0</formula>
      <formula>0.49</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J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17" width="11" style="3"/>
    <col min="18" max="250" width="10"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0" style="3"/>
    <col min="269" max="269" width="9.125" style="3" customWidth="1"/>
    <col min="270" max="270" width="10.5" style="3" bestFit="1" customWidth="1"/>
    <col min="271" max="506" width="10"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0" style="3"/>
    <col min="525" max="525" width="9.125" style="3" customWidth="1"/>
    <col min="526" max="526" width="10.5" style="3" bestFit="1" customWidth="1"/>
    <col min="527" max="762" width="10"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0" style="3"/>
    <col min="781" max="781" width="9.125" style="3" customWidth="1"/>
    <col min="782" max="782" width="10.5" style="3" bestFit="1" customWidth="1"/>
    <col min="783" max="1018" width="10"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0" style="3"/>
    <col min="1037" max="1037" width="9.125" style="3" customWidth="1"/>
    <col min="1038" max="1038" width="10.5" style="3" bestFit="1" customWidth="1"/>
    <col min="1039" max="1274" width="10"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0" style="3"/>
    <col min="1293" max="1293" width="9.125" style="3" customWidth="1"/>
    <col min="1294" max="1294" width="10.5" style="3" bestFit="1" customWidth="1"/>
    <col min="1295" max="1530" width="10"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0" style="3"/>
    <col min="1549" max="1549" width="9.125" style="3" customWidth="1"/>
    <col min="1550" max="1550" width="10.5" style="3" bestFit="1" customWidth="1"/>
    <col min="1551" max="1786" width="10"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0" style="3"/>
    <col min="1805" max="1805" width="9.125" style="3" customWidth="1"/>
    <col min="1806" max="1806" width="10.5" style="3" bestFit="1" customWidth="1"/>
    <col min="1807" max="2042" width="10"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0" style="3"/>
    <col min="2061" max="2061" width="9.125" style="3" customWidth="1"/>
    <col min="2062" max="2062" width="10.5" style="3" bestFit="1" customWidth="1"/>
    <col min="2063" max="2298" width="10"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0" style="3"/>
    <col min="2317" max="2317" width="9.125" style="3" customWidth="1"/>
    <col min="2318" max="2318" width="10.5" style="3" bestFit="1" customWidth="1"/>
    <col min="2319" max="2554" width="10"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0" style="3"/>
    <col min="2573" max="2573" width="9.125" style="3" customWidth="1"/>
    <col min="2574" max="2574" width="10.5" style="3" bestFit="1" customWidth="1"/>
    <col min="2575" max="2810" width="10"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0" style="3"/>
    <col min="2829" max="2829" width="9.125" style="3" customWidth="1"/>
    <col min="2830" max="2830" width="10.5" style="3" bestFit="1" customWidth="1"/>
    <col min="2831" max="3066" width="10"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0" style="3"/>
    <col min="3085" max="3085" width="9.125" style="3" customWidth="1"/>
    <col min="3086" max="3086" width="10.5" style="3" bestFit="1" customWidth="1"/>
    <col min="3087" max="3322" width="10"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0" style="3"/>
    <col min="3341" max="3341" width="9.125" style="3" customWidth="1"/>
    <col min="3342" max="3342" width="10.5" style="3" bestFit="1" customWidth="1"/>
    <col min="3343" max="3578" width="10"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0" style="3"/>
    <col min="3597" max="3597" width="9.125" style="3" customWidth="1"/>
    <col min="3598" max="3598" width="10.5" style="3" bestFit="1" customWidth="1"/>
    <col min="3599" max="3834" width="10"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0" style="3"/>
    <col min="3853" max="3853" width="9.125" style="3" customWidth="1"/>
    <col min="3854" max="3854" width="10.5" style="3" bestFit="1" customWidth="1"/>
    <col min="3855" max="4090" width="10"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0" style="3"/>
    <col min="4109" max="4109" width="9.125" style="3" customWidth="1"/>
    <col min="4110" max="4110" width="10.5" style="3" bestFit="1" customWidth="1"/>
    <col min="4111" max="4346" width="10"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0" style="3"/>
    <col min="4365" max="4365" width="9.125" style="3" customWidth="1"/>
    <col min="4366" max="4366" width="10.5" style="3" bestFit="1" customWidth="1"/>
    <col min="4367" max="4602" width="10"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0" style="3"/>
    <col min="4621" max="4621" width="9.125" style="3" customWidth="1"/>
    <col min="4622" max="4622" width="10.5" style="3" bestFit="1" customWidth="1"/>
    <col min="4623" max="4858" width="10"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0" style="3"/>
    <col min="4877" max="4877" width="9.125" style="3" customWidth="1"/>
    <col min="4878" max="4878" width="10.5" style="3" bestFit="1" customWidth="1"/>
    <col min="4879" max="5114" width="10"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0" style="3"/>
    <col min="5133" max="5133" width="9.125" style="3" customWidth="1"/>
    <col min="5134" max="5134" width="10.5" style="3" bestFit="1" customWidth="1"/>
    <col min="5135" max="5370" width="10"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0" style="3"/>
    <col min="5389" max="5389" width="9.125" style="3" customWidth="1"/>
    <col min="5390" max="5390" width="10.5" style="3" bestFit="1" customWidth="1"/>
    <col min="5391" max="5626" width="10"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0" style="3"/>
    <col min="5645" max="5645" width="9.125" style="3" customWidth="1"/>
    <col min="5646" max="5646" width="10.5" style="3" bestFit="1" customWidth="1"/>
    <col min="5647" max="5882" width="10"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0" style="3"/>
    <col min="5901" max="5901" width="9.125" style="3" customWidth="1"/>
    <col min="5902" max="5902" width="10.5" style="3" bestFit="1" customWidth="1"/>
    <col min="5903" max="6138" width="10"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0" style="3"/>
    <col min="6157" max="6157" width="9.125" style="3" customWidth="1"/>
    <col min="6158" max="6158" width="10.5" style="3" bestFit="1" customWidth="1"/>
    <col min="6159" max="6394" width="10"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0" style="3"/>
    <col min="6413" max="6413" width="9.125" style="3" customWidth="1"/>
    <col min="6414" max="6414" width="10.5" style="3" bestFit="1" customWidth="1"/>
    <col min="6415" max="6650" width="10"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0" style="3"/>
    <col min="6669" max="6669" width="9.125" style="3" customWidth="1"/>
    <col min="6670" max="6670" width="10.5" style="3" bestFit="1" customWidth="1"/>
    <col min="6671" max="6906" width="10"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0" style="3"/>
    <col min="6925" max="6925" width="9.125" style="3" customWidth="1"/>
    <col min="6926" max="6926" width="10.5" style="3" bestFit="1" customWidth="1"/>
    <col min="6927" max="7162" width="10"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0" style="3"/>
    <col min="7181" max="7181" width="9.125" style="3" customWidth="1"/>
    <col min="7182" max="7182" width="10.5" style="3" bestFit="1" customWidth="1"/>
    <col min="7183" max="7418" width="10"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0" style="3"/>
    <col min="7437" max="7437" width="9.125" style="3" customWidth="1"/>
    <col min="7438" max="7438" width="10.5" style="3" bestFit="1" customWidth="1"/>
    <col min="7439" max="7674" width="10"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0" style="3"/>
    <col min="7693" max="7693" width="9.125" style="3" customWidth="1"/>
    <col min="7694" max="7694" width="10.5" style="3" bestFit="1" customWidth="1"/>
    <col min="7695" max="7930" width="10"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0" style="3"/>
    <col min="7949" max="7949" width="9.125" style="3" customWidth="1"/>
    <col min="7950" max="7950" width="10.5" style="3" bestFit="1" customWidth="1"/>
    <col min="7951" max="8186" width="10"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0" style="3"/>
    <col min="8205" max="8205" width="9.125" style="3" customWidth="1"/>
    <col min="8206" max="8206" width="10.5" style="3" bestFit="1" customWidth="1"/>
    <col min="8207" max="8442" width="10"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0" style="3"/>
    <col min="8461" max="8461" width="9.125" style="3" customWidth="1"/>
    <col min="8462" max="8462" width="10.5" style="3" bestFit="1" customWidth="1"/>
    <col min="8463" max="8698" width="10"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0" style="3"/>
    <col min="8717" max="8717" width="9.125" style="3" customWidth="1"/>
    <col min="8718" max="8718" width="10.5" style="3" bestFit="1" customWidth="1"/>
    <col min="8719" max="8954" width="10"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0" style="3"/>
    <col min="8973" max="8973" width="9.125" style="3" customWidth="1"/>
    <col min="8974" max="8974" width="10.5" style="3" bestFit="1" customWidth="1"/>
    <col min="8975" max="9210" width="10"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0" style="3"/>
    <col min="9229" max="9229" width="9.125" style="3" customWidth="1"/>
    <col min="9230" max="9230" width="10.5" style="3" bestFit="1" customWidth="1"/>
    <col min="9231" max="9466" width="10"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0" style="3"/>
    <col min="9485" max="9485" width="9.125" style="3" customWidth="1"/>
    <col min="9486" max="9486" width="10.5" style="3" bestFit="1" customWidth="1"/>
    <col min="9487" max="9722" width="10"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0" style="3"/>
    <col min="9741" max="9741" width="9.125" style="3" customWidth="1"/>
    <col min="9742" max="9742" width="10.5" style="3" bestFit="1" customWidth="1"/>
    <col min="9743" max="9978" width="10"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0" style="3"/>
    <col min="9997" max="9997" width="9.125" style="3" customWidth="1"/>
    <col min="9998" max="9998" width="10.5" style="3" bestFit="1" customWidth="1"/>
    <col min="9999" max="10234" width="10"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0" style="3"/>
    <col min="10253" max="10253" width="9.125" style="3" customWidth="1"/>
    <col min="10254" max="10254" width="10.5" style="3" bestFit="1" customWidth="1"/>
    <col min="10255" max="10490" width="10"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0" style="3"/>
    <col min="10509" max="10509" width="9.125" style="3" customWidth="1"/>
    <col min="10510" max="10510" width="10.5" style="3" bestFit="1" customWidth="1"/>
    <col min="10511" max="10746" width="10"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0" style="3"/>
    <col min="10765" max="10765" width="9.125" style="3" customWidth="1"/>
    <col min="10766" max="10766" width="10.5" style="3" bestFit="1" customWidth="1"/>
    <col min="10767" max="11002" width="10"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0" style="3"/>
    <col min="11021" max="11021" width="9.125" style="3" customWidth="1"/>
    <col min="11022" max="11022" width="10.5" style="3" bestFit="1" customWidth="1"/>
    <col min="11023" max="11258" width="10"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0" style="3"/>
    <col min="11277" max="11277" width="9.125" style="3" customWidth="1"/>
    <col min="11278" max="11278" width="10.5" style="3" bestFit="1" customWidth="1"/>
    <col min="11279" max="11514" width="10"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0" style="3"/>
    <col min="11533" max="11533" width="9.125" style="3" customWidth="1"/>
    <col min="11534" max="11534" width="10.5" style="3" bestFit="1" customWidth="1"/>
    <col min="11535" max="11770" width="10"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0" style="3"/>
    <col min="11789" max="11789" width="9.125" style="3" customWidth="1"/>
    <col min="11790" max="11790" width="10.5" style="3" bestFit="1" customWidth="1"/>
    <col min="11791" max="12026" width="10"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0" style="3"/>
    <col min="12045" max="12045" width="9.125" style="3" customWidth="1"/>
    <col min="12046" max="12046" width="10.5" style="3" bestFit="1" customWidth="1"/>
    <col min="12047" max="12282" width="10"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0" style="3"/>
    <col min="12301" max="12301" width="9.125" style="3" customWidth="1"/>
    <col min="12302" max="12302" width="10.5" style="3" bestFit="1" customWidth="1"/>
    <col min="12303" max="12538" width="10"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0" style="3"/>
    <col min="12557" max="12557" width="9.125" style="3" customWidth="1"/>
    <col min="12558" max="12558" width="10.5" style="3" bestFit="1" customWidth="1"/>
    <col min="12559" max="12794" width="10"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0" style="3"/>
    <col min="12813" max="12813" width="9.125" style="3" customWidth="1"/>
    <col min="12814" max="12814" width="10.5" style="3" bestFit="1" customWidth="1"/>
    <col min="12815" max="13050" width="10"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0" style="3"/>
    <col min="13069" max="13069" width="9.125" style="3" customWidth="1"/>
    <col min="13070" max="13070" width="10.5" style="3" bestFit="1" customWidth="1"/>
    <col min="13071" max="13306" width="10"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0" style="3"/>
    <col min="13325" max="13325" width="9.125" style="3" customWidth="1"/>
    <col min="13326" max="13326" width="10.5" style="3" bestFit="1" customWidth="1"/>
    <col min="13327" max="13562" width="10"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0" style="3"/>
    <col min="13581" max="13581" width="9.125" style="3" customWidth="1"/>
    <col min="13582" max="13582" width="10.5" style="3" bestFit="1" customWidth="1"/>
    <col min="13583" max="13818" width="10"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0" style="3"/>
    <col min="13837" max="13837" width="9.125" style="3" customWidth="1"/>
    <col min="13838" max="13838" width="10.5" style="3" bestFit="1" customWidth="1"/>
    <col min="13839" max="14074" width="10"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0" style="3"/>
    <col min="14093" max="14093" width="9.125" style="3" customWidth="1"/>
    <col min="14094" max="14094" width="10.5" style="3" bestFit="1" customWidth="1"/>
    <col min="14095" max="14330" width="10"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0" style="3"/>
    <col min="14349" max="14349" width="9.125" style="3" customWidth="1"/>
    <col min="14350" max="14350" width="10.5" style="3" bestFit="1" customWidth="1"/>
    <col min="14351" max="14586" width="10"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0" style="3"/>
    <col min="14605" max="14605" width="9.125" style="3" customWidth="1"/>
    <col min="14606" max="14606" width="10.5" style="3" bestFit="1" customWidth="1"/>
    <col min="14607" max="14842" width="10"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0" style="3"/>
    <col min="14861" max="14861" width="9.125" style="3" customWidth="1"/>
    <col min="14862" max="14862" width="10.5" style="3" bestFit="1" customWidth="1"/>
    <col min="14863" max="15098" width="10"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0" style="3"/>
    <col min="15117" max="15117" width="9.125" style="3" customWidth="1"/>
    <col min="15118" max="15118" width="10.5" style="3" bestFit="1" customWidth="1"/>
    <col min="15119" max="15354" width="10"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0" style="3"/>
    <col min="15373" max="15373" width="9.125" style="3" customWidth="1"/>
    <col min="15374" max="15374" width="10.5" style="3" bestFit="1" customWidth="1"/>
    <col min="15375" max="15610" width="10"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0" style="3"/>
    <col min="15629" max="15629" width="9.125" style="3" customWidth="1"/>
    <col min="15630" max="15630" width="10.5" style="3" bestFit="1" customWidth="1"/>
    <col min="15631" max="15866" width="10"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0" style="3"/>
    <col min="15885" max="15885" width="9.125" style="3" customWidth="1"/>
    <col min="15886" max="15886" width="10.5" style="3" bestFit="1" customWidth="1"/>
    <col min="15887" max="16122" width="10"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0" style="3"/>
    <col min="16141" max="16141" width="9.125" style="3" customWidth="1"/>
    <col min="16142" max="16142" width="10.5" style="3" bestFit="1" customWidth="1"/>
    <col min="16143" max="16384" width="11" style="3"/>
  </cols>
  <sheetData>
    <row r="1" spans="1:10" x14ac:dyDescent="0.2">
      <c r="A1" s="6" t="s">
        <v>424</v>
      </c>
    </row>
    <row r="2" spans="1:10" ht="15.75" x14ac:dyDescent="0.25">
      <c r="A2" s="2"/>
      <c r="J2" s="79" t="s">
        <v>151</v>
      </c>
    </row>
    <row r="3" spans="1:10" ht="14.1" customHeight="1" x14ac:dyDescent="0.2">
      <c r="A3" s="90" t="s">
        <v>511</v>
      </c>
      <c r="B3" s="782">
        <f>INDICE!A3</f>
        <v>46081</v>
      </c>
      <c r="C3" s="782"/>
      <c r="D3" s="782">
        <f>INDICE!C3</f>
        <v>0</v>
      </c>
      <c r="E3" s="782"/>
      <c r="F3" s="91"/>
      <c r="G3" s="783" t="s">
        <v>116</v>
      </c>
      <c r="H3" s="783"/>
      <c r="I3" s="783"/>
      <c r="J3" s="783"/>
    </row>
    <row r="4" spans="1:10" x14ac:dyDescent="0.2">
      <c r="A4" s="92"/>
      <c r="B4" s="93" t="s">
        <v>179</v>
      </c>
      <c r="C4" s="93" t="s">
        <v>180</v>
      </c>
      <c r="D4" s="93" t="s">
        <v>181</v>
      </c>
      <c r="E4" s="93" t="s">
        <v>182</v>
      </c>
      <c r="F4" s="93"/>
      <c r="G4" s="93" t="s">
        <v>179</v>
      </c>
      <c r="H4" s="93" t="s">
        <v>180</v>
      </c>
      <c r="I4" s="93" t="s">
        <v>181</v>
      </c>
      <c r="J4" s="93" t="s">
        <v>182</v>
      </c>
    </row>
    <row r="5" spans="1:10" x14ac:dyDescent="0.2">
      <c r="A5" s="363" t="s">
        <v>153</v>
      </c>
      <c r="B5" s="94">
        <v>258.24174000000011</v>
      </c>
      <c r="C5" s="94">
        <v>43.160680000000006</v>
      </c>
      <c r="D5" s="94">
        <v>9.1624300000000005</v>
      </c>
      <c r="E5" s="339">
        <v>310.56485000000009</v>
      </c>
      <c r="F5" s="94"/>
      <c r="G5" s="94">
        <v>3519.59746</v>
      </c>
      <c r="H5" s="94">
        <v>652.02593000000036</v>
      </c>
      <c r="I5" s="94">
        <v>70.758000000000038</v>
      </c>
      <c r="J5" s="339">
        <v>4242.3813900000005</v>
      </c>
    </row>
    <row r="6" spans="1:10" x14ac:dyDescent="0.2">
      <c r="A6" s="364" t="s">
        <v>154</v>
      </c>
      <c r="B6" s="96">
        <v>62.738529999999983</v>
      </c>
      <c r="C6" s="96">
        <v>19.751849999999997</v>
      </c>
      <c r="D6" s="96">
        <v>11.766650000000002</v>
      </c>
      <c r="E6" s="341">
        <v>94.257029999999986</v>
      </c>
      <c r="F6" s="96"/>
      <c r="G6" s="96">
        <v>813.24841999999921</v>
      </c>
      <c r="H6" s="96">
        <v>265.42215999999996</v>
      </c>
      <c r="I6" s="96">
        <v>87.643409999999975</v>
      </c>
      <c r="J6" s="341">
        <v>1166.313989999999</v>
      </c>
    </row>
    <row r="7" spans="1:10" x14ac:dyDescent="0.2">
      <c r="A7" s="364" t="s">
        <v>155</v>
      </c>
      <c r="B7" s="96">
        <v>28.504099999999998</v>
      </c>
      <c r="C7" s="96">
        <v>6.2285499999999994</v>
      </c>
      <c r="D7" s="96">
        <v>3.9853000000000001</v>
      </c>
      <c r="E7" s="341">
        <v>38.717950000000002</v>
      </c>
      <c r="F7" s="96"/>
      <c r="G7" s="96">
        <v>396.30646000000019</v>
      </c>
      <c r="H7" s="96">
        <v>78.767570000000021</v>
      </c>
      <c r="I7" s="96">
        <v>34.496580000000002</v>
      </c>
      <c r="J7" s="341">
        <v>509.57061000000022</v>
      </c>
    </row>
    <row r="8" spans="1:10" x14ac:dyDescent="0.2">
      <c r="A8" s="364" t="s">
        <v>156</v>
      </c>
      <c r="B8" s="96">
        <v>21.936959999999999</v>
      </c>
      <c r="C8" s="96">
        <v>3.7165599999999994</v>
      </c>
      <c r="D8" s="96">
        <v>9.1729900000000022</v>
      </c>
      <c r="E8" s="341">
        <v>34.826509999999999</v>
      </c>
      <c r="F8" s="96"/>
      <c r="G8" s="96">
        <v>330.41539999999998</v>
      </c>
      <c r="H8" s="96">
        <v>42.01099</v>
      </c>
      <c r="I8" s="96">
        <v>153.13911000000002</v>
      </c>
      <c r="J8" s="341">
        <v>525.56549999999993</v>
      </c>
    </row>
    <row r="9" spans="1:10" x14ac:dyDescent="0.2">
      <c r="A9" s="364" t="s">
        <v>157</v>
      </c>
      <c r="B9" s="96">
        <v>48.871839999999999</v>
      </c>
      <c r="C9" s="96">
        <v>0</v>
      </c>
      <c r="D9" s="96">
        <v>0</v>
      </c>
      <c r="E9" s="341">
        <v>48.871839999999999</v>
      </c>
      <c r="F9" s="96"/>
      <c r="G9" s="96">
        <v>636.91336999999987</v>
      </c>
      <c r="H9" s="96">
        <v>0</v>
      </c>
      <c r="I9" s="96">
        <v>0</v>
      </c>
      <c r="J9" s="341">
        <v>636.91336999999987</v>
      </c>
    </row>
    <row r="10" spans="1:10" x14ac:dyDescent="0.2">
      <c r="A10" s="364" t="s">
        <v>158</v>
      </c>
      <c r="B10" s="96">
        <v>21.312589999999993</v>
      </c>
      <c r="C10" s="96">
        <v>4.9632399999999999</v>
      </c>
      <c r="D10" s="96">
        <v>0.15756999999999999</v>
      </c>
      <c r="E10" s="341">
        <v>26.433399999999992</v>
      </c>
      <c r="F10" s="96"/>
      <c r="G10" s="96">
        <v>295.48503999999997</v>
      </c>
      <c r="H10" s="96">
        <v>55.467630000000014</v>
      </c>
      <c r="I10" s="96">
        <v>1.1989300000000001</v>
      </c>
      <c r="J10" s="341">
        <v>352.15160000000003</v>
      </c>
    </row>
    <row r="11" spans="1:10" x14ac:dyDescent="0.2">
      <c r="A11" s="364" t="s">
        <v>159</v>
      </c>
      <c r="B11" s="96">
        <v>125.57757999999998</v>
      </c>
      <c r="C11" s="96">
        <v>44.113799999999976</v>
      </c>
      <c r="D11" s="96">
        <v>23.773910000000001</v>
      </c>
      <c r="E11" s="341">
        <v>193.46528999999995</v>
      </c>
      <c r="F11" s="96"/>
      <c r="G11" s="96">
        <v>1695.4051500000014</v>
      </c>
      <c r="H11" s="96">
        <v>580.00705999999968</v>
      </c>
      <c r="I11" s="96">
        <v>173.92750999999996</v>
      </c>
      <c r="J11" s="341">
        <v>2449.3397200000013</v>
      </c>
    </row>
    <row r="12" spans="1:10" x14ac:dyDescent="0.2">
      <c r="A12" s="364" t="s">
        <v>507</v>
      </c>
      <c r="B12" s="96">
        <v>95.839059999999989</v>
      </c>
      <c r="C12" s="96">
        <v>36.088389999999997</v>
      </c>
      <c r="D12" s="96">
        <v>16.700400000000002</v>
      </c>
      <c r="E12" s="341">
        <v>148.62785</v>
      </c>
      <c r="F12" s="96"/>
      <c r="G12" s="96">
        <v>1266.1713199999997</v>
      </c>
      <c r="H12" s="96">
        <v>461.25465999999994</v>
      </c>
      <c r="I12" s="96">
        <v>130.58104000000003</v>
      </c>
      <c r="J12" s="341">
        <v>1858.0070199999996</v>
      </c>
    </row>
    <row r="13" spans="1:10" x14ac:dyDescent="0.2">
      <c r="A13" s="364" t="s">
        <v>160</v>
      </c>
      <c r="B13" s="96">
        <v>277.22035000000005</v>
      </c>
      <c r="C13" s="96">
        <v>39.158079999999998</v>
      </c>
      <c r="D13" s="96">
        <v>12.944460000000001</v>
      </c>
      <c r="E13" s="341">
        <v>329.32289000000003</v>
      </c>
      <c r="F13" s="96"/>
      <c r="G13" s="96">
        <v>3559.5045199999995</v>
      </c>
      <c r="H13" s="96">
        <v>459.37369999999959</v>
      </c>
      <c r="I13" s="96">
        <v>106.17966999999999</v>
      </c>
      <c r="J13" s="341">
        <v>4125.0578899999991</v>
      </c>
    </row>
    <row r="14" spans="1:10" x14ac:dyDescent="0.2">
      <c r="A14" s="364" t="s">
        <v>161</v>
      </c>
      <c r="B14" s="96">
        <v>0.79103999999999997</v>
      </c>
      <c r="C14" s="96">
        <v>0</v>
      </c>
      <c r="D14" s="96">
        <v>0</v>
      </c>
      <c r="E14" s="341">
        <v>0.79103999999999997</v>
      </c>
      <c r="F14" s="96"/>
      <c r="G14" s="96">
        <v>11.003179999999997</v>
      </c>
      <c r="H14" s="96">
        <v>0</v>
      </c>
      <c r="I14" s="96">
        <v>0.38110000000000005</v>
      </c>
      <c r="J14" s="341">
        <v>11.384279999999997</v>
      </c>
    </row>
    <row r="15" spans="1:10" x14ac:dyDescent="0.2">
      <c r="A15" s="364" t="s">
        <v>162</v>
      </c>
      <c r="B15" s="96">
        <v>156.51381000000001</v>
      </c>
      <c r="C15" s="96">
        <v>18.701170000000001</v>
      </c>
      <c r="D15" s="96">
        <v>4.8741700000000003</v>
      </c>
      <c r="E15" s="341">
        <v>180.08914999999999</v>
      </c>
      <c r="F15" s="96"/>
      <c r="G15" s="96">
        <v>2026.0780799999993</v>
      </c>
      <c r="H15" s="96">
        <v>217.10621000000012</v>
      </c>
      <c r="I15" s="96">
        <v>44.802160000000029</v>
      </c>
      <c r="J15" s="341">
        <v>2287.9864499999994</v>
      </c>
    </row>
    <row r="16" spans="1:10" x14ac:dyDescent="0.2">
      <c r="A16" s="364" t="s">
        <v>163</v>
      </c>
      <c r="B16" s="96">
        <v>51.878789999999981</v>
      </c>
      <c r="C16" s="96">
        <v>8.8535899999999987</v>
      </c>
      <c r="D16" s="96">
        <v>1.58291</v>
      </c>
      <c r="E16" s="341">
        <v>62.315289999999976</v>
      </c>
      <c r="F16" s="96"/>
      <c r="G16" s="96">
        <v>689.98995999999977</v>
      </c>
      <c r="H16" s="96">
        <v>145.4567000000001</v>
      </c>
      <c r="I16" s="96">
        <v>13.628029999999997</v>
      </c>
      <c r="J16" s="341">
        <v>849.0746899999998</v>
      </c>
    </row>
    <row r="17" spans="1:10" x14ac:dyDescent="0.2">
      <c r="A17" s="364" t="s">
        <v>164</v>
      </c>
      <c r="B17" s="96">
        <v>98.479540000000028</v>
      </c>
      <c r="C17" s="96">
        <v>18.818090000000002</v>
      </c>
      <c r="D17" s="96">
        <v>25.486840000000008</v>
      </c>
      <c r="E17" s="341">
        <v>142.78447000000003</v>
      </c>
      <c r="F17" s="96"/>
      <c r="G17" s="96">
        <v>1340.9773399999999</v>
      </c>
      <c r="H17" s="96">
        <v>261.91893000000005</v>
      </c>
      <c r="I17" s="96">
        <v>206.36318999999986</v>
      </c>
      <c r="J17" s="341">
        <v>1809.2594599999998</v>
      </c>
    </row>
    <row r="18" spans="1:10" x14ac:dyDescent="0.2">
      <c r="A18" s="364" t="s">
        <v>165</v>
      </c>
      <c r="B18" s="96">
        <v>12.628879999999999</v>
      </c>
      <c r="C18" s="96">
        <v>3.8205</v>
      </c>
      <c r="D18" s="96">
        <v>2.6562700000000006</v>
      </c>
      <c r="E18" s="341">
        <v>19.105649999999997</v>
      </c>
      <c r="F18" s="96"/>
      <c r="G18" s="96">
        <v>159.89640999999997</v>
      </c>
      <c r="H18" s="96">
        <v>43.880290000000009</v>
      </c>
      <c r="I18" s="96">
        <v>17.883310000000002</v>
      </c>
      <c r="J18" s="341">
        <v>221.66000999999997</v>
      </c>
    </row>
    <row r="19" spans="1:10" x14ac:dyDescent="0.2">
      <c r="A19" s="364" t="s">
        <v>166</v>
      </c>
      <c r="B19" s="96">
        <v>136.15568999999999</v>
      </c>
      <c r="C19" s="96">
        <v>13.070080000000001</v>
      </c>
      <c r="D19" s="96">
        <v>27.439079999999997</v>
      </c>
      <c r="E19" s="341">
        <v>176.66484999999997</v>
      </c>
      <c r="F19" s="96"/>
      <c r="G19" s="96">
        <v>1753.6656999999991</v>
      </c>
      <c r="H19" s="96">
        <v>134.55246000000005</v>
      </c>
      <c r="I19" s="96">
        <v>188.26703000000003</v>
      </c>
      <c r="J19" s="341">
        <v>2076.4851899999994</v>
      </c>
    </row>
    <row r="20" spans="1:10" x14ac:dyDescent="0.2">
      <c r="A20" s="364" t="s">
        <v>167</v>
      </c>
      <c r="B20" s="96">
        <v>0.93313999999999997</v>
      </c>
      <c r="C20" s="96">
        <v>0</v>
      </c>
      <c r="D20" s="96">
        <v>0</v>
      </c>
      <c r="E20" s="341">
        <v>0.93313999999999997</v>
      </c>
      <c r="F20" s="96"/>
      <c r="G20" s="96">
        <v>12.644869999999999</v>
      </c>
      <c r="H20" s="96">
        <v>0</v>
      </c>
      <c r="I20" s="96">
        <v>0</v>
      </c>
      <c r="J20" s="341">
        <v>12.644869999999999</v>
      </c>
    </row>
    <row r="21" spans="1:10" x14ac:dyDescent="0.2">
      <c r="A21" s="364" t="s">
        <v>168</v>
      </c>
      <c r="B21" s="96">
        <v>71.532040000000009</v>
      </c>
      <c r="C21" s="96">
        <v>12.573709999999998</v>
      </c>
      <c r="D21" s="96">
        <v>1.0966999999999998</v>
      </c>
      <c r="E21" s="341">
        <v>85.202449999999999</v>
      </c>
      <c r="F21" s="96"/>
      <c r="G21" s="96">
        <v>923.98528999999974</v>
      </c>
      <c r="H21" s="96">
        <v>147.31226000000001</v>
      </c>
      <c r="I21" s="96">
        <v>10.376410000000003</v>
      </c>
      <c r="J21" s="341">
        <v>1081.6739599999999</v>
      </c>
    </row>
    <row r="22" spans="1:10" x14ac:dyDescent="0.2">
      <c r="A22" s="364" t="s">
        <v>169</v>
      </c>
      <c r="B22" s="96">
        <v>51.652020000000007</v>
      </c>
      <c r="C22" s="96">
        <v>7.6104400000000014</v>
      </c>
      <c r="D22" s="96">
        <v>1.2630399999999999</v>
      </c>
      <c r="E22" s="341">
        <v>60.525500000000008</v>
      </c>
      <c r="F22" s="96"/>
      <c r="G22" s="96">
        <v>643.31129999999996</v>
      </c>
      <c r="H22" s="96">
        <v>92.334159999999969</v>
      </c>
      <c r="I22" s="96">
        <v>10.563949999999998</v>
      </c>
      <c r="J22" s="341">
        <v>746.20940999999993</v>
      </c>
    </row>
    <row r="23" spans="1:10" x14ac:dyDescent="0.2">
      <c r="A23" s="365" t="s">
        <v>170</v>
      </c>
      <c r="B23" s="96">
        <v>134.51310999999998</v>
      </c>
      <c r="C23" s="96">
        <v>13.691320000000001</v>
      </c>
      <c r="D23" s="96">
        <v>6.5482099999999992</v>
      </c>
      <c r="E23" s="341">
        <v>154.75263999999999</v>
      </c>
      <c r="F23" s="96"/>
      <c r="G23" s="96">
        <v>1638.1800399999986</v>
      </c>
      <c r="H23" s="96">
        <v>153.60594999999992</v>
      </c>
      <c r="I23" s="96">
        <v>52.102799999999988</v>
      </c>
      <c r="J23" s="341">
        <v>1843.8887899999984</v>
      </c>
    </row>
    <row r="24" spans="1:10" x14ac:dyDescent="0.2">
      <c r="A24" s="366" t="s">
        <v>425</v>
      </c>
      <c r="B24" s="100">
        <v>1655.3208100000002</v>
      </c>
      <c r="C24" s="100">
        <v>294.32005000000015</v>
      </c>
      <c r="D24" s="100">
        <v>158.61093000000005</v>
      </c>
      <c r="E24" s="100">
        <v>2108.2517900000003</v>
      </c>
      <c r="F24" s="100"/>
      <c r="G24" s="100">
        <v>21712.779310000042</v>
      </c>
      <c r="H24" s="100">
        <v>3790.4966599999966</v>
      </c>
      <c r="I24" s="100">
        <v>1302.2922299999959</v>
      </c>
      <c r="J24" s="100">
        <v>26805.568200000034</v>
      </c>
    </row>
    <row r="25" spans="1:10" x14ac:dyDescent="0.2">
      <c r="J25" s="79" t="s">
        <v>219</v>
      </c>
    </row>
    <row r="26" spans="1:10" x14ac:dyDescent="0.2">
      <c r="A26" s="343" t="s">
        <v>544</v>
      </c>
      <c r="G26" s="58"/>
      <c r="H26" s="58"/>
      <c r="I26" s="58"/>
      <c r="J26" s="58"/>
    </row>
    <row r="27" spans="1:10" x14ac:dyDescent="0.2">
      <c r="A27" s="101" t="s">
        <v>220</v>
      </c>
      <c r="G27" s="58"/>
      <c r="H27" s="58"/>
      <c r="I27" s="58"/>
      <c r="J27" s="58"/>
    </row>
    <row r="28" spans="1:10" ht="18" x14ac:dyDescent="0.25">
      <c r="A28" s="102"/>
      <c r="E28" s="789"/>
      <c r="F28" s="789"/>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E28:F28"/>
    <mergeCell ref="G3:J3"/>
  </mergeCells>
  <conditionalFormatting sqref="B5:J24">
    <cfRule type="cellIs" dxfId="218" priority="1" stopIfTrue="1" operator="equal">
      <formula>0</formula>
    </cfRule>
  </conditionalFormatting>
  <conditionalFormatting sqref="B6:J23">
    <cfRule type="cellIs" dxfId="217" priority="2" operator="between">
      <formula>0</formula>
      <formula>0.5</formula>
    </cfRule>
    <cfRule type="cellIs" dxfId="216" priority="3"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BM20"/>
  <sheetViews>
    <sheetView zoomScaleNormal="100" workbookViewId="0">
      <selection sqref="A1:C2"/>
    </sheetView>
  </sheetViews>
  <sheetFormatPr baseColWidth="10" defaultRowHeight="14.1" customHeight="1" x14ac:dyDescent="0.2"/>
  <cols>
    <col min="1" max="1" width="25.625" style="108" customWidth="1"/>
    <col min="2" max="7" width="10.625" style="108" customWidth="1"/>
    <col min="8" max="8" width="14.625" style="108" customWidth="1"/>
    <col min="9" max="66" width="11" style="108"/>
    <col min="67" max="243" width="10" style="108"/>
    <col min="244" max="244" width="3.625" style="108" customWidth="1"/>
    <col min="245" max="245" width="24.625" style="108" bestFit="1" customWidth="1"/>
    <col min="246" max="251" width="9" style="108" customWidth="1"/>
    <col min="252" max="252" width="8.625" style="108" customWidth="1"/>
    <col min="253" max="253" width="5.625" style="108" bestFit="1" customWidth="1"/>
    <col min="254" max="254" width="7" style="108" bestFit="1" customWidth="1"/>
    <col min="255" max="259" width="5.625" style="108" bestFit="1" customWidth="1"/>
    <col min="260" max="260" width="6.125" style="108" bestFit="1" customWidth="1"/>
    <col min="261" max="261" width="9.625" style="108" bestFit="1" customWidth="1"/>
    <col min="262" max="262" width="7.125" style="108" bestFit="1" customWidth="1"/>
    <col min="263" max="263" width="9.125" style="108" bestFit="1" customWidth="1"/>
    <col min="264" max="264" width="8.5" style="108" bestFit="1" customWidth="1"/>
    <col min="265" max="499" width="10" style="108"/>
    <col min="500" max="500" width="3.625" style="108" customWidth="1"/>
    <col min="501" max="501" width="24.625" style="108" bestFit="1" customWidth="1"/>
    <col min="502" max="507" width="9" style="108" customWidth="1"/>
    <col min="508" max="508" width="8.625" style="108" customWidth="1"/>
    <col min="509" max="509" width="5.625" style="108" bestFit="1" customWidth="1"/>
    <col min="510" max="510" width="7" style="108" bestFit="1" customWidth="1"/>
    <col min="511" max="515" width="5.625" style="108" bestFit="1" customWidth="1"/>
    <col min="516" max="516" width="6.125" style="108" bestFit="1" customWidth="1"/>
    <col min="517" max="517" width="9.625" style="108" bestFit="1" customWidth="1"/>
    <col min="518" max="518" width="7.125" style="108" bestFit="1" customWidth="1"/>
    <col min="519" max="519" width="9.125" style="108" bestFit="1" customWidth="1"/>
    <col min="520" max="520" width="8.5" style="108" bestFit="1" customWidth="1"/>
    <col min="521" max="755" width="10" style="108"/>
    <col min="756" max="756" width="3.625" style="108" customWidth="1"/>
    <col min="757" max="757" width="24.625" style="108" bestFit="1" customWidth="1"/>
    <col min="758" max="763" width="9" style="108" customWidth="1"/>
    <col min="764" max="764" width="8.625" style="108" customWidth="1"/>
    <col min="765" max="765" width="5.625" style="108" bestFit="1" customWidth="1"/>
    <col min="766" max="766" width="7" style="108" bestFit="1" customWidth="1"/>
    <col min="767" max="771" width="5.625" style="108" bestFit="1" customWidth="1"/>
    <col min="772" max="772" width="6.125" style="108" bestFit="1" customWidth="1"/>
    <col min="773" max="773" width="9.625" style="108" bestFit="1" customWidth="1"/>
    <col min="774" max="774" width="7.125" style="108" bestFit="1" customWidth="1"/>
    <col min="775" max="775" width="9.125" style="108" bestFit="1" customWidth="1"/>
    <col min="776" max="776" width="8.5" style="108" bestFit="1" customWidth="1"/>
    <col min="777" max="1011" width="10" style="108"/>
    <col min="1012" max="1012" width="3.625" style="108" customWidth="1"/>
    <col min="1013" max="1013" width="24.625" style="108" bestFit="1" customWidth="1"/>
    <col min="1014" max="1019" width="9" style="108" customWidth="1"/>
    <col min="1020" max="1020" width="8.625" style="108" customWidth="1"/>
    <col min="1021" max="1021" width="5.625" style="108" bestFit="1" customWidth="1"/>
    <col min="1022" max="1022" width="7" style="108" bestFit="1" customWidth="1"/>
    <col min="1023" max="1027" width="5.625" style="108" bestFit="1" customWidth="1"/>
    <col min="1028" max="1028" width="6.125" style="108" bestFit="1" customWidth="1"/>
    <col min="1029" max="1029" width="9.625" style="108" bestFit="1" customWidth="1"/>
    <col min="1030" max="1030" width="7.125" style="108" bestFit="1" customWidth="1"/>
    <col min="1031" max="1031" width="9.125" style="108" bestFit="1" customWidth="1"/>
    <col min="1032" max="1032" width="8.5" style="108" bestFit="1" customWidth="1"/>
    <col min="1033" max="1267" width="10" style="108"/>
    <col min="1268" max="1268" width="3.625" style="108" customWidth="1"/>
    <col min="1269" max="1269" width="24.625" style="108" bestFit="1" customWidth="1"/>
    <col min="1270" max="1275" width="9" style="108" customWidth="1"/>
    <col min="1276" max="1276" width="8.625" style="108" customWidth="1"/>
    <col min="1277" max="1277" width="5.625" style="108" bestFit="1" customWidth="1"/>
    <col min="1278" max="1278" width="7" style="108" bestFit="1" customWidth="1"/>
    <col min="1279" max="1283" width="5.625" style="108" bestFit="1" customWidth="1"/>
    <col min="1284" max="1284" width="6.125" style="108" bestFit="1" customWidth="1"/>
    <col min="1285" max="1285" width="9.625" style="108" bestFit="1" customWidth="1"/>
    <col min="1286" max="1286" width="7.125" style="108" bestFit="1" customWidth="1"/>
    <col min="1287" max="1287" width="9.125" style="108" bestFit="1" customWidth="1"/>
    <col min="1288" max="1288" width="8.5" style="108" bestFit="1" customWidth="1"/>
    <col min="1289" max="1523" width="10" style="108"/>
    <col min="1524" max="1524" width="3.625" style="108" customWidth="1"/>
    <col min="1525" max="1525" width="24.625" style="108" bestFit="1" customWidth="1"/>
    <col min="1526" max="1531" width="9" style="108" customWidth="1"/>
    <col min="1532" max="1532" width="8.625" style="108" customWidth="1"/>
    <col min="1533" max="1533" width="5.625" style="108" bestFit="1" customWidth="1"/>
    <col min="1534" max="1534" width="7" style="108" bestFit="1" customWidth="1"/>
    <col min="1535" max="1539" width="5.625" style="108" bestFit="1" customWidth="1"/>
    <col min="1540" max="1540" width="6.125" style="108" bestFit="1" customWidth="1"/>
    <col min="1541" max="1541" width="9.625" style="108" bestFit="1" customWidth="1"/>
    <col min="1542" max="1542" width="7.125" style="108" bestFit="1" customWidth="1"/>
    <col min="1543" max="1543" width="9.125" style="108" bestFit="1" customWidth="1"/>
    <col min="1544" max="1544" width="8.5" style="108" bestFit="1" customWidth="1"/>
    <col min="1545" max="1779" width="10" style="108"/>
    <col min="1780" max="1780" width="3.625" style="108" customWidth="1"/>
    <col min="1781" max="1781" width="24.625" style="108" bestFit="1" customWidth="1"/>
    <col min="1782" max="1787" width="9" style="108" customWidth="1"/>
    <col min="1788" max="1788" width="8.625" style="108" customWidth="1"/>
    <col min="1789" max="1789" width="5.625" style="108" bestFit="1" customWidth="1"/>
    <col min="1790" max="1790" width="7" style="108" bestFit="1" customWidth="1"/>
    <col min="1791" max="1795" width="5.625" style="108" bestFit="1" customWidth="1"/>
    <col min="1796" max="1796" width="6.125" style="108" bestFit="1" customWidth="1"/>
    <col min="1797" max="1797" width="9.625" style="108" bestFit="1" customWidth="1"/>
    <col min="1798" max="1798" width="7.125" style="108" bestFit="1" customWidth="1"/>
    <col min="1799" max="1799" width="9.125" style="108" bestFit="1" customWidth="1"/>
    <col min="1800" max="1800" width="8.5" style="108" bestFit="1" customWidth="1"/>
    <col min="1801" max="2035" width="10" style="108"/>
    <col min="2036" max="2036" width="3.625" style="108" customWidth="1"/>
    <col min="2037" max="2037" width="24.625" style="108" bestFit="1" customWidth="1"/>
    <col min="2038" max="2043" width="9" style="108" customWidth="1"/>
    <col min="2044" max="2044" width="8.625" style="108" customWidth="1"/>
    <col min="2045" max="2045" width="5.625" style="108" bestFit="1" customWidth="1"/>
    <col min="2046" max="2046" width="7" style="108" bestFit="1" customWidth="1"/>
    <col min="2047" max="2051" width="5.625" style="108" bestFit="1" customWidth="1"/>
    <col min="2052" max="2052" width="6.125" style="108" bestFit="1" customWidth="1"/>
    <col min="2053" max="2053" width="9.625" style="108" bestFit="1" customWidth="1"/>
    <col min="2054" max="2054" width="7.125" style="108" bestFit="1" customWidth="1"/>
    <col min="2055" max="2055" width="9.125" style="108" bestFit="1" customWidth="1"/>
    <col min="2056" max="2056" width="8.5" style="108" bestFit="1" customWidth="1"/>
    <col min="2057" max="2291" width="10" style="108"/>
    <col min="2292" max="2292" width="3.625" style="108" customWidth="1"/>
    <col min="2293" max="2293" width="24.625" style="108" bestFit="1" customWidth="1"/>
    <col min="2294" max="2299" width="9" style="108" customWidth="1"/>
    <col min="2300" max="2300" width="8.625" style="108" customWidth="1"/>
    <col min="2301" max="2301" width="5.625" style="108" bestFit="1" customWidth="1"/>
    <col min="2302" max="2302" width="7" style="108" bestFit="1" customWidth="1"/>
    <col min="2303" max="2307" width="5.625" style="108" bestFit="1" customWidth="1"/>
    <col min="2308" max="2308" width="6.125" style="108" bestFit="1" customWidth="1"/>
    <col min="2309" max="2309" width="9.625" style="108" bestFit="1" customWidth="1"/>
    <col min="2310" max="2310" width="7.125" style="108" bestFit="1" customWidth="1"/>
    <col min="2311" max="2311" width="9.125" style="108" bestFit="1" customWidth="1"/>
    <col min="2312" max="2312" width="8.5" style="108" bestFit="1" customWidth="1"/>
    <col min="2313" max="2547" width="10" style="108"/>
    <col min="2548" max="2548" width="3.625" style="108" customWidth="1"/>
    <col min="2549" max="2549" width="24.625" style="108" bestFit="1" customWidth="1"/>
    <col min="2550" max="2555" width="9" style="108" customWidth="1"/>
    <col min="2556" max="2556" width="8.625" style="108" customWidth="1"/>
    <col min="2557" max="2557" width="5.625" style="108" bestFit="1" customWidth="1"/>
    <col min="2558" max="2558" width="7" style="108" bestFit="1" customWidth="1"/>
    <col min="2559" max="2563" width="5.625" style="108" bestFit="1" customWidth="1"/>
    <col min="2564" max="2564" width="6.125" style="108" bestFit="1" customWidth="1"/>
    <col min="2565" max="2565" width="9.625" style="108" bestFit="1" customWidth="1"/>
    <col min="2566" max="2566" width="7.125" style="108" bestFit="1" customWidth="1"/>
    <col min="2567" max="2567" width="9.125" style="108" bestFit="1" customWidth="1"/>
    <col min="2568" max="2568" width="8.5" style="108" bestFit="1" customWidth="1"/>
    <col min="2569" max="2803" width="10" style="108"/>
    <col min="2804" max="2804" width="3.625" style="108" customWidth="1"/>
    <col min="2805" max="2805" width="24.625" style="108" bestFit="1" customWidth="1"/>
    <col min="2806" max="2811" width="9" style="108" customWidth="1"/>
    <col min="2812" max="2812" width="8.625" style="108" customWidth="1"/>
    <col min="2813" max="2813" width="5.625" style="108" bestFit="1" customWidth="1"/>
    <col min="2814" max="2814" width="7" style="108" bestFit="1" customWidth="1"/>
    <col min="2815" max="2819" width="5.625" style="108" bestFit="1" customWidth="1"/>
    <col min="2820" max="2820" width="6.125" style="108" bestFit="1" customWidth="1"/>
    <col min="2821" max="2821" width="9.625" style="108" bestFit="1" customWidth="1"/>
    <col min="2822" max="2822" width="7.125" style="108" bestFit="1" customWidth="1"/>
    <col min="2823" max="2823" width="9.125" style="108" bestFit="1" customWidth="1"/>
    <col min="2824" max="2824" width="8.5" style="108" bestFit="1" customWidth="1"/>
    <col min="2825" max="3059" width="10" style="108"/>
    <col min="3060" max="3060" width="3.625" style="108" customWidth="1"/>
    <col min="3061" max="3061" width="24.625" style="108" bestFit="1" customWidth="1"/>
    <col min="3062" max="3067" width="9" style="108" customWidth="1"/>
    <col min="3068" max="3068" width="8.625" style="108" customWidth="1"/>
    <col min="3069" max="3069" width="5.625" style="108" bestFit="1" customWidth="1"/>
    <col min="3070" max="3070" width="7" style="108" bestFit="1" customWidth="1"/>
    <col min="3071" max="3075" width="5.625" style="108" bestFit="1" customWidth="1"/>
    <col min="3076" max="3076" width="6.125" style="108" bestFit="1" customWidth="1"/>
    <col min="3077" max="3077" width="9.625" style="108" bestFit="1" customWidth="1"/>
    <col min="3078" max="3078" width="7.125" style="108" bestFit="1" customWidth="1"/>
    <col min="3079" max="3079" width="9.125" style="108" bestFit="1" customWidth="1"/>
    <col min="3080" max="3080" width="8.5" style="108" bestFit="1" customWidth="1"/>
    <col min="3081" max="3315" width="10" style="108"/>
    <col min="3316" max="3316" width="3.625" style="108" customWidth="1"/>
    <col min="3317" max="3317" width="24.625" style="108" bestFit="1" customWidth="1"/>
    <col min="3318" max="3323" width="9" style="108" customWidth="1"/>
    <col min="3324" max="3324" width="8.625" style="108" customWidth="1"/>
    <col min="3325" max="3325" width="5.625" style="108" bestFit="1" customWidth="1"/>
    <col min="3326" max="3326" width="7" style="108" bestFit="1" customWidth="1"/>
    <col min="3327" max="3331" width="5.625" style="108" bestFit="1" customWidth="1"/>
    <col min="3332" max="3332" width="6.125" style="108" bestFit="1" customWidth="1"/>
    <col min="3333" max="3333" width="9.625" style="108" bestFit="1" customWidth="1"/>
    <col min="3334" max="3334" width="7.125" style="108" bestFit="1" customWidth="1"/>
    <col min="3335" max="3335" width="9.125" style="108" bestFit="1" customWidth="1"/>
    <col min="3336" max="3336" width="8.5" style="108" bestFit="1" customWidth="1"/>
    <col min="3337" max="3571" width="10" style="108"/>
    <col min="3572" max="3572" width="3.625" style="108" customWidth="1"/>
    <col min="3573" max="3573" width="24.625" style="108" bestFit="1" customWidth="1"/>
    <col min="3574" max="3579" width="9" style="108" customWidth="1"/>
    <col min="3580" max="3580" width="8.625" style="108" customWidth="1"/>
    <col min="3581" max="3581" width="5.625" style="108" bestFit="1" customWidth="1"/>
    <col min="3582" max="3582" width="7" style="108" bestFit="1" customWidth="1"/>
    <col min="3583" max="3587" width="5.625" style="108" bestFit="1" customWidth="1"/>
    <col min="3588" max="3588" width="6.125" style="108" bestFit="1" customWidth="1"/>
    <col min="3589" max="3589" width="9.625" style="108" bestFit="1" customWidth="1"/>
    <col min="3590" max="3590" width="7.125" style="108" bestFit="1" customWidth="1"/>
    <col min="3591" max="3591" width="9.125" style="108" bestFit="1" customWidth="1"/>
    <col min="3592" max="3592" width="8.5" style="108" bestFit="1" customWidth="1"/>
    <col min="3593" max="3827" width="10" style="108"/>
    <col min="3828" max="3828" width="3.625" style="108" customWidth="1"/>
    <col min="3829" max="3829" width="24.625" style="108" bestFit="1" customWidth="1"/>
    <col min="3830" max="3835" width="9" style="108" customWidth="1"/>
    <col min="3836" max="3836" width="8.625" style="108" customWidth="1"/>
    <col min="3837" max="3837" width="5.625" style="108" bestFit="1" customWidth="1"/>
    <col min="3838" max="3838" width="7" style="108" bestFit="1" customWidth="1"/>
    <col min="3839" max="3843" width="5.625" style="108" bestFit="1" customWidth="1"/>
    <col min="3844" max="3844" width="6.125" style="108" bestFit="1" customWidth="1"/>
    <col min="3845" max="3845" width="9.625" style="108" bestFit="1" customWidth="1"/>
    <col min="3846" max="3846" width="7.125" style="108" bestFit="1" customWidth="1"/>
    <col min="3847" max="3847" width="9.125" style="108" bestFit="1" customWidth="1"/>
    <col min="3848" max="3848" width="8.5" style="108" bestFit="1" customWidth="1"/>
    <col min="3849" max="4083" width="10" style="108"/>
    <col min="4084" max="4084" width="3.625" style="108" customWidth="1"/>
    <col min="4085" max="4085" width="24.625" style="108" bestFit="1" customWidth="1"/>
    <col min="4086" max="4091" width="9" style="108" customWidth="1"/>
    <col min="4092" max="4092" width="8.625" style="108" customWidth="1"/>
    <col min="4093" max="4093" width="5.625" style="108" bestFit="1" customWidth="1"/>
    <col min="4094" max="4094" width="7" style="108" bestFit="1" customWidth="1"/>
    <col min="4095" max="4099" width="5.625" style="108" bestFit="1" customWidth="1"/>
    <col min="4100" max="4100" width="6.125" style="108" bestFit="1" customWidth="1"/>
    <col min="4101" max="4101" width="9.625" style="108" bestFit="1" customWidth="1"/>
    <col min="4102" max="4102" width="7.125" style="108" bestFit="1" customWidth="1"/>
    <col min="4103" max="4103" width="9.125" style="108" bestFit="1" customWidth="1"/>
    <col min="4104" max="4104" width="8.5" style="108" bestFit="1" customWidth="1"/>
    <col min="4105" max="4339" width="10" style="108"/>
    <col min="4340" max="4340" width="3.625" style="108" customWidth="1"/>
    <col min="4341" max="4341" width="24.625" style="108" bestFit="1" customWidth="1"/>
    <col min="4342" max="4347" width="9" style="108" customWidth="1"/>
    <col min="4348" max="4348" width="8.625" style="108" customWidth="1"/>
    <col min="4349" max="4349" width="5.625" style="108" bestFit="1" customWidth="1"/>
    <col min="4350" max="4350" width="7" style="108" bestFit="1" customWidth="1"/>
    <col min="4351" max="4355" width="5.625" style="108" bestFit="1" customWidth="1"/>
    <col min="4356" max="4356" width="6.125" style="108" bestFit="1" customWidth="1"/>
    <col min="4357" max="4357" width="9.625" style="108" bestFit="1" customWidth="1"/>
    <col min="4358" max="4358" width="7.125" style="108" bestFit="1" customWidth="1"/>
    <col min="4359" max="4359" width="9.125" style="108" bestFit="1" customWidth="1"/>
    <col min="4360" max="4360" width="8.5" style="108" bestFit="1" customWidth="1"/>
    <col min="4361" max="4595" width="10" style="108"/>
    <col min="4596" max="4596" width="3.625" style="108" customWidth="1"/>
    <col min="4597" max="4597" width="24.625" style="108" bestFit="1" customWidth="1"/>
    <col min="4598" max="4603" width="9" style="108" customWidth="1"/>
    <col min="4604" max="4604" width="8.625" style="108" customWidth="1"/>
    <col min="4605" max="4605" width="5.625" style="108" bestFit="1" customWidth="1"/>
    <col min="4606" max="4606" width="7" style="108" bestFit="1" customWidth="1"/>
    <col min="4607" max="4611" width="5.625" style="108" bestFit="1" customWidth="1"/>
    <col min="4612" max="4612" width="6.125" style="108" bestFit="1" customWidth="1"/>
    <col min="4613" max="4613" width="9.625" style="108" bestFit="1" customWidth="1"/>
    <col min="4614" max="4614" width="7.125" style="108" bestFit="1" customWidth="1"/>
    <col min="4615" max="4615" width="9.125" style="108" bestFit="1" customWidth="1"/>
    <col min="4616" max="4616" width="8.5" style="108" bestFit="1" customWidth="1"/>
    <col min="4617" max="4851" width="10" style="108"/>
    <col min="4852" max="4852" width="3.625" style="108" customWidth="1"/>
    <col min="4853" max="4853" width="24.625" style="108" bestFit="1" customWidth="1"/>
    <col min="4854" max="4859" width="9" style="108" customWidth="1"/>
    <col min="4860" max="4860" width="8.625" style="108" customWidth="1"/>
    <col min="4861" max="4861" width="5.625" style="108" bestFit="1" customWidth="1"/>
    <col min="4862" max="4862" width="7" style="108" bestFit="1" customWidth="1"/>
    <col min="4863" max="4867" width="5.625" style="108" bestFit="1" customWidth="1"/>
    <col min="4868" max="4868" width="6.125" style="108" bestFit="1" customWidth="1"/>
    <col min="4869" max="4869" width="9.625" style="108" bestFit="1" customWidth="1"/>
    <col min="4870" max="4870" width="7.125" style="108" bestFit="1" customWidth="1"/>
    <col min="4871" max="4871" width="9.125" style="108" bestFit="1" customWidth="1"/>
    <col min="4872" max="4872" width="8.5" style="108" bestFit="1" customWidth="1"/>
    <col min="4873" max="5107" width="10" style="108"/>
    <col min="5108" max="5108" width="3.625" style="108" customWidth="1"/>
    <col min="5109" max="5109" width="24.625" style="108" bestFit="1" customWidth="1"/>
    <col min="5110" max="5115" width="9" style="108" customWidth="1"/>
    <col min="5116" max="5116" width="8.625" style="108" customWidth="1"/>
    <col min="5117" max="5117" width="5.625" style="108" bestFit="1" customWidth="1"/>
    <col min="5118" max="5118" width="7" style="108" bestFit="1" customWidth="1"/>
    <col min="5119" max="5123" width="5.625" style="108" bestFit="1" customWidth="1"/>
    <col min="5124" max="5124" width="6.125" style="108" bestFit="1" customWidth="1"/>
    <col min="5125" max="5125" width="9.625" style="108" bestFit="1" customWidth="1"/>
    <col min="5126" max="5126" width="7.125" style="108" bestFit="1" customWidth="1"/>
    <col min="5127" max="5127" width="9.125" style="108" bestFit="1" customWidth="1"/>
    <col min="5128" max="5128" width="8.5" style="108" bestFit="1" customWidth="1"/>
    <col min="5129" max="5363" width="10" style="108"/>
    <col min="5364" max="5364" width="3.625" style="108" customWidth="1"/>
    <col min="5365" max="5365" width="24.625" style="108" bestFit="1" customWidth="1"/>
    <col min="5366" max="5371" width="9" style="108" customWidth="1"/>
    <col min="5372" max="5372" width="8.625" style="108" customWidth="1"/>
    <col min="5373" max="5373" width="5.625" style="108" bestFit="1" customWidth="1"/>
    <col min="5374" max="5374" width="7" style="108" bestFit="1" customWidth="1"/>
    <col min="5375" max="5379" width="5.625" style="108" bestFit="1" customWidth="1"/>
    <col min="5380" max="5380" width="6.125" style="108" bestFit="1" customWidth="1"/>
    <col min="5381" max="5381" width="9.625" style="108" bestFit="1" customWidth="1"/>
    <col min="5382" max="5382" width="7.125" style="108" bestFit="1" customWidth="1"/>
    <col min="5383" max="5383" width="9.125" style="108" bestFit="1" customWidth="1"/>
    <col min="5384" max="5384" width="8.5" style="108" bestFit="1" customWidth="1"/>
    <col min="5385" max="5619" width="10" style="108"/>
    <col min="5620" max="5620" width="3.625" style="108" customWidth="1"/>
    <col min="5621" max="5621" width="24.625" style="108" bestFit="1" customWidth="1"/>
    <col min="5622" max="5627" width="9" style="108" customWidth="1"/>
    <col min="5628" max="5628" width="8.625" style="108" customWidth="1"/>
    <col min="5629" max="5629" width="5.625" style="108" bestFit="1" customWidth="1"/>
    <col min="5630" max="5630" width="7" style="108" bestFit="1" customWidth="1"/>
    <col min="5631" max="5635" width="5.625" style="108" bestFit="1" customWidth="1"/>
    <col min="5636" max="5636" width="6.125" style="108" bestFit="1" customWidth="1"/>
    <col min="5637" max="5637" width="9.625" style="108" bestFit="1" customWidth="1"/>
    <col min="5638" max="5638" width="7.125" style="108" bestFit="1" customWidth="1"/>
    <col min="5639" max="5639" width="9.125" style="108" bestFit="1" customWidth="1"/>
    <col min="5640" max="5640" width="8.5" style="108" bestFit="1" customWidth="1"/>
    <col min="5641" max="5875" width="10" style="108"/>
    <col min="5876" max="5876" width="3.625" style="108" customWidth="1"/>
    <col min="5877" max="5877" width="24.625" style="108" bestFit="1" customWidth="1"/>
    <col min="5878" max="5883" width="9" style="108" customWidth="1"/>
    <col min="5884" max="5884" width="8.625" style="108" customWidth="1"/>
    <col min="5885" max="5885" width="5.625" style="108" bestFit="1" customWidth="1"/>
    <col min="5886" max="5886" width="7" style="108" bestFit="1" customWidth="1"/>
    <col min="5887" max="5891" width="5.625" style="108" bestFit="1" customWidth="1"/>
    <col min="5892" max="5892" width="6.125" style="108" bestFit="1" customWidth="1"/>
    <col min="5893" max="5893" width="9.625" style="108" bestFit="1" customWidth="1"/>
    <col min="5894" max="5894" width="7.125" style="108" bestFit="1" customWidth="1"/>
    <col min="5895" max="5895" width="9.125" style="108" bestFit="1" customWidth="1"/>
    <col min="5896" max="5896" width="8.5" style="108" bestFit="1" customWidth="1"/>
    <col min="5897" max="6131" width="10" style="108"/>
    <col min="6132" max="6132" width="3.625" style="108" customWidth="1"/>
    <col min="6133" max="6133" width="24.625" style="108" bestFit="1" customWidth="1"/>
    <col min="6134" max="6139" width="9" style="108" customWidth="1"/>
    <col min="6140" max="6140" width="8.625" style="108" customWidth="1"/>
    <col min="6141" max="6141" width="5.625" style="108" bestFit="1" customWidth="1"/>
    <col min="6142" max="6142" width="7" style="108" bestFit="1" customWidth="1"/>
    <col min="6143" max="6147" width="5.625" style="108" bestFit="1" customWidth="1"/>
    <col min="6148" max="6148" width="6.125" style="108" bestFit="1" customWidth="1"/>
    <col min="6149" max="6149" width="9.625" style="108" bestFit="1" customWidth="1"/>
    <col min="6150" max="6150" width="7.125" style="108" bestFit="1" customWidth="1"/>
    <col min="6151" max="6151" width="9.125" style="108" bestFit="1" customWidth="1"/>
    <col min="6152" max="6152" width="8.5" style="108" bestFit="1" customWidth="1"/>
    <col min="6153" max="6387" width="10" style="108"/>
    <col min="6388" max="6388" width="3.625" style="108" customWidth="1"/>
    <col min="6389" max="6389" width="24.625" style="108" bestFit="1" customWidth="1"/>
    <col min="6390" max="6395" width="9" style="108" customWidth="1"/>
    <col min="6396" max="6396" width="8.625" style="108" customWidth="1"/>
    <col min="6397" max="6397" width="5.625" style="108" bestFit="1" customWidth="1"/>
    <col min="6398" max="6398" width="7" style="108" bestFit="1" customWidth="1"/>
    <col min="6399" max="6403" width="5.625" style="108" bestFit="1" customWidth="1"/>
    <col min="6404" max="6404" width="6.125" style="108" bestFit="1" customWidth="1"/>
    <col min="6405" max="6405" width="9.625" style="108" bestFit="1" customWidth="1"/>
    <col min="6406" max="6406" width="7.125" style="108" bestFit="1" customWidth="1"/>
    <col min="6407" max="6407" width="9.125" style="108" bestFit="1" customWidth="1"/>
    <col min="6408" max="6408" width="8.5" style="108" bestFit="1" customWidth="1"/>
    <col min="6409" max="6643" width="10" style="108"/>
    <col min="6644" max="6644" width="3.625" style="108" customWidth="1"/>
    <col min="6645" max="6645" width="24.625" style="108" bestFit="1" customWidth="1"/>
    <col min="6646" max="6651" width="9" style="108" customWidth="1"/>
    <col min="6652" max="6652" width="8.625" style="108" customWidth="1"/>
    <col min="6653" max="6653" width="5.625" style="108" bestFit="1" customWidth="1"/>
    <col min="6654" max="6654" width="7" style="108" bestFit="1" customWidth="1"/>
    <col min="6655" max="6659" width="5.625" style="108" bestFit="1" customWidth="1"/>
    <col min="6660" max="6660" width="6.125" style="108" bestFit="1" customWidth="1"/>
    <col min="6661" max="6661" width="9.625" style="108" bestFit="1" customWidth="1"/>
    <col min="6662" max="6662" width="7.125" style="108" bestFit="1" customWidth="1"/>
    <col min="6663" max="6663" width="9.125" style="108" bestFit="1" customWidth="1"/>
    <col min="6664" max="6664" width="8.5" style="108" bestFit="1" customWidth="1"/>
    <col min="6665" max="6899" width="10" style="108"/>
    <col min="6900" max="6900" width="3.625" style="108" customWidth="1"/>
    <col min="6901" max="6901" width="24.625" style="108" bestFit="1" customWidth="1"/>
    <col min="6902" max="6907" width="9" style="108" customWidth="1"/>
    <col min="6908" max="6908" width="8.625" style="108" customWidth="1"/>
    <col min="6909" max="6909" width="5.625" style="108" bestFit="1" customWidth="1"/>
    <col min="6910" max="6910" width="7" style="108" bestFit="1" customWidth="1"/>
    <col min="6911" max="6915" width="5.625" style="108" bestFit="1" customWidth="1"/>
    <col min="6916" max="6916" width="6.125" style="108" bestFit="1" customWidth="1"/>
    <col min="6917" max="6917" width="9.625" style="108" bestFit="1" customWidth="1"/>
    <col min="6918" max="6918" width="7.125" style="108" bestFit="1" customWidth="1"/>
    <col min="6919" max="6919" width="9.125" style="108" bestFit="1" customWidth="1"/>
    <col min="6920" max="6920" width="8.5" style="108" bestFit="1" customWidth="1"/>
    <col min="6921" max="7155" width="10" style="108"/>
    <col min="7156" max="7156" width="3.625" style="108" customWidth="1"/>
    <col min="7157" max="7157" width="24.625" style="108" bestFit="1" customWidth="1"/>
    <col min="7158" max="7163" width="9" style="108" customWidth="1"/>
    <col min="7164" max="7164" width="8.625" style="108" customWidth="1"/>
    <col min="7165" max="7165" width="5.625" style="108" bestFit="1" customWidth="1"/>
    <col min="7166" max="7166" width="7" style="108" bestFit="1" customWidth="1"/>
    <col min="7167" max="7171" width="5.625" style="108" bestFit="1" customWidth="1"/>
    <col min="7172" max="7172" width="6.125" style="108" bestFit="1" customWidth="1"/>
    <col min="7173" max="7173" width="9.625" style="108" bestFit="1" customWidth="1"/>
    <col min="7174" max="7174" width="7.125" style="108" bestFit="1" customWidth="1"/>
    <col min="7175" max="7175" width="9.125" style="108" bestFit="1" customWidth="1"/>
    <col min="7176" max="7176" width="8.5" style="108" bestFit="1" customWidth="1"/>
    <col min="7177" max="7411" width="10" style="108"/>
    <col min="7412" max="7412" width="3.625" style="108" customWidth="1"/>
    <col min="7413" max="7413" width="24.625" style="108" bestFit="1" customWidth="1"/>
    <col min="7414" max="7419" width="9" style="108" customWidth="1"/>
    <col min="7420" max="7420" width="8.625" style="108" customWidth="1"/>
    <col min="7421" max="7421" width="5.625" style="108" bestFit="1" customWidth="1"/>
    <col min="7422" max="7422" width="7" style="108" bestFit="1" customWidth="1"/>
    <col min="7423" max="7427" width="5.625" style="108" bestFit="1" customWidth="1"/>
    <col min="7428" max="7428" width="6.125" style="108" bestFit="1" customWidth="1"/>
    <col min="7429" max="7429" width="9.625" style="108" bestFit="1" customWidth="1"/>
    <col min="7430" max="7430" width="7.125" style="108" bestFit="1" customWidth="1"/>
    <col min="7431" max="7431" width="9.125" style="108" bestFit="1" customWidth="1"/>
    <col min="7432" max="7432" width="8.5" style="108" bestFit="1" customWidth="1"/>
    <col min="7433" max="7667" width="10" style="108"/>
    <col min="7668" max="7668" width="3.625" style="108" customWidth="1"/>
    <col min="7669" max="7669" width="24.625" style="108" bestFit="1" customWidth="1"/>
    <col min="7670" max="7675" width="9" style="108" customWidth="1"/>
    <col min="7676" max="7676" width="8.625" style="108" customWidth="1"/>
    <col min="7677" max="7677" width="5.625" style="108" bestFit="1" customWidth="1"/>
    <col min="7678" max="7678" width="7" style="108" bestFit="1" customWidth="1"/>
    <col min="7679" max="7683" width="5.625" style="108" bestFit="1" customWidth="1"/>
    <col min="7684" max="7684" width="6.125" style="108" bestFit="1" customWidth="1"/>
    <col min="7685" max="7685" width="9.625" style="108" bestFit="1" customWidth="1"/>
    <col min="7686" max="7686" width="7.125" style="108" bestFit="1" customWidth="1"/>
    <col min="7687" max="7687" width="9.125" style="108" bestFit="1" customWidth="1"/>
    <col min="7688" max="7688" width="8.5" style="108" bestFit="1" customWidth="1"/>
    <col min="7689" max="7923" width="10" style="108"/>
    <col min="7924" max="7924" width="3.625" style="108" customWidth="1"/>
    <col min="7925" max="7925" width="24.625" style="108" bestFit="1" customWidth="1"/>
    <col min="7926" max="7931" width="9" style="108" customWidth="1"/>
    <col min="7932" max="7932" width="8.625" style="108" customWidth="1"/>
    <col min="7933" max="7933" width="5.625" style="108" bestFit="1" customWidth="1"/>
    <col min="7934" max="7934" width="7" style="108" bestFit="1" customWidth="1"/>
    <col min="7935" max="7939" width="5.625" style="108" bestFit="1" customWidth="1"/>
    <col min="7940" max="7940" width="6.125" style="108" bestFit="1" customWidth="1"/>
    <col min="7941" max="7941" width="9.625" style="108" bestFit="1" customWidth="1"/>
    <col min="7942" max="7942" width="7.125" style="108" bestFit="1" customWidth="1"/>
    <col min="7943" max="7943" width="9.125" style="108" bestFit="1" customWidth="1"/>
    <col min="7944" max="7944" width="8.5" style="108" bestFit="1" customWidth="1"/>
    <col min="7945" max="8179" width="10" style="108"/>
    <col min="8180" max="8180" width="3.625" style="108" customWidth="1"/>
    <col min="8181" max="8181" width="24.625" style="108" bestFit="1" customWidth="1"/>
    <col min="8182" max="8187" width="9" style="108" customWidth="1"/>
    <col min="8188" max="8188" width="8.625" style="108" customWidth="1"/>
    <col min="8189" max="8189" width="5.625" style="108" bestFit="1" customWidth="1"/>
    <col min="8190" max="8190" width="7" style="108" bestFit="1" customWidth="1"/>
    <col min="8191" max="8195" width="5.625" style="108" bestFit="1" customWidth="1"/>
    <col min="8196" max="8196" width="6.125" style="108" bestFit="1" customWidth="1"/>
    <col min="8197" max="8197" width="9.625" style="108" bestFit="1" customWidth="1"/>
    <col min="8198" max="8198" width="7.125" style="108" bestFit="1" customWidth="1"/>
    <col min="8199" max="8199" width="9.125" style="108" bestFit="1" customWidth="1"/>
    <col min="8200" max="8200" width="8.5" style="108" bestFit="1" customWidth="1"/>
    <col min="8201" max="8435" width="10" style="108"/>
    <col min="8436" max="8436" width="3.625" style="108" customWidth="1"/>
    <col min="8437" max="8437" width="24.625" style="108" bestFit="1" customWidth="1"/>
    <col min="8438" max="8443" width="9" style="108" customWidth="1"/>
    <col min="8444" max="8444" width="8.625" style="108" customWidth="1"/>
    <col min="8445" max="8445" width="5.625" style="108" bestFit="1" customWidth="1"/>
    <col min="8446" max="8446" width="7" style="108" bestFit="1" customWidth="1"/>
    <col min="8447" max="8451" width="5.625" style="108" bestFit="1" customWidth="1"/>
    <col min="8452" max="8452" width="6.125" style="108" bestFit="1" customWidth="1"/>
    <col min="8453" max="8453" width="9.625" style="108" bestFit="1" customWidth="1"/>
    <col min="8454" max="8454" width="7.125" style="108" bestFit="1" customWidth="1"/>
    <col min="8455" max="8455" width="9.125" style="108" bestFit="1" customWidth="1"/>
    <col min="8456" max="8456" width="8.5" style="108" bestFit="1" customWidth="1"/>
    <col min="8457" max="8691" width="10" style="108"/>
    <col min="8692" max="8692" width="3.625" style="108" customWidth="1"/>
    <col min="8693" max="8693" width="24.625" style="108" bestFit="1" customWidth="1"/>
    <col min="8694" max="8699" width="9" style="108" customWidth="1"/>
    <col min="8700" max="8700" width="8.625" style="108" customWidth="1"/>
    <col min="8701" max="8701" width="5.625" style="108" bestFit="1" customWidth="1"/>
    <col min="8702" max="8702" width="7" style="108" bestFit="1" customWidth="1"/>
    <col min="8703" max="8707" width="5.625" style="108" bestFit="1" customWidth="1"/>
    <col min="8708" max="8708" width="6.125" style="108" bestFit="1" customWidth="1"/>
    <col min="8709" max="8709" width="9.625" style="108" bestFit="1" customWidth="1"/>
    <col min="8710" max="8710" width="7.125" style="108" bestFit="1" customWidth="1"/>
    <col min="8711" max="8711" width="9.125" style="108" bestFit="1" customWidth="1"/>
    <col min="8712" max="8712" width="8.5" style="108" bestFit="1" customWidth="1"/>
    <col min="8713" max="8947" width="10" style="108"/>
    <col min="8948" max="8948" width="3.625" style="108" customWidth="1"/>
    <col min="8949" max="8949" width="24.625" style="108" bestFit="1" customWidth="1"/>
    <col min="8950" max="8955" width="9" style="108" customWidth="1"/>
    <col min="8956" max="8956" width="8.625" style="108" customWidth="1"/>
    <col min="8957" max="8957" width="5.625" style="108" bestFit="1" customWidth="1"/>
    <col min="8958" max="8958" width="7" style="108" bestFit="1" customWidth="1"/>
    <col min="8959" max="8963" width="5.625" style="108" bestFit="1" customWidth="1"/>
    <col min="8964" max="8964" width="6.125" style="108" bestFit="1" customWidth="1"/>
    <col min="8965" max="8965" width="9.625" style="108" bestFit="1" customWidth="1"/>
    <col min="8966" max="8966" width="7.125" style="108" bestFit="1" customWidth="1"/>
    <col min="8967" max="8967" width="9.125" style="108" bestFit="1" customWidth="1"/>
    <col min="8968" max="8968" width="8.5" style="108" bestFit="1" customWidth="1"/>
    <col min="8969" max="9203" width="10" style="108"/>
    <col min="9204" max="9204" width="3.625" style="108" customWidth="1"/>
    <col min="9205" max="9205" width="24.625" style="108" bestFit="1" customWidth="1"/>
    <col min="9206" max="9211" width="9" style="108" customWidth="1"/>
    <col min="9212" max="9212" width="8.625" style="108" customWidth="1"/>
    <col min="9213" max="9213" width="5.625" style="108" bestFit="1" customWidth="1"/>
    <col min="9214" max="9214" width="7" style="108" bestFit="1" customWidth="1"/>
    <col min="9215" max="9219" width="5.625" style="108" bestFit="1" customWidth="1"/>
    <col min="9220" max="9220" width="6.125" style="108" bestFit="1" customWidth="1"/>
    <col min="9221" max="9221" width="9.625" style="108" bestFit="1" customWidth="1"/>
    <col min="9222" max="9222" width="7.125" style="108" bestFit="1" customWidth="1"/>
    <col min="9223" max="9223" width="9.125" style="108" bestFit="1" customWidth="1"/>
    <col min="9224" max="9224" width="8.5" style="108" bestFit="1" customWidth="1"/>
    <col min="9225" max="9459" width="10" style="108"/>
    <col min="9460" max="9460" width="3.625" style="108" customWidth="1"/>
    <col min="9461" max="9461" width="24.625" style="108" bestFit="1" customWidth="1"/>
    <col min="9462" max="9467" width="9" style="108" customWidth="1"/>
    <col min="9468" max="9468" width="8.625" style="108" customWidth="1"/>
    <col min="9469" max="9469" width="5.625" style="108" bestFit="1" customWidth="1"/>
    <col min="9470" max="9470" width="7" style="108" bestFit="1" customWidth="1"/>
    <col min="9471" max="9475" width="5.625" style="108" bestFit="1" customWidth="1"/>
    <col min="9476" max="9476" width="6.125" style="108" bestFit="1" customWidth="1"/>
    <col min="9477" max="9477" width="9.625" style="108" bestFit="1" customWidth="1"/>
    <col min="9478" max="9478" width="7.125" style="108" bestFit="1" customWidth="1"/>
    <col min="9479" max="9479" width="9.125" style="108" bestFit="1" customWidth="1"/>
    <col min="9480" max="9480" width="8.5" style="108" bestFit="1" customWidth="1"/>
    <col min="9481" max="9715" width="10" style="108"/>
    <col min="9716" max="9716" width="3.625" style="108" customWidth="1"/>
    <col min="9717" max="9717" width="24.625" style="108" bestFit="1" customWidth="1"/>
    <col min="9718" max="9723" width="9" style="108" customWidth="1"/>
    <col min="9724" max="9724" width="8.625" style="108" customWidth="1"/>
    <col min="9725" max="9725" width="5.625" style="108" bestFit="1" customWidth="1"/>
    <col min="9726" max="9726" width="7" style="108" bestFit="1" customWidth="1"/>
    <col min="9727" max="9731" width="5.625" style="108" bestFit="1" customWidth="1"/>
    <col min="9732" max="9732" width="6.125" style="108" bestFit="1" customWidth="1"/>
    <col min="9733" max="9733" width="9.625" style="108" bestFit="1" customWidth="1"/>
    <col min="9734" max="9734" width="7.125" style="108" bestFit="1" customWidth="1"/>
    <col min="9735" max="9735" width="9.125" style="108" bestFit="1" customWidth="1"/>
    <col min="9736" max="9736" width="8.5" style="108" bestFit="1" customWidth="1"/>
    <col min="9737" max="9971" width="10" style="108"/>
    <col min="9972" max="9972" width="3.625" style="108" customWidth="1"/>
    <col min="9973" max="9973" width="24.625" style="108" bestFit="1" customWidth="1"/>
    <col min="9974" max="9979" width="9" style="108" customWidth="1"/>
    <col min="9980" max="9980" width="8.625" style="108" customWidth="1"/>
    <col min="9981" max="9981" width="5.625" style="108" bestFit="1" customWidth="1"/>
    <col min="9982" max="9982" width="7" style="108" bestFit="1" customWidth="1"/>
    <col min="9983" max="9987" width="5.625" style="108" bestFit="1" customWidth="1"/>
    <col min="9988" max="9988" width="6.125" style="108" bestFit="1" customWidth="1"/>
    <col min="9989" max="9989" width="9.625" style="108" bestFit="1" customWidth="1"/>
    <col min="9990" max="9990" width="7.125" style="108" bestFit="1" customWidth="1"/>
    <col min="9991" max="9991" width="9.125" style="108" bestFit="1" customWidth="1"/>
    <col min="9992" max="9992" width="8.5" style="108" bestFit="1" customWidth="1"/>
    <col min="9993" max="10227" width="10" style="108"/>
    <col min="10228" max="10228" width="3.625" style="108" customWidth="1"/>
    <col min="10229" max="10229" width="24.625" style="108" bestFit="1" customWidth="1"/>
    <col min="10230" max="10235" width="9" style="108" customWidth="1"/>
    <col min="10236" max="10236" width="8.625" style="108" customWidth="1"/>
    <col min="10237" max="10237" width="5.625" style="108" bestFit="1" customWidth="1"/>
    <col min="10238" max="10238" width="7" style="108" bestFit="1" customWidth="1"/>
    <col min="10239" max="10243" width="5.625" style="108" bestFit="1" customWidth="1"/>
    <col min="10244" max="10244" width="6.125" style="108" bestFit="1" customWidth="1"/>
    <col min="10245" max="10245" width="9.625" style="108" bestFit="1" customWidth="1"/>
    <col min="10246" max="10246" width="7.125" style="108" bestFit="1" customWidth="1"/>
    <col min="10247" max="10247" width="9.125" style="108" bestFit="1" customWidth="1"/>
    <col min="10248" max="10248" width="8.5" style="108" bestFit="1" customWidth="1"/>
    <col min="10249" max="10483" width="10" style="108"/>
    <col min="10484" max="10484" width="3.625" style="108" customWidth="1"/>
    <col min="10485" max="10485" width="24.625" style="108" bestFit="1" customWidth="1"/>
    <col min="10486" max="10491" width="9" style="108" customWidth="1"/>
    <col min="10492" max="10492" width="8.625" style="108" customWidth="1"/>
    <col min="10493" max="10493" width="5.625" style="108" bestFit="1" customWidth="1"/>
    <col min="10494" max="10494" width="7" style="108" bestFit="1" customWidth="1"/>
    <col min="10495" max="10499" width="5.625" style="108" bestFit="1" customWidth="1"/>
    <col min="10500" max="10500" width="6.125" style="108" bestFit="1" customWidth="1"/>
    <col min="10501" max="10501" width="9.625" style="108" bestFit="1" customWidth="1"/>
    <col min="10502" max="10502" width="7.125" style="108" bestFit="1" customWidth="1"/>
    <col min="10503" max="10503" width="9.125" style="108" bestFit="1" customWidth="1"/>
    <col min="10504" max="10504" width="8.5" style="108" bestFit="1" customWidth="1"/>
    <col min="10505" max="10739" width="10" style="108"/>
    <col min="10740" max="10740" width="3.625" style="108" customWidth="1"/>
    <col min="10741" max="10741" width="24.625" style="108" bestFit="1" customWidth="1"/>
    <col min="10742" max="10747" width="9" style="108" customWidth="1"/>
    <col min="10748" max="10748" width="8.625" style="108" customWidth="1"/>
    <col min="10749" max="10749" width="5.625" style="108" bestFit="1" customWidth="1"/>
    <col min="10750" max="10750" width="7" style="108" bestFit="1" customWidth="1"/>
    <col min="10751" max="10755" width="5.625" style="108" bestFit="1" customWidth="1"/>
    <col min="10756" max="10756" width="6.125" style="108" bestFit="1" customWidth="1"/>
    <col min="10757" max="10757" width="9.625" style="108" bestFit="1" customWidth="1"/>
    <col min="10758" max="10758" width="7.125" style="108" bestFit="1" customWidth="1"/>
    <col min="10759" max="10759" width="9.125" style="108" bestFit="1" customWidth="1"/>
    <col min="10760" max="10760" width="8.5" style="108" bestFit="1" customWidth="1"/>
    <col min="10761" max="10995" width="10" style="108"/>
    <col min="10996" max="10996" width="3.625" style="108" customWidth="1"/>
    <col min="10997" max="10997" width="24.625" style="108" bestFit="1" customWidth="1"/>
    <col min="10998" max="11003" width="9" style="108" customWidth="1"/>
    <col min="11004" max="11004" width="8.625" style="108" customWidth="1"/>
    <col min="11005" max="11005" width="5.625" style="108" bestFit="1" customWidth="1"/>
    <col min="11006" max="11006" width="7" style="108" bestFit="1" customWidth="1"/>
    <col min="11007" max="11011" width="5.625" style="108" bestFit="1" customWidth="1"/>
    <col min="11012" max="11012" width="6.125" style="108" bestFit="1" customWidth="1"/>
    <col min="11013" max="11013" width="9.625" style="108" bestFit="1" customWidth="1"/>
    <col min="11014" max="11014" width="7.125" style="108" bestFit="1" customWidth="1"/>
    <col min="11015" max="11015" width="9.125" style="108" bestFit="1" customWidth="1"/>
    <col min="11016" max="11016" width="8.5" style="108" bestFit="1" customWidth="1"/>
    <col min="11017" max="11251" width="10" style="108"/>
    <col min="11252" max="11252" width="3.625" style="108" customWidth="1"/>
    <col min="11253" max="11253" width="24.625" style="108" bestFit="1" customWidth="1"/>
    <col min="11254" max="11259" width="9" style="108" customWidth="1"/>
    <col min="11260" max="11260" width="8.625" style="108" customWidth="1"/>
    <col min="11261" max="11261" width="5.625" style="108" bestFit="1" customWidth="1"/>
    <col min="11262" max="11262" width="7" style="108" bestFit="1" customWidth="1"/>
    <col min="11263" max="11267" width="5.625" style="108" bestFit="1" customWidth="1"/>
    <col min="11268" max="11268" width="6.125" style="108" bestFit="1" customWidth="1"/>
    <col min="11269" max="11269" width="9.625" style="108" bestFit="1" customWidth="1"/>
    <col min="11270" max="11270" width="7.125" style="108" bestFit="1" customWidth="1"/>
    <col min="11271" max="11271" width="9.125" style="108" bestFit="1" customWidth="1"/>
    <col min="11272" max="11272" width="8.5" style="108" bestFit="1" customWidth="1"/>
    <col min="11273" max="11507" width="10" style="108"/>
    <col min="11508" max="11508" width="3.625" style="108" customWidth="1"/>
    <col min="11509" max="11509" width="24.625" style="108" bestFit="1" customWidth="1"/>
    <col min="11510" max="11515" width="9" style="108" customWidth="1"/>
    <col min="11516" max="11516" width="8.625" style="108" customWidth="1"/>
    <col min="11517" max="11517" width="5.625" style="108" bestFit="1" customWidth="1"/>
    <col min="11518" max="11518" width="7" style="108" bestFit="1" customWidth="1"/>
    <col min="11519" max="11523" width="5.625" style="108" bestFit="1" customWidth="1"/>
    <col min="11524" max="11524" width="6.125" style="108" bestFit="1" customWidth="1"/>
    <col min="11525" max="11525" width="9.625" style="108" bestFit="1" customWidth="1"/>
    <col min="11526" max="11526" width="7.125" style="108" bestFit="1" customWidth="1"/>
    <col min="11527" max="11527" width="9.125" style="108" bestFit="1" customWidth="1"/>
    <col min="11528" max="11528" width="8.5" style="108" bestFit="1" customWidth="1"/>
    <col min="11529" max="11763" width="10" style="108"/>
    <col min="11764" max="11764" width="3.625" style="108" customWidth="1"/>
    <col min="11765" max="11765" width="24.625" style="108" bestFit="1" customWidth="1"/>
    <col min="11766" max="11771" width="9" style="108" customWidth="1"/>
    <col min="11772" max="11772" width="8.625" style="108" customWidth="1"/>
    <col min="11773" max="11773" width="5.625" style="108" bestFit="1" customWidth="1"/>
    <col min="11774" max="11774" width="7" style="108" bestFit="1" customWidth="1"/>
    <col min="11775" max="11779" width="5.625" style="108" bestFit="1" customWidth="1"/>
    <col min="11780" max="11780" width="6.125" style="108" bestFit="1" customWidth="1"/>
    <col min="11781" max="11781" width="9.625" style="108" bestFit="1" customWidth="1"/>
    <col min="11782" max="11782" width="7.125" style="108" bestFit="1" customWidth="1"/>
    <col min="11783" max="11783" width="9.125" style="108" bestFit="1" customWidth="1"/>
    <col min="11784" max="11784" width="8.5" style="108" bestFit="1" customWidth="1"/>
    <col min="11785" max="12019" width="10" style="108"/>
    <col min="12020" max="12020" width="3.625" style="108" customWidth="1"/>
    <col min="12021" max="12021" width="24.625" style="108" bestFit="1" customWidth="1"/>
    <col min="12022" max="12027" width="9" style="108" customWidth="1"/>
    <col min="12028" max="12028" width="8.625" style="108" customWidth="1"/>
    <col min="12029" max="12029" width="5.625" style="108" bestFit="1" customWidth="1"/>
    <col min="12030" max="12030" width="7" style="108" bestFit="1" customWidth="1"/>
    <col min="12031" max="12035" width="5.625" style="108" bestFit="1" customWidth="1"/>
    <col min="12036" max="12036" width="6.125" style="108" bestFit="1" customWidth="1"/>
    <col min="12037" max="12037" width="9.625" style="108" bestFit="1" customWidth="1"/>
    <col min="12038" max="12038" width="7.125" style="108" bestFit="1" customWidth="1"/>
    <col min="12039" max="12039" width="9.125" style="108" bestFit="1" customWidth="1"/>
    <col min="12040" max="12040" width="8.5" style="108" bestFit="1" customWidth="1"/>
    <col min="12041" max="12275" width="10" style="108"/>
    <col min="12276" max="12276" width="3.625" style="108" customWidth="1"/>
    <col min="12277" max="12277" width="24.625" style="108" bestFit="1" customWidth="1"/>
    <col min="12278" max="12283" width="9" style="108" customWidth="1"/>
    <col min="12284" max="12284" width="8.625" style="108" customWidth="1"/>
    <col min="12285" max="12285" width="5.625" style="108" bestFit="1" customWidth="1"/>
    <col min="12286" max="12286" width="7" style="108" bestFit="1" customWidth="1"/>
    <col min="12287" max="12291" width="5.625" style="108" bestFit="1" customWidth="1"/>
    <col min="12292" max="12292" width="6.125" style="108" bestFit="1" customWidth="1"/>
    <col min="12293" max="12293" width="9.625" style="108" bestFit="1" customWidth="1"/>
    <col min="12294" max="12294" width="7.125" style="108" bestFit="1" customWidth="1"/>
    <col min="12295" max="12295" width="9.125" style="108" bestFit="1" customWidth="1"/>
    <col min="12296" max="12296" width="8.5" style="108" bestFit="1" customWidth="1"/>
    <col min="12297" max="12531" width="10" style="108"/>
    <col min="12532" max="12532" width="3.625" style="108" customWidth="1"/>
    <col min="12533" max="12533" width="24.625" style="108" bestFit="1" customWidth="1"/>
    <col min="12534" max="12539" width="9" style="108" customWidth="1"/>
    <col min="12540" max="12540" width="8.625" style="108" customWidth="1"/>
    <col min="12541" max="12541" width="5.625" style="108" bestFit="1" customWidth="1"/>
    <col min="12542" max="12542" width="7" style="108" bestFit="1" customWidth="1"/>
    <col min="12543" max="12547" width="5.625" style="108" bestFit="1" customWidth="1"/>
    <col min="12548" max="12548" width="6.125" style="108" bestFit="1" customWidth="1"/>
    <col min="12549" max="12549" width="9.625" style="108" bestFit="1" customWidth="1"/>
    <col min="12550" max="12550" width="7.125" style="108" bestFit="1" customWidth="1"/>
    <col min="12551" max="12551" width="9.125" style="108" bestFit="1" customWidth="1"/>
    <col min="12552" max="12552" width="8.5" style="108" bestFit="1" customWidth="1"/>
    <col min="12553" max="12787" width="10" style="108"/>
    <col min="12788" max="12788" width="3.625" style="108" customWidth="1"/>
    <col min="12789" max="12789" width="24.625" style="108" bestFit="1" customWidth="1"/>
    <col min="12790" max="12795" width="9" style="108" customWidth="1"/>
    <col min="12796" max="12796" width="8.625" style="108" customWidth="1"/>
    <col min="12797" max="12797" width="5.625" style="108" bestFit="1" customWidth="1"/>
    <col min="12798" max="12798" width="7" style="108" bestFit="1" customWidth="1"/>
    <col min="12799" max="12803" width="5.625" style="108" bestFit="1" customWidth="1"/>
    <col min="12804" max="12804" width="6.125" style="108" bestFit="1" customWidth="1"/>
    <col min="12805" max="12805" width="9.625" style="108" bestFit="1" customWidth="1"/>
    <col min="12806" max="12806" width="7.125" style="108" bestFit="1" customWidth="1"/>
    <col min="12807" max="12807" width="9.125" style="108" bestFit="1" customWidth="1"/>
    <col min="12808" max="12808" width="8.5" style="108" bestFit="1" customWidth="1"/>
    <col min="12809" max="13043" width="10" style="108"/>
    <col min="13044" max="13044" width="3.625" style="108" customWidth="1"/>
    <col min="13045" max="13045" width="24.625" style="108" bestFit="1" customWidth="1"/>
    <col min="13046" max="13051" width="9" style="108" customWidth="1"/>
    <col min="13052" max="13052" width="8.625" style="108" customWidth="1"/>
    <col min="13053" max="13053" width="5.625" style="108" bestFit="1" customWidth="1"/>
    <col min="13054" max="13054" width="7" style="108" bestFit="1" customWidth="1"/>
    <col min="13055" max="13059" width="5.625" style="108" bestFit="1" customWidth="1"/>
    <col min="13060" max="13060" width="6.125" style="108" bestFit="1" customWidth="1"/>
    <col min="13061" max="13061" width="9.625" style="108" bestFit="1" customWidth="1"/>
    <col min="13062" max="13062" width="7.125" style="108" bestFit="1" customWidth="1"/>
    <col min="13063" max="13063" width="9.125" style="108" bestFit="1" customWidth="1"/>
    <col min="13064" max="13064" width="8.5" style="108" bestFit="1" customWidth="1"/>
    <col min="13065" max="13299" width="10" style="108"/>
    <col min="13300" max="13300" width="3.625" style="108" customWidth="1"/>
    <col min="13301" max="13301" width="24.625" style="108" bestFit="1" customWidth="1"/>
    <col min="13302" max="13307" width="9" style="108" customWidth="1"/>
    <col min="13308" max="13308" width="8.625" style="108" customWidth="1"/>
    <col min="13309" max="13309" width="5.625" style="108" bestFit="1" customWidth="1"/>
    <col min="13310" max="13310" width="7" style="108" bestFit="1" customWidth="1"/>
    <col min="13311" max="13315" width="5.625" style="108" bestFit="1" customWidth="1"/>
    <col min="13316" max="13316" width="6.125" style="108" bestFit="1" customWidth="1"/>
    <col min="13317" max="13317" width="9.625" style="108" bestFit="1" customWidth="1"/>
    <col min="13318" max="13318" width="7.125" style="108" bestFit="1" customWidth="1"/>
    <col min="13319" max="13319" width="9.125" style="108" bestFit="1" customWidth="1"/>
    <col min="13320" max="13320" width="8.5" style="108" bestFit="1" customWidth="1"/>
    <col min="13321" max="13555" width="10" style="108"/>
    <col min="13556" max="13556" width="3.625" style="108" customWidth="1"/>
    <col min="13557" max="13557" width="24.625" style="108" bestFit="1" customWidth="1"/>
    <col min="13558" max="13563" width="9" style="108" customWidth="1"/>
    <col min="13564" max="13564" width="8.625" style="108" customWidth="1"/>
    <col min="13565" max="13565" width="5.625" style="108" bestFit="1" customWidth="1"/>
    <col min="13566" max="13566" width="7" style="108" bestFit="1" customWidth="1"/>
    <col min="13567" max="13571" width="5.625" style="108" bestFit="1" customWidth="1"/>
    <col min="13572" max="13572" width="6.125" style="108" bestFit="1" customWidth="1"/>
    <col min="13573" max="13573" width="9.625" style="108" bestFit="1" customWidth="1"/>
    <col min="13574" max="13574" width="7.125" style="108" bestFit="1" customWidth="1"/>
    <col min="13575" max="13575" width="9.125" style="108" bestFit="1" customWidth="1"/>
    <col min="13576" max="13576" width="8.5" style="108" bestFit="1" customWidth="1"/>
    <col min="13577" max="13811" width="10" style="108"/>
    <col min="13812" max="13812" width="3.625" style="108" customWidth="1"/>
    <col min="13813" max="13813" width="24.625" style="108" bestFit="1" customWidth="1"/>
    <col min="13814" max="13819" width="9" style="108" customWidth="1"/>
    <col min="13820" max="13820" width="8.625" style="108" customWidth="1"/>
    <col min="13821" max="13821" width="5.625" style="108" bestFit="1" customWidth="1"/>
    <col min="13822" max="13822" width="7" style="108" bestFit="1" customWidth="1"/>
    <col min="13823" max="13827" width="5.625" style="108" bestFit="1" customWidth="1"/>
    <col min="13828" max="13828" width="6.125" style="108" bestFit="1" customWidth="1"/>
    <col min="13829" max="13829" width="9.625" style="108" bestFit="1" customWidth="1"/>
    <col min="13830" max="13830" width="7.125" style="108" bestFit="1" customWidth="1"/>
    <col min="13831" max="13831" width="9.125" style="108" bestFit="1" customWidth="1"/>
    <col min="13832" max="13832" width="8.5" style="108" bestFit="1" customWidth="1"/>
    <col min="13833" max="14067" width="10" style="108"/>
    <col min="14068" max="14068" width="3.625" style="108" customWidth="1"/>
    <col min="14069" max="14069" width="24.625" style="108" bestFit="1" customWidth="1"/>
    <col min="14070" max="14075" width="9" style="108" customWidth="1"/>
    <col min="14076" max="14076" width="8.625" style="108" customWidth="1"/>
    <col min="14077" max="14077" width="5.625" style="108" bestFit="1" customWidth="1"/>
    <col min="14078" max="14078" width="7" style="108" bestFit="1" customWidth="1"/>
    <col min="14079" max="14083" width="5.625" style="108" bestFit="1" customWidth="1"/>
    <col min="14084" max="14084" width="6.125" style="108" bestFit="1" customWidth="1"/>
    <col min="14085" max="14085" width="9.625" style="108" bestFit="1" customWidth="1"/>
    <col min="14086" max="14086" width="7.125" style="108" bestFit="1" customWidth="1"/>
    <col min="14087" max="14087" width="9.125" style="108" bestFit="1" customWidth="1"/>
    <col min="14088" max="14088" width="8.5" style="108" bestFit="1" customWidth="1"/>
    <col min="14089" max="14323" width="10" style="108"/>
    <col min="14324" max="14324" width="3.625" style="108" customWidth="1"/>
    <col min="14325" max="14325" width="24.625" style="108" bestFit="1" customWidth="1"/>
    <col min="14326" max="14331" width="9" style="108" customWidth="1"/>
    <col min="14332" max="14332" width="8.625" style="108" customWidth="1"/>
    <col min="14333" max="14333" width="5.625" style="108" bestFit="1" customWidth="1"/>
    <col min="14334" max="14334" width="7" style="108" bestFit="1" customWidth="1"/>
    <col min="14335" max="14339" width="5.625" style="108" bestFit="1" customWidth="1"/>
    <col min="14340" max="14340" width="6.125" style="108" bestFit="1" customWidth="1"/>
    <col min="14341" max="14341" width="9.625" style="108" bestFit="1" customWidth="1"/>
    <col min="14342" max="14342" width="7.125" style="108" bestFit="1" customWidth="1"/>
    <col min="14343" max="14343" width="9.125" style="108" bestFit="1" customWidth="1"/>
    <col min="14344" max="14344" width="8.5" style="108" bestFit="1" customWidth="1"/>
    <col min="14345" max="14579" width="10" style="108"/>
    <col min="14580" max="14580" width="3.625" style="108" customWidth="1"/>
    <col min="14581" max="14581" width="24.625" style="108" bestFit="1" customWidth="1"/>
    <col min="14582" max="14587" width="9" style="108" customWidth="1"/>
    <col min="14588" max="14588" width="8.625" style="108" customWidth="1"/>
    <col min="14589" max="14589" width="5.625" style="108" bestFit="1" customWidth="1"/>
    <col min="14590" max="14590" width="7" style="108" bestFit="1" customWidth="1"/>
    <col min="14591" max="14595" width="5.625" style="108" bestFit="1" customWidth="1"/>
    <col min="14596" max="14596" width="6.125" style="108" bestFit="1" customWidth="1"/>
    <col min="14597" max="14597" width="9.625" style="108" bestFit="1" customWidth="1"/>
    <col min="14598" max="14598" width="7.125" style="108" bestFit="1" customWidth="1"/>
    <col min="14599" max="14599" width="9.125" style="108" bestFit="1" customWidth="1"/>
    <col min="14600" max="14600" width="8.5" style="108" bestFit="1" customWidth="1"/>
    <col min="14601" max="14835" width="10" style="108"/>
    <col min="14836" max="14836" width="3.625" style="108" customWidth="1"/>
    <col min="14837" max="14837" width="24.625" style="108" bestFit="1" customWidth="1"/>
    <col min="14838" max="14843" width="9" style="108" customWidth="1"/>
    <col min="14844" max="14844" width="8.625" style="108" customWidth="1"/>
    <col min="14845" max="14845" width="5.625" style="108" bestFit="1" customWidth="1"/>
    <col min="14846" max="14846" width="7" style="108" bestFit="1" customWidth="1"/>
    <col min="14847" max="14851" width="5.625" style="108" bestFit="1" customWidth="1"/>
    <col min="14852" max="14852" width="6.125" style="108" bestFit="1" customWidth="1"/>
    <col min="14853" max="14853" width="9.625" style="108" bestFit="1" customWidth="1"/>
    <col min="14854" max="14854" width="7.125" style="108" bestFit="1" customWidth="1"/>
    <col min="14855" max="14855" width="9.125" style="108" bestFit="1" customWidth="1"/>
    <col min="14856" max="14856" width="8.5" style="108" bestFit="1" customWidth="1"/>
    <col min="14857" max="15091" width="10" style="108"/>
    <col min="15092" max="15092" width="3.625" style="108" customWidth="1"/>
    <col min="15093" max="15093" width="24.625" style="108" bestFit="1" customWidth="1"/>
    <col min="15094" max="15099" width="9" style="108" customWidth="1"/>
    <col min="15100" max="15100" width="8.625" style="108" customWidth="1"/>
    <col min="15101" max="15101" width="5.625" style="108" bestFit="1" customWidth="1"/>
    <col min="15102" max="15102" width="7" style="108" bestFit="1" customWidth="1"/>
    <col min="15103" max="15107" width="5.625" style="108" bestFit="1" customWidth="1"/>
    <col min="15108" max="15108" width="6.125" style="108" bestFit="1" customWidth="1"/>
    <col min="15109" max="15109" width="9.625" style="108" bestFit="1" customWidth="1"/>
    <col min="15110" max="15110" width="7.125" style="108" bestFit="1" customWidth="1"/>
    <col min="15111" max="15111" width="9.125" style="108" bestFit="1" customWidth="1"/>
    <col min="15112" max="15112" width="8.5" style="108" bestFit="1" customWidth="1"/>
    <col min="15113" max="15347" width="10" style="108"/>
    <col min="15348" max="15348" width="3.625" style="108" customWidth="1"/>
    <col min="15349" max="15349" width="24.625" style="108" bestFit="1" customWidth="1"/>
    <col min="15350" max="15355" width="9" style="108" customWidth="1"/>
    <col min="15356" max="15356" width="8.625" style="108" customWidth="1"/>
    <col min="15357" max="15357" width="5.625" style="108" bestFit="1" customWidth="1"/>
    <col min="15358" max="15358" width="7" style="108" bestFit="1" customWidth="1"/>
    <col min="15359" max="15363" width="5.625" style="108" bestFit="1" customWidth="1"/>
    <col min="15364" max="15364" width="6.125" style="108" bestFit="1" customWidth="1"/>
    <col min="15365" max="15365" width="9.625" style="108" bestFit="1" customWidth="1"/>
    <col min="15366" max="15366" width="7.125" style="108" bestFit="1" customWidth="1"/>
    <col min="15367" max="15367" width="9.125" style="108" bestFit="1" customWidth="1"/>
    <col min="15368" max="15368" width="8.5" style="108" bestFit="1" customWidth="1"/>
    <col min="15369" max="15603" width="10" style="108"/>
    <col min="15604" max="15604" width="3.625" style="108" customWidth="1"/>
    <col min="15605" max="15605" width="24.625" style="108" bestFit="1" customWidth="1"/>
    <col min="15606" max="15611" width="9" style="108" customWidth="1"/>
    <col min="15612" max="15612" width="8.625" style="108" customWidth="1"/>
    <col min="15613" max="15613" width="5.625" style="108" bestFit="1" customWidth="1"/>
    <col min="15614" max="15614" width="7" style="108" bestFit="1" customWidth="1"/>
    <col min="15615" max="15619" width="5.625" style="108" bestFit="1" customWidth="1"/>
    <col min="15620" max="15620" width="6.125" style="108" bestFit="1" customWidth="1"/>
    <col min="15621" max="15621" width="9.625" style="108" bestFit="1" customWidth="1"/>
    <col min="15622" max="15622" width="7.125" style="108" bestFit="1" customWidth="1"/>
    <col min="15623" max="15623" width="9.125" style="108" bestFit="1" customWidth="1"/>
    <col min="15624" max="15624" width="8.5" style="108" bestFit="1" customWidth="1"/>
    <col min="15625" max="15859" width="10" style="108"/>
    <col min="15860" max="15860" width="3.625" style="108" customWidth="1"/>
    <col min="15861" max="15861" width="24.625" style="108" bestFit="1" customWidth="1"/>
    <col min="15862" max="15867" width="9" style="108" customWidth="1"/>
    <col min="15868" max="15868" width="8.625" style="108" customWidth="1"/>
    <col min="15869" max="15869" width="5.625" style="108" bestFit="1" customWidth="1"/>
    <col min="15870" max="15870" width="7" style="108" bestFit="1" customWidth="1"/>
    <col min="15871" max="15875" width="5.625" style="108" bestFit="1" customWidth="1"/>
    <col min="15876" max="15876" width="6.125" style="108" bestFit="1" customWidth="1"/>
    <col min="15877" max="15877" width="9.625" style="108" bestFit="1" customWidth="1"/>
    <col min="15878" max="15878" width="7.125" style="108" bestFit="1" customWidth="1"/>
    <col min="15879" max="15879" width="9.125" style="108" bestFit="1" customWidth="1"/>
    <col min="15880" max="15880" width="8.5" style="108" bestFit="1" customWidth="1"/>
    <col min="15881" max="16115" width="10" style="108"/>
    <col min="16116" max="16116" width="3.625" style="108" customWidth="1"/>
    <col min="16117" max="16117" width="24.625" style="108" bestFit="1" customWidth="1"/>
    <col min="16118" max="16123" width="9" style="108" customWidth="1"/>
    <col min="16124" max="16124" width="8.625" style="108" customWidth="1"/>
    <col min="16125" max="16125" width="5.625" style="108" bestFit="1" customWidth="1"/>
    <col min="16126" max="16126" width="7" style="108" bestFit="1" customWidth="1"/>
    <col min="16127" max="16131" width="5.625" style="108" bestFit="1" customWidth="1"/>
    <col min="16132" max="16132" width="6.125" style="108" bestFit="1" customWidth="1"/>
    <col min="16133" max="16133" width="9.625" style="108" bestFit="1" customWidth="1"/>
    <col min="16134" max="16134" width="7.125" style="108" bestFit="1" customWidth="1"/>
    <col min="16135" max="16135" width="9.125" style="108" bestFit="1" customWidth="1"/>
    <col min="16136" max="16136" width="8.5" style="108" bestFit="1" customWidth="1"/>
    <col min="16137" max="16384" width="11" style="108"/>
  </cols>
  <sheetData>
    <row r="1" spans="1:65" ht="14.1" customHeight="1" x14ac:dyDescent="0.2">
      <c r="A1" s="790" t="s">
        <v>28</v>
      </c>
      <c r="B1" s="790"/>
      <c r="C1" s="790"/>
      <c r="D1" s="106"/>
      <c r="E1" s="106"/>
      <c r="F1" s="106"/>
      <c r="G1" s="106"/>
      <c r="H1" s="107"/>
    </row>
    <row r="2" spans="1:65" ht="14.1" customHeight="1" x14ac:dyDescent="0.2">
      <c r="A2" s="791"/>
      <c r="B2" s="791"/>
      <c r="C2" s="791"/>
      <c r="D2" s="109"/>
      <c r="E2" s="109"/>
      <c r="F2" s="109"/>
      <c r="H2" s="79" t="s">
        <v>151</v>
      </c>
    </row>
    <row r="3" spans="1:65" s="81" customFormat="1" ht="12.75" x14ac:dyDescent="0.2">
      <c r="A3" s="70"/>
      <c r="B3" s="778">
        <f>INDICE!A3</f>
        <v>46081</v>
      </c>
      <c r="C3" s="779"/>
      <c r="D3" s="779" t="s">
        <v>115</v>
      </c>
      <c r="E3" s="779"/>
      <c r="F3" s="779" t="s">
        <v>116</v>
      </c>
      <c r="G3" s="779"/>
      <c r="H3" s="779"/>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ht="12.75" x14ac:dyDescent="0.2">
      <c r="A4" s="66"/>
      <c r="B4" s="82" t="s">
        <v>47</v>
      </c>
      <c r="C4" s="82" t="s">
        <v>416</v>
      </c>
      <c r="D4" s="82" t="s">
        <v>47</v>
      </c>
      <c r="E4" s="82" t="s">
        <v>416</v>
      </c>
      <c r="F4" s="82" t="s">
        <v>47</v>
      </c>
      <c r="G4" s="82" t="s">
        <v>416</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ht="14.1" customHeight="1" x14ac:dyDescent="0.2">
      <c r="A5" s="107" t="s">
        <v>183</v>
      </c>
      <c r="B5" s="375">
        <v>486.24736000000036</v>
      </c>
      <c r="C5" s="111">
        <v>5.340021780426996</v>
      </c>
      <c r="D5" s="110">
        <v>992.468490000001</v>
      </c>
      <c r="E5" s="111">
        <v>5.6753635158923936</v>
      </c>
      <c r="F5" s="110">
        <v>6700.409590000002</v>
      </c>
      <c r="G5" s="111">
        <v>7.6328131336595328</v>
      </c>
      <c r="H5" s="372">
        <v>23.082550335538109</v>
      </c>
    </row>
    <row r="6" spans="1:65" ht="14.1" customHeight="1" x14ac:dyDescent="0.2">
      <c r="A6" s="107" t="s">
        <v>184</v>
      </c>
      <c r="B6" s="376">
        <v>26.886549999999975</v>
      </c>
      <c r="C6" s="329">
        <v>3.8397441715409633</v>
      </c>
      <c r="D6" s="112">
        <v>54.724529999999952</v>
      </c>
      <c r="E6" s="113">
        <v>3.5873031256470651</v>
      </c>
      <c r="F6" s="112">
        <v>378.69901000000004</v>
      </c>
      <c r="G6" s="114">
        <v>8.6772886199687651</v>
      </c>
      <c r="H6" s="373">
        <v>1.3045977030104883</v>
      </c>
    </row>
    <row r="7" spans="1:65" ht="14.1" customHeight="1" x14ac:dyDescent="0.2">
      <c r="A7" s="107" t="s">
        <v>571</v>
      </c>
      <c r="B7" s="341">
        <v>1.099E-2</v>
      </c>
      <c r="C7" s="113">
        <v>0</v>
      </c>
      <c r="D7" s="96">
        <v>3.4540000000000001E-2</v>
      </c>
      <c r="E7" s="113">
        <v>194.96157130657554</v>
      </c>
      <c r="F7" s="96">
        <v>8.4110000000000004E-2</v>
      </c>
      <c r="G7" s="113">
        <v>-4.8421767168231709</v>
      </c>
      <c r="H7" s="341">
        <v>2.8975442212064977E-4</v>
      </c>
    </row>
    <row r="8" spans="1:65" ht="14.1" customHeight="1" x14ac:dyDescent="0.2">
      <c r="A8" s="368" t="s">
        <v>185</v>
      </c>
      <c r="B8" s="369">
        <v>513.14490000000035</v>
      </c>
      <c r="C8" s="370">
        <v>5.2625910818160646</v>
      </c>
      <c r="D8" s="369">
        <v>1047.2275600000009</v>
      </c>
      <c r="E8" s="370">
        <v>5.5663983174659641</v>
      </c>
      <c r="F8" s="369">
        <v>7079.1927100000021</v>
      </c>
      <c r="G8" s="371">
        <v>7.688010644938613</v>
      </c>
      <c r="H8" s="371">
        <v>24.387437792970719</v>
      </c>
    </row>
    <row r="9" spans="1:65" ht="14.1" customHeight="1" x14ac:dyDescent="0.2">
      <c r="A9" s="107" t="s">
        <v>171</v>
      </c>
      <c r="B9" s="376">
        <v>1655.3208100000011</v>
      </c>
      <c r="C9" s="113">
        <v>-2.9840410431482125</v>
      </c>
      <c r="D9" s="112">
        <v>3304.1189300000024</v>
      </c>
      <c r="E9" s="111">
        <v>-3.4901245151064288</v>
      </c>
      <c r="F9" s="112">
        <v>21712.779310000002</v>
      </c>
      <c r="G9" s="114">
        <v>0.12110202207901233</v>
      </c>
      <c r="H9" s="373">
        <v>74.799355862587689</v>
      </c>
    </row>
    <row r="10" spans="1:65" ht="14.1" customHeight="1" x14ac:dyDescent="0.2">
      <c r="A10" s="107" t="s">
        <v>572</v>
      </c>
      <c r="B10" s="341">
        <v>18.906400000000001</v>
      </c>
      <c r="C10" s="113">
        <v>76.385087164445295</v>
      </c>
      <c r="D10" s="96">
        <v>37.821100000000008</v>
      </c>
      <c r="E10" s="113">
        <v>71.161834645822495</v>
      </c>
      <c r="F10" s="112">
        <v>236.05778000000004</v>
      </c>
      <c r="G10" s="114">
        <v>170.86302917811821</v>
      </c>
      <c r="H10" s="320">
        <v>0.813206344441606</v>
      </c>
    </row>
    <row r="11" spans="1:65" ht="14.1" customHeight="1" x14ac:dyDescent="0.2">
      <c r="A11" s="368" t="s">
        <v>445</v>
      </c>
      <c r="B11" s="369">
        <v>1674.2272100000009</v>
      </c>
      <c r="C11" s="737">
        <v>-2.4885454150674069</v>
      </c>
      <c r="D11" s="369">
        <v>3341.9400300000025</v>
      </c>
      <c r="E11" s="370">
        <v>-3.0113946794677373</v>
      </c>
      <c r="F11" s="369">
        <v>21948.837090000001</v>
      </c>
      <c r="G11" s="371">
        <v>0.80450551618940469</v>
      </c>
      <c r="H11" s="371">
        <v>75.612562207029285</v>
      </c>
    </row>
    <row r="12" spans="1:65" ht="14.1" customHeight="1" x14ac:dyDescent="0.2">
      <c r="A12" s="106" t="s">
        <v>426</v>
      </c>
      <c r="B12" s="116">
        <v>2187.3721100000012</v>
      </c>
      <c r="C12" s="730">
        <v>-0.7744612579707818</v>
      </c>
      <c r="D12" s="116">
        <v>4389.1675900000037</v>
      </c>
      <c r="E12" s="730">
        <v>-1.0939105088741383</v>
      </c>
      <c r="F12" s="116">
        <v>29028.0298</v>
      </c>
      <c r="G12" s="722">
        <v>2.400795509859396</v>
      </c>
      <c r="H12" s="117">
        <v>100</v>
      </c>
    </row>
    <row r="13" spans="1:65" ht="14.1" customHeight="1" x14ac:dyDescent="0.2">
      <c r="A13" s="118" t="s">
        <v>186</v>
      </c>
      <c r="B13" s="119">
        <v>4482.4730500000005</v>
      </c>
      <c r="C13" s="119"/>
      <c r="D13" s="119">
        <v>9219.6055374337393</v>
      </c>
      <c r="E13" s="119"/>
      <c r="F13" s="119">
        <v>59903.045161175018</v>
      </c>
      <c r="G13" s="120"/>
      <c r="H13" s="121"/>
    </row>
    <row r="14" spans="1:65" ht="14.1" customHeight="1" x14ac:dyDescent="0.2">
      <c r="A14" s="122" t="s">
        <v>187</v>
      </c>
      <c r="B14" s="377">
        <v>48.798332652552162</v>
      </c>
      <c r="C14" s="123"/>
      <c r="D14" s="123">
        <v>47.606891338018357</v>
      </c>
      <c r="E14" s="123"/>
      <c r="F14" s="123">
        <v>48.45835419868429</v>
      </c>
      <c r="G14" s="124"/>
      <c r="H14" s="374"/>
    </row>
    <row r="15" spans="1:65" ht="14.1" customHeight="1" x14ac:dyDescent="0.2">
      <c r="A15" s="107"/>
      <c r="B15" s="107"/>
      <c r="C15" s="107"/>
      <c r="D15" s="107"/>
      <c r="E15" s="107"/>
      <c r="F15" s="107"/>
      <c r="H15" s="79" t="s">
        <v>219</v>
      </c>
    </row>
    <row r="16" spans="1:65" ht="14.1" customHeight="1" x14ac:dyDescent="0.2">
      <c r="A16" s="101" t="s">
        <v>474</v>
      </c>
      <c r="B16" s="101"/>
      <c r="C16" s="125"/>
      <c r="D16" s="125"/>
      <c r="E16" s="125"/>
      <c r="F16" s="101"/>
      <c r="G16" s="101"/>
      <c r="H16" s="101"/>
    </row>
    <row r="17" spans="1:12" ht="14.1" customHeight="1" x14ac:dyDescent="0.2">
      <c r="A17" s="101" t="s">
        <v>573</v>
      </c>
      <c r="B17" s="101"/>
      <c r="C17" s="125"/>
      <c r="D17" s="125"/>
      <c r="E17" s="125"/>
      <c r="F17" s="101"/>
      <c r="G17" s="101"/>
      <c r="H17" s="101"/>
    </row>
    <row r="18" spans="1:12" ht="14.1" customHeight="1" x14ac:dyDescent="0.2">
      <c r="A18" s="101" t="s">
        <v>574</v>
      </c>
    </row>
    <row r="19" spans="1:12" ht="14.1" customHeight="1" x14ac:dyDescent="0.2">
      <c r="A19" s="133" t="s">
        <v>527</v>
      </c>
      <c r="L19" s="621"/>
    </row>
    <row r="20" spans="1:12" ht="14.1" customHeight="1" x14ac:dyDescent="0.2">
      <c r="A20" s="101"/>
      <c r="L20" s="621"/>
    </row>
  </sheetData>
  <mergeCells count="4">
    <mergeCell ref="A1:C2"/>
    <mergeCell ref="B3:C3"/>
    <mergeCell ref="D3:E3"/>
    <mergeCell ref="F3:H3"/>
  </mergeCells>
  <conditionalFormatting sqref="B7">
    <cfRule type="cellIs" dxfId="215" priority="50" operator="between">
      <formula>0</formula>
      <formula>0.5</formula>
    </cfRule>
    <cfRule type="cellIs" dxfId="214" priority="51" operator="between">
      <formula>0</formula>
      <formula>0.49</formula>
    </cfRule>
  </conditionalFormatting>
  <conditionalFormatting sqref="B10">
    <cfRule type="cellIs" dxfId="213" priority="24" operator="equal">
      <formula>0</formula>
    </cfRule>
    <cfRule type="cellIs" dxfId="212" priority="25" operator="between">
      <formula>0</formula>
      <formula>0.5</formula>
    </cfRule>
    <cfRule type="cellIs" dxfId="211" priority="26" operator="between">
      <formula>0</formula>
      <formula>0.49</formula>
    </cfRule>
  </conditionalFormatting>
  <conditionalFormatting sqref="B7:C7 E7">
    <cfRule type="cellIs" dxfId="210" priority="41" operator="equal">
      <formula>0</formula>
    </cfRule>
  </conditionalFormatting>
  <conditionalFormatting sqref="C6">
    <cfRule type="cellIs" dxfId="209" priority="13" operator="between">
      <formula>-0.05</formula>
      <formula>0</formula>
    </cfRule>
    <cfRule type="cellIs" dxfId="208" priority="14" operator="between">
      <formula>0</formula>
      <formula>0.5</formula>
    </cfRule>
  </conditionalFormatting>
  <conditionalFormatting sqref="C11">
    <cfRule type="cellIs" dxfId="207" priority="3" operator="equal">
      <formula>0</formula>
    </cfRule>
    <cfRule type="cellIs" dxfId="206" priority="4" operator="between">
      <formula>0</formula>
      <formula>0.5</formula>
    </cfRule>
  </conditionalFormatting>
  <conditionalFormatting sqref="C12">
    <cfRule type="cellIs" dxfId="205" priority="6" operator="between">
      <formula>-0.1</formula>
      <formula>0.0999999999</formula>
    </cfRule>
  </conditionalFormatting>
  <conditionalFormatting sqref="D7">
    <cfRule type="cellIs" dxfId="204" priority="9" operator="between">
      <formula>0</formula>
      <formula>0.5</formula>
    </cfRule>
    <cfRule type="cellIs" dxfId="203" priority="10" operator="between">
      <formula>0</formula>
      <formula>0.49</formula>
    </cfRule>
  </conditionalFormatting>
  <conditionalFormatting sqref="D10">
    <cfRule type="cellIs" dxfId="202" priority="19" operator="equal">
      <formula>0</formula>
    </cfRule>
    <cfRule type="cellIs" dxfId="201" priority="20" operator="between">
      <formula>0</formula>
      <formula>0.5</formula>
    </cfRule>
    <cfRule type="cellIs" dxfId="200" priority="21" operator="between">
      <formula>0</formula>
      <formula>0.49</formula>
    </cfRule>
  </conditionalFormatting>
  <conditionalFormatting sqref="E11">
    <cfRule type="cellIs" dxfId="199" priority="27" operator="between">
      <formula>-0.04999999</formula>
      <formula>-0.00000001</formula>
    </cfRule>
  </conditionalFormatting>
  <conditionalFormatting sqref="E12">
    <cfRule type="cellIs" dxfId="198" priority="5" operator="between">
      <formula>-0.1</formula>
      <formula>0.0999999999</formula>
    </cfRule>
  </conditionalFormatting>
  <conditionalFormatting sqref="F7">
    <cfRule type="cellIs" dxfId="197" priority="46" operator="between">
      <formula>0</formula>
      <formula>0.5</formula>
    </cfRule>
    <cfRule type="cellIs" dxfId="196" priority="47" operator="between">
      <formula>0</formula>
      <formula>0.49</formula>
    </cfRule>
  </conditionalFormatting>
  <conditionalFormatting sqref="G12">
    <cfRule type="cellIs" dxfId="195" priority="7" operator="between">
      <formula>-0.5</formula>
      <formula>0.5</formula>
    </cfRule>
    <cfRule type="cellIs" dxfId="194" priority="8" operator="between">
      <formula>0</formula>
      <formula>0.49</formula>
    </cfRule>
  </conditionalFormatting>
  <conditionalFormatting sqref="H7">
    <cfRule type="cellIs" dxfId="193" priority="44" operator="between">
      <formula>0</formula>
      <formula>0.5</formula>
    </cfRule>
    <cfRule type="cellIs" dxfId="192" priority="45"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1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N8"/>
  <sheetViews>
    <sheetView workbookViewId="0">
      <selection sqref="A1:E2"/>
    </sheetView>
  </sheetViews>
  <sheetFormatPr baseColWidth="10" defaultColWidth="11" defaultRowHeight="14.25" x14ac:dyDescent="0.2"/>
  <cols>
    <col min="1" max="1" width="14.625" style="1" customWidth="1"/>
    <col min="2" max="13" width="9.125" style="1" customWidth="1"/>
    <col min="14" max="16384" width="11" style="1"/>
  </cols>
  <sheetData>
    <row r="1" spans="1:14" x14ac:dyDescent="0.2">
      <c r="A1" s="792" t="s">
        <v>26</v>
      </c>
      <c r="B1" s="792"/>
      <c r="C1" s="792"/>
      <c r="D1" s="792"/>
      <c r="E1" s="792"/>
      <c r="F1" s="126"/>
      <c r="G1" s="126"/>
      <c r="H1" s="126"/>
      <c r="I1" s="126"/>
      <c r="J1" s="126"/>
      <c r="K1" s="126"/>
      <c r="L1" s="126"/>
      <c r="M1" s="126"/>
      <c r="N1" s="126"/>
    </row>
    <row r="2" spans="1:14" x14ac:dyDescent="0.2">
      <c r="A2" s="792"/>
      <c r="B2" s="793"/>
      <c r="C2" s="793"/>
      <c r="D2" s="793"/>
      <c r="E2" s="793"/>
      <c r="F2" s="126"/>
      <c r="G2" s="126"/>
      <c r="H2" s="126"/>
      <c r="I2" s="126"/>
      <c r="J2" s="126"/>
      <c r="K2" s="126"/>
      <c r="L2" s="126"/>
      <c r="M2" s="127" t="s">
        <v>151</v>
      </c>
      <c r="N2" s="126"/>
    </row>
    <row r="3" spans="1:14" x14ac:dyDescent="0.2">
      <c r="A3" s="516"/>
      <c r="B3" s="145">
        <v>2025</v>
      </c>
      <c r="C3" s="145" t="s">
        <v>504</v>
      </c>
      <c r="D3" s="145" t="s">
        <v>504</v>
      </c>
      <c r="E3" s="145" t="s">
        <v>504</v>
      </c>
      <c r="F3" s="145" t="s">
        <v>504</v>
      </c>
      <c r="G3" s="145" t="s">
        <v>504</v>
      </c>
      <c r="H3" s="145" t="s">
        <v>504</v>
      </c>
      <c r="I3" s="145" t="s">
        <v>504</v>
      </c>
      <c r="J3" s="145" t="s">
        <v>504</v>
      </c>
      <c r="K3" s="145" t="s">
        <v>504</v>
      </c>
      <c r="L3" s="145">
        <v>2026</v>
      </c>
      <c r="M3" s="145" t="s">
        <v>504</v>
      </c>
    </row>
    <row r="4" spans="1:14" x14ac:dyDescent="0.2">
      <c r="A4" s="128"/>
      <c r="B4" s="467">
        <v>45747</v>
      </c>
      <c r="C4" s="467">
        <v>45777</v>
      </c>
      <c r="D4" s="467">
        <v>45808</v>
      </c>
      <c r="E4" s="467">
        <v>45838</v>
      </c>
      <c r="F4" s="467">
        <v>45869</v>
      </c>
      <c r="G4" s="467">
        <v>45900</v>
      </c>
      <c r="H4" s="467">
        <v>45930</v>
      </c>
      <c r="I4" s="467">
        <v>45961</v>
      </c>
      <c r="J4" s="467">
        <v>45991</v>
      </c>
      <c r="K4" s="467">
        <v>46022</v>
      </c>
      <c r="L4" s="467">
        <v>46053</v>
      </c>
      <c r="M4" s="467">
        <v>46081</v>
      </c>
    </row>
    <row r="5" spans="1:14" x14ac:dyDescent="0.2">
      <c r="A5" s="129" t="s">
        <v>188</v>
      </c>
      <c r="B5" s="130">
        <v>18.849560000000011</v>
      </c>
      <c r="C5" s="130">
        <v>18.649260000000016</v>
      </c>
      <c r="D5" s="130">
        <v>16.804970000000019</v>
      </c>
      <c r="E5" s="130">
        <v>17.730530000000002</v>
      </c>
      <c r="F5" s="130">
        <v>17.294650000000019</v>
      </c>
      <c r="G5" s="130">
        <v>25.397919999999996</v>
      </c>
      <c r="H5" s="130">
        <v>24.391850000000002</v>
      </c>
      <c r="I5" s="130">
        <v>13.63538000000001</v>
      </c>
      <c r="J5" s="130">
        <v>12.49467000000001</v>
      </c>
      <c r="K5" s="130">
        <v>13.140600000000004</v>
      </c>
      <c r="L5" s="130">
        <v>10.066490000000012</v>
      </c>
      <c r="M5" s="130">
        <v>10.336179999999995</v>
      </c>
    </row>
    <row r="6" spans="1:14" x14ac:dyDescent="0.2">
      <c r="A6" s="131" t="s">
        <v>428</v>
      </c>
      <c r="B6" s="132">
        <v>151.06299000000024</v>
      </c>
      <c r="C6" s="132">
        <v>134.94887999999992</v>
      </c>
      <c r="D6" s="132">
        <v>153.07872999999989</v>
      </c>
      <c r="E6" s="132">
        <v>175.98497999999998</v>
      </c>
      <c r="F6" s="132">
        <v>145.19019999999995</v>
      </c>
      <c r="G6" s="132">
        <v>149.50778999999991</v>
      </c>
      <c r="H6" s="132">
        <v>175.59973000000005</v>
      </c>
      <c r="I6" s="132">
        <v>150.82774999999995</v>
      </c>
      <c r="J6" s="132">
        <v>133.28387000000012</v>
      </c>
      <c r="K6" s="132">
        <v>155.89201000000006</v>
      </c>
      <c r="L6" s="132">
        <v>101.22154999999994</v>
      </c>
      <c r="M6" s="132">
        <v>112.52623999999999</v>
      </c>
    </row>
    <row r="7" spans="1:14" ht="15.75" customHeight="1" x14ac:dyDescent="0.2">
      <c r="A7" s="129"/>
      <c r="B7" s="130"/>
      <c r="C7" s="130"/>
      <c r="D7" s="130"/>
      <c r="E7" s="130"/>
      <c r="F7" s="130"/>
      <c r="G7" s="130"/>
      <c r="H7" s="130"/>
      <c r="I7" s="130"/>
      <c r="J7" s="130"/>
      <c r="K7" s="130"/>
      <c r="L7" s="794" t="s">
        <v>219</v>
      </c>
      <c r="M7" s="794"/>
    </row>
    <row r="8" spans="1:14" x14ac:dyDescent="0.2">
      <c r="A8" s="133" t="s">
        <v>427</v>
      </c>
      <c r="B8" s="126"/>
      <c r="C8" s="126"/>
      <c r="D8" s="126"/>
      <c r="E8" s="126"/>
      <c r="F8" s="126"/>
      <c r="G8" s="126"/>
      <c r="H8" s="126"/>
      <c r="I8" s="126"/>
      <c r="J8" s="126"/>
      <c r="K8" s="126"/>
      <c r="L8" s="126"/>
      <c r="M8" s="126"/>
      <c r="N8" s="126"/>
    </row>
  </sheetData>
  <mergeCells count="2">
    <mergeCell ref="A1:E2"/>
    <mergeCell ref="L7:M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D16"/>
  <sheetViews>
    <sheetView workbookViewId="0"/>
  </sheetViews>
  <sheetFormatPr baseColWidth="10" defaultColWidth="11.125" defaultRowHeight="12.75" x14ac:dyDescent="0.2"/>
  <cols>
    <col min="1" max="1" width="11" style="18" customWidth="1"/>
    <col min="2" max="16384" width="11.125" style="18"/>
  </cols>
  <sheetData>
    <row r="1" spans="1:4" s="3" customFormat="1" x14ac:dyDescent="0.2">
      <c r="A1" s="6" t="s">
        <v>502</v>
      </c>
    </row>
    <row r="2" spans="1:4" x14ac:dyDescent="0.2">
      <c r="A2" s="439"/>
      <c r="B2" s="439"/>
      <c r="C2" s="439"/>
      <c r="D2" s="439"/>
    </row>
    <row r="3" spans="1:4" x14ac:dyDescent="0.2">
      <c r="B3" s="627">
        <v>2024</v>
      </c>
      <c r="C3" s="627">
        <v>2025</v>
      </c>
      <c r="D3" s="627">
        <v>2026</v>
      </c>
    </row>
    <row r="4" spans="1:4" x14ac:dyDescent="0.2">
      <c r="A4" s="535" t="s">
        <v>126</v>
      </c>
      <c r="B4" s="556">
        <v>0.23957193839861196</v>
      </c>
      <c r="C4" s="556">
        <v>1.6132915232924769</v>
      </c>
      <c r="D4" s="556">
        <v>2.4886984457393178</v>
      </c>
    </row>
    <row r="5" spans="1:4" x14ac:dyDescent="0.2">
      <c r="A5" s="537" t="s">
        <v>127</v>
      </c>
      <c r="B5" s="556">
        <v>0.69564961845043394</v>
      </c>
      <c r="C5" s="556">
        <v>1.4114973445623744</v>
      </c>
      <c r="D5" s="556">
        <v>2.4007955098594094</v>
      </c>
    </row>
    <row r="6" spans="1:4" x14ac:dyDescent="0.2">
      <c r="A6" s="537" t="s">
        <v>128</v>
      </c>
      <c r="B6" s="556">
        <v>-0.24774774172301026</v>
      </c>
      <c r="C6" s="556">
        <v>1.6850034364936235</v>
      </c>
      <c r="D6" s="556" t="s">
        <v>504</v>
      </c>
    </row>
    <row r="7" spans="1:4" x14ac:dyDescent="0.2">
      <c r="A7" s="537" t="s">
        <v>129</v>
      </c>
      <c r="B7" s="556">
        <v>0.94362650143363369</v>
      </c>
      <c r="C7" s="556">
        <v>1.1490224318028224</v>
      </c>
      <c r="D7" s="556" t="s">
        <v>504</v>
      </c>
    </row>
    <row r="8" spans="1:4" x14ac:dyDescent="0.2">
      <c r="A8" s="537" t="s">
        <v>130</v>
      </c>
      <c r="B8" s="556">
        <v>1.3375220987337835</v>
      </c>
      <c r="C8" s="556">
        <v>0.84857117432397833</v>
      </c>
      <c r="D8" s="556" t="s">
        <v>504</v>
      </c>
    </row>
    <row r="9" spans="1:4" x14ac:dyDescent="0.2">
      <c r="A9" s="537" t="s">
        <v>131</v>
      </c>
      <c r="B9" s="556">
        <v>0.72929169353823986</v>
      </c>
      <c r="C9" s="556">
        <v>2.007151549061347</v>
      </c>
      <c r="D9" s="558" t="s">
        <v>504</v>
      </c>
    </row>
    <row r="10" spans="1:4" x14ac:dyDescent="0.2">
      <c r="A10" s="537" t="s">
        <v>132</v>
      </c>
      <c r="B10" s="556">
        <v>0.73253607445838953</v>
      </c>
      <c r="C10" s="556">
        <v>2.6383549683935397</v>
      </c>
      <c r="D10" s="556" t="s">
        <v>504</v>
      </c>
    </row>
    <row r="11" spans="1:4" x14ac:dyDescent="0.2">
      <c r="A11" s="537" t="s">
        <v>133</v>
      </c>
      <c r="B11" s="556">
        <v>1.6247906088891662</v>
      </c>
      <c r="C11" s="556">
        <v>1.8568982898873714</v>
      </c>
      <c r="D11" s="556" t="s">
        <v>504</v>
      </c>
    </row>
    <row r="12" spans="1:4" x14ac:dyDescent="0.2">
      <c r="A12" s="537" t="s">
        <v>134</v>
      </c>
      <c r="B12" s="556">
        <v>1.9193909370182247</v>
      </c>
      <c r="C12" s="556">
        <v>2.0838889412274169</v>
      </c>
      <c r="D12" s="556" t="s">
        <v>504</v>
      </c>
    </row>
    <row r="13" spans="1:4" x14ac:dyDescent="0.2">
      <c r="A13" s="537" t="s">
        <v>135</v>
      </c>
      <c r="B13" s="556">
        <v>1.9205580962971507</v>
      </c>
      <c r="C13" s="556">
        <v>2.3468622343103647</v>
      </c>
      <c r="D13" s="556" t="s">
        <v>504</v>
      </c>
    </row>
    <row r="14" spans="1:4" x14ac:dyDescent="0.2">
      <c r="A14" s="537" t="s">
        <v>136</v>
      </c>
      <c r="B14" s="556">
        <v>1.649636985838602</v>
      </c>
      <c r="C14" s="556">
        <v>2.4578782300992441</v>
      </c>
      <c r="D14" s="558" t="s">
        <v>504</v>
      </c>
    </row>
    <row r="15" spans="1:4" x14ac:dyDescent="0.2">
      <c r="A15" s="538" t="s">
        <v>137</v>
      </c>
      <c r="B15" s="445">
        <v>2.5277013103635237</v>
      </c>
      <c r="C15" s="445">
        <v>2.6304254209985727</v>
      </c>
      <c r="D15" s="559" t="s">
        <v>504</v>
      </c>
    </row>
    <row r="16" spans="1:4" x14ac:dyDescent="0.2">
      <c r="D16" s="79" t="s">
        <v>219</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M15"/>
  <sheetViews>
    <sheetView zoomScaleNormal="100" workbookViewId="0">
      <selection sqref="A1:C2"/>
    </sheetView>
  </sheetViews>
  <sheetFormatPr baseColWidth="10" defaultRowHeight="14.1" customHeight="1" x14ac:dyDescent="0.2"/>
  <cols>
    <col min="1" max="1" width="28.125" style="108" customWidth="1"/>
    <col min="2" max="7" width="12.125" style="108" customWidth="1"/>
    <col min="8" max="11" width="11" style="108"/>
    <col min="12" max="12" width="12.625" style="108" customWidth="1"/>
    <col min="13" max="14" width="11.625" style="108" customWidth="1"/>
    <col min="15" max="242" width="10" style="108"/>
    <col min="243" max="243" width="3.625" style="108" customWidth="1"/>
    <col min="244" max="244" width="24.625" style="108" bestFit="1" customWidth="1"/>
    <col min="245" max="250" width="9" style="108" customWidth="1"/>
    <col min="251" max="251" width="8.625" style="108" customWidth="1"/>
    <col min="252" max="252" width="5.625" style="108" bestFit="1" customWidth="1"/>
    <col min="253" max="253" width="7" style="108" bestFit="1" customWidth="1"/>
    <col min="254" max="258" width="5.625" style="108" bestFit="1" customWidth="1"/>
    <col min="259" max="259" width="6.125" style="108" bestFit="1" customWidth="1"/>
    <col min="260" max="260" width="9.625" style="108" bestFit="1" customWidth="1"/>
    <col min="261" max="261" width="7.125" style="108" bestFit="1" customWidth="1"/>
    <col min="262" max="262" width="9.125" style="108" bestFit="1" customWidth="1"/>
    <col min="263" max="263" width="8.5" style="108" bestFit="1" customWidth="1"/>
    <col min="264" max="498" width="10" style="108"/>
    <col min="499" max="499" width="3.625" style="108" customWidth="1"/>
    <col min="500" max="500" width="24.625" style="108" bestFit="1" customWidth="1"/>
    <col min="501" max="506" width="9" style="108" customWidth="1"/>
    <col min="507" max="507" width="8.625" style="108" customWidth="1"/>
    <col min="508" max="508" width="5.625" style="108" bestFit="1" customWidth="1"/>
    <col min="509" max="509" width="7" style="108" bestFit="1" customWidth="1"/>
    <col min="510" max="514" width="5.625" style="108" bestFit="1" customWidth="1"/>
    <col min="515" max="515" width="6.125" style="108" bestFit="1" customWidth="1"/>
    <col min="516" max="516" width="9.625" style="108" bestFit="1" customWidth="1"/>
    <col min="517" max="517" width="7.125" style="108" bestFit="1" customWidth="1"/>
    <col min="518" max="518" width="9.125" style="108" bestFit="1" customWidth="1"/>
    <col min="519" max="519" width="8.5" style="108" bestFit="1" customWidth="1"/>
    <col min="520" max="754" width="10" style="108"/>
    <col min="755" max="755" width="3.625" style="108" customWidth="1"/>
    <col min="756" max="756" width="24.625" style="108" bestFit="1" customWidth="1"/>
    <col min="757" max="762" width="9" style="108" customWidth="1"/>
    <col min="763" max="763" width="8.625" style="108" customWidth="1"/>
    <col min="764" max="764" width="5.625" style="108" bestFit="1" customWidth="1"/>
    <col min="765" max="765" width="7" style="108" bestFit="1" customWidth="1"/>
    <col min="766" max="770" width="5.625" style="108" bestFit="1" customWidth="1"/>
    <col min="771" max="771" width="6.125" style="108" bestFit="1" customWidth="1"/>
    <col min="772" max="772" width="9.625" style="108" bestFit="1" customWidth="1"/>
    <col min="773" max="773" width="7.125" style="108" bestFit="1" customWidth="1"/>
    <col min="774" max="774" width="9.125" style="108" bestFit="1" customWidth="1"/>
    <col min="775" max="775" width="8.5" style="108" bestFit="1" customWidth="1"/>
    <col min="776" max="1010" width="10" style="108"/>
    <col min="1011" max="1011" width="3.625" style="108" customWidth="1"/>
    <col min="1012" max="1012" width="24.625" style="108" bestFit="1" customWidth="1"/>
    <col min="1013" max="1018" width="9" style="108" customWidth="1"/>
    <col min="1019" max="1019" width="8.625" style="108" customWidth="1"/>
    <col min="1020" max="1020" width="5.625" style="108" bestFit="1" customWidth="1"/>
    <col min="1021" max="1021" width="7" style="108" bestFit="1" customWidth="1"/>
    <col min="1022" max="1026" width="5.625" style="108" bestFit="1" customWidth="1"/>
    <col min="1027" max="1027" width="6.125" style="108" bestFit="1" customWidth="1"/>
    <col min="1028" max="1028" width="9.625" style="108" bestFit="1" customWidth="1"/>
    <col min="1029" max="1029" width="7.125" style="108" bestFit="1" customWidth="1"/>
    <col min="1030" max="1030" width="9.125" style="108" bestFit="1" customWidth="1"/>
    <col min="1031" max="1031" width="8.5" style="108" bestFit="1" customWidth="1"/>
    <col min="1032" max="1266" width="10" style="108"/>
    <col min="1267" max="1267" width="3.625" style="108" customWidth="1"/>
    <col min="1268" max="1268" width="24.625" style="108" bestFit="1" customWidth="1"/>
    <col min="1269" max="1274" width="9" style="108" customWidth="1"/>
    <col min="1275" max="1275" width="8.625" style="108" customWidth="1"/>
    <col min="1276" max="1276" width="5.625" style="108" bestFit="1" customWidth="1"/>
    <col min="1277" max="1277" width="7" style="108" bestFit="1" customWidth="1"/>
    <col min="1278" max="1282" width="5.625" style="108" bestFit="1" customWidth="1"/>
    <col min="1283" max="1283" width="6.125" style="108" bestFit="1" customWidth="1"/>
    <col min="1284" max="1284" width="9.625" style="108" bestFit="1" customWidth="1"/>
    <col min="1285" max="1285" width="7.125" style="108" bestFit="1" customWidth="1"/>
    <col min="1286" max="1286" width="9.125" style="108" bestFit="1" customWidth="1"/>
    <col min="1287" max="1287" width="8.5" style="108" bestFit="1" customWidth="1"/>
    <col min="1288" max="1522" width="10" style="108"/>
    <col min="1523" max="1523" width="3.625" style="108" customWidth="1"/>
    <col min="1524" max="1524" width="24.625" style="108" bestFit="1" customWidth="1"/>
    <col min="1525" max="1530" width="9" style="108" customWidth="1"/>
    <col min="1531" max="1531" width="8.625" style="108" customWidth="1"/>
    <col min="1532" max="1532" width="5.625" style="108" bestFit="1" customWidth="1"/>
    <col min="1533" max="1533" width="7" style="108" bestFit="1" customWidth="1"/>
    <col min="1534" max="1538" width="5.625" style="108" bestFit="1" customWidth="1"/>
    <col min="1539" max="1539" width="6.125" style="108" bestFit="1" customWidth="1"/>
    <col min="1540" max="1540" width="9.625" style="108" bestFit="1" customWidth="1"/>
    <col min="1541" max="1541" width="7.125" style="108" bestFit="1" customWidth="1"/>
    <col min="1542" max="1542" width="9.125" style="108" bestFit="1" customWidth="1"/>
    <col min="1543" max="1543" width="8.5" style="108" bestFit="1" customWidth="1"/>
    <col min="1544" max="1778" width="10" style="108"/>
    <col min="1779" max="1779" width="3.625" style="108" customWidth="1"/>
    <col min="1780" max="1780" width="24.625" style="108" bestFit="1" customWidth="1"/>
    <col min="1781" max="1786" width="9" style="108" customWidth="1"/>
    <col min="1787" max="1787" width="8.625" style="108" customWidth="1"/>
    <col min="1788" max="1788" width="5.625" style="108" bestFit="1" customWidth="1"/>
    <col min="1789" max="1789" width="7" style="108" bestFit="1" customWidth="1"/>
    <col min="1790" max="1794" width="5.625" style="108" bestFit="1" customWidth="1"/>
    <col min="1795" max="1795" width="6.125" style="108" bestFit="1" customWidth="1"/>
    <col min="1796" max="1796" width="9.625" style="108" bestFit="1" customWidth="1"/>
    <col min="1797" max="1797" width="7.125" style="108" bestFit="1" customWidth="1"/>
    <col min="1798" max="1798" width="9.125" style="108" bestFit="1" customWidth="1"/>
    <col min="1799" max="1799" width="8.5" style="108" bestFit="1" customWidth="1"/>
    <col min="1800" max="2034" width="10" style="108"/>
    <col min="2035" max="2035" width="3.625" style="108" customWidth="1"/>
    <col min="2036" max="2036" width="24.625" style="108" bestFit="1" customWidth="1"/>
    <col min="2037" max="2042" width="9" style="108" customWidth="1"/>
    <col min="2043" max="2043" width="8.625" style="108" customWidth="1"/>
    <col min="2044" max="2044" width="5.625" style="108" bestFit="1" customWidth="1"/>
    <col min="2045" max="2045" width="7" style="108" bestFit="1" customWidth="1"/>
    <col min="2046" max="2050" width="5.625" style="108" bestFit="1" customWidth="1"/>
    <col min="2051" max="2051" width="6.125" style="108" bestFit="1" customWidth="1"/>
    <col min="2052" max="2052" width="9.625" style="108" bestFit="1" customWidth="1"/>
    <col min="2053" max="2053" width="7.125" style="108" bestFit="1" customWidth="1"/>
    <col min="2054" max="2054" width="9.125" style="108" bestFit="1" customWidth="1"/>
    <col min="2055" max="2055" width="8.5" style="108" bestFit="1" customWidth="1"/>
    <col min="2056" max="2290" width="10" style="108"/>
    <col min="2291" max="2291" width="3.625" style="108" customWidth="1"/>
    <col min="2292" max="2292" width="24.625" style="108" bestFit="1" customWidth="1"/>
    <col min="2293" max="2298" width="9" style="108" customWidth="1"/>
    <col min="2299" max="2299" width="8.625" style="108" customWidth="1"/>
    <col min="2300" max="2300" width="5.625" style="108" bestFit="1" customWidth="1"/>
    <col min="2301" max="2301" width="7" style="108" bestFit="1" customWidth="1"/>
    <col min="2302" max="2306" width="5.625" style="108" bestFit="1" customWidth="1"/>
    <col min="2307" max="2307" width="6.125" style="108" bestFit="1" customWidth="1"/>
    <col min="2308" max="2308" width="9.625" style="108" bestFit="1" customWidth="1"/>
    <col min="2309" max="2309" width="7.125" style="108" bestFit="1" customWidth="1"/>
    <col min="2310" max="2310" width="9.125" style="108" bestFit="1" customWidth="1"/>
    <col min="2311" max="2311" width="8.5" style="108" bestFit="1" customWidth="1"/>
    <col min="2312" max="2546" width="10" style="108"/>
    <col min="2547" max="2547" width="3.625" style="108" customWidth="1"/>
    <col min="2548" max="2548" width="24.625" style="108" bestFit="1" customWidth="1"/>
    <col min="2549" max="2554" width="9" style="108" customWidth="1"/>
    <col min="2555" max="2555" width="8.625" style="108" customWidth="1"/>
    <col min="2556" max="2556" width="5.625" style="108" bestFit="1" customWidth="1"/>
    <col min="2557" max="2557" width="7" style="108" bestFit="1" customWidth="1"/>
    <col min="2558" max="2562" width="5.625" style="108" bestFit="1" customWidth="1"/>
    <col min="2563" max="2563" width="6.125" style="108" bestFit="1" customWidth="1"/>
    <col min="2564" max="2564" width="9.625" style="108" bestFit="1" customWidth="1"/>
    <col min="2565" max="2565" width="7.125" style="108" bestFit="1" customWidth="1"/>
    <col min="2566" max="2566" width="9.125" style="108" bestFit="1" customWidth="1"/>
    <col min="2567" max="2567" width="8.5" style="108" bestFit="1" customWidth="1"/>
    <col min="2568" max="2802" width="10" style="108"/>
    <col min="2803" max="2803" width="3.625" style="108" customWidth="1"/>
    <col min="2804" max="2804" width="24.625" style="108" bestFit="1" customWidth="1"/>
    <col min="2805" max="2810" width="9" style="108" customWidth="1"/>
    <col min="2811" max="2811" width="8.625" style="108" customWidth="1"/>
    <col min="2812" max="2812" width="5.625" style="108" bestFit="1" customWidth="1"/>
    <col min="2813" max="2813" width="7" style="108" bestFit="1" customWidth="1"/>
    <col min="2814" max="2818" width="5.625" style="108" bestFit="1" customWidth="1"/>
    <col min="2819" max="2819" width="6.125" style="108" bestFit="1" customWidth="1"/>
    <col min="2820" max="2820" width="9.625" style="108" bestFit="1" customWidth="1"/>
    <col min="2821" max="2821" width="7.125" style="108" bestFit="1" customWidth="1"/>
    <col min="2822" max="2822" width="9.125" style="108" bestFit="1" customWidth="1"/>
    <col min="2823" max="2823" width="8.5" style="108" bestFit="1" customWidth="1"/>
    <col min="2824" max="3058" width="10" style="108"/>
    <col min="3059" max="3059" width="3.625" style="108" customWidth="1"/>
    <col min="3060" max="3060" width="24.625" style="108" bestFit="1" customWidth="1"/>
    <col min="3061" max="3066" width="9" style="108" customWidth="1"/>
    <col min="3067" max="3067" width="8.625" style="108" customWidth="1"/>
    <col min="3068" max="3068" width="5.625" style="108" bestFit="1" customWidth="1"/>
    <col min="3069" max="3069" width="7" style="108" bestFit="1" customWidth="1"/>
    <col min="3070" max="3074" width="5.625" style="108" bestFit="1" customWidth="1"/>
    <col min="3075" max="3075" width="6.125" style="108" bestFit="1" customWidth="1"/>
    <col min="3076" max="3076" width="9.625" style="108" bestFit="1" customWidth="1"/>
    <col min="3077" max="3077" width="7.125" style="108" bestFit="1" customWidth="1"/>
    <col min="3078" max="3078" width="9.125" style="108" bestFit="1" customWidth="1"/>
    <col min="3079" max="3079" width="8.5" style="108" bestFit="1" customWidth="1"/>
    <col min="3080" max="3314" width="10" style="108"/>
    <col min="3315" max="3315" width="3.625" style="108" customWidth="1"/>
    <col min="3316" max="3316" width="24.625" style="108" bestFit="1" customWidth="1"/>
    <col min="3317" max="3322" width="9" style="108" customWidth="1"/>
    <col min="3323" max="3323" width="8.625" style="108" customWidth="1"/>
    <col min="3324" max="3324" width="5.625" style="108" bestFit="1" customWidth="1"/>
    <col min="3325" max="3325" width="7" style="108" bestFit="1" customWidth="1"/>
    <col min="3326" max="3330" width="5.625" style="108" bestFit="1" customWidth="1"/>
    <col min="3331" max="3331" width="6.125" style="108" bestFit="1" customWidth="1"/>
    <col min="3332" max="3332" width="9.625" style="108" bestFit="1" customWidth="1"/>
    <col min="3333" max="3333" width="7.125" style="108" bestFit="1" customWidth="1"/>
    <col min="3334" max="3334" width="9.125" style="108" bestFit="1" customWidth="1"/>
    <col min="3335" max="3335" width="8.5" style="108" bestFit="1" customWidth="1"/>
    <col min="3336" max="3570" width="10" style="108"/>
    <col min="3571" max="3571" width="3.625" style="108" customWidth="1"/>
    <col min="3572" max="3572" width="24.625" style="108" bestFit="1" customWidth="1"/>
    <col min="3573" max="3578" width="9" style="108" customWidth="1"/>
    <col min="3579" max="3579" width="8.625" style="108" customWidth="1"/>
    <col min="3580" max="3580" width="5.625" style="108" bestFit="1" customWidth="1"/>
    <col min="3581" max="3581" width="7" style="108" bestFit="1" customWidth="1"/>
    <col min="3582" max="3586" width="5.625" style="108" bestFit="1" customWidth="1"/>
    <col min="3587" max="3587" width="6.125" style="108" bestFit="1" customWidth="1"/>
    <col min="3588" max="3588" width="9.625" style="108" bestFit="1" customWidth="1"/>
    <col min="3589" max="3589" width="7.125" style="108" bestFit="1" customWidth="1"/>
    <col min="3590" max="3590" width="9.125" style="108" bestFit="1" customWidth="1"/>
    <col min="3591" max="3591" width="8.5" style="108" bestFit="1" customWidth="1"/>
    <col min="3592" max="3826" width="10" style="108"/>
    <col min="3827" max="3827" width="3.625" style="108" customWidth="1"/>
    <col min="3828" max="3828" width="24.625" style="108" bestFit="1" customWidth="1"/>
    <col min="3829" max="3834" width="9" style="108" customWidth="1"/>
    <col min="3835" max="3835" width="8.625" style="108" customWidth="1"/>
    <col min="3836" max="3836" width="5.625" style="108" bestFit="1" customWidth="1"/>
    <col min="3837" max="3837" width="7" style="108" bestFit="1" customWidth="1"/>
    <col min="3838" max="3842" width="5.625" style="108" bestFit="1" customWidth="1"/>
    <col min="3843" max="3843" width="6.125" style="108" bestFit="1" customWidth="1"/>
    <col min="3844" max="3844" width="9.625" style="108" bestFit="1" customWidth="1"/>
    <col min="3845" max="3845" width="7.125" style="108" bestFit="1" customWidth="1"/>
    <col min="3846" max="3846" width="9.125" style="108" bestFit="1" customWidth="1"/>
    <col min="3847" max="3847" width="8.5" style="108" bestFit="1" customWidth="1"/>
    <col min="3848" max="4082" width="10" style="108"/>
    <col min="4083" max="4083" width="3.625" style="108" customWidth="1"/>
    <col min="4084" max="4084" width="24.625" style="108" bestFit="1" customWidth="1"/>
    <col min="4085" max="4090" width="9" style="108" customWidth="1"/>
    <col min="4091" max="4091" width="8.625" style="108" customWidth="1"/>
    <col min="4092" max="4092" width="5.625" style="108" bestFit="1" customWidth="1"/>
    <col min="4093" max="4093" width="7" style="108" bestFit="1" customWidth="1"/>
    <col min="4094" max="4098" width="5.625" style="108" bestFit="1" customWidth="1"/>
    <col min="4099" max="4099" width="6.125" style="108" bestFit="1" customWidth="1"/>
    <col min="4100" max="4100" width="9.625" style="108" bestFit="1" customWidth="1"/>
    <col min="4101" max="4101" width="7.125" style="108" bestFit="1" customWidth="1"/>
    <col min="4102" max="4102" width="9.125" style="108" bestFit="1" customWidth="1"/>
    <col min="4103" max="4103" width="8.5" style="108" bestFit="1" customWidth="1"/>
    <col min="4104" max="4338" width="10" style="108"/>
    <col min="4339" max="4339" width="3.625" style="108" customWidth="1"/>
    <col min="4340" max="4340" width="24.625" style="108" bestFit="1" customWidth="1"/>
    <col min="4341" max="4346" width="9" style="108" customWidth="1"/>
    <col min="4347" max="4347" width="8.625" style="108" customWidth="1"/>
    <col min="4348" max="4348" width="5.625" style="108" bestFit="1" customWidth="1"/>
    <col min="4349" max="4349" width="7" style="108" bestFit="1" customWidth="1"/>
    <col min="4350" max="4354" width="5.625" style="108" bestFit="1" customWidth="1"/>
    <col min="4355" max="4355" width="6.125" style="108" bestFit="1" customWidth="1"/>
    <col min="4356" max="4356" width="9.625" style="108" bestFit="1" customWidth="1"/>
    <col min="4357" max="4357" width="7.125" style="108" bestFit="1" customWidth="1"/>
    <col min="4358" max="4358" width="9.125" style="108" bestFit="1" customWidth="1"/>
    <col min="4359" max="4359" width="8.5" style="108" bestFit="1" customWidth="1"/>
    <col min="4360" max="4594" width="10" style="108"/>
    <col min="4595" max="4595" width="3.625" style="108" customWidth="1"/>
    <col min="4596" max="4596" width="24.625" style="108" bestFit="1" customWidth="1"/>
    <col min="4597" max="4602" width="9" style="108" customWidth="1"/>
    <col min="4603" max="4603" width="8.625" style="108" customWidth="1"/>
    <col min="4604" max="4604" width="5.625" style="108" bestFit="1" customWidth="1"/>
    <col min="4605" max="4605" width="7" style="108" bestFit="1" customWidth="1"/>
    <col min="4606" max="4610" width="5.625" style="108" bestFit="1" customWidth="1"/>
    <col min="4611" max="4611" width="6.125" style="108" bestFit="1" customWidth="1"/>
    <col min="4612" max="4612" width="9.625" style="108" bestFit="1" customWidth="1"/>
    <col min="4613" max="4613" width="7.125" style="108" bestFit="1" customWidth="1"/>
    <col min="4614" max="4614" width="9.125" style="108" bestFit="1" customWidth="1"/>
    <col min="4615" max="4615" width="8.5" style="108" bestFit="1" customWidth="1"/>
    <col min="4616" max="4850" width="10" style="108"/>
    <col min="4851" max="4851" width="3.625" style="108" customWidth="1"/>
    <col min="4852" max="4852" width="24.625" style="108" bestFit="1" customWidth="1"/>
    <col min="4853" max="4858" width="9" style="108" customWidth="1"/>
    <col min="4859" max="4859" width="8.625" style="108" customWidth="1"/>
    <col min="4860" max="4860" width="5.625" style="108" bestFit="1" customWidth="1"/>
    <col min="4861" max="4861" width="7" style="108" bestFit="1" customWidth="1"/>
    <col min="4862" max="4866" width="5.625" style="108" bestFit="1" customWidth="1"/>
    <col min="4867" max="4867" width="6.125" style="108" bestFit="1" customWidth="1"/>
    <col min="4868" max="4868" width="9.625" style="108" bestFit="1" customWidth="1"/>
    <col min="4869" max="4869" width="7.125" style="108" bestFit="1" customWidth="1"/>
    <col min="4870" max="4870" width="9.125" style="108" bestFit="1" customWidth="1"/>
    <col min="4871" max="4871" width="8.5" style="108" bestFit="1" customWidth="1"/>
    <col min="4872" max="5106" width="10" style="108"/>
    <col min="5107" max="5107" width="3.625" style="108" customWidth="1"/>
    <col min="5108" max="5108" width="24.625" style="108" bestFit="1" customWidth="1"/>
    <col min="5109" max="5114" width="9" style="108" customWidth="1"/>
    <col min="5115" max="5115" width="8.625" style="108" customWidth="1"/>
    <col min="5116" max="5116" width="5.625" style="108" bestFit="1" customWidth="1"/>
    <col min="5117" max="5117" width="7" style="108" bestFit="1" customWidth="1"/>
    <col min="5118" max="5122" width="5.625" style="108" bestFit="1" customWidth="1"/>
    <col min="5123" max="5123" width="6.125" style="108" bestFit="1" customWidth="1"/>
    <col min="5124" max="5124" width="9.625" style="108" bestFit="1" customWidth="1"/>
    <col min="5125" max="5125" width="7.125" style="108" bestFit="1" customWidth="1"/>
    <col min="5126" max="5126" width="9.125" style="108" bestFit="1" customWidth="1"/>
    <col min="5127" max="5127" width="8.5" style="108" bestFit="1" customWidth="1"/>
    <col min="5128" max="5362" width="10" style="108"/>
    <col min="5363" max="5363" width="3.625" style="108" customWidth="1"/>
    <col min="5364" max="5364" width="24.625" style="108" bestFit="1" customWidth="1"/>
    <col min="5365" max="5370" width="9" style="108" customWidth="1"/>
    <col min="5371" max="5371" width="8.625" style="108" customWidth="1"/>
    <col min="5372" max="5372" width="5.625" style="108" bestFit="1" customWidth="1"/>
    <col min="5373" max="5373" width="7" style="108" bestFit="1" customWidth="1"/>
    <col min="5374" max="5378" width="5.625" style="108" bestFit="1" customWidth="1"/>
    <col min="5379" max="5379" width="6.125" style="108" bestFit="1" customWidth="1"/>
    <col min="5380" max="5380" width="9.625" style="108" bestFit="1" customWidth="1"/>
    <col min="5381" max="5381" width="7.125" style="108" bestFit="1" customWidth="1"/>
    <col min="5382" max="5382" width="9.125" style="108" bestFit="1" customWidth="1"/>
    <col min="5383" max="5383" width="8.5" style="108" bestFit="1" customWidth="1"/>
    <col min="5384" max="5618" width="10" style="108"/>
    <col min="5619" max="5619" width="3.625" style="108" customWidth="1"/>
    <col min="5620" max="5620" width="24.625" style="108" bestFit="1" customWidth="1"/>
    <col min="5621" max="5626" width="9" style="108" customWidth="1"/>
    <col min="5627" max="5627" width="8.625" style="108" customWidth="1"/>
    <col min="5628" max="5628" width="5.625" style="108" bestFit="1" customWidth="1"/>
    <col min="5629" max="5629" width="7" style="108" bestFit="1" customWidth="1"/>
    <col min="5630" max="5634" width="5.625" style="108" bestFit="1" customWidth="1"/>
    <col min="5635" max="5635" width="6.125" style="108" bestFit="1" customWidth="1"/>
    <col min="5636" max="5636" width="9.625" style="108" bestFit="1" customWidth="1"/>
    <col min="5637" max="5637" width="7.125" style="108" bestFit="1" customWidth="1"/>
    <col min="5638" max="5638" width="9.125" style="108" bestFit="1" customWidth="1"/>
    <col min="5639" max="5639" width="8.5" style="108" bestFit="1" customWidth="1"/>
    <col min="5640" max="5874" width="10" style="108"/>
    <col min="5875" max="5875" width="3.625" style="108" customWidth="1"/>
    <col min="5876" max="5876" width="24.625" style="108" bestFit="1" customWidth="1"/>
    <col min="5877" max="5882" width="9" style="108" customWidth="1"/>
    <col min="5883" max="5883" width="8.625" style="108" customWidth="1"/>
    <col min="5884" max="5884" width="5.625" style="108" bestFit="1" customWidth="1"/>
    <col min="5885" max="5885" width="7" style="108" bestFit="1" customWidth="1"/>
    <col min="5886" max="5890" width="5.625" style="108" bestFit="1" customWidth="1"/>
    <col min="5891" max="5891" width="6.125" style="108" bestFit="1" customWidth="1"/>
    <col min="5892" max="5892" width="9.625" style="108" bestFit="1" customWidth="1"/>
    <col min="5893" max="5893" width="7.125" style="108" bestFit="1" customWidth="1"/>
    <col min="5894" max="5894" width="9.125" style="108" bestFit="1" customWidth="1"/>
    <col min="5895" max="5895" width="8.5" style="108" bestFit="1" customWidth="1"/>
    <col min="5896" max="6130" width="10" style="108"/>
    <col min="6131" max="6131" width="3.625" style="108" customWidth="1"/>
    <col min="6132" max="6132" width="24.625" style="108" bestFit="1" customWidth="1"/>
    <col min="6133" max="6138" width="9" style="108" customWidth="1"/>
    <col min="6139" max="6139" width="8.625" style="108" customWidth="1"/>
    <col min="6140" max="6140" width="5.625" style="108" bestFit="1" customWidth="1"/>
    <col min="6141" max="6141" width="7" style="108" bestFit="1" customWidth="1"/>
    <col min="6142" max="6146" width="5.625" style="108" bestFit="1" customWidth="1"/>
    <col min="6147" max="6147" width="6.125" style="108" bestFit="1" customWidth="1"/>
    <col min="6148" max="6148" width="9.625" style="108" bestFit="1" customWidth="1"/>
    <col min="6149" max="6149" width="7.125" style="108" bestFit="1" customWidth="1"/>
    <col min="6150" max="6150" width="9.125" style="108" bestFit="1" customWidth="1"/>
    <col min="6151" max="6151" width="8.5" style="108" bestFit="1" customWidth="1"/>
    <col min="6152" max="6386" width="10" style="108"/>
    <col min="6387" max="6387" width="3.625" style="108" customWidth="1"/>
    <col min="6388" max="6388" width="24.625" style="108" bestFit="1" customWidth="1"/>
    <col min="6389" max="6394" width="9" style="108" customWidth="1"/>
    <col min="6395" max="6395" width="8.625" style="108" customWidth="1"/>
    <col min="6396" max="6396" width="5.625" style="108" bestFit="1" customWidth="1"/>
    <col min="6397" max="6397" width="7" style="108" bestFit="1" customWidth="1"/>
    <col min="6398" max="6402" width="5.625" style="108" bestFit="1" customWidth="1"/>
    <col min="6403" max="6403" width="6.125" style="108" bestFit="1" customWidth="1"/>
    <col min="6404" max="6404" width="9.625" style="108" bestFit="1" customWidth="1"/>
    <col min="6405" max="6405" width="7.125" style="108" bestFit="1" customWidth="1"/>
    <col min="6406" max="6406" width="9.125" style="108" bestFit="1" customWidth="1"/>
    <col min="6407" max="6407" width="8.5" style="108" bestFit="1" customWidth="1"/>
    <col min="6408" max="6642" width="10" style="108"/>
    <col min="6643" max="6643" width="3.625" style="108" customWidth="1"/>
    <col min="6644" max="6644" width="24.625" style="108" bestFit="1" customWidth="1"/>
    <col min="6645" max="6650" width="9" style="108" customWidth="1"/>
    <col min="6651" max="6651" width="8.625" style="108" customWidth="1"/>
    <col min="6652" max="6652" width="5.625" style="108" bestFit="1" customWidth="1"/>
    <col min="6653" max="6653" width="7" style="108" bestFit="1" customWidth="1"/>
    <col min="6654" max="6658" width="5.625" style="108" bestFit="1" customWidth="1"/>
    <col min="6659" max="6659" width="6.125" style="108" bestFit="1" customWidth="1"/>
    <col min="6660" max="6660" width="9.625" style="108" bestFit="1" customWidth="1"/>
    <col min="6661" max="6661" width="7.125" style="108" bestFit="1" customWidth="1"/>
    <col min="6662" max="6662" width="9.125" style="108" bestFit="1" customWidth="1"/>
    <col min="6663" max="6663" width="8.5" style="108" bestFit="1" customWidth="1"/>
    <col min="6664" max="6898" width="10" style="108"/>
    <col min="6899" max="6899" width="3.625" style="108" customWidth="1"/>
    <col min="6900" max="6900" width="24.625" style="108" bestFit="1" customWidth="1"/>
    <col min="6901" max="6906" width="9" style="108" customWidth="1"/>
    <col min="6907" max="6907" width="8.625" style="108" customWidth="1"/>
    <col min="6908" max="6908" width="5.625" style="108" bestFit="1" customWidth="1"/>
    <col min="6909" max="6909" width="7" style="108" bestFit="1" customWidth="1"/>
    <col min="6910" max="6914" width="5.625" style="108" bestFit="1" customWidth="1"/>
    <col min="6915" max="6915" width="6.125" style="108" bestFit="1" customWidth="1"/>
    <col min="6916" max="6916" width="9.625" style="108" bestFit="1" customWidth="1"/>
    <col min="6917" max="6917" width="7.125" style="108" bestFit="1" customWidth="1"/>
    <col min="6918" max="6918" width="9.125" style="108" bestFit="1" customWidth="1"/>
    <col min="6919" max="6919" width="8.5" style="108" bestFit="1" customWidth="1"/>
    <col min="6920" max="7154" width="10" style="108"/>
    <col min="7155" max="7155" width="3.625" style="108" customWidth="1"/>
    <col min="7156" max="7156" width="24.625" style="108" bestFit="1" customWidth="1"/>
    <col min="7157" max="7162" width="9" style="108" customWidth="1"/>
    <col min="7163" max="7163" width="8.625" style="108" customWidth="1"/>
    <col min="7164" max="7164" width="5.625" style="108" bestFit="1" customWidth="1"/>
    <col min="7165" max="7165" width="7" style="108" bestFit="1" customWidth="1"/>
    <col min="7166" max="7170" width="5.625" style="108" bestFit="1" customWidth="1"/>
    <col min="7171" max="7171" width="6.125" style="108" bestFit="1" customWidth="1"/>
    <col min="7172" max="7172" width="9.625" style="108" bestFit="1" customWidth="1"/>
    <col min="7173" max="7173" width="7.125" style="108" bestFit="1" customWidth="1"/>
    <col min="7174" max="7174" width="9.125" style="108" bestFit="1" customWidth="1"/>
    <col min="7175" max="7175" width="8.5" style="108" bestFit="1" customWidth="1"/>
    <col min="7176" max="7410" width="10" style="108"/>
    <col min="7411" max="7411" width="3.625" style="108" customWidth="1"/>
    <col min="7412" max="7412" width="24.625" style="108" bestFit="1" customWidth="1"/>
    <col min="7413" max="7418" width="9" style="108" customWidth="1"/>
    <col min="7419" max="7419" width="8.625" style="108" customWidth="1"/>
    <col min="7420" max="7420" width="5.625" style="108" bestFit="1" customWidth="1"/>
    <col min="7421" max="7421" width="7" style="108" bestFit="1" customWidth="1"/>
    <col min="7422" max="7426" width="5.625" style="108" bestFit="1" customWidth="1"/>
    <col min="7427" max="7427" width="6.125" style="108" bestFit="1" customWidth="1"/>
    <col min="7428" max="7428" width="9.625" style="108" bestFit="1" customWidth="1"/>
    <col min="7429" max="7429" width="7.125" style="108" bestFit="1" customWidth="1"/>
    <col min="7430" max="7430" width="9.125" style="108" bestFit="1" customWidth="1"/>
    <col min="7431" max="7431" width="8.5" style="108" bestFit="1" customWidth="1"/>
    <col min="7432" max="7666" width="10" style="108"/>
    <col min="7667" max="7667" width="3.625" style="108" customWidth="1"/>
    <col min="7668" max="7668" width="24.625" style="108" bestFit="1" customWidth="1"/>
    <col min="7669" max="7674" width="9" style="108" customWidth="1"/>
    <col min="7675" max="7675" width="8.625" style="108" customWidth="1"/>
    <col min="7676" max="7676" width="5.625" style="108" bestFit="1" customWidth="1"/>
    <col min="7677" max="7677" width="7" style="108" bestFit="1" customWidth="1"/>
    <col min="7678" max="7682" width="5.625" style="108" bestFit="1" customWidth="1"/>
    <col min="7683" max="7683" width="6.125" style="108" bestFit="1" customWidth="1"/>
    <col min="7684" max="7684" width="9.625" style="108" bestFit="1" customWidth="1"/>
    <col min="7685" max="7685" width="7.125" style="108" bestFit="1" customWidth="1"/>
    <col min="7686" max="7686" width="9.125" style="108" bestFit="1" customWidth="1"/>
    <col min="7687" max="7687" width="8.5" style="108" bestFit="1" customWidth="1"/>
    <col min="7688" max="7922" width="10" style="108"/>
    <col min="7923" max="7923" width="3.625" style="108" customWidth="1"/>
    <col min="7924" max="7924" width="24.625" style="108" bestFit="1" customWidth="1"/>
    <col min="7925" max="7930" width="9" style="108" customWidth="1"/>
    <col min="7931" max="7931" width="8.625" style="108" customWidth="1"/>
    <col min="7932" max="7932" width="5.625" style="108" bestFit="1" customWidth="1"/>
    <col min="7933" max="7933" width="7" style="108" bestFit="1" customWidth="1"/>
    <col min="7934" max="7938" width="5.625" style="108" bestFit="1" customWidth="1"/>
    <col min="7939" max="7939" width="6.125" style="108" bestFit="1" customWidth="1"/>
    <col min="7940" max="7940" width="9.625" style="108" bestFit="1" customWidth="1"/>
    <col min="7941" max="7941" width="7.125" style="108" bestFit="1" customWidth="1"/>
    <col min="7942" max="7942" width="9.125" style="108" bestFit="1" customWidth="1"/>
    <col min="7943" max="7943" width="8.5" style="108" bestFit="1" customWidth="1"/>
    <col min="7944" max="8178" width="10" style="108"/>
    <col min="8179" max="8179" width="3.625" style="108" customWidth="1"/>
    <col min="8180" max="8180" width="24.625" style="108" bestFit="1" customWidth="1"/>
    <col min="8181" max="8186" width="9" style="108" customWidth="1"/>
    <col min="8187" max="8187" width="8.625" style="108" customWidth="1"/>
    <col min="8188" max="8188" width="5.625" style="108" bestFit="1" customWidth="1"/>
    <col min="8189" max="8189" width="7" style="108" bestFit="1" customWidth="1"/>
    <col min="8190" max="8194" width="5.625" style="108" bestFit="1" customWidth="1"/>
    <col min="8195" max="8195" width="6.125" style="108" bestFit="1" customWidth="1"/>
    <col min="8196" max="8196" width="9.625" style="108" bestFit="1" customWidth="1"/>
    <col min="8197" max="8197" width="7.125" style="108" bestFit="1" customWidth="1"/>
    <col min="8198" max="8198" width="9.125" style="108" bestFit="1" customWidth="1"/>
    <col min="8199" max="8199" width="8.5" style="108" bestFit="1" customWidth="1"/>
    <col min="8200" max="8434" width="10" style="108"/>
    <col min="8435" max="8435" width="3.625" style="108" customWidth="1"/>
    <col min="8436" max="8436" width="24.625" style="108" bestFit="1" customWidth="1"/>
    <col min="8437" max="8442" width="9" style="108" customWidth="1"/>
    <col min="8443" max="8443" width="8.625" style="108" customWidth="1"/>
    <col min="8444" max="8444" width="5.625" style="108" bestFit="1" customWidth="1"/>
    <col min="8445" max="8445" width="7" style="108" bestFit="1" customWidth="1"/>
    <col min="8446" max="8450" width="5.625" style="108" bestFit="1" customWidth="1"/>
    <col min="8451" max="8451" width="6.125" style="108" bestFit="1" customWidth="1"/>
    <col min="8452" max="8452" width="9.625" style="108" bestFit="1" customWidth="1"/>
    <col min="8453" max="8453" width="7.125" style="108" bestFit="1" customWidth="1"/>
    <col min="8454" max="8454" width="9.125" style="108" bestFit="1" customWidth="1"/>
    <col min="8455" max="8455" width="8.5" style="108" bestFit="1" customWidth="1"/>
    <col min="8456" max="8690" width="10" style="108"/>
    <col min="8691" max="8691" width="3.625" style="108" customWidth="1"/>
    <col min="8692" max="8692" width="24.625" style="108" bestFit="1" customWidth="1"/>
    <col min="8693" max="8698" width="9" style="108" customWidth="1"/>
    <col min="8699" max="8699" width="8.625" style="108" customWidth="1"/>
    <col min="8700" max="8700" width="5.625" style="108" bestFit="1" customWidth="1"/>
    <col min="8701" max="8701" width="7" style="108" bestFit="1" customWidth="1"/>
    <col min="8702" max="8706" width="5.625" style="108" bestFit="1" customWidth="1"/>
    <col min="8707" max="8707" width="6.125" style="108" bestFit="1" customWidth="1"/>
    <col min="8708" max="8708" width="9.625" style="108" bestFit="1" customWidth="1"/>
    <col min="8709" max="8709" width="7.125" style="108" bestFit="1" customWidth="1"/>
    <col min="8710" max="8710" width="9.125" style="108" bestFit="1" customWidth="1"/>
    <col min="8711" max="8711" width="8.5" style="108" bestFit="1" customWidth="1"/>
    <col min="8712" max="8946" width="10" style="108"/>
    <col min="8947" max="8947" width="3.625" style="108" customWidth="1"/>
    <col min="8948" max="8948" width="24.625" style="108" bestFit="1" customWidth="1"/>
    <col min="8949" max="8954" width="9" style="108" customWidth="1"/>
    <col min="8955" max="8955" width="8.625" style="108" customWidth="1"/>
    <col min="8956" max="8956" width="5.625" style="108" bestFit="1" customWidth="1"/>
    <col min="8957" max="8957" width="7" style="108" bestFit="1" customWidth="1"/>
    <col min="8958" max="8962" width="5.625" style="108" bestFit="1" customWidth="1"/>
    <col min="8963" max="8963" width="6.125" style="108" bestFit="1" customWidth="1"/>
    <col min="8964" max="8964" width="9.625" style="108" bestFit="1" customWidth="1"/>
    <col min="8965" max="8965" width="7.125" style="108" bestFit="1" customWidth="1"/>
    <col min="8966" max="8966" width="9.125" style="108" bestFit="1" customWidth="1"/>
    <col min="8967" max="8967" width="8.5" style="108" bestFit="1" customWidth="1"/>
    <col min="8968" max="9202" width="10" style="108"/>
    <col min="9203" max="9203" width="3.625" style="108" customWidth="1"/>
    <col min="9204" max="9204" width="24.625" style="108" bestFit="1" customWidth="1"/>
    <col min="9205" max="9210" width="9" style="108" customWidth="1"/>
    <col min="9211" max="9211" width="8.625" style="108" customWidth="1"/>
    <col min="9212" max="9212" width="5.625" style="108" bestFit="1" customWidth="1"/>
    <col min="9213" max="9213" width="7" style="108" bestFit="1" customWidth="1"/>
    <col min="9214" max="9218" width="5.625" style="108" bestFit="1" customWidth="1"/>
    <col min="9219" max="9219" width="6.125" style="108" bestFit="1" customWidth="1"/>
    <col min="9220" max="9220" width="9.625" style="108" bestFit="1" customWidth="1"/>
    <col min="9221" max="9221" width="7.125" style="108" bestFit="1" customWidth="1"/>
    <col min="9222" max="9222" width="9.125" style="108" bestFit="1" customWidth="1"/>
    <col min="9223" max="9223" width="8.5" style="108" bestFit="1" customWidth="1"/>
    <col min="9224" max="9458" width="10" style="108"/>
    <col min="9459" max="9459" width="3.625" style="108" customWidth="1"/>
    <col min="9460" max="9460" width="24.625" style="108" bestFit="1" customWidth="1"/>
    <col min="9461" max="9466" width="9" style="108" customWidth="1"/>
    <col min="9467" max="9467" width="8.625" style="108" customWidth="1"/>
    <col min="9468" max="9468" width="5.625" style="108" bestFit="1" customWidth="1"/>
    <col min="9469" max="9469" width="7" style="108" bestFit="1" customWidth="1"/>
    <col min="9470" max="9474" width="5.625" style="108" bestFit="1" customWidth="1"/>
    <col min="9475" max="9475" width="6.125" style="108" bestFit="1" customWidth="1"/>
    <col min="9476" max="9476" width="9.625" style="108" bestFit="1" customWidth="1"/>
    <col min="9477" max="9477" width="7.125" style="108" bestFit="1" customWidth="1"/>
    <col min="9478" max="9478" width="9.125" style="108" bestFit="1" customWidth="1"/>
    <col min="9479" max="9479" width="8.5" style="108" bestFit="1" customWidth="1"/>
    <col min="9480" max="9714" width="10" style="108"/>
    <col min="9715" max="9715" width="3.625" style="108" customWidth="1"/>
    <col min="9716" max="9716" width="24.625" style="108" bestFit="1" customWidth="1"/>
    <col min="9717" max="9722" width="9" style="108" customWidth="1"/>
    <col min="9723" max="9723" width="8.625" style="108" customWidth="1"/>
    <col min="9724" max="9724" width="5.625" style="108" bestFit="1" customWidth="1"/>
    <col min="9725" max="9725" width="7" style="108" bestFit="1" customWidth="1"/>
    <col min="9726" max="9730" width="5.625" style="108" bestFit="1" customWidth="1"/>
    <col min="9731" max="9731" width="6.125" style="108" bestFit="1" customWidth="1"/>
    <col min="9732" max="9732" width="9.625" style="108" bestFit="1" customWidth="1"/>
    <col min="9733" max="9733" width="7.125" style="108" bestFit="1" customWidth="1"/>
    <col min="9734" max="9734" width="9.125" style="108" bestFit="1" customWidth="1"/>
    <col min="9735" max="9735" width="8.5" style="108" bestFit="1" customWidth="1"/>
    <col min="9736" max="9970" width="10" style="108"/>
    <col min="9971" max="9971" width="3.625" style="108" customWidth="1"/>
    <col min="9972" max="9972" width="24.625" style="108" bestFit="1" customWidth="1"/>
    <col min="9973" max="9978" width="9" style="108" customWidth="1"/>
    <col min="9979" max="9979" width="8.625" style="108" customWidth="1"/>
    <col min="9980" max="9980" width="5.625" style="108" bestFit="1" customWidth="1"/>
    <col min="9981" max="9981" width="7" style="108" bestFit="1" customWidth="1"/>
    <col min="9982" max="9986" width="5.625" style="108" bestFit="1" customWidth="1"/>
    <col min="9987" max="9987" width="6.125" style="108" bestFit="1" customWidth="1"/>
    <col min="9988" max="9988" width="9.625" style="108" bestFit="1" customWidth="1"/>
    <col min="9989" max="9989" width="7.125" style="108" bestFit="1" customWidth="1"/>
    <col min="9990" max="9990" width="9.125" style="108" bestFit="1" customWidth="1"/>
    <col min="9991" max="9991" width="8.5" style="108" bestFit="1" customWidth="1"/>
    <col min="9992" max="10226" width="10" style="108"/>
    <col min="10227" max="10227" width="3.625" style="108" customWidth="1"/>
    <col min="10228" max="10228" width="24.625" style="108" bestFit="1" customWidth="1"/>
    <col min="10229" max="10234" width="9" style="108" customWidth="1"/>
    <col min="10235" max="10235" width="8.625" style="108" customWidth="1"/>
    <col min="10236" max="10236" width="5.625" style="108" bestFit="1" customWidth="1"/>
    <col min="10237" max="10237" width="7" style="108" bestFit="1" customWidth="1"/>
    <col min="10238" max="10242" width="5.625" style="108" bestFit="1" customWidth="1"/>
    <col min="10243" max="10243" width="6.125" style="108" bestFit="1" customWidth="1"/>
    <col min="10244" max="10244" width="9.625" style="108" bestFit="1" customWidth="1"/>
    <col min="10245" max="10245" width="7.125" style="108" bestFit="1" customWidth="1"/>
    <col min="10246" max="10246" width="9.125" style="108" bestFit="1" customWidth="1"/>
    <col min="10247" max="10247" width="8.5" style="108" bestFit="1" customWidth="1"/>
    <col min="10248" max="10482" width="10" style="108"/>
    <col min="10483" max="10483" width="3.625" style="108" customWidth="1"/>
    <col min="10484" max="10484" width="24.625" style="108" bestFit="1" customWidth="1"/>
    <col min="10485" max="10490" width="9" style="108" customWidth="1"/>
    <col min="10491" max="10491" width="8.625" style="108" customWidth="1"/>
    <col min="10492" max="10492" width="5.625" style="108" bestFit="1" customWidth="1"/>
    <col min="10493" max="10493" width="7" style="108" bestFit="1" customWidth="1"/>
    <col min="10494" max="10498" width="5.625" style="108" bestFit="1" customWidth="1"/>
    <col min="10499" max="10499" width="6.125" style="108" bestFit="1" customWidth="1"/>
    <col min="10500" max="10500" width="9.625" style="108" bestFit="1" customWidth="1"/>
    <col min="10501" max="10501" width="7.125" style="108" bestFit="1" customWidth="1"/>
    <col min="10502" max="10502" width="9.125" style="108" bestFit="1" customWidth="1"/>
    <col min="10503" max="10503" width="8.5" style="108" bestFit="1" customWidth="1"/>
    <col min="10504" max="10738" width="10" style="108"/>
    <col min="10739" max="10739" width="3.625" style="108" customWidth="1"/>
    <col min="10740" max="10740" width="24.625" style="108" bestFit="1" customWidth="1"/>
    <col min="10741" max="10746" width="9" style="108" customWidth="1"/>
    <col min="10747" max="10747" width="8.625" style="108" customWidth="1"/>
    <col min="10748" max="10748" width="5.625" style="108" bestFit="1" customWidth="1"/>
    <col min="10749" max="10749" width="7" style="108" bestFit="1" customWidth="1"/>
    <col min="10750" max="10754" width="5.625" style="108" bestFit="1" customWidth="1"/>
    <col min="10755" max="10755" width="6.125" style="108" bestFit="1" customWidth="1"/>
    <col min="10756" max="10756" width="9.625" style="108" bestFit="1" customWidth="1"/>
    <col min="10757" max="10757" width="7.125" style="108" bestFit="1" customWidth="1"/>
    <col min="10758" max="10758" width="9.125" style="108" bestFit="1" customWidth="1"/>
    <col min="10759" max="10759" width="8.5" style="108" bestFit="1" customWidth="1"/>
    <col min="10760" max="10994" width="10" style="108"/>
    <col min="10995" max="10995" width="3.625" style="108" customWidth="1"/>
    <col min="10996" max="10996" width="24.625" style="108" bestFit="1" customWidth="1"/>
    <col min="10997" max="11002" width="9" style="108" customWidth="1"/>
    <col min="11003" max="11003" width="8.625" style="108" customWidth="1"/>
    <col min="11004" max="11004" width="5.625" style="108" bestFit="1" customWidth="1"/>
    <col min="11005" max="11005" width="7" style="108" bestFit="1" customWidth="1"/>
    <col min="11006" max="11010" width="5.625" style="108" bestFit="1" customWidth="1"/>
    <col min="11011" max="11011" width="6.125" style="108" bestFit="1" customWidth="1"/>
    <col min="11012" max="11012" width="9.625" style="108" bestFit="1" customWidth="1"/>
    <col min="11013" max="11013" width="7.125" style="108" bestFit="1" customWidth="1"/>
    <col min="11014" max="11014" width="9.125" style="108" bestFit="1" customWidth="1"/>
    <col min="11015" max="11015" width="8.5" style="108" bestFit="1" customWidth="1"/>
    <col min="11016" max="11250" width="10" style="108"/>
    <col min="11251" max="11251" width="3.625" style="108" customWidth="1"/>
    <col min="11252" max="11252" width="24.625" style="108" bestFit="1" customWidth="1"/>
    <col min="11253" max="11258" width="9" style="108" customWidth="1"/>
    <col min="11259" max="11259" width="8.625" style="108" customWidth="1"/>
    <col min="11260" max="11260" width="5.625" style="108" bestFit="1" customWidth="1"/>
    <col min="11261" max="11261" width="7" style="108" bestFit="1" customWidth="1"/>
    <col min="11262" max="11266" width="5.625" style="108" bestFit="1" customWidth="1"/>
    <col min="11267" max="11267" width="6.125" style="108" bestFit="1" customWidth="1"/>
    <col min="11268" max="11268" width="9.625" style="108" bestFit="1" customWidth="1"/>
    <col min="11269" max="11269" width="7.125" style="108" bestFit="1" customWidth="1"/>
    <col min="11270" max="11270" width="9.125" style="108" bestFit="1" customWidth="1"/>
    <col min="11271" max="11271" width="8.5" style="108" bestFit="1" customWidth="1"/>
    <col min="11272" max="11506" width="10" style="108"/>
    <col min="11507" max="11507" width="3.625" style="108" customWidth="1"/>
    <col min="11508" max="11508" width="24.625" style="108" bestFit="1" customWidth="1"/>
    <col min="11509" max="11514" width="9" style="108" customWidth="1"/>
    <col min="11515" max="11515" width="8.625" style="108" customWidth="1"/>
    <col min="11516" max="11516" width="5.625" style="108" bestFit="1" customWidth="1"/>
    <col min="11517" max="11517" width="7" style="108" bestFit="1" customWidth="1"/>
    <col min="11518" max="11522" width="5.625" style="108" bestFit="1" customWidth="1"/>
    <col min="11523" max="11523" width="6.125" style="108" bestFit="1" customWidth="1"/>
    <col min="11524" max="11524" width="9.625" style="108" bestFit="1" customWidth="1"/>
    <col min="11525" max="11525" width="7.125" style="108" bestFit="1" customWidth="1"/>
    <col min="11526" max="11526" width="9.125" style="108" bestFit="1" customWidth="1"/>
    <col min="11527" max="11527" width="8.5" style="108" bestFit="1" customWidth="1"/>
    <col min="11528" max="11762" width="10" style="108"/>
    <col min="11763" max="11763" width="3.625" style="108" customWidth="1"/>
    <col min="11764" max="11764" width="24.625" style="108" bestFit="1" customWidth="1"/>
    <col min="11765" max="11770" width="9" style="108" customWidth="1"/>
    <col min="11771" max="11771" width="8.625" style="108" customWidth="1"/>
    <col min="11772" max="11772" width="5.625" style="108" bestFit="1" customWidth="1"/>
    <col min="11773" max="11773" width="7" style="108" bestFit="1" customWidth="1"/>
    <col min="11774" max="11778" width="5.625" style="108" bestFit="1" customWidth="1"/>
    <col min="11779" max="11779" width="6.125" style="108" bestFit="1" customWidth="1"/>
    <col min="11780" max="11780" width="9.625" style="108" bestFit="1" customWidth="1"/>
    <col min="11781" max="11781" width="7.125" style="108" bestFit="1" customWidth="1"/>
    <col min="11782" max="11782" width="9.125" style="108" bestFit="1" customWidth="1"/>
    <col min="11783" max="11783" width="8.5" style="108" bestFit="1" customWidth="1"/>
    <col min="11784" max="12018" width="10" style="108"/>
    <col min="12019" max="12019" width="3.625" style="108" customWidth="1"/>
    <col min="12020" max="12020" width="24.625" style="108" bestFit="1" customWidth="1"/>
    <col min="12021" max="12026" width="9" style="108" customWidth="1"/>
    <col min="12027" max="12027" width="8.625" style="108" customWidth="1"/>
    <col min="12028" max="12028" width="5.625" style="108" bestFit="1" customWidth="1"/>
    <col min="12029" max="12029" width="7" style="108" bestFit="1" customWidth="1"/>
    <col min="12030" max="12034" width="5.625" style="108" bestFit="1" customWidth="1"/>
    <col min="12035" max="12035" width="6.125" style="108" bestFit="1" customWidth="1"/>
    <col min="12036" max="12036" width="9.625" style="108" bestFit="1" customWidth="1"/>
    <col min="12037" max="12037" width="7.125" style="108" bestFit="1" customWidth="1"/>
    <col min="12038" max="12038" width="9.125" style="108" bestFit="1" customWidth="1"/>
    <col min="12039" max="12039" width="8.5" style="108" bestFit="1" customWidth="1"/>
    <col min="12040" max="12274" width="10" style="108"/>
    <col min="12275" max="12275" width="3.625" style="108" customWidth="1"/>
    <col min="12276" max="12276" width="24.625" style="108" bestFit="1" customWidth="1"/>
    <col min="12277" max="12282" width="9" style="108" customWidth="1"/>
    <col min="12283" max="12283" width="8.625" style="108" customWidth="1"/>
    <col min="12284" max="12284" width="5.625" style="108" bestFit="1" customWidth="1"/>
    <col min="12285" max="12285" width="7" style="108" bestFit="1" customWidth="1"/>
    <col min="12286" max="12290" width="5.625" style="108" bestFit="1" customWidth="1"/>
    <col min="12291" max="12291" width="6.125" style="108" bestFit="1" customWidth="1"/>
    <col min="12292" max="12292" width="9.625" style="108" bestFit="1" customWidth="1"/>
    <col min="12293" max="12293" width="7.125" style="108" bestFit="1" customWidth="1"/>
    <col min="12294" max="12294" width="9.125" style="108" bestFit="1" customWidth="1"/>
    <col min="12295" max="12295" width="8.5" style="108" bestFit="1" customWidth="1"/>
    <col min="12296" max="12530" width="10" style="108"/>
    <col min="12531" max="12531" width="3.625" style="108" customWidth="1"/>
    <col min="12532" max="12532" width="24.625" style="108" bestFit="1" customWidth="1"/>
    <col min="12533" max="12538" width="9" style="108" customWidth="1"/>
    <col min="12539" max="12539" width="8.625" style="108" customWidth="1"/>
    <col min="12540" max="12540" width="5.625" style="108" bestFit="1" customWidth="1"/>
    <col min="12541" max="12541" width="7" style="108" bestFit="1" customWidth="1"/>
    <col min="12542" max="12546" width="5.625" style="108" bestFit="1" customWidth="1"/>
    <col min="12547" max="12547" width="6.125" style="108" bestFit="1" customWidth="1"/>
    <col min="12548" max="12548" width="9.625" style="108" bestFit="1" customWidth="1"/>
    <col min="12549" max="12549" width="7.125" style="108" bestFit="1" customWidth="1"/>
    <col min="12550" max="12550" width="9.125" style="108" bestFit="1" customWidth="1"/>
    <col min="12551" max="12551" width="8.5" style="108" bestFit="1" customWidth="1"/>
    <col min="12552" max="12786" width="10" style="108"/>
    <col min="12787" max="12787" width="3.625" style="108" customWidth="1"/>
    <col min="12788" max="12788" width="24.625" style="108" bestFit="1" customWidth="1"/>
    <col min="12789" max="12794" width="9" style="108" customWidth="1"/>
    <col min="12795" max="12795" width="8.625" style="108" customWidth="1"/>
    <col min="12796" max="12796" width="5.625" style="108" bestFit="1" customWidth="1"/>
    <col min="12797" max="12797" width="7" style="108" bestFit="1" customWidth="1"/>
    <col min="12798" max="12802" width="5.625" style="108" bestFit="1" customWidth="1"/>
    <col min="12803" max="12803" width="6.125" style="108" bestFit="1" customWidth="1"/>
    <col min="12804" max="12804" width="9.625" style="108" bestFit="1" customWidth="1"/>
    <col min="12805" max="12805" width="7.125" style="108" bestFit="1" customWidth="1"/>
    <col min="12806" max="12806" width="9.125" style="108" bestFit="1" customWidth="1"/>
    <col min="12807" max="12807" width="8.5" style="108" bestFit="1" customWidth="1"/>
    <col min="12808" max="13042" width="10" style="108"/>
    <col min="13043" max="13043" width="3.625" style="108" customWidth="1"/>
    <col min="13044" max="13044" width="24.625" style="108" bestFit="1" customWidth="1"/>
    <col min="13045" max="13050" width="9" style="108" customWidth="1"/>
    <col min="13051" max="13051" width="8.625" style="108" customWidth="1"/>
    <col min="13052" max="13052" width="5.625" style="108" bestFit="1" customWidth="1"/>
    <col min="13053" max="13053" width="7" style="108" bestFit="1" customWidth="1"/>
    <col min="13054" max="13058" width="5.625" style="108" bestFit="1" customWidth="1"/>
    <col min="13059" max="13059" width="6.125" style="108" bestFit="1" customWidth="1"/>
    <col min="13060" max="13060" width="9.625" style="108" bestFit="1" customWidth="1"/>
    <col min="13061" max="13061" width="7.125" style="108" bestFit="1" customWidth="1"/>
    <col min="13062" max="13062" width="9.125" style="108" bestFit="1" customWidth="1"/>
    <col min="13063" max="13063" width="8.5" style="108" bestFit="1" customWidth="1"/>
    <col min="13064" max="13298" width="10" style="108"/>
    <col min="13299" max="13299" width="3.625" style="108" customWidth="1"/>
    <col min="13300" max="13300" width="24.625" style="108" bestFit="1" customWidth="1"/>
    <col min="13301" max="13306" width="9" style="108" customWidth="1"/>
    <col min="13307" max="13307" width="8.625" style="108" customWidth="1"/>
    <col min="13308" max="13308" width="5.625" style="108" bestFit="1" customWidth="1"/>
    <col min="13309" max="13309" width="7" style="108" bestFit="1" customWidth="1"/>
    <col min="13310" max="13314" width="5.625" style="108" bestFit="1" customWidth="1"/>
    <col min="13315" max="13315" width="6.125" style="108" bestFit="1" customWidth="1"/>
    <col min="13316" max="13316" width="9.625" style="108" bestFit="1" customWidth="1"/>
    <col min="13317" max="13317" width="7.125" style="108" bestFit="1" customWidth="1"/>
    <col min="13318" max="13318" width="9.125" style="108" bestFit="1" customWidth="1"/>
    <col min="13319" max="13319" width="8.5" style="108" bestFit="1" customWidth="1"/>
    <col min="13320" max="13554" width="10" style="108"/>
    <col min="13555" max="13555" width="3.625" style="108" customWidth="1"/>
    <col min="13556" max="13556" width="24.625" style="108" bestFit="1" customWidth="1"/>
    <col min="13557" max="13562" width="9" style="108" customWidth="1"/>
    <col min="13563" max="13563" width="8.625" style="108" customWidth="1"/>
    <col min="13564" max="13564" width="5.625" style="108" bestFit="1" customWidth="1"/>
    <col min="13565" max="13565" width="7" style="108" bestFit="1" customWidth="1"/>
    <col min="13566" max="13570" width="5.625" style="108" bestFit="1" customWidth="1"/>
    <col min="13571" max="13571" width="6.125" style="108" bestFit="1" customWidth="1"/>
    <col min="13572" max="13572" width="9.625" style="108" bestFit="1" customWidth="1"/>
    <col min="13573" max="13573" width="7.125" style="108" bestFit="1" customWidth="1"/>
    <col min="13574" max="13574" width="9.125" style="108" bestFit="1" customWidth="1"/>
    <col min="13575" max="13575" width="8.5" style="108" bestFit="1" customWidth="1"/>
    <col min="13576" max="13810" width="10" style="108"/>
    <col min="13811" max="13811" width="3.625" style="108" customWidth="1"/>
    <col min="13812" max="13812" width="24.625" style="108" bestFit="1" customWidth="1"/>
    <col min="13813" max="13818" width="9" style="108" customWidth="1"/>
    <col min="13819" max="13819" width="8.625" style="108" customWidth="1"/>
    <col min="13820" max="13820" width="5.625" style="108" bestFit="1" customWidth="1"/>
    <col min="13821" max="13821" width="7" style="108" bestFit="1" customWidth="1"/>
    <col min="13822" max="13826" width="5.625" style="108" bestFit="1" customWidth="1"/>
    <col min="13827" max="13827" width="6.125" style="108" bestFit="1" customWidth="1"/>
    <col min="13828" max="13828" width="9.625" style="108" bestFit="1" customWidth="1"/>
    <col min="13829" max="13829" width="7.125" style="108" bestFit="1" customWidth="1"/>
    <col min="13830" max="13830" width="9.125" style="108" bestFit="1" customWidth="1"/>
    <col min="13831" max="13831" width="8.5" style="108" bestFit="1" customWidth="1"/>
    <col min="13832" max="14066" width="10" style="108"/>
    <col min="14067" max="14067" width="3.625" style="108" customWidth="1"/>
    <col min="14068" max="14068" width="24.625" style="108" bestFit="1" customWidth="1"/>
    <col min="14069" max="14074" width="9" style="108" customWidth="1"/>
    <col min="14075" max="14075" width="8.625" style="108" customWidth="1"/>
    <col min="14076" max="14076" width="5.625" style="108" bestFit="1" customWidth="1"/>
    <col min="14077" max="14077" width="7" style="108" bestFit="1" customWidth="1"/>
    <col min="14078" max="14082" width="5.625" style="108" bestFit="1" customWidth="1"/>
    <col min="14083" max="14083" width="6.125" style="108" bestFit="1" customWidth="1"/>
    <col min="14084" max="14084" width="9.625" style="108" bestFit="1" customWidth="1"/>
    <col min="14085" max="14085" width="7.125" style="108" bestFit="1" customWidth="1"/>
    <col min="14086" max="14086" width="9.125" style="108" bestFit="1" customWidth="1"/>
    <col min="14087" max="14087" width="8.5" style="108" bestFit="1" customWidth="1"/>
    <col min="14088" max="14322" width="10" style="108"/>
    <col min="14323" max="14323" width="3.625" style="108" customWidth="1"/>
    <col min="14324" max="14324" width="24.625" style="108" bestFit="1" customWidth="1"/>
    <col min="14325" max="14330" width="9" style="108" customWidth="1"/>
    <col min="14331" max="14331" width="8.625" style="108" customWidth="1"/>
    <col min="14332" max="14332" width="5.625" style="108" bestFit="1" customWidth="1"/>
    <col min="14333" max="14333" width="7" style="108" bestFit="1" customWidth="1"/>
    <col min="14334" max="14338" width="5.625" style="108" bestFit="1" customWidth="1"/>
    <col min="14339" max="14339" width="6.125" style="108" bestFit="1" customWidth="1"/>
    <col min="14340" max="14340" width="9.625" style="108" bestFit="1" customWidth="1"/>
    <col min="14341" max="14341" width="7.125" style="108" bestFit="1" customWidth="1"/>
    <col min="14342" max="14342" width="9.125" style="108" bestFit="1" customWidth="1"/>
    <col min="14343" max="14343" width="8.5" style="108" bestFit="1" customWidth="1"/>
    <col min="14344" max="14578" width="10" style="108"/>
    <col min="14579" max="14579" width="3.625" style="108" customWidth="1"/>
    <col min="14580" max="14580" width="24.625" style="108" bestFit="1" customWidth="1"/>
    <col min="14581" max="14586" width="9" style="108" customWidth="1"/>
    <col min="14587" max="14587" width="8.625" style="108" customWidth="1"/>
    <col min="14588" max="14588" width="5.625" style="108" bestFit="1" customWidth="1"/>
    <col min="14589" max="14589" width="7" style="108" bestFit="1" customWidth="1"/>
    <col min="14590" max="14594" width="5.625" style="108" bestFit="1" customWidth="1"/>
    <col min="14595" max="14595" width="6.125" style="108" bestFit="1" customWidth="1"/>
    <col min="14596" max="14596" width="9.625" style="108" bestFit="1" customWidth="1"/>
    <col min="14597" max="14597" width="7.125" style="108" bestFit="1" customWidth="1"/>
    <col min="14598" max="14598" width="9.125" style="108" bestFit="1" customWidth="1"/>
    <col min="14599" max="14599" width="8.5" style="108" bestFit="1" customWidth="1"/>
    <col min="14600" max="14834" width="10" style="108"/>
    <col min="14835" max="14835" width="3.625" style="108" customWidth="1"/>
    <col min="14836" max="14836" width="24.625" style="108" bestFit="1" customWidth="1"/>
    <col min="14837" max="14842" width="9" style="108" customWidth="1"/>
    <col min="14843" max="14843" width="8.625" style="108" customWidth="1"/>
    <col min="14844" max="14844" width="5.625" style="108" bestFit="1" customWidth="1"/>
    <col min="14845" max="14845" width="7" style="108" bestFit="1" customWidth="1"/>
    <col min="14846" max="14850" width="5.625" style="108" bestFit="1" customWidth="1"/>
    <col min="14851" max="14851" width="6.125" style="108" bestFit="1" customWidth="1"/>
    <col min="14852" max="14852" width="9.625" style="108" bestFit="1" customWidth="1"/>
    <col min="14853" max="14853" width="7.125" style="108" bestFit="1" customWidth="1"/>
    <col min="14854" max="14854" width="9.125" style="108" bestFit="1" customWidth="1"/>
    <col min="14855" max="14855" width="8.5" style="108" bestFit="1" customWidth="1"/>
    <col min="14856" max="15090" width="10" style="108"/>
    <col min="15091" max="15091" width="3.625" style="108" customWidth="1"/>
    <col min="15092" max="15092" width="24.625" style="108" bestFit="1" customWidth="1"/>
    <col min="15093" max="15098" width="9" style="108" customWidth="1"/>
    <col min="15099" max="15099" width="8.625" style="108" customWidth="1"/>
    <col min="15100" max="15100" width="5.625" style="108" bestFit="1" customWidth="1"/>
    <col min="15101" max="15101" width="7" style="108" bestFit="1" customWidth="1"/>
    <col min="15102" max="15106" width="5.625" style="108" bestFit="1" customWidth="1"/>
    <col min="15107" max="15107" width="6.125" style="108" bestFit="1" customWidth="1"/>
    <col min="15108" max="15108" width="9.625" style="108" bestFit="1" customWidth="1"/>
    <col min="15109" max="15109" width="7.125" style="108" bestFit="1" customWidth="1"/>
    <col min="15110" max="15110" width="9.125" style="108" bestFit="1" customWidth="1"/>
    <col min="15111" max="15111" width="8.5" style="108" bestFit="1" customWidth="1"/>
    <col min="15112" max="15346" width="10" style="108"/>
    <col min="15347" max="15347" width="3.625" style="108" customWidth="1"/>
    <col min="15348" max="15348" width="24.625" style="108" bestFit="1" customWidth="1"/>
    <col min="15349" max="15354" width="9" style="108" customWidth="1"/>
    <col min="15355" max="15355" width="8.625" style="108" customWidth="1"/>
    <col min="15356" max="15356" width="5.625" style="108" bestFit="1" customWidth="1"/>
    <col min="15357" max="15357" width="7" style="108" bestFit="1" customWidth="1"/>
    <col min="15358" max="15362" width="5.625" style="108" bestFit="1" customWidth="1"/>
    <col min="15363" max="15363" width="6.125" style="108" bestFit="1" customWidth="1"/>
    <col min="15364" max="15364" width="9.625" style="108" bestFit="1" customWidth="1"/>
    <col min="15365" max="15365" width="7.125" style="108" bestFit="1" customWidth="1"/>
    <col min="15366" max="15366" width="9.125" style="108" bestFit="1" customWidth="1"/>
    <col min="15367" max="15367" width="8.5" style="108" bestFit="1" customWidth="1"/>
    <col min="15368" max="15602" width="10" style="108"/>
    <col min="15603" max="15603" width="3.625" style="108" customWidth="1"/>
    <col min="15604" max="15604" width="24.625" style="108" bestFit="1" customWidth="1"/>
    <col min="15605" max="15610" width="9" style="108" customWidth="1"/>
    <col min="15611" max="15611" width="8.625" style="108" customWidth="1"/>
    <col min="15612" max="15612" width="5.625" style="108" bestFit="1" customWidth="1"/>
    <col min="15613" max="15613" width="7" style="108" bestFit="1" customWidth="1"/>
    <col min="15614" max="15618" width="5.625" style="108" bestFit="1" customWidth="1"/>
    <col min="15619" max="15619" width="6.125" style="108" bestFit="1" customWidth="1"/>
    <col min="15620" max="15620" width="9.625" style="108" bestFit="1" customWidth="1"/>
    <col min="15621" max="15621" width="7.125" style="108" bestFit="1" customWidth="1"/>
    <col min="15622" max="15622" width="9.125" style="108" bestFit="1" customWidth="1"/>
    <col min="15623" max="15623" width="8.5" style="108" bestFit="1" customWidth="1"/>
    <col min="15624" max="15858" width="10" style="108"/>
    <col min="15859" max="15859" width="3.625" style="108" customWidth="1"/>
    <col min="15860" max="15860" width="24.625" style="108" bestFit="1" customWidth="1"/>
    <col min="15861" max="15866" width="9" style="108" customWidth="1"/>
    <col min="15867" max="15867" width="8.625" style="108" customWidth="1"/>
    <col min="15868" max="15868" width="5.625" style="108" bestFit="1" customWidth="1"/>
    <col min="15869" max="15869" width="7" style="108" bestFit="1" customWidth="1"/>
    <col min="15870" max="15874" width="5.625" style="108" bestFit="1" customWidth="1"/>
    <col min="15875" max="15875" width="6.125" style="108" bestFit="1" customWidth="1"/>
    <col min="15876" max="15876" width="9.625" style="108" bestFit="1" customWidth="1"/>
    <col min="15877" max="15877" width="7.125" style="108" bestFit="1" customWidth="1"/>
    <col min="15878" max="15878" width="9.125" style="108" bestFit="1" customWidth="1"/>
    <col min="15879" max="15879" width="8.5" style="108" bestFit="1" customWidth="1"/>
    <col min="15880" max="16114" width="10" style="108"/>
    <col min="16115" max="16115" width="3.625" style="108" customWidth="1"/>
    <col min="16116" max="16116" width="24.625" style="108" bestFit="1" customWidth="1"/>
    <col min="16117" max="16122" width="9" style="108" customWidth="1"/>
    <col min="16123" max="16123" width="8.625" style="108" customWidth="1"/>
    <col min="16124" max="16124" width="5.625" style="108" bestFit="1" customWidth="1"/>
    <col min="16125" max="16125" width="7" style="108" bestFit="1" customWidth="1"/>
    <col min="16126" max="16130" width="5.625" style="108" bestFit="1" customWidth="1"/>
    <col min="16131" max="16131" width="6.125" style="108" bestFit="1" customWidth="1"/>
    <col min="16132" max="16132" width="9.625" style="108" bestFit="1" customWidth="1"/>
    <col min="16133" max="16133" width="7.125" style="108" bestFit="1" customWidth="1"/>
    <col min="16134" max="16134" width="9.125" style="108" bestFit="1" customWidth="1"/>
    <col min="16135" max="16135" width="8.5" style="108" bestFit="1" customWidth="1"/>
    <col min="16136" max="16384" width="11" style="108"/>
  </cols>
  <sheetData>
    <row r="1" spans="1:13" ht="14.1" customHeight="1" x14ac:dyDescent="0.2">
      <c r="A1" s="790" t="s">
        <v>33</v>
      </c>
      <c r="B1" s="790"/>
      <c r="C1" s="790"/>
      <c r="D1" s="106"/>
      <c r="E1" s="106"/>
      <c r="F1" s="106"/>
      <c r="G1" s="106"/>
    </row>
    <row r="2" spans="1:13" ht="14.1" customHeight="1" x14ac:dyDescent="0.2">
      <c r="A2" s="791"/>
      <c r="B2" s="791"/>
      <c r="C2" s="791"/>
      <c r="D2" s="109"/>
      <c r="E2" s="109"/>
      <c r="F2" s="109"/>
      <c r="G2" s="79" t="s">
        <v>151</v>
      </c>
    </row>
    <row r="3" spans="1:13" ht="14.1" customHeight="1" x14ac:dyDescent="0.2">
      <c r="A3" s="134"/>
      <c r="B3" s="795">
        <f>INDICE!A3</f>
        <v>46081</v>
      </c>
      <c r="C3" s="796"/>
      <c r="D3" s="796" t="s">
        <v>115</v>
      </c>
      <c r="E3" s="796"/>
      <c r="F3" s="796" t="s">
        <v>116</v>
      </c>
      <c r="G3" s="796"/>
    </row>
    <row r="4" spans="1:13" ht="30.6" customHeight="1" x14ac:dyDescent="0.2">
      <c r="A4" s="122"/>
      <c r="B4" s="135" t="s">
        <v>189</v>
      </c>
      <c r="C4" s="136" t="s">
        <v>190</v>
      </c>
      <c r="D4" s="135" t="s">
        <v>189</v>
      </c>
      <c r="E4" s="136" t="s">
        <v>190</v>
      </c>
      <c r="F4" s="135" t="s">
        <v>189</v>
      </c>
      <c r="G4" s="136" t="s">
        <v>190</v>
      </c>
    </row>
    <row r="5" spans="1:13" ht="14.1" customHeight="1" x14ac:dyDescent="0.2">
      <c r="A5" s="107" t="s">
        <v>191</v>
      </c>
      <c r="B5" s="112">
        <v>493.1625800000005</v>
      </c>
      <c r="C5" s="115">
        <v>19.982320000000009</v>
      </c>
      <c r="D5" s="112">
        <v>1006.8692500000004</v>
      </c>
      <c r="E5" s="112">
        <v>40.358310000000017</v>
      </c>
      <c r="F5" s="112">
        <v>6806.310709999997</v>
      </c>
      <c r="G5" s="112">
        <v>272.88200000000001</v>
      </c>
      <c r="L5" s="137"/>
      <c r="M5" s="137"/>
    </row>
    <row r="6" spans="1:13" ht="14.1" customHeight="1" x14ac:dyDescent="0.2">
      <c r="A6" s="107" t="s">
        <v>192</v>
      </c>
      <c r="B6" s="112">
        <v>1292.4029200000009</v>
      </c>
      <c r="C6" s="112">
        <v>381.82428999999991</v>
      </c>
      <c r="D6" s="112">
        <v>2587.1062000000002</v>
      </c>
      <c r="E6" s="112">
        <v>754.83382999999981</v>
      </c>
      <c r="F6" s="112">
        <v>16955.401419999998</v>
      </c>
      <c r="G6" s="112">
        <v>4993.4352099999996</v>
      </c>
      <c r="L6" s="137"/>
      <c r="M6" s="137"/>
    </row>
    <row r="7" spans="1:13" ht="14.1" customHeight="1" x14ac:dyDescent="0.2">
      <c r="A7" s="118" t="s">
        <v>186</v>
      </c>
      <c r="B7" s="119">
        <v>1785.5655000000015</v>
      </c>
      <c r="C7" s="119">
        <v>401.80660999999992</v>
      </c>
      <c r="D7" s="119">
        <v>3593.9754500000008</v>
      </c>
      <c r="E7" s="119">
        <v>795.19213999999988</v>
      </c>
      <c r="F7" s="119">
        <v>23761.712129999996</v>
      </c>
      <c r="G7" s="119">
        <v>5266.3172099999992</v>
      </c>
    </row>
    <row r="8" spans="1:13" ht="14.1" customHeight="1" x14ac:dyDescent="0.2">
      <c r="G8" s="79" t="s">
        <v>219</v>
      </c>
    </row>
    <row r="9" spans="1:13" ht="14.1" customHeight="1" x14ac:dyDescent="0.2">
      <c r="A9" s="101" t="s">
        <v>429</v>
      </c>
    </row>
    <row r="10" spans="1:13" ht="14.1" customHeight="1" x14ac:dyDescent="0.2">
      <c r="A10" s="101" t="s">
        <v>220</v>
      </c>
    </row>
    <row r="14" spans="1:13" ht="14.1" customHeight="1" x14ac:dyDescent="0.2">
      <c r="B14" s="477"/>
      <c r="D14" s="477"/>
      <c r="F14" s="477"/>
    </row>
    <row r="15" spans="1:13" ht="14.1" customHeight="1" x14ac:dyDescent="0.2">
      <c r="B15" s="477"/>
      <c r="D15" s="477"/>
      <c r="F15" s="477"/>
    </row>
  </sheetData>
  <mergeCells count="4">
    <mergeCell ref="A1:C2"/>
    <mergeCell ref="B3:C3"/>
    <mergeCell ref="D3:E3"/>
    <mergeCell ref="F3:G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M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250" width="11"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1" style="3"/>
    <col min="269" max="269" width="9.125" style="3" customWidth="1"/>
    <col min="270" max="270" width="10.5" style="3" bestFit="1" customWidth="1"/>
    <col min="271" max="506" width="11"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1" style="3"/>
    <col min="525" max="525" width="9.125" style="3" customWidth="1"/>
    <col min="526" max="526" width="10.5" style="3" bestFit="1" customWidth="1"/>
    <col min="527" max="762" width="11"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1" style="3"/>
    <col min="781" max="781" width="9.125" style="3" customWidth="1"/>
    <col min="782" max="782" width="10.5" style="3" bestFit="1" customWidth="1"/>
    <col min="783" max="1018" width="11"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1" style="3"/>
    <col min="1037" max="1037" width="9.125" style="3" customWidth="1"/>
    <col min="1038" max="1038" width="10.5" style="3" bestFit="1" customWidth="1"/>
    <col min="1039" max="1274" width="11"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1" style="3"/>
    <col min="1293" max="1293" width="9.125" style="3" customWidth="1"/>
    <col min="1294" max="1294" width="10.5" style="3" bestFit="1" customWidth="1"/>
    <col min="1295" max="1530" width="11"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1" style="3"/>
    <col min="1549" max="1549" width="9.125" style="3" customWidth="1"/>
    <col min="1550" max="1550" width="10.5" style="3" bestFit="1" customWidth="1"/>
    <col min="1551" max="1786" width="11"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1" style="3"/>
    <col min="1805" max="1805" width="9.125" style="3" customWidth="1"/>
    <col min="1806" max="1806" width="10.5" style="3" bestFit="1" customWidth="1"/>
    <col min="1807" max="2042" width="11"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1" style="3"/>
    <col min="2061" max="2061" width="9.125" style="3" customWidth="1"/>
    <col min="2062" max="2062" width="10.5" style="3" bestFit="1" customWidth="1"/>
    <col min="2063" max="2298" width="11"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1" style="3"/>
    <col min="2317" max="2317" width="9.125" style="3" customWidth="1"/>
    <col min="2318" max="2318" width="10.5" style="3" bestFit="1" customWidth="1"/>
    <col min="2319" max="2554" width="11"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1" style="3"/>
    <col min="2573" max="2573" width="9.125" style="3" customWidth="1"/>
    <col min="2574" max="2574" width="10.5" style="3" bestFit="1" customWidth="1"/>
    <col min="2575" max="2810" width="11"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1" style="3"/>
    <col min="2829" max="2829" width="9.125" style="3" customWidth="1"/>
    <col min="2830" max="2830" width="10.5" style="3" bestFit="1" customWidth="1"/>
    <col min="2831" max="3066" width="11"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1" style="3"/>
    <col min="3085" max="3085" width="9.125" style="3" customWidth="1"/>
    <col min="3086" max="3086" width="10.5" style="3" bestFit="1" customWidth="1"/>
    <col min="3087" max="3322" width="11"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1" style="3"/>
    <col min="3341" max="3341" width="9.125" style="3" customWidth="1"/>
    <col min="3342" max="3342" width="10.5" style="3" bestFit="1" customWidth="1"/>
    <col min="3343" max="3578" width="11"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1" style="3"/>
    <col min="3597" max="3597" width="9.125" style="3" customWidth="1"/>
    <col min="3598" max="3598" width="10.5" style="3" bestFit="1" customWidth="1"/>
    <col min="3599" max="3834" width="11"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1" style="3"/>
    <col min="3853" max="3853" width="9.125" style="3" customWidth="1"/>
    <col min="3854" max="3854" width="10.5" style="3" bestFit="1" customWidth="1"/>
    <col min="3855" max="4090" width="11"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1" style="3"/>
    <col min="4109" max="4109" width="9.125" style="3" customWidth="1"/>
    <col min="4110" max="4110" width="10.5" style="3" bestFit="1" customWidth="1"/>
    <col min="4111" max="4346" width="11"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1" style="3"/>
    <col min="4365" max="4365" width="9.125" style="3" customWidth="1"/>
    <col min="4366" max="4366" width="10.5" style="3" bestFit="1" customWidth="1"/>
    <col min="4367" max="4602" width="11"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1" style="3"/>
    <col min="4621" max="4621" width="9.125" style="3" customWidth="1"/>
    <col min="4622" max="4622" width="10.5" style="3" bestFit="1" customWidth="1"/>
    <col min="4623" max="4858" width="11"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1" style="3"/>
    <col min="4877" max="4877" width="9.125" style="3" customWidth="1"/>
    <col min="4878" max="4878" width="10.5" style="3" bestFit="1" customWidth="1"/>
    <col min="4879" max="5114" width="11"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1" style="3"/>
    <col min="5133" max="5133" width="9.125" style="3" customWidth="1"/>
    <col min="5134" max="5134" width="10.5" style="3" bestFit="1" customWidth="1"/>
    <col min="5135" max="5370" width="11"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1" style="3"/>
    <col min="5389" max="5389" width="9.125" style="3" customWidth="1"/>
    <col min="5390" max="5390" width="10.5" style="3" bestFit="1" customWidth="1"/>
    <col min="5391" max="5626" width="11"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1" style="3"/>
    <col min="5645" max="5645" width="9.125" style="3" customWidth="1"/>
    <col min="5646" max="5646" width="10.5" style="3" bestFit="1" customWidth="1"/>
    <col min="5647" max="5882" width="11"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1" style="3"/>
    <col min="5901" max="5901" width="9.125" style="3" customWidth="1"/>
    <col min="5902" max="5902" width="10.5" style="3" bestFit="1" customWidth="1"/>
    <col min="5903" max="6138" width="11"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1" style="3"/>
    <col min="6157" max="6157" width="9.125" style="3" customWidth="1"/>
    <col min="6158" max="6158" width="10.5" style="3" bestFit="1" customWidth="1"/>
    <col min="6159" max="6394" width="11"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1" style="3"/>
    <col min="6413" max="6413" width="9.125" style="3" customWidth="1"/>
    <col min="6414" max="6414" width="10.5" style="3" bestFit="1" customWidth="1"/>
    <col min="6415" max="6650" width="11"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1" style="3"/>
    <col min="6669" max="6669" width="9.125" style="3" customWidth="1"/>
    <col min="6670" max="6670" width="10.5" style="3" bestFit="1" customWidth="1"/>
    <col min="6671" max="6906" width="11"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1" style="3"/>
    <col min="6925" max="6925" width="9.125" style="3" customWidth="1"/>
    <col min="6926" max="6926" width="10.5" style="3" bestFit="1" customWidth="1"/>
    <col min="6927" max="7162" width="11"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1" style="3"/>
    <col min="7181" max="7181" width="9.125" style="3" customWidth="1"/>
    <col min="7182" max="7182" width="10.5" style="3" bestFit="1" customWidth="1"/>
    <col min="7183" max="7418" width="11"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1" style="3"/>
    <col min="7437" max="7437" width="9.125" style="3" customWidth="1"/>
    <col min="7438" max="7438" width="10.5" style="3" bestFit="1" customWidth="1"/>
    <col min="7439" max="7674" width="11"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1" style="3"/>
    <col min="7693" max="7693" width="9.125" style="3" customWidth="1"/>
    <col min="7694" max="7694" width="10.5" style="3" bestFit="1" customWidth="1"/>
    <col min="7695" max="7930" width="11"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1" style="3"/>
    <col min="7949" max="7949" width="9.125" style="3" customWidth="1"/>
    <col min="7950" max="7950" width="10.5" style="3" bestFit="1" customWidth="1"/>
    <col min="7951" max="8186" width="11"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1" style="3"/>
    <col min="8205" max="8205" width="9.125" style="3" customWidth="1"/>
    <col min="8206" max="8206" width="10.5" style="3" bestFit="1" customWidth="1"/>
    <col min="8207" max="8442" width="11"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1" style="3"/>
    <col min="8461" max="8461" width="9.125" style="3" customWidth="1"/>
    <col min="8462" max="8462" width="10.5" style="3" bestFit="1" customWidth="1"/>
    <col min="8463" max="8698" width="11"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1" style="3"/>
    <col min="8717" max="8717" width="9.125" style="3" customWidth="1"/>
    <col min="8718" max="8718" width="10.5" style="3" bestFit="1" customWidth="1"/>
    <col min="8719" max="8954" width="11"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1" style="3"/>
    <col min="8973" max="8973" width="9.125" style="3" customWidth="1"/>
    <col min="8974" max="8974" width="10.5" style="3" bestFit="1" customWidth="1"/>
    <col min="8975" max="9210" width="11"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1" style="3"/>
    <col min="9229" max="9229" width="9.125" style="3" customWidth="1"/>
    <col min="9230" max="9230" width="10.5" style="3" bestFit="1" customWidth="1"/>
    <col min="9231" max="9466" width="11"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1" style="3"/>
    <col min="9485" max="9485" width="9.125" style="3" customWidth="1"/>
    <col min="9486" max="9486" width="10.5" style="3" bestFit="1" customWidth="1"/>
    <col min="9487" max="9722" width="11"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1" style="3"/>
    <col min="9741" max="9741" width="9.125" style="3" customWidth="1"/>
    <col min="9742" max="9742" width="10.5" style="3" bestFit="1" customWidth="1"/>
    <col min="9743" max="9978" width="11"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1" style="3"/>
    <col min="9997" max="9997" width="9.125" style="3" customWidth="1"/>
    <col min="9998" max="9998" width="10.5" style="3" bestFit="1" customWidth="1"/>
    <col min="9999" max="10234" width="11"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1" style="3"/>
    <col min="10253" max="10253" width="9.125" style="3" customWidth="1"/>
    <col min="10254" max="10254" width="10.5" style="3" bestFit="1" customWidth="1"/>
    <col min="10255" max="10490" width="11"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1" style="3"/>
    <col min="10509" max="10509" width="9.125" style="3" customWidth="1"/>
    <col min="10510" max="10510" width="10.5" style="3" bestFit="1" customWidth="1"/>
    <col min="10511" max="10746" width="11"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1" style="3"/>
    <col min="10765" max="10765" width="9.125" style="3" customWidth="1"/>
    <col min="10766" max="10766" width="10.5" style="3" bestFit="1" customWidth="1"/>
    <col min="10767" max="11002" width="11"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1" style="3"/>
    <col min="11021" max="11021" width="9.125" style="3" customWidth="1"/>
    <col min="11022" max="11022" width="10.5" style="3" bestFit="1" customWidth="1"/>
    <col min="11023" max="11258" width="11"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1" style="3"/>
    <col min="11277" max="11277" width="9.125" style="3" customWidth="1"/>
    <col min="11278" max="11278" width="10.5" style="3" bestFit="1" customWidth="1"/>
    <col min="11279" max="11514" width="11"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1" style="3"/>
    <col min="11533" max="11533" width="9.125" style="3" customWidth="1"/>
    <col min="11534" max="11534" width="10.5" style="3" bestFit="1" customWidth="1"/>
    <col min="11535" max="11770" width="11"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1" style="3"/>
    <col min="11789" max="11789" width="9.125" style="3" customWidth="1"/>
    <col min="11790" max="11790" width="10.5" style="3" bestFit="1" customWidth="1"/>
    <col min="11791" max="12026" width="11"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1" style="3"/>
    <col min="12045" max="12045" width="9.125" style="3" customWidth="1"/>
    <col min="12046" max="12046" width="10.5" style="3" bestFit="1" customWidth="1"/>
    <col min="12047" max="12282" width="11"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1" style="3"/>
    <col min="12301" max="12301" width="9.125" style="3" customWidth="1"/>
    <col min="12302" max="12302" width="10.5" style="3" bestFit="1" customWidth="1"/>
    <col min="12303" max="12538" width="11"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1" style="3"/>
    <col min="12557" max="12557" width="9.125" style="3" customWidth="1"/>
    <col min="12558" max="12558" width="10.5" style="3" bestFit="1" customWidth="1"/>
    <col min="12559" max="12794" width="11"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1" style="3"/>
    <col min="12813" max="12813" width="9.125" style="3" customWidth="1"/>
    <col min="12814" max="12814" width="10.5" style="3" bestFit="1" customWidth="1"/>
    <col min="12815" max="13050" width="11"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1" style="3"/>
    <col min="13069" max="13069" width="9.125" style="3" customWidth="1"/>
    <col min="13070" max="13070" width="10.5" style="3" bestFit="1" customWidth="1"/>
    <col min="13071" max="13306" width="11"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1" style="3"/>
    <col min="13325" max="13325" width="9.125" style="3" customWidth="1"/>
    <col min="13326" max="13326" width="10.5" style="3" bestFit="1" customWidth="1"/>
    <col min="13327" max="13562" width="11"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1" style="3"/>
    <col min="13581" max="13581" width="9.125" style="3" customWidth="1"/>
    <col min="13582" max="13582" width="10.5" style="3" bestFit="1" customWidth="1"/>
    <col min="13583" max="13818" width="11"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1" style="3"/>
    <col min="13837" max="13837" width="9.125" style="3" customWidth="1"/>
    <col min="13838" max="13838" width="10.5" style="3" bestFit="1" customWidth="1"/>
    <col min="13839" max="14074" width="11"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1" style="3"/>
    <col min="14093" max="14093" width="9.125" style="3" customWidth="1"/>
    <col min="14094" max="14094" width="10.5" style="3" bestFit="1" customWidth="1"/>
    <col min="14095" max="14330" width="11"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1" style="3"/>
    <col min="14349" max="14349" width="9.125" style="3" customWidth="1"/>
    <col min="14350" max="14350" width="10.5" style="3" bestFit="1" customWidth="1"/>
    <col min="14351" max="14586" width="11"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1" style="3"/>
    <col min="14605" max="14605" width="9.125" style="3" customWidth="1"/>
    <col min="14606" max="14606" width="10.5" style="3" bestFit="1" customWidth="1"/>
    <col min="14607" max="14842" width="11"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1" style="3"/>
    <col min="14861" max="14861" width="9.125" style="3" customWidth="1"/>
    <col min="14862" max="14862" width="10.5" style="3" bestFit="1" customWidth="1"/>
    <col min="14863" max="15098" width="11"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1" style="3"/>
    <col min="15117" max="15117" width="9.125" style="3" customWidth="1"/>
    <col min="15118" max="15118" width="10.5" style="3" bestFit="1" customWidth="1"/>
    <col min="15119" max="15354" width="11"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1" style="3"/>
    <col min="15373" max="15373" width="9.125" style="3" customWidth="1"/>
    <col min="15374" max="15374" width="10.5" style="3" bestFit="1" customWidth="1"/>
    <col min="15375" max="15610" width="11"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1" style="3"/>
    <col min="15629" max="15629" width="9.125" style="3" customWidth="1"/>
    <col min="15630" max="15630" width="10.5" style="3" bestFit="1" customWidth="1"/>
    <col min="15631" max="15866" width="11"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1" style="3"/>
    <col min="15885" max="15885" width="9.125" style="3" customWidth="1"/>
    <col min="15886" max="15886" width="10.5" style="3" bestFit="1" customWidth="1"/>
    <col min="15887" max="16122" width="11"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1" style="3"/>
    <col min="16141" max="16141" width="9.125" style="3" customWidth="1"/>
    <col min="16142" max="16142" width="10.5" style="3" bestFit="1" customWidth="1"/>
    <col min="16143" max="16384" width="11" style="3"/>
  </cols>
  <sheetData>
    <row r="1" spans="1:13" x14ac:dyDescent="0.2">
      <c r="A1" s="6" t="s">
        <v>432</v>
      </c>
    </row>
    <row r="2" spans="1:13" ht="15.75" x14ac:dyDescent="0.25">
      <c r="A2" s="2"/>
      <c r="J2" s="79" t="s">
        <v>151</v>
      </c>
    </row>
    <row r="3" spans="1:13" ht="14.1" customHeight="1" x14ac:dyDescent="0.2">
      <c r="A3" s="90"/>
      <c r="B3" s="782">
        <f>INDICE!A3</f>
        <v>46081</v>
      </c>
      <c r="C3" s="782"/>
      <c r="D3" s="782">
        <f>INDICE!C3</f>
        <v>0</v>
      </c>
      <c r="E3" s="782"/>
      <c r="F3" s="91"/>
      <c r="G3" s="783" t="s">
        <v>116</v>
      </c>
      <c r="H3" s="783"/>
      <c r="I3" s="783"/>
      <c r="J3" s="783"/>
    </row>
    <row r="4" spans="1:13" x14ac:dyDescent="0.2">
      <c r="A4" s="92"/>
      <c r="B4" s="601" t="s">
        <v>143</v>
      </c>
      <c r="C4" s="601" t="s">
        <v>144</v>
      </c>
      <c r="D4" s="601" t="s">
        <v>171</v>
      </c>
      <c r="E4" s="601" t="s">
        <v>182</v>
      </c>
      <c r="F4" s="601"/>
      <c r="G4" s="601" t="s">
        <v>143</v>
      </c>
      <c r="H4" s="601" t="s">
        <v>144</v>
      </c>
      <c r="I4" s="601" t="s">
        <v>171</v>
      </c>
      <c r="J4" s="601" t="s">
        <v>182</v>
      </c>
    </row>
    <row r="5" spans="1:13" x14ac:dyDescent="0.2">
      <c r="A5" s="363" t="s">
        <v>153</v>
      </c>
      <c r="B5" s="94">
        <f>'GNA CCAA'!B5</f>
        <v>74.229709999999969</v>
      </c>
      <c r="C5" s="94">
        <f>'GNA CCAA'!C5</f>
        <v>2.9841200000000003</v>
      </c>
      <c r="D5" s="94">
        <f>'GO CCAA'!B5</f>
        <v>258.24174000000011</v>
      </c>
      <c r="E5" s="339">
        <f>SUM(B5:D5)</f>
        <v>335.45557000000008</v>
      </c>
      <c r="F5" s="94"/>
      <c r="G5" s="94">
        <f>'GNA CCAA'!F5</f>
        <v>1038.446649999999</v>
      </c>
      <c r="H5" s="94">
        <f>'GNA CCAA'!G5</f>
        <v>43.708790000000036</v>
      </c>
      <c r="I5" s="94">
        <f>'GO CCAA'!G5</f>
        <v>3519.59746</v>
      </c>
      <c r="J5" s="339">
        <f>SUM(G5:I5)</f>
        <v>4601.7528999999995</v>
      </c>
    </row>
    <row r="6" spans="1:13" x14ac:dyDescent="0.2">
      <c r="A6" s="364" t="s">
        <v>154</v>
      </c>
      <c r="B6" s="96">
        <f>'GNA CCAA'!B6</f>
        <v>14.130210000000002</v>
      </c>
      <c r="C6" s="96">
        <f>'GNA CCAA'!C6</f>
        <v>0.58545999999999976</v>
      </c>
      <c r="D6" s="96">
        <f>'GO CCAA'!B6</f>
        <v>62.738529999999983</v>
      </c>
      <c r="E6" s="341">
        <f>SUM(B6:D6)</f>
        <v>77.454199999999986</v>
      </c>
      <c r="F6" s="96"/>
      <c r="G6" s="96">
        <f>'GNA CCAA'!F6</f>
        <v>190.58931999999999</v>
      </c>
      <c r="H6" s="96">
        <f>'GNA CCAA'!G6</f>
        <v>8.3237999999999968</v>
      </c>
      <c r="I6" s="96">
        <f>'GO CCAA'!G6</f>
        <v>813.24841999999921</v>
      </c>
      <c r="J6" s="341">
        <f t="shared" ref="J6:J24" si="0">SUM(G6:I6)</f>
        <v>1012.1615399999991</v>
      </c>
    </row>
    <row r="7" spans="1:13" x14ac:dyDescent="0.2">
      <c r="A7" s="364" t="s">
        <v>155</v>
      </c>
      <c r="B7" s="96">
        <f>'GNA CCAA'!B7</f>
        <v>8.0100599999999993</v>
      </c>
      <c r="C7" s="96">
        <f>'GNA CCAA'!C7</f>
        <v>0.47438999999999998</v>
      </c>
      <c r="D7" s="96">
        <f>'GO CCAA'!B7</f>
        <v>28.504099999999998</v>
      </c>
      <c r="E7" s="341">
        <f t="shared" ref="E7:E24" si="1">SUM(B7:D7)</f>
        <v>36.988549999999996</v>
      </c>
      <c r="F7" s="96"/>
      <c r="G7" s="96">
        <f>'GNA CCAA'!F7</f>
        <v>115.81395999999999</v>
      </c>
      <c r="H7" s="96">
        <f>'GNA CCAA'!G7</f>
        <v>6.9575599999999991</v>
      </c>
      <c r="I7" s="96">
        <f>'GO CCAA'!G7</f>
        <v>396.30646000000019</v>
      </c>
      <c r="J7" s="341">
        <f t="shared" si="0"/>
        <v>519.07798000000014</v>
      </c>
    </row>
    <row r="8" spans="1:13" x14ac:dyDescent="0.2">
      <c r="A8" s="364" t="s">
        <v>156</v>
      </c>
      <c r="B8" s="96">
        <f>'GNA CCAA'!B8</f>
        <v>16.117940000000001</v>
      </c>
      <c r="C8" s="96">
        <f>'GNA CCAA'!C8</f>
        <v>0.79473000000000005</v>
      </c>
      <c r="D8" s="96">
        <f>'GO CCAA'!B8</f>
        <v>21.936959999999999</v>
      </c>
      <c r="E8" s="341">
        <f t="shared" si="1"/>
        <v>38.849630000000005</v>
      </c>
      <c r="F8" s="96"/>
      <c r="G8" s="96">
        <f>'GNA CCAA'!F8</f>
        <v>268.69307000000009</v>
      </c>
      <c r="H8" s="96">
        <f>'GNA CCAA'!G8</f>
        <v>12.582279999999992</v>
      </c>
      <c r="I8" s="96">
        <f>'GO CCAA'!G8</f>
        <v>330.41539999999998</v>
      </c>
      <c r="J8" s="341">
        <f t="shared" si="0"/>
        <v>611.69074999999998</v>
      </c>
    </row>
    <row r="9" spans="1:13" x14ac:dyDescent="0.2">
      <c r="A9" s="364" t="s">
        <v>157</v>
      </c>
      <c r="B9" s="96">
        <f>'GNA CCAA'!B9</f>
        <v>35.668630000000007</v>
      </c>
      <c r="C9" s="96">
        <f>'GNA CCAA'!C9</f>
        <v>7.9049600000000009</v>
      </c>
      <c r="D9" s="96">
        <f>'GO CCAA'!B9</f>
        <v>48.871839999999999</v>
      </c>
      <c r="E9" s="341">
        <f t="shared" si="1"/>
        <v>92.445430000000016</v>
      </c>
      <c r="F9" s="96"/>
      <c r="G9" s="96">
        <f>'GNA CCAA'!F9</f>
        <v>454.14319000000023</v>
      </c>
      <c r="H9" s="96">
        <f>'GNA CCAA'!G9</f>
        <v>102.73471999999998</v>
      </c>
      <c r="I9" s="96">
        <f>'GO CCAA'!G9</f>
        <v>636.91336999999987</v>
      </c>
      <c r="J9" s="341">
        <f t="shared" si="0"/>
        <v>1193.7912799999999</v>
      </c>
    </row>
    <row r="10" spans="1:13" x14ac:dyDescent="0.2">
      <c r="A10" s="364" t="s">
        <v>158</v>
      </c>
      <c r="B10" s="96">
        <f>'GNA CCAA'!B10</f>
        <v>6.2236799999999999</v>
      </c>
      <c r="C10" s="96">
        <f>'GNA CCAA'!C10</f>
        <v>0.21298000000000003</v>
      </c>
      <c r="D10" s="96">
        <f>'GO CCAA'!B10</f>
        <v>21.312589999999993</v>
      </c>
      <c r="E10" s="341">
        <f t="shared" si="1"/>
        <v>27.749249999999993</v>
      </c>
      <c r="F10" s="96"/>
      <c r="G10" s="96">
        <f>'GNA CCAA'!F10</f>
        <v>93.082280000000054</v>
      </c>
      <c r="H10" s="96">
        <f>'GNA CCAA'!G10</f>
        <v>3.8538600000000001</v>
      </c>
      <c r="I10" s="96">
        <f>'GO CCAA'!G10</f>
        <v>295.48503999999997</v>
      </c>
      <c r="J10" s="341">
        <f t="shared" si="0"/>
        <v>392.42118000000005</v>
      </c>
    </row>
    <row r="11" spans="1:13" x14ac:dyDescent="0.2">
      <c r="A11" s="364" t="s">
        <v>159</v>
      </c>
      <c r="B11" s="96">
        <f>'GNA CCAA'!B11</f>
        <v>24.402579999999993</v>
      </c>
      <c r="C11" s="96">
        <f>'GNA CCAA'!C11</f>
        <v>1.1054300000000006</v>
      </c>
      <c r="D11" s="96">
        <f>'GO CCAA'!B11</f>
        <v>125.57757999999998</v>
      </c>
      <c r="E11" s="341">
        <f t="shared" si="1"/>
        <v>151.08558999999997</v>
      </c>
      <c r="F11" s="96"/>
      <c r="G11" s="96">
        <f>'GNA CCAA'!F11</f>
        <v>369.58578999999963</v>
      </c>
      <c r="H11" s="96">
        <f>'GNA CCAA'!G11</f>
        <v>19.475900000000028</v>
      </c>
      <c r="I11" s="96">
        <f>'GO CCAA'!G11</f>
        <v>1695.4051500000014</v>
      </c>
      <c r="J11" s="341">
        <f t="shared" si="0"/>
        <v>2084.466840000001</v>
      </c>
    </row>
    <row r="12" spans="1:13" x14ac:dyDescent="0.2">
      <c r="A12" s="364" t="s">
        <v>507</v>
      </c>
      <c r="B12" s="96">
        <f>'GNA CCAA'!B12</f>
        <v>21.496390000000009</v>
      </c>
      <c r="C12" s="96">
        <f>'GNA CCAA'!C12</f>
        <v>0.81289999999999984</v>
      </c>
      <c r="D12" s="96">
        <f>'GO CCAA'!B12</f>
        <v>95.839059999999989</v>
      </c>
      <c r="E12" s="341">
        <f t="shared" si="1"/>
        <v>118.14834999999999</v>
      </c>
      <c r="F12" s="96"/>
      <c r="G12" s="96">
        <f>'GNA CCAA'!F12</f>
        <v>294.15644000000015</v>
      </c>
      <c r="H12" s="96">
        <f>'GNA CCAA'!G12</f>
        <v>10.899799999999994</v>
      </c>
      <c r="I12" s="96">
        <f>'GO CCAA'!G12</f>
        <v>1266.1713199999997</v>
      </c>
      <c r="J12" s="341">
        <f t="shared" si="0"/>
        <v>1571.2275599999998</v>
      </c>
    </row>
    <row r="13" spans="1:13" x14ac:dyDescent="0.2">
      <c r="A13" s="364" t="s">
        <v>160</v>
      </c>
      <c r="B13" s="96">
        <f>'GNA CCAA'!B13</f>
        <v>86.609800000000007</v>
      </c>
      <c r="C13" s="96">
        <f>'GNA CCAA'!C13</f>
        <v>3.9295800000000014</v>
      </c>
      <c r="D13" s="96">
        <f>'GO CCAA'!B13</f>
        <v>277.22035000000005</v>
      </c>
      <c r="E13" s="341">
        <f t="shared" si="1"/>
        <v>367.75973000000005</v>
      </c>
      <c r="F13" s="96"/>
      <c r="G13" s="96">
        <f>'GNA CCAA'!F13</f>
        <v>1182.3259599999994</v>
      </c>
      <c r="H13" s="96">
        <f>'GNA CCAA'!G13</f>
        <v>55.603990000000003</v>
      </c>
      <c r="I13" s="96">
        <f>'GO CCAA'!G13</f>
        <v>3559.5045199999995</v>
      </c>
      <c r="J13" s="341">
        <f t="shared" si="0"/>
        <v>4797.4344699999992</v>
      </c>
    </row>
    <row r="14" spans="1:13" x14ac:dyDescent="0.2">
      <c r="A14" s="364" t="s">
        <v>161</v>
      </c>
      <c r="B14" s="96">
        <f>'GNA CCAA'!B14</f>
        <v>0.45420000000000005</v>
      </c>
      <c r="C14" s="96">
        <f>'GNA CCAA'!C14</f>
        <v>5.7120000000000004E-2</v>
      </c>
      <c r="D14" s="96">
        <f>'GO CCAA'!B14</f>
        <v>0.79103999999999997</v>
      </c>
      <c r="E14" s="341">
        <f t="shared" si="1"/>
        <v>1.30236</v>
      </c>
      <c r="F14" s="96"/>
      <c r="G14" s="96">
        <f>'GNA CCAA'!F14</f>
        <v>6.0764900000000006</v>
      </c>
      <c r="H14" s="96">
        <f>'GNA CCAA'!G14</f>
        <v>0.80404999999999993</v>
      </c>
      <c r="I14" s="96">
        <f>'GO CCAA'!G14</f>
        <v>11.003179999999997</v>
      </c>
      <c r="J14" s="341">
        <f t="shared" si="0"/>
        <v>17.883719999999997</v>
      </c>
    </row>
    <row r="15" spans="1:13" x14ac:dyDescent="0.2">
      <c r="A15" s="364" t="s">
        <v>162</v>
      </c>
      <c r="B15" s="96">
        <f>'GNA CCAA'!B15</f>
        <v>55.67769000000002</v>
      </c>
      <c r="C15" s="96">
        <f>'GNA CCAA'!C15</f>
        <v>2.3002300000000004</v>
      </c>
      <c r="D15" s="96">
        <f>'GO CCAA'!B15</f>
        <v>156.51381000000001</v>
      </c>
      <c r="E15" s="341">
        <f t="shared" si="1"/>
        <v>214.49173000000002</v>
      </c>
      <c r="F15" s="96"/>
      <c r="G15" s="96">
        <f>'GNA CCAA'!F15</f>
        <v>778.73510999999883</v>
      </c>
      <c r="H15" s="96">
        <f>'GNA CCAA'!G15</f>
        <v>32.325349999999986</v>
      </c>
      <c r="I15" s="96">
        <f>'GO CCAA'!G15</f>
        <v>2026.0780799999993</v>
      </c>
      <c r="J15" s="341">
        <f t="shared" si="0"/>
        <v>2837.1385399999981</v>
      </c>
      <c r="L15" s="92"/>
      <c r="M15" s="92"/>
    </row>
    <row r="16" spans="1:13" x14ac:dyDescent="0.2">
      <c r="A16" s="364" t="s">
        <v>163</v>
      </c>
      <c r="B16" s="96">
        <f>'GNA CCAA'!B16</f>
        <v>9.0458600000000011</v>
      </c>
      <c r="C16" s="96">
        <f>'GNA CCAA'!C16</f>
        <v>0.28536999999999996</v>
      </c>
      <c r="D16" s="96">
        <f>'GO CCAA'!B16</f>
        <v>51.878789999999981</v>
      </c>
      <c r="E16" s="341">
        <f t="shared" si="1"/>
        <v>61.210019999999986</v>
      </c>
      <c r="F16" s="96"/>
      <c r="G16" s="96">
        <f>'GNA CCAA'!F16</f>
        <v>127.97860000000003</v>
      </c>
      <c r="H16" s="96">
        <f>'GNA CCAA'!G16</f>
        <v>4.1548199999999982</v>
      </c>
      <c r="I16" s="96">
        <f>'GO CCAA'!G16</f>
        <v>689.98995999999977</v>
      </c>
      <c r="J16" s="341">
        <f t="shared" si="0"/>
        <v>822.12337999999977</v>
      </c>
    </row>
    <row r="17" spans="1:10" x14ac:dyDescent="0.2">
      <c r="A17" s="364" t="s">
        <v>164</v>
      </c>
      <c r="B17" s="96">
        <f>'GNA CCAA'!B17</f>
        <v>22.417639999999999</v>
      </c>
      <c r="C17" s="96">
        <f>'GNA CCAA'!C17</f>
        <v>1.0689200000000001</v>
      </c>
      <c r="D17" s="96">
        <f>'GO CCAA'!B17</f>
        <v>98.479540000000028</v>
      </c>
      <c r="E17" s="341">
        <f t="shared" si="1"/>
        <v>121.96610000000003</v>
      </c>
      <c r="F17" s="96"/>
      <c r="G17" s="96">
        <f>'GNA CCAA'!F17</f>
        <v>328.52369999999962</v>
      </c>
      <c r="H17" s="96">
        <f>'GNA CCAA'!G17</f>
        <v>17.060700000000001</v>
      </c>
      <c r="I17" s="96">
        <f>'GO CCAA'!G17</f>
        <v>1340.9773399999999</v>
      </c>
      <c r="J17" s="341">
        <f t="shared" si="0"/>
        <v>1686.5617399999996</v>
      </c>
    </row>
    <row r="18" spans="1:10" x14ac:dyDescent="0.2">
      <c r="A18" s="364" t="s">
        <v>165</v>
      </c>
      <c r="B18" s="96">
        <f>'GNA CCAA'!B18</f>
        <v>2.6069599999999999</v>
      </c>
      <c r="C18" s="96">
        <f>'GNA CCAA'!C18</f>
        <v>9.673000000000001E-2</v>
      </c>
      <c r="D18" s="96">
        <f>'GO CCAA'!B18</f>
        <v>12.628879999999999</v>
      </c>
      <c r="E18" s="341">
        <f t="shared" si="1"/>
        <v>15.332569999999999</v>
      </c>
      <c r="F18" s="96"/>
      <c r="G18" s="96">
        <f>'GNA CCAA'!F18</f>
        <v>36.004950000000022</v>
      </c>
      <c r="H18" s="96">
        <f>'GNA CCAA'!G18</f>
        <v>1.4270400000000001</v>
      </c>
      <c r="I18" s="96">
        <f>'GO CCAA'!G18</f>
        <v>159.89640999999997</v>
      </c>
      <c r="J18" s="341">
        <f t="shared" si="0"/>
        <v>197.32839999999999</v>
      </c>
    </row>
    <row r="19" spans="1:10" x14ac:dyDescent="0.2">
      <c r="A19" s="364" t="s">
        <v>166</v>
      </c>
      <c r="B19" s="96">
        <f>'GNA CCAA'!B19</f>
        <v>71.309869999999989</v>
      </c>
      <c r="C19" s="96">
        <f>'GNA CCAA'!C19</f>
        <v>2.57206</v>
      </c>
      <c r="D19" s="96">
        <f>'GO CCAA'!B19</f>
        <v>136.15568999999999</v>
      </c>
      <c r="E19" s="341">
        <f t="shared" si="1"/>
        <v>210.03761999999998</v>
      </c>
      <c r="F19" s="96"/>
      <c r="G19" s="96">
        <f>'GNA CCAA'!F19</f>
        <v>898.7096199999994</v>
      </c>
      <c r="H19" s="96">
        <f>'GNA CCAA'!G19</f>
        <v>33.393980000000006</v>
      </c>
      <c r="I19" s="96">
        <f>'GO CCAA'!G19</f>
        <v>1753.6656999999991</v>
      </c>
      <c r="J19" s="341">
        <f t="shared" si="0"/>
        <v>2685.7692999999986</v>
      </c>
    </row>
    <row r="20" spans="1:10" x14ac:dyDescent="0.2">
      <c r="A20" s="364" t="s">
        <v>167</v>
      </c>
      <c r="B20" s="96">
        <f>'GNA CCAA'!B20</f>
        <v>0.52785999999999988</v>
      </c>
      <c r="C20" s="487">
        <f>'GNA CCAA'!C20</f>
        <v>0</v>
      </c>
      <c r="D20" s="96">
        <f>'GO CCAA'!B20</f>
        <v>0.93313999999999997</v>
      </c>
      <c r="E20" s="341">
        <f t="shared" si="1"/>
        <v>1.4609999999999999</v>
      </c>
      <c r="F20" s="96"/>
      <c r="G20" s="96">
        <f>'GNA CCAA'!F20</f>
        <v>6.9892200000000004</v>
      </c>
      <c r="H20" s="487">
        <f>'GNA CCAA'!G20</f>
        <v>0</v>
      </c>
      <c r="I20" s="96">
        <f>'GO CCAA'!G20</f>
        <v>12.644869999999999</v>
      </c>
      <c r="J20" s="341">
        <f t="shared" si="0"/>
        <v>19.63409</v>
      </c>
    </row>
    <row r="21" spans="1:10" x14ac:dyDescent="0.2">
      <c r="A21" s="364" t="s">
        <v>168</v>
      </c>
      <c r="B21" s="96">
        <f>'GNA CCAA'!B21</f>
        <v>13.493469999999999</v>
      </c>
      <c r="C21" s="96">
        <f>'GNA CCAA'!C21</f>
        <v>0.55301</v>
      </c>
      <c r="D21" s="96">
        <f>'GO CCAA'!B21</f>
        <v>71.532040000000009</v>
      </c>
      <c r="E21" s="341">
        <f t="shared" si="1"/>
        <v>85.578520000000012</v>
      </c>
      <c r="F21" s="96"/>
      <c r="G21" s="96">
        <f>'GNA CCAA'!F21</f>
        <v>186.75916000000001</v>
      </c>
      <c r="H21" s="96">
        <f>'GNA CCAA'!G21</f>
        <v>8.2885400000000029</v>
      </c>
      <c r="I21" s="96">
        <f>'GO CCAA'!G21</f>
        <v>923.98528999999974</v>
      </c>
      <c r="J21" s="341">
        <f t="shared" si="0"/>
        <v>1119.0329899999997</v>
      </c>
    </row>
    <row r="22" spans="1:10" x14ac:dyDescent="0.2">
      <c r="A22" s="364" t="s">
        <v>169</v>
      </c>
      <c r="B22" s="96">
        <f>'GNA CCAA'!B22</f>
        <v>6.621360000000001</v>
      </c>
      <c r="C22" s="96">
        <f>'GNA CCAA'!C22</f>
        <v>0.24934000000000001</v>
      </c>
      <c r="D22" s="96">
        <f>'GO CCAA'!B22</f>
        <v>51.652020000000007</v>
      </c>
      <c r="E22" s="341">
        <f t="shared" si="1"/>
        <v>58.522720000000007</v>
      </c>
      <c r="F22" s="96"/>
      <c r="G22" s="96">
        <f>'GNA CCAA'!F22</f>
        <v>93.206070000000039</v>
      </c>
      <c r="H22" s="96">
        <f>'GNA CCAA'!G22</f>
        <v>3.48516</v>
      </c>
      <c r="I22" s="96">
        <f>'GO CCAA'!G22</f>
        <v>643.31129999999996</v>
      </c>
      <c r="J22" s="341">
        <f t="shared" si="0"/>
        <v>740.00252999999998</v>
      </c>
    </row>
    <row r="23" spans="1:10" x14ac:dyDescent="0.2">
      <c r="A23" s="365" t="s">
        <v>170</v>
      </c>
      <c r="B23" s="96">
        <f>'GNA CCAA'!B23</f>
        <v>17.203449999999997</v>
      </c>
      <c r="C23" s="96">
        <f>'GNA CCAA'!C23</f>
        <v>0.89922000000000002</v>
      </c>
      <c r="D23" s="96">
        <f>'GO CCAA'!B23</f>
        <v>134.51310999999998</v>
      </c>
      <c r="E23" s="341">
        <f t="shared" si="1"/>
        <v>152.61577999999997</v>
      </c>
      <c r="F23" s="96"/>
      <c r="G23" s="96">
        <f>'GNA CCAA'!F23</f>
        <v>230.59001000000004</v>
      </c>
      <c r="H23" s="96">
        <f>'GNA CCAA'!G23</f>
        <v>13.61867</v>
      </c>
      <c r="I23" s="96">
        <f>'GO CCAA'!G23</f>
        <v>1638.1800399999986</v>
      </c>
      <c r="J23" s="341">
        <f t="shared" si="0"/>
        <v>1882.3887199999986</v>
      </c>
    </row>
    <row r="24" spans="1:10" x14ac:dyDescent="0.2">
      <c r="A24" s="366" t="s">
        <v>425</v>
      </c>
      <c r="B24" s="100">
        <f>'GNA CCAA'!B24</f>
        <v>486.24736000000036</v>
      </c>
      <c r="C24" s="100">
        <f>'GNA CCAA'!C24</f>
        <v>26.886549999999989</v>
      </c>
      <c r="D24" s="100">
        <f>'GO CCAA'!B24</f>
        <v>1655.3208100000002</v>
      </c>
      <c r="E24" s="100">
        <f t="shared" si="1"/>
        <v>2168.4547200000006</v>
      </c>
      <c r="F24" s="100"/>
      <c r="G24" s="100">
        <f>'GNA CCAA'!F24</f>
        <v>6700.4095899999793</v>
      </c>
      <c r="H24" s="367">
        <f>'GNA CCAA'!G24</f>
        <v>378.6990099999993</v>
      </c>
      <c r="I24" s="100">
        <f>'GO CCAA'!G24</f>
        <v>21712.779310000042</v>
      </c>
      <c r="J24" s="100">
        <f t="shared" si="0"/>
        <v>28791.887910000019</v>
      </c>
    </row>
    <row r="25" spans="1:10" x14ac:dyDescent="0.2">
      <c r="J25" s="79" t="s">
        <v>219</v>
      </c>
    </row>
    <row r="26" spans="1:10" x14ac:dyDescent="0.2">
      <c r="A26" s="343" t="s">
        <v>430</v>
      </c>
      <c r="G26" s="58"/>
      <c r="H26" s="58"/>
      <c r="I26" s="58"/>
      <c r="J26" s="58"/>
    </row>
    <row r="27" spans="1:10" x14ac:dyDescent="0.2">
      <c r="A27" s="101" t="s">
        <v>220</v>
      </c>
      <c r="G27" s="58"/>
      <c r="H27" s="58"/>
      <c r="I27" s="58"/>
      <c r="J27" s="58"/>
    </row>
    <row r="28" spans="1:10" ht="18" x14ac:dyDescent="0.25">
      <c r="A28" s="102"/>
      <c r="E28" s="789"/>
      <c r="F28" s="789"/>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G3:J3"/>
    <mergeCell ref="E28:F28"/>
  </mergeCells>
  <conditionalFormatting sqref="B6:D19 F6:I19 B20 D20 F20:G20 I20 B21:D23 F21:I23">
    <cfRule type="cellIs" dxfId="191" priority="5" operator="between">
      <formula>0</formula>
      <formula>0.5</formula>
    </cfRule>
    <cfRule type="cellIs" dxfId="190" priority="6" operator="between">
      <formula>0</formula>
      <formula>0.49</formula>
    </cfRule>
  </conditionalFormatting>
  <conditionalFormatting sqref="E6:E23">
    <cfRule type="cellIs" dxfId="189" priority="3" operator="between">
      <formula>0</formula>
      <formula>0.5</formula>
    </cfRule>
    <cfRule type="cellIs" dxfId="188" priority="4" operator="between">
      <formula>0</formula>
      <formula>0.49</formula>
    </cfRule>
  </conditionalFormatting>
  <conditionalFormatting sqref="J6:J23">
    <cfRule type="cellIs" dxfId="187" priority="1" operator="between">
      <formula>0</formula>
      <formula>0.5</formula>
    </cfRule>
    <cfRule type="cellIs" dxfId="186"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BM13"/>
  <sheetViews>
    <sheetView zoomScaleNormal="100" zoomScaleSheetLayoutView="100" workbookViewId="0"/>
  </sheetViews>
  <sheetFormatPr baseColWidth="10" defaultRowHeight="12.75" x14ac:dyDescent="0.2"/>
  <cols>
    <col min="1" max="1" width="9.5" style="84" customWidth="1"/>
    <col min="2" max="2" width="10.5" style="84" customWidth="1"/>
    <col min="3" max="3" width="9.125" style="84" customWidth="1"/>
    <col min="4" max="4" width="10" style="84" customWidth="1"/>
    <col min="5" max="5" width="9.125" style="84" customWidth="1"/>
    <col min="6" max="6" width="9.5" style="84" customWidth="1"/>
    <col min="7" max="7" width="8.5" style="84" customWidth="1"/>
    <col min="8" max="8" width="12.5" style="84" customWidth="1"/>
    <col min="9" max="12" width="11.5" style="84" customWidth="1"/>
    <col min="13" max="66" width="11" style="84"/>
    <col min="67" max="256" width="10" style="84"/>
    <col min="257" max="257" width="8.125" style="84" customWidth="1"/>
    <col min="258" max="258" width="9.125" style="84" customWidth="1"/>
    <col min="259" max="259" width="8.125" style="84" bestFit="1" customWidth="1"/>
    <col min="260" max="260" width="8.625" style="84" bestFit="1" customWidth="1"/>
    <col min="261" max="262" width="8.125" style="84" bestFit="1" customWidth="1"/>
    <col min="263" max="263" width="7.5" style="84" bestFit="1" customWidth="1"/>
    <col min="264" max="264" width="11" style="84" bestFit="1" customWidth="1"/>
    <col min="265" max="268" width="10.125" style="84" bestFit="1" customWidth="1"/>
    <col min="269" max="512" width="10" style="84"/>
    <col min="513" max="513" width="8.125" style="84" customWidth="1"/>
    <col min="514" max="514" width="9.125" style="84" customWidth="1"/>
    <col min="515" max="515" width="8.125" style="84" bestFit="1" customWidth="1"/>
    <col min="516" max="516" width="8.625" style="84" bestFit="1" customWidth="1"/>
    <col min="517" max="518" width="8.125" style="84" bestFit="1" customWidth="1"/>
    <col min="519" max="519" width="7.5" style="84" bestFit="1" customWidth="1"/>
    <col min="520" max="520" width="11" style="84" bestFit="1" customWidth="1"/>
    <col min="521" max="524" width="10.125" style="84" bestFit="1" customWidth="1"/>
    <col min="525" max="768" width="10" style="84"/>
    <col min="769" max="769" width="8.125" style="84" customWidth="1"/>
    <col min="770" max="770" width="9.125" style="84" customWidth="1"/>
    <col min="771" max="771" width="8.125" style="84" bestFit="1" customWidth="1"/>
    <col min="772" max="772" width="8.625" style="84" bestFit="1" customWidth="1"/>
    <col min="773" max="774" width="8.125" style="84" bestFit="1" customWidth="1"/>
    <col min="775" max="775" width="7.5" style="84" bestFit="1" customWidth="1"/>
    <col min="776" max="776" width="11" style="84" bestFit="1" customWidth="1"/>
    <col min="777" max="780" width="10.125" style="84" bestFit="1" customWidth="1"/>
    <col min="781" max="1024" width="11" style="84"/>
    <col min="1025" max="1025" width="8.125" style="84" customWidth="1"/>
    <col min="1026" max="1026" width="9.125" style="84" customWidth="1"/>
    <col min="1027" max="1027" width="8.125" style="84" bestFit="1" customWidth="1"/>
    <col min="1028" max="1028" width="8.625" style="84" bestFit="1" customWidth="1"/>
    <col min="1029" max="1030" width="8.125" style="84" bestFit="1" customWidth="1"/>
    <col min="1031" max="1031" width="7.5" style="84" bestFit="1" customWidth="1"/>
    <col min="1032" max="1032" width="11" style="84" bestFit="1" customWidth="1"/>
    <col min="1033" max="1036" width="10.125" style="84" bestFit="1" customWidth="1"/>
    <col min="1037" max="1280" width="10" style="84"/>
    <col min="1281" max="1281" width="8.125" style="84" customWidth="1"/>
    <col min="1282" max="1282" width="9.125" style="84" customWidth="1"/>
    <col min="1283" max="1283" width="8.125" style="84" bestFit="1" customWidth="1"/>
    <col min="1284" max="1284" width="8.625" style="84" bestFit="1" customWidth="1"/>
    <col min="1285" max="1286" width="8.125" style="84" bestFit="1" customWidth="1"/>
    <col min="1287" max="1287" width="7.5" style="84" bestFit="1" customWidth="1"/>
    <col min="1288" max="1288" width="11" style="84" bestFit="1" customWidth="1"/>
    <col min="1289" max="1292" width="10.125" style="84" bestFit="1" customWidth="1"/>
    <col min="1293" max="1536" width="10" style="84"/>
    <col min="1537" max="1537" width="8.125" style="84" customWidth="1"/>
    <col min="1538" max="1538" width="9.125" style="84" customWidth="1"/>
    <col min="1539" max="1539" width="8.125" style="84" bestFit="1" customWidth="1"/>
    <col min="1540" max="1540" width="8.625" style="84" bestFit="1" customWidth="1"/>
    <col min="1541" max="1542" width="8.125" style="84" bestFit="1" customWidth="1"/>
    <col min="1543" max="1543" width="7.5" style="84" bestFit="1" customWidth="1"/>
    <col min="1544" max="1544" width="11" style="84" bestFit="1" customWidth="1"/>
    <col min="1545" max="1548" width="10.125" style="84" bestFit="1" customWidth="1"/>
    <col min="1549" max="1792" width="10" style="84"/>
    <col min="1793" max="1793" width="8.125" style="84" customWidth="1"/>
    <col min="1794" max="1794" width="9.125" style="84" customWidth="1"/>
    <col min="1795" max="1795" width="8.125" style="84" bestFit="1" customWidth="1"/>
    <col min="1796" max="1796" width="8.625" style="84" bestFit="1" customWidth="1"/>
    <col min="1797" max="1798" width="8.125" style="84" bestFit="1" customWidth="1"/>
    <col min="1799" max="1799" width="7.5" style="84" bestFit="1" customWidth="1"/>
    <col min="1800" max="1800" width="11" style="84" bestFit="1" customWidth="1"/>
    <col min="1801" max="1804" width="10.125" style="84" bestFit="1" customWidth="1"/>
    <col min="1805" max="2048" width="11" style="84"/>
    <col min="2049" max="2049" width="8.125" style="84" customWidth="1"/>
    <col min="2050" max="2050" width="9.125" style="84" customWidth="1"/>
    <col min="2051" max="2051" width="8.125" style="84" bestFit="1" customWidth="1"/>
    <col min="2052" max="2052" width="8.625" style="84" bestFit="1" customWidth="1"/>
    <col min="2053" max="2054" width="8.125" style="84" bestFit="1" customWidth="1"/>
    <col min="2055" max="2055" width="7.5" style="84" bestFit="1" customWidth="1"/>
    <col min="2056" max="2056" width="11" style="84" bestFit="1" customWidth="1"/>
    <col min="2057" max="2060" width="10.125" style="84" bestFit="1" customWidth="1"/>
    <col min="2061" max="2304" width="10" style="84"/>
    <col min="2305" max="2305" width="8.125" style="84" customWidth="1"/>
    <col min="2306" max="2306" width="9.125" style="84" customWidth="1"/>
    <col min="2307" max="2307" width="8.125" style="84" bestFit="1" customWidth="1"/>
    <col min="2308" max="2308" width="8.625" style="84" bestFit="1" customWidth="1"/>
    <col min="2309" max="2310" width="8.125" style="84" bestFit="1" customWidth="1"/>
    <col min="2311" max="2311" width="7.5" style="84" bestFit="1" customWidth="1"/>
    <col min="2312" max="2312" width="11" style="84" bestFit="1" customWidth="1"/>
    <col min="2313" max="2316" width="10.125" style="84" bestFit="1" customWidth="1"/>
    <col min="2317" max="2560" width="10" style="84"/>
    <col min="2561" max="2561" width="8.125" style="84" customWidth="1"/>
    <col min="2562" max="2562" width="9.125" style="84" customWidth="1"/>
    <col min="2563" max="2563" width="8.125" style="84" bestFit="1" customWidth="1"/>
    <col min="2564" max="2564" width="8.625" style="84" bestFit="1" customWidth="1"/>
    <col min="2565" max="2566" width="8.125" style="84" bestFit="1" customWidth="1"/>
    <col min="2567" max="2567" width="7.5" style="84" bestFit="1" customWidth="1"/>
    <col min="2568" max="2568" width="11" style="84" bestFit="1" customWidth="1"/>
    <col min="2569" max="2572" width="10.125" style="84" bestFit="1" customWidth="1"/>
    <col min="2573" max="2816" width="10" style="84"/>
    <col min="2817" max="2817" width="8.125" style="84" customWidth="1"/>
    <col min="2818" max="2818" width="9.125" style="84" customWidth="1"/>
    <col min="2819" max="2819" width="8.125" style="84" bestFit="1" customWidth="1"/>
    <col min="2820" max="2820" width="8.625" style="84" bestFit="1" customWidth="1"/>
    <col min="2821" max="2822" width="8.125" style="84" bestFit="1" customWidth="1"/>
    <col min="2823" max="2823" width="7.5" style="84" bestFit="1" customWidth="1"/>
    <col min="2824" max="2824" width="11" style="84" bestFit="1" customWidth="1"/>
    <col min="2825" max="2828" width="10.125" style="84" bestFit="1" customWidth="1"/>
    <col min="2829" max="3072" width="11" style="84"/>
    <col min="3073" max="3073" width="8.125" style="84" customWidth="1"/>
    <col min="3074" max="3074" width="9.125" style="84" customWidth="1"/>
    <col min="3075" max="3075" width="8.125" style="84" bestFit="1" customWidth="1"/>
    <col min="3076" max="3076" width="8.625" style="84" bestFit="1" customWidth="1"/>
    <col min="3077" max="3078" width="8.125" style="84" bestFit="1" customWidth="1"/>
    <col min="3079" max="3079" width="7.5" style="84" bestFit="1" customWidth="1"/>
    <col min="3080" max="3080" width="11" style="84" bestFit="1" customWidth="1"/>
    <col min="3081" max="3084" width="10.125" style="84" bestFit="1" customWidth="1"/>
    <col min="3085" max="3328" width="10" style="84"/>
    <col min="3329" max="3329" width="8.125" style="84" customWidth="1"/>
    <col min="3330" max="3330" width="9.125" style="84" customWidth="1"/>
    <col min="3331" max="3331" width="8.125" style="84" bestFit="1" customWidth="1"/>
    <col min="3332" max="3332" width="8.625" style="84" bestFit="1" customWidth="1"/>
    <col min="3333" max="3334" width="8.125" style="84" bestFit="1" customWidth="1"/>
    <col min="3335" max="3335" width="7.5" style="84" bestFit="1" customWidth="1"/>
    <col min="3336" max="3336" width="11" style="84" bestFit="1" customWidth="1"/>
    <col min="3337" max="3340" width="10.125" style="84" bestFit="1" customWidth="1"/>
    <col min="3341" max="3584" width="10" style="84"/>
    <col min="3585" max="3585" width="8.125" style="84" customWidth="1"/>
    <col min="3586" max="3586" width="9.125" style="84" customWidth="1"/>
    <col min="3587" max="3587" width="8.125" style="84" bestFit="1" customWidth="1"/>
    <col min="3588" max="3588" width="8.625" style="84" bestFit="1" customWidth="1"/>
    <col min="3589" max="3590" width="8.125" style="84" bestFit="1" customWidth="1"/>
    <col min="3591" max="3591" width="7.5" style="84" bestFit="1" customWidth="1"/>
    <col min="3592" max="3592" width="11" style="84" bestFit="1" customWidth="1"/>
    <col min="3593" max="3596" width="10.125" style="84" bestFit="1" customWidth="1"/>
    <col min="3597" max="3840" width="10" style="84"/>
    <col min="3841" max="3841" width="8.125" style="84" customWidth="1"/>
    <col min="3842" max="3842" width="9.125" style="84" customWidth="1"/>
    <col min="3843" max="3843" width="8.125" style="84" bestFit="1" customWidth="1"/>
    <col min="3844" max="3844" width="8.625" style="84" bestFit="1" customWidth="1"/>
    <col min="3845" max="3846" width="8.125" style="84" bestFit="1" customWidth="1"/>
    <col min="3847" max="3847" width="7.5" style="84" bestFit="1" customWidth="1"/>
    <col min="3848" max="3848" width="11" style="84" bestFit="1" customWidth="1"/>
    <col min="3849" max="3852" width="10.125" style="84" bestFit="1" customWidth="1"/>
    <col min="3853" max="4096" width="11" style="84"/>
    <col min="4097" max="4097" width="8.125" style="84" customWidth="1"/>
    <col min="4098" max="4098" width="9.125" style="84" customWidth="1"/>
    <col min="4099" max="4099" width="8.125" style="84" bestFit="1" customWidth="1"/>
    <col min="4100" max="4100" width="8.625" style="84" bestFit="1" customWidth="1"/>
    <col min="4101" max="4102" width="8.125" style="84" bestFit="1" customWidth="1"/>
    <col min="4103" max="4103" width="7.5" style="84" bestFit="1" customWidth="1"/>
    <col min="4104" max="4104" width="11" style="84" bestFit="1" customWidth="1"/>
    <col min="4105" max="4108" width="10.125" style="84" bestFit="1" customWidth="1"/>
    <col min="4109" max="4352" width="10" style="84"/>
    <col min="4353" max="4353" width="8.125" style="84" customWidth="1"/>
    <col min="4354" max="4354" width="9.125" style="84" customWidth="1"/>
    <col min="4355" max="4355" width="8.125" style="84" bestFit="1" customWidth="1"/>
    <col min="4356" max="4356" width="8.625" style="84" bestFit="1" customWidth="1"/>
    <col min="4357" max="4358" width="8.125" style="84" bestFit="1" customWidth="1"/>
    <col min="4359" max="4359" width="7.5" style="84" bestFit="1" customWidth="1"/>
    <col min="4360" max="4360" width="11" style="84" bestFit="1" customWidth="1"/>
    <col min="4361" max="4364" width="10.125" style="84" bestFit="1" customWidth="1"/>
    <col min="4365" max="4608" width="10" style="84"/>
    <col min="4609" max="4609" width="8.125" style="84" customWidth="1"/>
    <col min="4610" max="4610" width="9.125" style="84" customWidth="1"/>
    <col min="4611" max="4611" width="8.125" style="84" bestFit="1" customWidth="1"/>
    <col min="4612" max="4612" width="8.625" style="84" bestFit="1" customWidth="1"/>
    <col min="4613" max="4614" width="8.125" style="84" bestFit="1" customWidth="1"/>
    <col min="4615" max="4615" width="7.5" style="84" bestFit="1" customWidth="1"/>
    <col min="4616" max="4616" width="11" style="84" bestFit="1" customWidth="1"/>
    <col min="4617" max="4620" width="10.125" style="84" bestFit="1" customWidth="1"/>
    <col min="4621" max="4864" width="10" style="84"/>
    <col min="4865" max="4865" width="8.125" style="84" customWidth="1"/>
    <col min="4866" max="4866" width="9.125" style="84" customWidth="1"/>
    <col min="4867" max="4867" width="8.125" style="84" bestFit="1" customWidth="1"/>
    <col min="4868" max="4868" width="8.625" style="84" bestFit="1" customWidth="1"/>
    <col min="4869" max="4870" width="8.125" style="84" bestFit="1" customWidth="1"/>
    <col min="4871" max="4871" width="7.5" style="84" bestFit="1" customWidth="1"/>
    <col min="4872" max="4872" width="11" style="84" bestFit="1" customWidth="1"/>
    <col min="4873" max="4876" width="10.125" style="84" bestFit="1" customWidth="1"/>
    <col min="4877" max="5120" width="11" style="84"/>
    <col min="5121" max="5121" width="8.125" style="84" customWidth="1"/>
    <col min="5122" max="5122" width="9.125" style="84" customWidth="1"/>
    <col min="5123" max="5123" width="8.125" style="84" bestFit="1" customWidth="1"/>
    <col min="5124" max="5124" width="8.625" style="84" bestFit="1" customWidth="1"/>
    <col min="5125" max="5126" width="8.125" style="84" bestFit="1" customWidth="1"/>
    <col min="5127" max="5127" width="7.5" style="84" bestFit="1" customWidth="1"/>
    <col min="5128" max="5128" width="11" style="84" bestFit="1" customWidth="1"/>
    <col min="5129" max="5132" width="10.125" style="84" bestFit="1" customWidth="1"/>
    <col min="5133" max="5376" width="10" style="84"/>
    <col min="5377" max="5377" width="8.125" style="84" customWidth="1"/>
    <col min="5378" max="5378" width="9.125" style="84" customWidth="1"/>
    <col min="5379" max="5379" width="8.125" style="84" bestFit="1" customWidth="1"/>
    <col min="5380" max="5380" width="8.625" style="84" bestFit="1" customWidth="1"/>
    <col min="5381" max="5382" width="8.125" style="84" bestFit="1" customWidth="1"/>
    <col min="5383" max="5383" width="7.5" style="84" bestFit="1" customWidth="1"/>
    <col min="5384" max="5384" width="11" style="84" bestFit="1" customWidth="1"/>
    <col min="5385" max="5388" width="10.125" style="84" bestFit="1" customWidth="1"/>
    <col min="5389" max="5632" width="10" style="84"/>
    <col min="5633" max="5633" width="8.125" style="84" customWidth="1"/>
    <col min="5634" max="5634" width="9.125" style="84" customWidth="1"/>
    <col min="5635" max="5635" width="8.125" style="84" bestFit="1" customWidth="1"/>
    <col min="5636" max="5636" width="8.625" style="84" bestFit="1" customWidth="1"/>
    <col min="5637" max="5638" width="8.125" style="84" bestFit="1" customWidth="1"/>
    <col min="5639" max="5639" width="7.5" style="84" bestFit="1" customWidth="1"/>
    <col min="5640" max="5640" width="11" style="84" bestFit="1" customWidth="1"/>
    <col min="5641" max="5644" width="10.125" style="84" bestFit="1" customWidth="1"/>
    <col min="5645" max="5888" width="10" style="84"/>
    <col min="5889" max="5889" width="8.125" style="84" customWidth="1"/>
    <col min="5890" max="5890" width="9.125" style="84" customWidth="1"/>
    <col min="5891" max="5891" width="8.125" style="84" bestFit="1" customWidth="1"/>
    <col min="5892" max="5892" width="8.625" style="84" bestFit="1" customWidth="1"/>
    <col min="5893" max="5894" width="8.125" style="84" bestFit="1" customWidth="1"/>
    <col min="5895" max="5895" width="7.5" style="84" bestFit="1" customWidth="1"/>
    <col min="5896" max="5896" width="11" style="84" bestFit="1" customWidth="1"/>
    <col min="5897" max="5900" width="10.125" style="84" bestFit="1" customWidth="1"/>
    <col min="5901" max="6144" width="11" style="84"/>
    <col min="6145" max="6145" width="8.125" style="84" customWidth="1"/>
    <col min="6146" max="6146" width="9.125" style="84" customWidth="1"/>
    <col min="6147" max="6147" width="8.125" style="84" bestFit="1" customWidth="1"/>
    <col min="6148" max="6148" width="8.625" style="84" bestFit="1" customWidth="1"/>
    <col min="6149" max="6150" width="8.125" style="84" bestFit="1" customWidth="1"/>
    <col min="6151" max="6151" width="7.5" style="84" bestFit="1" customWidth="1"/>
    <col min="6152" max="6152" width="11" style="84" bestFit="1" customWidth="1"/>
    <col min="6153" max="6156" width="10.125" style="84" bestFit="1" customWidth="1"/>
    <col min="6157" max="6400" width="10" style="84"/>
    <col min="6401" max="6401" width="8.125" style="84" customWidth="1"/>
    <col min="6402" max="6402" width="9.125" style="84" customWidth="1"/>
    <col min="6403" max="6403" width="8.125" style="84" bestFit="1" customWidth="1"/>
    <col min="6404" max="6404" width="8.625" style="84" bestFit="1" customWidth="1"/>
    <col min="6405" max="6406" width="8.125" style="84" bestFit="1" customWidth="1"/>
    <col min="6407" max="6407" width="7.5" style="84" bestFit="1" customWidth="1"/>
    <col min="6408" max="6408" width="11" style="84" bestFit="1" customWidth="1"/>
    <col min="6409" max="6412" width="10.125" style="84" bestFit="1" customWidth="1"/>
    <col min="6413" max="6656" width="10" style="84"/>
    <col min="6657" max="6657" width="8.125" style="84" customWidth="1"/>
    <col min="6658" max="6658" width="9.125" style="84" customWidth="1"/>
    <col min="6659" max="6659" width="8.125" style="84" bestFit="1" customWidth="1"/>
    <col min="6660" max="6660" width="8.625" style="84" bestFit="1" customWidth="1"/>
    <col min="6661" max="6662" width="8.125" style="84" bestFit="1" customWidth="1"/>
    <col min="6663" max="6663" width="7.5" style="84" bestFit="1" customWidth="1"/>
    <col min="6664" max="6664" width="11" style="84" bestFit="1" customWidth="1"/>
    <col min="6665" max="6668" width="10.125" style="84" bestFit="1" customWidth="1"/>
    <col min="6669" max="6912" width="10" style="84"/>
    <col min="6913" max="6913" width="8.125" style="84" customWidth="1"/>
    <col min="6914" max="6914" width="9.125" style="84" customWidth="1"/>
    <col min="6915" max="6915" width="8.125" style="84" bestFit="1" customWidth="1"/>
    <col min="6916" max="6916" width="8.625" style="84" bestFit="1" customWidth="1"/>
    <col min="6917" max="6918" width="8.125" style="84" bestFit="1" customWidth="1"/>
    <col min="6919" max="6919" width="7.5" style="84" bestFit="1" customWidth="1"/>
    <col min="6920" max="6920" width="11" style="84" bestFit="1" customWidth="1"/>
    <col min="6921" max="6924" width="10.125" style="84" bestFit="1" customWidth="1"/>
    <col min="6925" max="7168" width="11" style="84"/>
    <col min="7169" max="7169" width="8.125" style="84" customWidth="1"/>
    <col min="7170" max="7170" width="9.125" style="84" customWidth="1"/>
    <col min="7171" max="7171" width="8.125" style="84" bestFit="1" customWidth="1"/>
    <col min="7172" max="7172" width="8.625" style="84" bestFit="1" customWidth="1"/>
    <col min="7173" max="7174" width="8.125" style="84" bestFit="1" customWidth="1"/>
    <col min="7175" max="7175" width="7.5" style="84" bestFit="1" customWidth="1"/>
    <col min="7176" max="7176" width="11" style="84" bestFit="1" customWidth="1"/>
    <col min="7177" max="7180" width="10.125" style="84" bestFit="1" customWidth="1"/>
    <col min="7181" max="7424" width="10" style="84"/>
    <col min="7425" max="7425" width="8.125" style="84" customWidth="1"/>
    <col min="7426" max="7426" width="9.125" style="84" customWidth="1"/>
    <col min="7427" max="7427" width="8.125" style="84" bestFit="1" customWidth="1"/>
    <col min="7428" max="7428" width="8.625" style="84" bestFit="1" customWidth="1"/>
    <col min="7429" max="7430" width="8.125" style="84" bestFit="1" customWidth="1"/>
    <col min="7431" max="7431" width="7.5" style="84" bestFit="1" customWidth="1"/>
    <col min="7432" max="7432" width="11" style="84" bestFit="1" customWidth="1"/>
    <col min="7433" max="7436" width="10.125" style="84" bestFit="1" customWidth="1"/>
    <col min="7437" max="7680" width="10" style="84"/>
    <col min="7681" max="7681" width="8.125" style="84" customWidth="1"/>
    <col min="7682" max="7682" width="9.125" style="84" customWidth="1"/>
    <col min="7683" max="7683" width="8.125" style="84" bestFit="1" customWidth="1"/>
    <col min="7684" max="7684" width="8.625" style="84" bestFit="1" customWidth="1"/>
    <col min="7685" max="7686" width="8.125" style="84" bestFit="1" customWidth="1"/>
    <col min="7687" max="7687" width="7.5" style="84" bestFit="1" customWidth="1"/>
    <col min="7688" max="7688" width="11" style="84" bestFit="1" customWidth="1"/>
    <col min="7689" max="7692" width="10.125" style="84" bestFit="1" customWidth="1"/>
    <col min="7693" max="7936" width="10" style="84"/>
    <col min="7937" max="7937" width="8.125" style="84" customWidth="1"/>
    <col min="7938" max="7938" width="9.125" style="84" customWidth="1"/>
    <col min="7939" max="7939" width="8.125" style="84" bestFit="1" customWidth="1"/>
    <col min="7940" max="7940" width="8.625" style="84" bestFit="1" customWidth="1"/>
    <col min="7941" max="7942" width="8.125" style="84" bestFit="1" customWidth="1"/>
    <col min="7943" max="7943" width="7.5" style="84" bestFit="1" customWidth="1"/>
    <col min="7944" max="7944" width="11" style="84" bestFit="1" customWidth="1"/>
    <col min="7945" max="7948" width="10.125" style="84" bestFit="1" customWidth="1"/>
    <col min="7949" max="8192" width="11" style="84"/>
    <col min="8193" max="8193" width="8.125" style="84" customWidth="1"/>
    <col min="8194" max="8194" width="9.125" style="84" customWidth="1"/>
    <col min="8195" max="8195" width="8.125" style="84" bestFit="1" customWidth="1"/>
    <col min="8196" max="8196" width="8.625" style="84" bestFit="1" customWidth="1"/>
    <col min="8197" max="8198" width="8.125" style="84" bestFit="1" customWidth="1"/>
    <col min="8199" max="8199" width="7.5" style="84" bestFit="1" customWidth="1"/>
    <col min="8200" max="8200" width="11" style="84" bestFit="1" customWidth="1"/>
    <col min="8201" max="8204" width="10.125" style="84" bestFit="1" customWidth="1"/>
    <col min="8205" max="8448" width="10" style="84"/>
    <col min="8449" max="8449" width="8.125" style="84" customWidth="1"/>
    <col min="8450" max="8450" width="9.125" style="84" customWidth="1"/>
    <col min="8451" max="8451" width="8.125" style="84" bestFit="1" customWidth="1"/>
    <col min="8452" max="8452" width="8.625" style="84" bestFit="1" customWidth="1"/>
    <col min="8453" max="8454" width="8.125" style="84" bestFit="1" customWidth="1"/>
    <col min="8455" max="8455" width="7.5" style="84" bestFit="1" customWidth="1"/>
    <col min="8456" max="8456" width="11" style="84" bestFit="1" customWidth="1"/>
    <col min="8457" max="8460" width="10.125" style="84" bestFit="1" customWidth="1"/>
    <col min="8461" max="8704" width="10" style="84"/>
    <col min="8705" max="8705" width="8.125" style="84" customWidth="1"/>
    <col min="8706" max="8706" width="9.125" style="84" customWidth="1"/>
    <col min="8707" max="8707" width="8.125" style="84" bestFit="1" customWidth="1"/>
    <col min="8708" max="8708" width="8.625" style="84" bestFit="1" customWidth="1"/>
    <col min="8709" max="8710" width="8.125" style="84" bestFit="1" customWidth="1"/>
    <col min="8711" max="8711" width="7.5" style="84" bestFit="1" customWidth="1"/>
    <col min="8712" max="8712" width="11" style="84" bestFit="1" customWidth="1"/>
    <col min="8713" max="8716" width="10.125" style="84" bestFit="1" customWidth="1"/>
    <col min="8717" max="8960" width="10" style="84"/>
    <col min="8961" max="8961" width="8.125" style="84" customWidth="1"/>
    <col min="8962" max="8962" width="9.125" style="84" customWidth="1"/>
    <col min="8963" max="8963" width="8.125" style="84" bestFit="1" customWidth="1"/>
    <col min="8964" max="8964" width="8.625" style="84" bestFit="1" customWidth="1"/>
    <col min="8965" max="8966" width="8.125" style="84" bestFit="1" customWidth="1"/>
    <col min="8967" max="8967" width="7.5" style="84" bestFit="1" customWidth="1"/>
    <col min="8968" max="8968" width="11" style="84" bestFit="1" customWidth="1"/>
    <col min="8969" max="8972" width="10.125" style="84" bestFit="1" customWidth="1"/>
    <col min="8973" max="9216" width="11" style="84"/>
    <col min="9217" max="9217" width="8.125" style="84" customWidth="1"/>
    <col min="9218" max="9218" width="9.125" style="84" customWidth="1"/>
    <col min="9219" max="9219" width="8.125" style="84" bestFit="1" customWidth="1"/>
    <col min="9220" max="9220" width="8.625" style="84" bestFit="1" customWidth="1"/>
    <col min="9221" max="9222" width="8.125" style="84" bestFit="1" customWidth="1"/>
    <col min="9223" max="9223" width="7.5" style="84" bestFit="1" customWidth="1"/>
    <col min="9224" max="9224" width="11" style="84" bestFit="1" customWidth="1"/>
    <col min="9225" max="9228" width="10.125" style="84" bestFit="1" customWidth="1"/>
    <col min="9229" max="9472" width="10" style="84"/>
    <col min="9473" max="9473" width="8.125" style="84" customWidth="1"/>
    <col min="9474" max="9474" width="9.125" style="84" customWidth="1"/>
    <col min="9475" max="9475" width="8.125" style="84" bestFit="1" customWidth="1"/>
    <col min="9476" max="9476" width="8.625" style="84" bestFit="1" customWidth="1"/>
    <col min="9477" max="9478" width="8.125" style="84" bestFit="1" customWidth="1"/>
    <col min="9479" max="9479" width="7.5" style="84" bestFit="1" customWidth="1"/>
    <col min="9480" max="9480" width="11" style="84" bestFit="1" customWidth="1"/>
    <col min="9481" max="9484" width="10.125" style="84" bestFit="1" customWidth="1"/>
    <col min="9485" max="9728" width="10" style="84"/>
    <col min="9729" max="9729" width="8.125" style="84" customWidth="1"/>
    <col min="9730" max="9730" width="9.125" style="84" customWidth="1"/>
    <col min="9731" max="9731" width="8.125" style="84" bestFit="1" customWidth="1"/>
    <col min="9732" max="9732" width="8.625" style="84" bestFit="1" customWidth="1"/>
    <col min="9733" max="9734" width="8.125" style="84" bestFit="1" customWidth="1"/>
    <col min="9735" max="9735" width="7.5" style="84" bestFit="1" customWidth="1"/>
    <col min="9736" max="9736" width="11" style="84" bestFit="1" customWidth="1"/>
    <col min="9737" max="9740" width="10.125" style="84" bestFit="1" customWidth="1"/>
    <col min="9741" max="9984" width="10" style="84"/>
    <col min="9985" max="9985" width="8.125" style="84" customWidth="1"/>
    <col min="9986" max="9986" width="9.125" style="84" customWidth="1"/>
    <col min="9987" max="9987" width="8.125" style="84" bestFit="1" customWidth="1"/>
    <col min="9988" max="9988" width="8.625" style="84" bestFit="1" customWidth="1"/>
    <col min="9989" max="9990" width="8.125" style="84" bestFit="1" customWidth="1"/>
    <col min="9991" max="9991" width="7.5" style="84" bestFit="1" customWidth="1"/>
    <col min="9992" max="9992" width="11" style="84" bestFit="1" customWidth="1"/>
    <col min="9993" max="9996" width="10.125" style="84" bestFit="1" customWidth="1"/>
    <col min="9997" max="10240" width="11" style="84"/>
    <col min="10241" max="10241" width="8.125" style="84" customWidth="1"/>
    <col min="10242" max="10242" width="9.125" style="84" customWidth="1"/>
    <col min="10243" max="10243" width="8.125" style="84" bestFit="1" customWidth="1"/>
    <col min="10244" max="10244" width="8.625" style="84" bestFit="1" customWidth="1"/>
    <col min="10245" max="10246" width="8.125" style="84" bestFit="1" customWidth="1"/>
    <col min="10247" max="10247" width="7.5" style="84" bestFit="1" customWidth="1"/>
    <col min="10248" max="10248" width="11" style="84" bestFit="1" customWidth="1"/>
    <col min="10249" max="10252" width="10.125" style="84" bestFit="1" customWidth="1"/>
    <col min="10253" max="10496" width="10" style="84"/>
    <col min="10497" max="10497" width="8.125" style="84" customWidth="1"/>
    <col min="10498" max="10498" width="9.125" style="84" customWidth="1"/>
    <col min="10499" max="10499" width="8.125" style="84" bestFit="1" customWidth="1"/>
    <col min="10500" max="10500" width="8.625" style="84" bestFit="1" customWidth="1"/>
    <col min="10501" max="10502" width="8.125" style="84" bestFit="1" customWidth="1"/>
    <col min="10503" max="10503" width="7.5" style="84" bestFit="1" customWidth="1"/>
    <col min="10504" max="10504" width="11" style="84" bestFit="1" customWidth="1"/>
    <col min="10505" max="10508" width="10.125" style="84" bestFit="1" customWidth="1"/>
    <col min="10509" max="10752" width="10" style="84"/>
    <col min="10753" max="10753" width="8.125" style="84" customWidth="1"/>
    <col min="10754" max="10754" width="9.125" style="84" customWidth="1"/>
    <col min="10755" max="10755" width="8.125" style="84" bestFit="1" customWidth="1"/>
    <col min="10756" max="10756" width="8.625" style="84" bestFit="1" customWidth="1"/>
    <col min="10757" max="10758" width="8.125" style="84" bestFit="1" customWidth="1"/>
    <col min="10759" max="10759" width="7.5" style="84" bestFit="1" customWidth="1"/>
    <col min="10760" max="10760" width="11" style="84" bestFit="1" customWidth="1"/>
    <col min="10761" max="10764" width="10.125" style="84" bestFit="1" customWidth="1"/>
    <col min="10765" max="11008" width="10" style="84"/>
    <col min="11009" max="11009" width="8.125" style="84" customWidth="1"/>
    <col min="11010" max="11010" width="9.125" style="84" customWidth="1"/>
    <col min="11011" max="11011" width="8.125" style="84" bestFit="1" customWidth="1"/>
    <col min="11012" max="11012" width="8.625" style="84" bestFit="1" customWidth="1"/>
    <col min="11013" max="11014" width="8.125" style="84" bestFit="1" customWidth="1"/>
    <col min="11015" max="11015" width="7.5" style="84" bestFit="1" customWidth="1"/>
    <col min="11016" max="11016" width="11" style="84" bestFit="1" customWidth="1"/>
    <col min="11017" max="11020" width="10.125" style="84" bestFit="1" customWidth="1"/>
    <col min="11021" max="11264" width="11" style="84"/>
    <col min="11265" max="11265" width="8.125" style="84" customWidth="1"/>
    <col min="11266" max="11266" width="9.125" style="84" customWidth="1"/>
    <col min="11267" max="11267" width="8.125" style="84" bestFit="1" customWidth="1"/>
    <col min="11268" max="11268" width="8.625" style="84" bestFit="1" customWidth="1"/>
    <col min="11269" max="11270" width="8.125" style="84" bestFit="1" customWidth="1"/>
    <col min="11271" max="11271" width="7.5" style="84" bestFit="1" customWidth="1"/>
    <col min="11272" max="11272" width="11" style="84" bestFit="1" customWidth="1"/>
    <col min="11273" max="11276" width="10.125" style="84" bestFit="1" customWidth="1"/>
    <col min="11277" max="11520" width="10" style="84"/>
    <col min="11521" max="11521" width="8.125" style="84" customWidth="1"/>
    <col min="11522" max="11522" width="9.125" style="84" customWidth="1"/>
    <col min="11523" max="11523" width="8.125" style="84" bestFit="1" customWidth="1"/>
    <col min="11524" max="11524" width="8.625" style="84" bestFit="1" customWidth="1"/>
    <col min="11525" max="11526" width="8.125" style="84" bestFit="1" customWidth="1"/>
    <col min="11527" max="11527" width="7.5" style="84" bestFit="1" customWidth="1"/>
    <col min="11528" max="11528" width="11" style="84" bestFit="1" customWidth="1"/>
    <col min="11529" max="11532" width="10.125" style="84" bestFit="1" customWidth="1"/>
    <col min="11533" max="11776" width="10" style="84"/>
    <col min="11777" max="11777" width="8.125" style="84" customWidth="1"/>
    <col min="11778" max="11778" width="9.125" style="84" customWidth="1"/>
    <col min="11779" max="11779" width="8.125" style="84" bestFit="1" customWidth="1"/>
    <col min="11780" max="11780" width="8.625" style="84" bestFit="1" customWidth="1"/>
    <col min="11781" max="11782" width="8.125" style="84" bestFit="1" customWidth="1"/>
    <col min="11783" max="11783" width="7.5" style="84" bestFit="1" customWidth="1"/>
    <col min="11784" max="11784" width="11" style="84" bestFit="1" customWidth="1"/>
    <col min="11785" max="11788" width="10.125" style="84" bestFit="1" customWidth="1"/>
    <col min="11789" max="12032" width="10" style="84"/>
    <col min="12033" max="12033" width="8.125" style="84" customWidth="1"/>
    <col min="12034" max="12034" width="9.125" style="84" customWidth="1"/>
    <col min="12035" max="12035" width="8.125" style="84" bestFit="1" customWidth="1"/>
    <col min="12036" max="12036" width="8.625" style="84" bestFit="1" customWidth="1"/>
    <col min="12037" max="12038" width="8.125" style="84" bestFit="1" customWidth="1"/>
    <col min="12039" max="12039" width="7.5" style="84" bestFit="1" customWidth="1"/>
    <col min="12040" max="12040" width="11" style="84" bestFit="1" customWidth="1"/>
    <col min="12041" max="12044" width="10.125" style="84" bestFit="1" customWidth="1"/>
    <col min="12045" max="12288" width="11" style="84"/>
    <col min="12289" max="12289" width="8.125" style="84" customWidth="1"/>
    <col min="12290" max="12290" width="9.125" style="84" customWidth="1"/>
    <col min="12291" max="12291" width="8.125" style="84" bestFit="1" customWidth="1"/>
    <col min="12292" max="12292" width="8.625" style="84" bestFit="1" customWidth="1"/>
    <col min="12293" max="12294" width="8.125" style="84" bestFit="1" customWidth="1"/>
    <col min="12295" max="12295" width="7.5" style="84" bestFit="1" customWidth="1"/>
    <col min="12296" max="12296" width="11" style="84" bestFit="1" customWidth="1"/>
    <col min="12297" max="12300" width="10.125" style="84" bestFit="1" customWidth="1"/>
    <col min="12301" max="12544" width="10" style="84"/>
    <col min="12545" max="12545" width="8.125" style="84" customWidth="1"/>
    <col min="12546" max="12546" width="9.125" style="84" customWidth="1"/>
    <col min="12547" max="12547" width="8.125" style="84" bestFit="1" customWidth="1"/>
    <col min="12548" max="12548" width="8.625" style="84" bestFit="1" customWidth="1"/>
    <col min="12549" max="12550" width="8.125" style="84" bestFit="1" customWidth="1"/>
    <col min="12551" max="12551" width="7.5" style="84" bestFit="1" customWidth="1"/>
    <col min="12552" max="12552" width="11" style="84" bestFit="1" customWidth="1"/>
    <col min="12553" max="12556" width="10.125" style="84" bestFit="1" customWidth="1"/>
    <col min="12557" max="12800" width="10" style="84"/>
    <col min="12801" max="12801" width="8.125" style="84" customWidth="1"/>
    <col min="12802" max="12802" width="9.125" style="84" customWidth="1"/>
    <col min="12803" max="12803" width="8.125" style="84" bestFit="1" customWidth="1"/>
    <col min="12804" max="12804" width="8.625" style="84" bestFit="1" customWidth="1"/>
    <col min="12805" max="12806" width="8.125" style="84" bestFit="1" customWidth="1"/>
    <col min="12807" max="12807" width="7.5" style="84" bestFit="1" customWidth="1"/>
    <col min="12808" max="12808" width="11" style="84" bestFit="1" customWidth="1"/>
    <col min="12809" max="12812" width="10.125" style="84" bestFit="1" customWidth="1"/>
    <col min="12813" max="13056" width="10" style="84"/>
    <col min="13057" max="13057" width="8.125" style="84" customWidth="1"/>
    <col min="13058" max="13058" width="9.125" style="84" customWidth="1"/>
    <col min="13059" max="13059" width="8.125" style="84" bestFit="1" customWidth="1"/>
    <col min="13060" max="13060" width="8.625" style="84" bestFit="1" customWidth="1"/>
    <col min="13061" max="13062" width="8.125" style="84" bestFit="1" customWidth="1"/>
    <col min="13063" max="13063" width="7.5" style="84" bestFit="1" customWidth="1"/>
    <col min="13064" max="13064" width="11" style="84" bestFit="1" customWidth="1"/>
    <col min="13065" max="13068" width="10.125" style="84" bestFit="1" customWidth="1"/>
    <col min="13069" max="13312" width="11" style="84"/>
    <col min="13313" max="13313" width="8.125" style="84" customWidth="1"/>
    <col min="13314" max="13314" width="9.125" style="84" customWidth="1"/>
    <col min="13315" max="13315" width="8.125" style="84" bestFit="1" customWidth="1"/>
    <col min="13316" max="13316" width="8.625" style="84" bestFit="1" customWidth="1"/>
    <col min="13317" max="13318" width="8.125" style="84" bestFit="1" customWidth="1"/>
    <col min="13319" max="13319" width="7.5" style="84" bestFit="1" customWidth="1"/>
    <col min="13320" max="13320" width="11" style="84" bestFit="1" customWidth="1"/>
    <col min="13321" max="13324" width="10.125" style="84" bestFit="1" customWidth="1"/>
    <col min="13325" max="13568" width="10" style="84"/>
    <col min="13569" max="13569" width="8.125" style="84" customWidth="1"/>
    <col min="13570" max="13570" width="9.125" style="84" customWidth="1"/>
    <col min="13571" max="13571" width="8.125" style="84" bestFit="1" customWidth="1"/>
    <col min="13572" max="13572" width="8.625" style="84" bestFit="1" customWidth="1"/>
    <col min="13573" max="13574" width="8.125" style="84" bestFit="1" customWidth="1"/>
    <col min="13575" max="13575" width="7.5" style="84" bestFit="1" customWidth="1"/>
    <col min="13576" max="13576" width="11" style="84" bestFit="1" customWidth="1"/>
    <col min="13577" max="13580" width="10.125" style="84" bestFit="1" customWidth="1"/>
    <col min="13581" max="13824" width="10" style="84"/>
    <col min="13825" max="13825" width="8.125" style="84" customWidth="1"/>
    <col min="13826" max="13826" width="9.125" style="84" customWidth="1"/>
    <col min="13827" max="13827" width="8.125" style="84" bestFit="1" customWidth="1"/>
    <col min="13828" max="13828" width="8.625" style="84" bestFit="1" customWidth="1"/>
    <col min="13829" max="13830" width="8.125" style="84" bestFit="1" customWidth="1"/>
    <col min="13831" max="13831" width="7.5" style="84" bestFit="1" customWidth="1"/>
    <col min="13832" max="13832" width="11" style="84" bestFit="1" customWidth="1"/>
    <col min="13833" max="13836" width="10.125" style="84" bestFit="1" customWidth="1"/>
    <col min="13837" max="14080" width="10" style="84"/>
    <col min="14081" max="14081" width="8.125" style="84" customWidth="1"/>
    <col min="14082" max="14082" width="9.125" style="84" customWidth="1"/>
    <col min="14083" max="14083" width="8.125" style="84" bestFit="1" customWidth="1"/>
    <col min="14084" max="14084" width="8.625" style="84" bestFit="1" customWidth="1"/>
    <col min="14085" max="14086" width="8.125" style="84" bestFit="1" customWidth="1"/>
    <col min="14087" max="14087" width="7.5" style="84" bestFit="1" customWidth="1"/>
    <col min="14088" max="14088" width="11" style="84" bestFit="1" customWidth="1"/>
    <col min="14089" max="14092" width="10.125" style="84" bestFit="1" customWidth="1"/>
    <col min="14093" max="14336" width="11" style="84"/>
    <col min="14337" max="14337" width="8.125" style="84" customWidth="1"/>
    <col min="14338" max="14338" width="9.125" style="84" customWidth="1"/>
    <col min="14339" max="14339" width="8.125" style="84" bestFit="1" customWidth="1"/>
    <col min="14340" max="14340" width="8.625" style="84" bestFit="1" customWidth="1"/>
    <col min="14341" max="14342" width="8.125" style="84" bestFit="1" customWidth="1"/>
    <col min="14343" max="14343" width="7.5" style="84" bestFit="1" customWidth="1"/>
    <col min="14344" max="14344" width="11" style="84" bestFit="1" customWidth="1"/>
    <col min="14345" max="14348" width="10.125" style="84" bestFit="1" customWidth="1"/>
    <col min="14349" max="14592" width="10" style="84"/>
    <col min="14593" max="14593" width="8.125" style="84" customWidth="1"/>
    <col min="14594" max="14594" width="9.125" style="84" customWidth="1"/>
    <col min="14595" max="14595" width="8.125" style="84" bestFit="1" customWidth="1"/>
    <col min="14596" max="14596" width="8.625" style="84" bestFit="1" customWidth="1"/>
    <col min="14597" max="14598" width="8.125" style="84" bestFit="1" customWidth="1"/>
    <col min="14599" max="14599" width="7.5" style="84" bestFit="1" customWidth="1"/>
    <col min="14600" max="14600" width="11" style="84" bestFit="1" customWidth="1"/>
    <col min="14601" max="14604" width="10.125" style="84" bestFit="1" customWidth="1"/>
    <col min="14605" max="14848" width="10" style="84"/>
    <col min="14849" max="14849" width="8.125" style="84" customWidth="1"/>
    <col min="14850" max="14850" width="9.125" style="84" customWidth="1"/>
    <col min="14851" max="14851" width="8.125" style="84" bestFit="1" customWidth="1"/>
    <col min="14852" max="14852" width="8.625" style="84" bestFit="1" customWidth="1"/>
    <col min="14853" max="14854" width="8.125" style="84" bestFit="1" customWidth="1"/>
    <col min="14855" max="14855" width="7.5" style="84" bestFit="1" customWidth="1"/>
    <col min="14856" max="14856" width="11" style="84" bestFit="1" customWidth="1"/>
    <col min="14857" max="14860" width="10.125" style="84" bestFit="1" customWidth="1"/>
    <col min="14861" max="15104" width="10" style="84"/>
    <col min="15105" max="15105" width="8.125" style="84" customWidth="1"/>
    <col min="15106" max="15106" width="9.125" style="84" customWidth="1"/>
    <col min="15107" max="15107" width="8.125" style="84" bestFit="1" customWidth="1"/>
    <col min="15108" max="15108" width="8.625" style="84" bestFit="1" customWidth="1"/>
    <col min="15109" max="15110" width="8.125" style="84" bestFit="1" customWidth="1"/>
    <col min="15111" max="15111" width="7.5" style="84" bestFit="1" customWidth="1"/>
    <col min="15112" max="15112" width="11" style="84" bestFit="1" customWidth="1"/>
    <col min="15113" max="15116" width="10.125" style="84" bestFit="1" customWidth="1"/>
    <col min="15117" max="15360" width="11" style="84"/>
    <col min="15361" max="15361" width="8.125" style="84" customWidth="1"/>
    <col min="15362" max="15362" width="9.125" style="84" customWidth="1"/>
    <col min="15363" max="15363" width="8.125" style="84" bestFit="1" customWidth="1"/>
    <col min="15364" max="15364" width="8.625" style="84" bestFit="1" customWidth="1"/>
    <col min="15365" max="15366" width="8.125" style="84" bestFit="1" customWidth="1"/>
    <col min="15367" max="15367" width="7.5" style="84" bestFit="1" customWidth="1"/>
    <col min="15368" max="15368" width="11" style="84" bestFit="1" customWidth="1"/>
    <col min="15369" max="15372" width="10.125" style="84" bestFit="1" customWidth="1"/>
    <col min="15373" max="15616" width="10" style="84"/>
    <col min="15617" max="15617" width="8.125" style="84" customWidth="1"/>
    <col min="15618" max="15618" width="9.125" style="84" customWidth="1"/>
    <col min="15619" max="15619" width="8.125" style="84" bestFit="1" customWidth="1"/>
    <col min="15620" max="15620" width="8.625" style="84" bestFit="1" customWidth="1"/>
    <col min="15621" max="15622" width="8.125" style="84" bestFit="1" customWidth="1"/>
    <col min="15623" max="15623" width="7.5" style="84" bestFit="1" customWidth="1"/>
    <col min="15624" max="15624" width="11" style="84" bestFit="1" customWidth="1"/>
    <col min="15625" max="15628" width="10.125" style="84" bestFit="1" customWidth="1"/>
    <col min="15629" max="15872" width="10" style="84"/>
    <col min="15873" max="15873" width="8.125" style="84" customWidth="1"/>
    <col min="15874" max="15874" width="9.125" style="84" customWidth="1"/>
    <col min="15875" max="15875" width="8.125" style="84" bestFit="1" customWidth="1"/>
    <col min="15876" max="15876" width="8.625" style="84" bestFit="1" customWidth="1"/>
    <col min="15877" max="15878" width="8.125" style="84" bestFit="1" customWidth="1"/>
    <col min="15879" max="15879" width="7.5" style="84" bestFit="1" customWidth="1"/>
    <col min="15880" max="15880" width="11" style="84" bestFit="1" customWidth="1"/>
    <col min="15881" max="15884" width="10.125" style="84" bestFit="1" customWidth="1"/>
    <col min="15885" max="16128" width="10" style="84"/>
    <col min="16129" max="16129" width="8.125" style="84" customWidth="1"/>
    <col min="16130" max="16130" width="9.125" style="84" customWidth="1"/>
    <col min="16131" max="16131" width="8.125" style="84" bestFit="1" customWidth="1"/>
    <col min="16132" max="16132" width="8.625" style="84" bestFit="1" customWidth="1"/>
    <col min="16133" max="16134" width="8.125" style="84" bestFit="1" customWidth="1"/>
    <col min="16135" max="16135" width="7.5" style="84" bestFit="1" customWidth="1"/>
    <col min="16136" max="16136" width="11" style="84" bestFit="1" customWidth="1"/>
    <col min="16137" max="16140" width="10.125" style="84" bestFit="1" customWidth="1"/>
    <col min="16141" max="16384" width="11" style="84"/>
  </cols>
  <sheetData>
    <row r="1" spans="1:65" x14ac:dyDescent="0.2">
      <c r="A1" s="138" t="s">
        <v>6</v>
      </c>
    </row>
    <row r="2" spans="1:65" ht="15.75" x14ac:dyDescent="0.25">
      <c r="A2" s="139"/>
      <c r="B2" s="140"/>
      <c r="H2" s="79" t="s">
        <v>151</v>
      </c>
    </row>
    <row r="3" spans="1:65" s="81" customFormat="1" x14ac:dyDescent="0.2">
      <c r="A3" s="70"/>
      <c r="B3" s="778">
        <f>INDICE!A3</f>
        <v>46081</v>
      </c>
      <c r="C3" s="779"/>
      <c r="D3" s="779" t="s">
        <v>115</v>
      </c>
      <c r="E3" s="779"/>
      <c r="F3" s="779" t="s">
        <v>116</v>
      </c>
      <c r="G3" s="779"/>
      <c r="H3" s="779"/>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416</v>
      </c>
      <c r="D4" s="82" t="s">
        <v>47</v>
      </c>
      <c r="E4" s="82" t="s">
        <v>416</v>
      </c>
      <c r="F4" s="82" t="s">
        <v>47</v>
      </c>
      <c r="G4" s="82" t="s">
        <v>416</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193</v>
      </c>
      <c r="B5" s="379">
        <v>510.64792999999992</v>
      </c>
      <c r="C5" s="86">
        <v>0.8966311848536539</v>
      </c>
      <c r="D5" s="85">
        <v>1064.97891</v>
      </c>
      <c r="E5" s="86">
        <v>2.0906166205549903</v>
      </c>
      <c r="F5" s="85">
        <v>7766.0209300000006</v>
      </c>
      <c r="G5" s="86">
        <v>4.2742711484741074</v>
      </c>
      <c r="H5" s="380">
        <v>99.998982887152962</v>
      </c>
    </row>
    <row r="6" spans="1:65" x14ac:dyDescent="0.2">
      <c r="A6" s="84" t="s">
        <v>141</v>
      </c>
      <c r="B6" s="341">
        <v>2.2800000000000003E-3</v>
      </c>
      <c r="C6" s="344">
        <v>356.00000000000006</v>
      </c>
      <c r="D6" s="96">
        <v>5.3900000000000007E-3</v>
      </c>
      <c r="E6" s="344">
        <v>123.65145228215768</v>
      </c>
      <c r="F6" s="96">
        <v>7.8990000000000005E-2</v>
      </c>
      <c r="G6" s="344">
        <v>-13.006607929515418</v>
      </c>
      <c r="H6" s="474">
        <v>1.0171128470363537E-3</v>
      </c>
    </row>
    <row r="7" spans="1:65" x14ac:dyDescent="0.2">
      <c r="A7" s="60" t="s">
        <v>114</v>
      </c>
      <c r="B7" s="61">
        <v>510.65020999999996</v>
      </c>
      <c r="C7" s="87">
        <v>0.89698200090650904</v>
      </c>
      <c r="D7" s="61">
        <v>1064.9843000000001</v>
      </c>
      <c r="E7" s="87">
        <v>2.0908974576911517</v>
      </c>
      <c r="F7" s="61">
        <v>7766.0999200000006</v>
      </c>
      <c r="G7" s="87">
        <v>4.2740604676583605</v>
      </c>
      <c r="H7" s="87">
        <v>100</v>
      </c>
    </row>
    <row r="8" spans="1:65" x14ac:dyDescent="0.2">
      <c r="H8" s="79" t="s">
        <v>219</v>
      </c>
    </row>
    <row r="9" spans="1:65" x14ac:dyDescent="0.2">
      <c r="A9" s="80" t="s">
        <v>474</v>
      </c>
    </row>
    <row r="10" spans="1:65" x14ac:dyDescent="0.2">
      <c r="A10" s="428" t="s">
        <v>526</v>
      </c>
    </row>
    <row r="13" spans="1:65" x14ac:dyDescent="0.2">
      <c r="B13" s="85"/>
    </row>
  </sheetData>
  <mergeCells count="3">
    <mergeCell ref="B3:C3"/>
    <mergeCell ref="D3:E3"/>
    <mergeCell ref="F3:H3"/>
  </mergeCells>
  <conditionalFormatting sqref="B6">
    <cfRule type="cellIs" dxfId="185" priority="7" operator="between">
      <formula>0</formula>
      <formula>0.5</formula>
    </cfRule>
    <cfRule type="cellIs" dxfId="184" priority="8" operator="between">
      <formula>0</formula>
      <formula>0.49</formula>
    </cfRule>
  </conditionalFormatting>
  <conditionalFormatting sqref="D6">
    <cfRule type="cellIs" dxfId="183" priority="5" operator="between">
      <formula>0</formula>
      <formula>0.5</formula>
    </cfRule>
    <cfRule type="cellIs" dxfId="182" priority="6" operator="between">
      <formula>0</formula>
      <formula>0.49</formula>
    </cfRule>
  </conditionalFormatting>
  <conditionalFormatting sqref="F6">
    <cfRule type="cellIs" dxfId="181" priority="3" operator="between">
      <formula>0</formula>
      <formula>0.5</formula>
    </cfRule>
    <cfRule type="cellIs" dxfId="180" priority="4" operator="between">
      <formula>0</formula>
      <formula>0.49</formula>
    </cfRule>
  </conditionalFormatting>
  <conditionalFormatting sqref="H6">
    <cfRule type="cellIs" dxfId="179" priority="1" operator="between">
      <formula>0</formula>
      <formula>0.5</formula>
    </cfRule>
    <cfRule type="cellIs" dxfId="178"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BM12"/>
  <sheetViews>
    <sheetView zoomScaleNormal="100" zoomScaleSheetLayoutView="100" workbookViewId="0"/>
  </sheetViews>
  <sheetFormatPr baseColWidth="10" defaultRowHeight="12.75" x14ac:dyDescent="0.2"/>
  <cols>
    <col min="1" max="1" width="25.625" style="84" customWidth="1"/>
    <col min="2" max="2" width="9.125" style="84" customWidth="1"/>
    <col min="3" max="3" width="12.625" style="84" customWidth="1"/>
    <col min="4" max="4" width="10.125" style="84" customWidth="1"/>
    <col min="5" max="5" width="11.625" style="84" customWidth="1"/>
    <col min="6" max="6" width="10.125" style="84" customWidth="1"/>
    <col min="7" max="7" width="11" style="84" customWidth="1"/>
    <col min="8" max="8" width="16.125" style="84" customWidth="1"/>
    <col min="9" max="11" width="11" style="84"/>
    <col min="12" max="12" width="11.5" style="84" customWidth="1"/>
    <col min="13" max="66" width="11" style="84"/>
    <col min="67" max="256" width="10" style="84"/>
    <col min="257" max="257" width="19.625" style="84" customWidth="1"/>
    <col min="258" max="259" width="8.12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5" width="8.12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1" width="8.12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7" width="8.12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3" width="8.12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9" width="8.12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5" width="8.12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1" width="8.12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7" width="8.12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3" width="8.12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9" width="8.12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5" width="8.12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1" width="8.12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7" width="8.12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3" width="8.12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9" width="8.12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5" width="8.12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1" width="8.12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7" width="8.12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3" width="8.12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9" width="8.12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5" width="8.12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1" width="8.12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7" width="8.12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3" width="8.12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9" width="8.12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5" width="8.12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1" width="8.12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7" width="8.12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3" width="8.12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9" width="8.12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5" width="8.12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1" width="8.12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7" width="8.12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3" width="8.12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9" width="8.12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5" width="8.12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1" width="8.12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7" width="8.12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3" width="8.12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9" width="8.12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5" width="8.12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1" width="8.12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7" width="8.12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3" width="8.12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9" width="8.12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5" width="8.12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1" width="8.12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7" width="8.12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3" width="8.12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9" width="8.12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5" width="8.12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1" width="8.12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7" width="8.12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3" width="8.12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9" width="8.12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5" width="8.12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1" width="8.12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7" width="8.12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3" width="8.12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9" width="8.12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5" width="8.12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1" width="8.12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29</v>
      </c>
    </row>
    <row r="2" spans="1:65" ht="15.75" x14ac:dyDescent="0.25">
      <c r="A2" s="139"/>
      <c r="B2" s="140"/>
      <c r="H2" s="378" t="s">
        <v>151</v>
      </c>
    </row>
    <row r="3" spans="1:65" s="81" customFormat="1" x14ac:dyDescent="0.2">
      <c r="A3" s="70"/>
      <c r="B3" s="778">
        <f>INDICE!A3</f>
        <v>46081</v>
      </c>
      <c r="C3" s="779"/>
      <c r="D3" s="779" t="s">
        <v>115</v>
      </c>
      <c r="E3" s="779"/>
      <c r="F3" s="779" t="s">
        <v>116</v>
      </c>
      <c r="G3" s="779"/>
      <c r="H3" s="779"/>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416</v>
      </c>
      <c r="D4" s="82" t="s">
        <v>47</v>
      </c>
      <c r="E4" s="82" t="s">
        <v>416</v>
      </c>
      <c r="F4" s="82" t="s">
        <v>47</v>
      </c>
      <c r="G4" s="83" t="s">
        <v>416</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194</v>
      </c>
      <c r="B5" s="379">
        <v>195.79062999999999</v>
      </c>
      <c r="C5" s="86">
        <v>0.9452183060282735</v>
      </c>
      <c r="D5" s="85">
        <v>369.73515000000003</v>
      </c>
      <c r="E5" s="86">
        <v>-10.632403562810405</v>
      </c>
      <c r="F5" s="85">
        <v>2418.2431099999994</v>
      </c>
      <c r="G5" s="86">
        <v>-9.9698035273233678</v>
      </c>
      <c r="H5" s="380">
        <v>32.319453020797717</v>
      </c>
    </row>
    <row r="6" spans="1:65" x14ac:dyDescent="0.2">
      <c r="A6" s="84" t="s">
        <v>195</v>
      </c>
      <c r="B6" s="379">
        <v>350.81875000000002</v>
      </c>
      <c r="C6" s="86">
        <v>-27.53346647073381</v>
      </c>
      <c r="D6" s="85">
        <v>748.38685999999996</v>
      </c>
      <c r="E6" s="86">
        <v>-19.17271279034464</v>
      </c>
      <c r="F6" s="85">
        <v>5064.0713599999999</v>
      </c>
      <c r="G6" s="86">
        <v>-13.417856102313088</v>
      </c>
      <c r="H6" s="380">
        <v>67.680546979202276</v>
      </c>
    </row>
    <row r="7" spans="1:65" x14ac:dyDescent="0.2">
      <c r="A7" s="60" t="s">
        <v>433</v>
      </c>
      <c r="B7" s="61">
        <v>546.60937999999999</v>
      </c>
      <c r="C7" s="87">
        <v>-19.387316957893539</v>
      </c>
      <c r="D7" s="61">
        <v>1118.12201</v>
      </c>
      <c r="E7" s="87">
        <v>-16.535175890237717</v>
      </c>
      <c r="F7" s="61">
        <v>7482.3144699999993</v>
      </c>
      <c r="G7" s="87">
        <v>-12.332712402729749</v>
      </c>
      <c r="H7" s="87">
        <v>100</v>
      </c>
    </row>
    <row r="8" spans="1:65" x14ac:dyDescent="0.2">
      <c r="A8" s="66" t="s">
        <v>422</v>
      </c>
      <c r="B8" s="419">
        <v>443.73732999999999</v>
      </c>
      <c r="C8" s="602">
        <v>-25.010722294194277</v>
      </c>
      <c r="D8" s="417">
        <v>924.9068400000001</v>
      </c>
      <c r="E8" s="602">
        <v>-18.498061054220351</v>
      </c>
      <c r="F8" s="417">
        <v>6235.4299600000004</v>
      </c>
      <c r="G8" s="602">
        <v>-13.549736866733472</v>
      </c>
      <c r="H8" s="701">
        <v>83.335577313686485</v>
      </c>
    </row>
    <row r="9" spans="1:65" x14ac:dyDescent="0.2">
      <c r="H9" s="79" t="s">
        <v>219</v>
      </c>
    </row>
    <row r="10" spans="1:65" x14ac:dyDescent="0.2">
      <c r="A10" s="80" t="s">
        <v>474</v>
      </c>
    </row>
    <row r="11" spans="1:65" x14ac:dyDescent="0.2">
      <c r="A11" s="80" t="s">
        <v>434</v>
      </c>
    </row>
    <row r="12" spans="1:65" x14ac:dyDescent="0.2">
      <c r="A12" s="133" t="s">
        <v>526</v>
      </c>
    </row>
  </sheetData>
  <mergeCells count="3">
    <mergeCell ref="B3:C3"/>
    <mergeCell ref="D3:E3"/>
    <mergeCell ref="F3:H3"/>
  </mergeCells>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pageSetUpPr fitToPage="1"/>
  </sheetPr>
  <dimension ref="A1:C46"/>
  <sheetViews>
    <sheetView zoomScaleNormal="100" zoomScaleSheetLayoutView="100" workbookViewId="0"/>
  </sheetViews>
  <sheetFormatPr baseColWidth="10" defaultRowHeight="12.75" x14ac:dyDescent="0.2"/>
  <cols>
    <col min="1" max="1" width="16.5" style="3" customWidth="1"/>
    <col min="2" max="2" width="11.5" style="3" customWidth="1"/>
    <col min="3" max="3" width="17.125" style="3" customWidth="1"/>
    <col min="4" max="4" width="8.5" style="3" customWidth="1"/>
    <col min="5" max="5" width="11" style="3"/>
    <col min="6" max="6" width="10.125" style="3" customWidth="1"/>
    <col min="7" max="7" width="11.625" style="3" customWidth="1"/>
    <col min="8" max="10" width="11" style="3"/>
    <col min="11" max="243" width="10" style="3"/>
    <col min="244" max="244" width="14.5" style="3" customWidth="1"/>
    <col min="245" max="245" width="9.625" style="3" customWidth="1"/>
    <col min="246" max="246" width="6.125" style="3" bestFit="1" customWidth="1"/>
    <col min="247" max="247" width="7.625" style="3" bestFit="1" customWidth="1"/>
    <col min="248" max="248" width="5.625" style="3" customWidth="1"/>
    <col min="249" max="249" width="6.625" style="3" bestFit="1" customWidth="1"/>
    <col min="250" max="250" width="7.625" style="3" bestFit="1" customWidth="1"/>
    <col min="251" max="251" width="11.125" style="3" bestFit="1" customWidth="1"/>
    <col min="252" max="252" width="5.625" style="3" customWidth="1"/>
    <col min="253" max="253" width="7.625" style="3" bestFit="1" customWidth="1"/>
    <col min="254" max="254" width="10.5" style="3" bestFit="1" customWidth="1"/>
    <col min="255" max="255" width="6.5" style="3" customWidth="1"/>
    <col min="256" max="257" width="8" style="3" bestFit="1" customWidth="1"/>
    <col min="258" max="258" width="8.125" style="3" customWidth="1"/>
    <col min="259" max="259" width="10.625" style="3" bestFit="1" customWidth="1"/>
    <col min="260" max="260" width="7.5" style="3" customWidth="1"/>
    <col min="261" max="261" width="10" style="3"/>
    <col min="262" max="262" width="9.125" style="3" customWidth="1"/>
    <col min="263" max="263" width="10.5" style="3" bestFit="1" customWidth="1"/>
    <col min="264" max="499" width="10" style="3"/>
    <col min="500" max="500" width="14.5" style="3" customWidth="1"/>
    <col min="501" max="501" width="9.625" style="3" customWidth="1"/>
    <col min="502" max="502" width="6.125" style="3" bestFit="1" customWidth="1"/>
    <col min="503" max="503" width="7.625" style="3" bestFit="1" customWidth="1"/>
    <col min="504" max="504" width="5.625" style="3" customWidth="1"/>
    <col min="505" max="505" width="6.625" style="3" bestFit="1" customWidth="1"/>
    <col min="506" max="506" width="7.625" style="3" bestFit="1" customWidth="1"/>
    <col min="507" max="507" width="11.125" style="3" bestFit="1" customWidth="1"/>
    <col min="508" max="508" width="5.625" style="3" customWidth="1"/>
    <col min="509" max="509" width="7.625" style="3" bestFit="1" customWidth="1"/>
    <col min="510" max="510" width="10.5" style="3" bestFit="1" customWidth="1"/>
    <col min="511" max="511" width="6.5" style="3" customWidth="1"/>
    <col min="512" max="513" width="8" style="3" bestFit="1" customWidth="1"/>
    <col min="514" max="514" width="8.125" style="3" customWidth="1"/>
    <col min="515" max="515" width="10.625" style="3" bestFit="1" customWidth="1"/>
    <col min="516" max="516" width="7.5" style="3" customWidth="1"/>
    <col min="517" max="517" width="10" style="3"/>
    <col min="518" max="518" width="9.125" style="3" customWidth="1"/>
    <col min="519" max="519" width="10.5" style="3" bestFit="1" customWidth="1"/>
    <col min="520" max="755" width="10" style="3"/>
    <col min="756" max="756" width="14.5" style="3" customWidth="1"/>
    <col min="757" max="757" width="9.625" style="3" customWidth="1"/>
    <col min="758" max="758" width="6.125" style="3" bestFit="1" customWidth="1"/>
    <col min="759" max="759" width="7.625" style="3" bestFit="1" customWidth="1"/>
    <col min="760" max="760" width="5.625" style="3" customWidth="1"/>
    <col min="761" max="761" width="6.625" style="3" bestFit="1" customWidth="1"/>
    <col min="762" max="762" width="7.625" style="3" bestFit="1" customWidth="1"/>
    <col min="763" max="763" width="11.125" style="3" bestFit="1" customWidth="1"/>
    <col min="764" max="764" width="5.625" style="3" customWidth="1"/>
    <col min="765" max="765" width="7.625" style="3" bestFit="1" customWidth="1"/>
    <col min="766" max="766" width="10.5" style="3" bestFit="1" customWidth="1"/>
    <col min="767" max="767" width="6.5" style="3" customWidth="1"/>
    <col min="768" max="769" width="8" style="3" bestFit="1" customWidth="1"/>
    <col min="770" max="770" width="8.125" style="3" customWidth="1"/>
    <col min="771" max="771" width="10.625" style="3" bestFit="1" customWidth="1"/>
    <col min="772" max="772" width="7.5" style="3" customWidth="1"/>
    <col min="773" max="773" width="10" style="3"/>
    <col min="774" max="774" width="9.125" style="3" customWidth="1"/>
    <col min="775" max="775" width="10.5" style="3" bestFit="1" customWidth="1"/>
    <col min="776" max="1011" width="10" style="3"/>
    <col min="1012" max="1012" width="14.5" style="3" customWidth="1"/>
    <col min="1013" max="1013" width="9.625" style="3" customWidth="1"/>
    <col min="1014" max="1014" width="6.125" style="3" bestFit="1" customWidth="1"/>
    <col min="1015" max="1015" width="7.625" style="3" bestFit="1" customWidth="1"/>
    <col min="1016" max="1016" width="5.625" style="3" customWidth="1"/>
    <col min="1017" max="1017" width="6.625" style="3" bestFit="1" customWidth="1"/>
    <col min="1018" max="1018" width="7.625" style="3" bestFit="1" customWidth="1"/>
    <col min="1019" max="1019" width="11.125" style="3" bestFit="1" customWidth="1"/>
    <col min="1020" max="1020" width="5.625" style="3" customWidth="1"/>
    <col min="1021" max="1021" width="7.625" style="3" bestFit="1" customWidth="1"/>
    <col min="1022" max="1022" width="10.5" style="3" bestFit="1" customWidth="1"/>
    <col min="1023" max="1023" width="6.5" style="3" customWidth="1"/>
    <col min="1024" max="1025" width="8" style="3" bestFit="1" customWidth="1"/>
    <col min="1026" max="1026" width="8.125" style="3" customWidth="1"/>
    <col min="1027" max="1027" width="10.625" style="3" bestFit="1" customWidth="1"/>
    <col min="1028" max="1028" width="7.5" style="3" customWidth="1"/>
    <col min="1029" max="1029" width="10" style="3"/>
    <col min="1030" max="1030" width="9.125" style="3" customWidth="1"/>
    <col min="1031" max="1031" width="10.5" style="3" bestFit="1" customWidth="1"/>
    <col min="1032" max="1267" width="10" style="3"/>
    <col min="1268" max="1268" width="14.5" style="3" customWidth="1"/>
    <col min="1269" max="1269" width="9.625" style="3" customWidth="1"/>
    <col min="1270" max="1270" width="6.125" style="3" bestFit="1" customWidth="1"/>
    <col min="1271" max="1271" width="7.625" style="3" bestFit="1" customWidth="1"/>
    <col min="1272" max="1272" width="5.625" style="3" customWidth="1"/>
    <col min="1273" max="1273" width="6.625" style="3" bestFit="1" customWidth="1"/>
    <col min="1274" max="1274" width="7.625" style="3" bestFit="1" customWidth="1"/>
    <col min="1275" max="1275" width="11.125" style="3" bestFit="1" customWidth="1"/>
    <col min="1276" max="1276" width="5.625" style="3" customWidth="1"/>
    <col min="1277" max="1277" width="7.625" style="3" bestFit="1" customWidth="1"/>
    <col min="1278" max="1278" width="10.5" style="3" bestFit="1" customWidth="1"/>
    <col min="1279" max="1279" width="6.5" style="3" customWidth="1"/>
    <col min="1280" max="1281" width="8" style="3" bestFit="1" customWidth="1"/>
    <col min="1282" max="1282" width="8.125" style="3" customWidth="1"/>
    <col min="1283" max="1283" width="10.625" style="3" bestFit="1" customWidth="1"/>
    <col min="1284" max="1284" width="7.5" style="3" customWidth="1"/>
    <col min="1285" max="1285" width="10" style="3"/>
    <col min="1286" max="1286" width="9.125" style="3" customWidth="1"/>
    <col min="1287" max="1287" width="10.5" style="3" bestFit="1" customWidth="1"/>
    <col min="1288" max="1523" width="10" style="3"/>
    <col min="1524" max="1524" width="14.5" style="3" customWidth="1"/>
    <col min="1525" max="1525" width="9.625" style="3" customWidth="1"/>
    <col min="1526" max="1526" width="6.125" style="3" bestFit="1" customWidth="1"/>
    <col min="1527" max="1527" width="7.625" style="3" bestFit="1" customWidth="1"/>
    <col min="1528" max="1528" width="5.625" style="3" customWidth="1"/>
    <col min="1529" max="1529" width="6.625" style="3" bestFit="1" customWidth="1"/>
    <col min="1530" max="1530" width="7.625" style="3" bestFit="1" customWidth="1"/>
    <col min="1531" max="1531" width="11.125" style="3" bestFit="1" customWidth="1"/>
    <col min="1532" max="1532" width="5.625" style="3" customWidth="1"/>
    <col min="1533" max="1533" width="7.625" style="3" bestFit="1" customWidth="1"/>
    <col min="1534" max="1534" width="10.5" style="3" bestFit="1" customWidth="1"/>
    <col min="1535" max="1535" width="6.5" style="3" customWidth="1"/>
    <col min="1536" max="1537" width="8" style="3" bestFit="1" customWidth="1"/>
    <col min="1538" max="1538" width="8.125" style="3" customWidth="1"/>
    <col min="1539" max="1539" width="10.625" style="3" bestFit="1" customWidth="1"/>
    <col min="1540" max="1540" width="7.5" style="3" customWidth="1"/>
    <col min="1541" max="1541" width="10" style="3"/>
    <col min="1542" max="1542" width="9.125" style="3" customWidth="1"/>
    <col min="1543" max="1543" width="10.5" style="3" bestFit="1" customWidth="1"/>
    <col min="1544" max="1779" width="10" style="3"/>
    <col min="1780" max="1780" width="14.5" style="3" customWidth="1"/>
    <col min="1781" max="1781" width="9.625" style="3" customWidth="1"/>
    <col min="1782" max="1782" width="6.125" style="3" bestFit="1" customWidth="1"/>
    <col min="1783" max="1783" width="7.625" style="3" bestFit="1" customWidth="1"/>
    <col min="1784" max="1784" width="5.625" style="3" customWidth="1"/>
    <col min="1785" max="1785" width="6.625" style="3" bestFit="1" customWidth="1"/>
    <col min="1786" max="1786" width="7.625" style="3" bestFit="1" customWidth="1"/>
    <col min="1787" max="1787" width="11.125" style="3" bestFit="1" customWidth="1"/>
    <col min="1788" max="1788" width="5.625" style="3" customWidth="1"/>
    <col min="1789" max="1789" width="7.625" style="3" bestFit="1" customWidth="1"/>
    <col min="1790" max="1790" width="10.5" style="3" bestFit="1" customWidth="1"/>
    <col min="1791" max="1791" width="6.5" style="3" customWidth="1"/>
    <col min="1792" max="1793" width="8" style="3" bestFit="1" customWidth="1"/>
    <col min="1794" max="1794" width="8.125" style="3" customWidth="1"/>
    <col min="1795" max="1795" width="10.625" style="3" bestFit="1" customWidth="1"/>
    <col min="1796" max="1796" width="7.5" style="3" customWidth="1"/>
    <col min="1797" max="1797" width="10" style="3"/>
    <col min="1798" max="1798" width="9.125" style="3" customWidth="1"/>
    <col min="1799" max="1799" width="10.5" style="3" bestFit="1" customWidth="1"/>
    <col min="1800" max="2035" width="10" style="3"/>
    <col min="2036" max="2036" width="14.5" style="3" customWidth="1"/>
    <col min="2037" max="2037" width="9.625" style="3" customWidth="1"/>
    <col min="2038" max="2038" width="6.125" style="3" bestFit="1" customWidth="1"/>
    <col min="2039" max="2039" width="7.625" style="3" bestFit="1" customWidth="1"/>
    <col min="2040" max="2040" width="5.625" style="3" customWidth="1"/>
    <col min="2041" max="2041" width="6.625" style="3" bestFit="1" customWidth="1"/>
    <col min="2042" max="2042" width="7.625" style="3" bestFit="1" customWidth="1"/>
    <col min="2043" max="2043" width="11.125" style="3" bestFit="1" customWidth="1"/>
    <col min="2044" max="2044" width="5.625" style="3" customWidth="1"/>
    <col min="2045" max="2045" width="7.625" style="3" bestFit="1" customWidth="1"/>
    <col min="2046" max="2046" width="10.5" style="3" bestFit="1" customWidth="1"/>
    <col min="2047" max="2047" width="6.5" style="3" customWidth="1"/>
    <col min="2048" max="2049" width="8" style="3" bestFit="1" customWidth="1"/>
    <col min="2050" max="2050" width="8.125" style="3" customWidth="1"/>
    <col min="2051" max="2051" width="10.625" style="3" bestFit="1" customWidth="1"/>
    <col min="2052" max="2052" width="7.5" style="3" customWidth="1"/>
    <col min="2053" max="2053" width="10" style="3"/>
    <col min="2054" max="2054" width="9.125" style="3" customWidth="1"/>
    <col min="2055" max="2055" width="10.5" style="3" bestFit="1" customWidth="1"/>
    <col min="2056" max="2291" width="10" style="3"/>
    <col min="2292" max="2292" width="14.5" style="3" customWidth="1"/>
    <col min="2293" max="2293" width="9.625" style="3" customWidth="1"/>
    <col min="2294" max="2294" width="6.125" style="3" bestFit="1" customWidth="1"/>
    <col min="2295" max="2295" width="7.625" style="3" bestFit="1" customWidth="1"/>
    <col min="2296" max="2296" width="5.625" style="3" customWidth="1"/>
    <col min="2297" max="2297" width="6.625" style="3" bestFit="1" customWidth="1"/>
    <col min="2298" max="2298" width="7.625" style="3" bestFit="1" customWidth="1"/>
    <col min="2299" max="2299" width="11.125" style="3" bestFit="1" customWidth="1"/>
    <col min="2300" max="2300" width="5.625" style="3" customWidth="1"/>
    <col min="2301" max="2301" width="7.625" style="3" bestFit="1" customWidth="1"/>
    <col min="2302" max="2302" width="10.5" style="3" bestFit="1" customWidth="1"/>
    <col min="2303" max="2303" width="6.5" style="3" customWidth="1"/>
    <col min="2304" max="2305" width="8" style="3" bestFit="1" customWidth="1"/>
    <col min="2306" max="2306" width="8.125" style="3" customWidth="1"/>
    <col min="2307" max="2307" width="10.625" style="3" bestFit="1" customWidth="1"/>
    <col min="2308" max="2308" width="7.5" style="3" customWidth="1"/>
    <col min="2309" max="2309" width="10" style="3"/>
    <col min="2310" max="2310" width="9.125" style="3" customWidth="1"/>
    <col min="2311" max="2311" width="10.5" style="3" bestFit="1" customWidth="1"/>
    <col min="2312" max="2547" width="10" style="3"/>
    <col min="2548" max="2548" width="14.5" style="3" customWidth="1"/>
    <col min="2549" max="2549" width="9.625" style="3" customWidth="1"/>
    <col min="2550" max="2550" width="6.125" style="3" bestFit="1" customWidth="1"/>
    <col min="2551" max="2551" width="7.625" style="3" bestFit="1" customWidth="1"/>
    <col min="2552" max="2552" width="5.625" style="3" customWidth="1"/>
    <col min="2553" max="2553" width="6.625" style="3" bestFit="1" customWidth="1"/>
    <col min="2554" max="2554" width="7.625" style="3" bestFit="1" customWidth="1"/>
    <col min="2555" max="2555" width="11.125" style="3" bestFit="1" customWidth="1"/>
    <col min="2556" max="2556" width="5.625" style="3" customWidth="1"/>
    <col min="2557" max="2557" width="7.625" style="3" bestFit="1" customWidth="1"/>
    <col min="2558" max="2558" width="10.5" style="3" bestFit="1" customWidth="1"/>
    <col min="2559" max="2559" width="6.5" style="3" customWidth="1"/>
    <col min="2560" max="2561" width="8" style="3" bestFit="1" customWidth="1"/>
    <col min="2562" max="2562" width="8.125" style="3" customWidth="1"/>
    <col min="2563" max="2563" width="10.625" style="3" bestFit="1" customWidth="1"/>
    <col min="2564" max="2564" width="7.5" style="3" customWidth="1"/>
    <col min="2565" max="2565" width="10" style="3"/>
    <col min="2566" max="2566" width="9.125" style="3" customWidth="1"/>
    <col min="2567" max="2567" width="10.5" style="3" bestFit="1" customWidth="1"/>
    <col min="2568" max="2803" width="10" style="3"/>
    <col min="2804" max="2804" width="14.5" style="3" customWidth="1"/>
    <col min="2805" max="2805" width="9.625" style="3" customWidth="1"/>
    <col min="2806" max="2806" width="6.125" style="3" bestFit="1" customWidth="1"/>
    <col min="2807" max="2807" width="7.625" style="3" bestFit="1" customWidth="1"/>
    <col min="2808" max="2808" width="5.625" style="3" customWidth="1"/>
    <col min="2809" max="2809" width="6.625" style="3" bestFit="1" customWidth="1"/>
    <col min="2810" max="2810" width="7.625" style="3" bestFit="1" customWidth="1"/>
    <col min="2811" max="2811" width="11.125" style="3" bestFit="1" customWidth="1"/>
    <col min="2812" max="2812" width="5.625" style="3" customWidth="1"/>
    <col min="2813" max="2813" width="7.625" style="3" bestFit="1" customWidth="1"/>
    <col min="2814" max="2814" width="10.5" style="3" bestFit="1" customWidth="1"/>
    <col min="2815" max="2815" width="6.5" style="3" customWidth="1"/>
    <col min="2816" max="2817" width="8" style="3" bestFit="1" customWidth="1"/>
    <col min="2818" max="2818" width="8.125" style="3" customWidth="1"/>
    <col min="2819" max="2819" width="10.625" style="3" bestFit="1" customWidth="1"/>
    <col min="2820" max="2820" width="7.5" style="3" customWidth="1"/>
    <col min="2821" max="2821" width="10" style="3"/>
    <col min="2822" max="2822" width="9.125" style="3" customWidth="1"/>
    <col min="2823" max="2823" width="10.5" style="3" bestFit="1" customWidth="1"/>
    <col min="2824" max="3059" width="10" style="3"/>
    <col min="3060" max="3060" width="14.5" style="3" customWidth="1"/>
    <col min="3061" max="3061" width="9.625" style="3" customWidth="1"/>
    <col min="3062" max="3062" width="6.125" style="3" bestFit="1" customWidth="1"/>
    <col min="3063" max="3063" width="7.625" style="3" bestFit="1" customWidth="1"/>
    <col min="3064" max="3064" width="5.625" style="3" customWidth="1"/>
    <col min="3065" max="3065" width="6.625" style="3" bestFit="1" customWidth="1"/>
    <col min="3066" max="3066" width="7.625" style="3" bestFit="1" customWidth="1"/>
    <col min="3067" max="3067" width="11.125" style="3" bestFit="1" customWidth="1"/>
    <col min="3068" max="3068" width="5.625" style="3" customWidth="1"/>
    <col min="3069" max="3069" width="7.625" style="3" bestFit="1" customWidth="1"/>
    <col min="3070" max="3070" width="10.5" style="3" bestFit="1" customWidth="1"/>
    <col min="3071" max="3071" width="6.5" style="3" customWidth="1"/>
    <col min="3072" max="3073" width="8" style="3" bestFit="1" customWidth="1"/>
    <col min="3074" max="3074" width="8.125" style="3" customWidth="1"/>
    <col min="3075" max="3075" width="10.625" style="3" bestFit="1" customWidth="1"/>
    <col min="3076" max="3076" width="7.5" style="3" customWidth="1"/>
    <col min="3077" max="3077" width="10" style="3"/>
    <col min="3078" max="3078" width="9.125" style="3" customWidth="1"/>
    <col min="3079" max="3079" width="10.5" style="3" bestFit="1" customWidth="1"/>
    <col min="3080" max="3315" width="10" style="3"/>
    <col min="3316" max="3316" width="14.5" style="3" customWidth="1"/>
    <col min="3317" max="3317" width="9.625" style="3" customWidth="1"/>
    <col min="3318" max="3318" width="6.125" style="3" bestFit="1" customWidth="1"/>
    <col min="3319" max="3319" width="7.625" style="3" bestFit="1" customWidth="1"/>
    <col min="3320" max="3320" width="5.625" style="3" customWidth="1"/>
    <col min="3321" max="3321" width="6.625" style="3" bestFit="1" customWidth="1"/>
    <col min="3322" max="3322" width="7.625" style="3" bestFit="1" customWidth="1"/>
    <col min="3323" max="3323" width="11.125" style="3" bestFit="1" customWidth="1"/>
    <col min="3324" max="3324" width="5.625" style="3" customWidth="1"/>
    <col min="3325" max="3325" width="7.625" style="3" bestFit="1" customWidth="1"/>
    <col min="3326" max="3326" width="10.5" style="3" bestFit="1" customWidth="1"/>
    <col min="3327" max="3327" width="6.5" style="3" customWidth="1"/>
    <col min="3328" max="3329" width="8" style="3" bestFit="1" customWidth="1"/>
    <col min="3330" max="3330" width="8.125" style="3" customWidth="1"/>
    <col min="3331" max="3331" width="10.625" style="3" bestFit="1" customWidth="1"/>
    <col min="3332" max="3332" width="7.5" style="3" customWidth="1"/>
    <col min="3333" max="3333" width="10" style="3"/>
    <col min="3334" max="3334" width="9.125" style="3" customWidth="1"/>
    <col min="3335" max="3335" width="10.5" style="3" bestFit="1" customWidth="1"/>
    <col min="3336" max="3571" width="10" style="3"/>
    <col min="3572" max="3572" width="14.5" style="3" customWidth="1"/>
    <col min="3573" max="3573" width="9.625" style="3" customWidth="1"/>
    <col min="3574" max="3574" width="6.125" style="3" bestFit="1" customWidth="1"/>
    <col min="3575" max="3575" width="7.625" style="3" bestFit="1" customWidth="1"/>
    <col min="3576" max="3576" width="5.625" style="3" customWidth="1"/>
    <col min="3577" max="3577" width="6.625" style="3" bestFit="1" customWidth="1"/>
    <col min="3578" max="3578" width="7.625" style="3" bestFit="1" customWidth="1"/>
    <col min="3579" max="3579" width="11.125" style="3" bestFit="1" customWidth="1"/>
    <col min="3580" max="3580" width="5.625" style="3" customWidth="1"/>
    <col min="3581" max="3581" width="7.625" style="3" bestFit="1" customWidth="1"/>
    <col min="3582" max="3582" width="10.5" style="3" bestFit="1" customWidth="1"/>
    <col min="3583" max="3583" width="6.5" style="3" customWidth="1"/>
    <col min="3584" max="3585" width="8" style="3" bestFit="1" customWidth="1"/>
    <col min="3586" max="3586" width="8.125" style="3" customWidth="1"/>
    <col min="3587" max="3587" width="10.625" style="3" bestFit="1" customWidth="1"/>
    <col min="3588" max="3588" width="7.5" style="3" customWidth="1"/>
    <col min="3589" max="3589" width="10" style="3"/>
    <col min="3590" max="3590" width="9.125" style="3" customWidth="1"/>
    <col min="3591" max="3591" width="10.5" style="3" bestFit="1" customWidth="1"/>
    <col min="3592" max="3827" width="10" style="3"/>
    <col min="3828" max="3828" width="14.5" style="3" customWidth="1"/>
    <col min="3829" max="3829" width="9.625" style="3" customWidth="1"/>
    <col min="3830" max="3830" width="6.125" style="3" bestFit="1" customWidth="1"/>
    <col min="3831" max="3831" width="7.625" style="3" bestFit="1" customWidth="1"/>
    <col min="3832" max="3832" width="5.625" style="3" customWidth="1"/>
    <col min="3833" max="3833" width="6.625" style="3" bestFit="1" customWidth="1"/>
    <col min="3834" max="3834" width="7.625" style="3" bestFit="1" customWidth="1"/>
    <col min="3835" max="3835" width="11.125" style="3" bestFit="1" customWidth="1"/>
    <col min="3836" max="3836" width="5.625" style="3" customWidth="1"/>
    <col min="3837" max="3837" width="7.625" style="3" bestFit="1" customWidth="1"/>
    <col min="3838" max="3838" width="10.5" style="3" bestFit="1" customWidth="1"/>
    <col min="3839" max="3839" width="6.5" style="3" customWidth="1"/>
    <col min="3840" max="3841" width="8" style="3" bestFit="1" customWidth="1"/>
    <col min="3842" max="3842" width="8.125" style="3" customWidth="1"/>
    <col min="3843" max="3843" width="10.625" style="3" bestFit="1" customWidth="1"/>
    <col min="3844" max="3844" width="7.5" style="3" customWidth="1"/>
    <col min="3845" max="3845" width="10" style="3"/>
    <col min="3846" max="3846" width="9.125" style="3" customWidth="1"/>
    <col min="3847" max="3847" width="10.5" style="3" bestFit="1" customWidth="1"/>
    <col min="3848" max="4083" width="10" style="3"/>
    <col min="4084" max="4084" width="14.5" style="3" customWidth="1"/>
    <col min="4085" max="4085" width="9.625" style="3" customWidth="1"/>
    <col min="4086" max="4086" width="6.125" style="3" bestFit="1" customWidth="1"/>
    <col min="4087" max="4087" width="7.625" style="3" bestFit="1" customWidth="1"/>
    <col min="4088" max="4088" width="5.625" style="3" customWidth="1"/>
    <col min="4089" max="4089" width="6.625" style="3" bestFit="1" customWidth="1"/>
    <col min="4090" max="4090" width="7.625" style="3" bestFit="1" customWidth="1"/>
    <col min="4091" max="4091" width="11.125" style="3" bestFit="1" customWidth="1"/>
    <col min="4092" max="4092" width="5.625" style="3" customWidth="1"/>
    <col min="4093" max="4093" width="7.625" style="3" bestFit="1" customWidth="1"/>
    <col min="4094" max="4094" width="10.5" style="3" bestFit="1" customWidth="1"/>
    <col min="4095" max="4095" width="6.5" style="3" customWidth="1"/>
    <col min="4096" max="4097" width="8" style="3" bestFit="1" customWidth="1"/>
    <col min="4098" max="4098" width="8.125" style="3" customWidth="1"/>
    <col min="4099" max="4099" width="10.625" style="3" bestFit="1" customWidth="1"/>
    <col min="4100" max="4100" width="7.5" style="3" customWidth="1"/>
    <col min="4101" max="4101" width="10" style="3"/>
    <col min="4102" max="4102" width="9.125" style="3" customWidth="1"/>
    <col min="4103" max="4103" width="10.5" style="3" bestFit="1" customWidth="1"/>
    <col min="4104" max="4339" width="10" style="3"/>
    <col min="4340" max="4340" width="14.5" style="3" customWidth="1"/>
    <col min="4341" max="4341" width="9.625" style="3" customWidth="1"/>
    <col min="4342" max="4342" width="6.125" style="3" bestFit="1" customWidth="1"/>
    <col min="4343" max="4343" width="7.625" style="3" bestFit="1" customWidth="1"/>
    <col min="4344" max="4344" width="5.625" style="3" customWidth="1"/>
    <col min="4345" max="4345" width="6.625" style="3" bestFit="1" customWidth="1"/>
    <col min="4346" max="4346" width="7.625" style="3" bestFit="1" customWidth="1"/>
    <col min="4347" max="4347" width="11.125" style="3" bestFit="1" customWidth="1"/>
    <col min="4348" max="4348" width="5.625" style="3" customWidth="1"/>
    <col min="4349" max="4349" width="7.625" style="3" bestFit="1" customWidth="1"/>
    <col min="4350" max="4350" width="10.5" style="3" bestFit="1" customWidth="1"/>
    <col min="4351" max="4351" width="6.5" style="3" customWidth="1"/>
    <col min="4352" max="4353" width="8" style="3" bestFit="1" customWidth="1"/>
    <col min="4354" max="4354" width="8.125" style="3" customWidth="1"/>
    <col min="4355" max="4355" width="10.625" style="3" bestFit="1" customWidth="1"/>
    <col min="4356" max="4356" width="7.5" style="3" customWidth="1"/>
    <col min="4357" max="4357" width="10" style="3"/>
    <col min="4358" max="4358" width="9.125" style="3" customWidth="1"/>
    <col min="4359" max="4359" width="10.5" style="3" bestFit="1" customWidth="1"/>
    <col min="4360" max="4595" width="10" style="3"/>
    <col min="4596" max="4596" width="14.5" style="3" customWidth="1"/>
    <col min="4597" max="4597" width="9.625" style="3" customWidth="1"/>
    <col min="4598" max="4598" width="6.125" style="3" bestFit="1" customWidth="1"/>
    <col min="4599" max="4599" width="7.625" style="3" bestFit="1" customWidth="1"/>
    <col min="4600" max="4600" width="5.625" style="3" customWidth="1"/>
    <col min="4601" max="4601" width="6.625" style="3" bestFit="1" customWidth="1"/>
    <col min="4602" max="4602" width="7.625" style="3" bestFit="1" customWidth="1"/>
    <col min="4603" max="4603" width="11.125" style="3" bestFit="1" customWidth="1"/>
    <col min="4604" max="4604" width="5.625" style="3" customWidth="1"/>
    <col min="4605" max="4605" width="7.625" style="3" bestFit="1" customWidth="1"/>
    <col min="4606" max="4606" width="10.5" style="3" bestFit="1" customWidth="1"/>
    <col min="4607" max="4607" width="6.5" style="3" customWidth="1"/>
    <col min="4608" max="4609" width="8" style="3" bestFit="1" customWidth="1"/>
    <col min="4610" max="4610" width="8.125" style="3" customWidth="1"/>
    <col min="4611" max="4611" width="10.625" style="3" bestFit="1" customWidth="1"/>
    <col min="4612" max="4612" width="7.5" style="3" customWidth="1"/>
    <col min="4613" max="4613" width="10" style="3"/>
    <col min="4614" max="4614" width="9.125" style="3" customWidth="1"/>
    <col min="4615" max="4615" width="10.5" style="3" bestFit="1" customWidth="1"/>
    <col min="4616" max="4851" width="10" style="3"/>
    <col min="4852" max="4852" width="14.5" style="3" customWidth="1"/>
    <col min="4853" max="4853" width="9.625" style="3" customWidth="1"/>
    <col min="4854" max="4854" width="6.125" style="3" bestFit="1" customWidth="1"/>
    <col min="4855" max="4855" width="7.625" style="3" bestFit="1" customWidth="1"/>
    <col min="4856" max="4856" width="5.625" style="3" customWidth="1"/>
    <col min="4857" max="4857" width="6.625" style="3" bestFit="1" customWidth="1"/>
    <col min="4858" max="4858" width="7.625" style="3" bestFit="1" customWidth="1"/>
    <col min="4859" max="4859" width="11.125" style="3" bestFit="1" customWidth="1"/>
    <col min="4860" max="4860" width="5.625" style="3" customWidth="1"/>
    <col min="4861" max="4861" width="7.625" style="3" bestFit="1" customWidth="1"/>
    <col min="4862" max="4862" width="10.5" style="3" bestFit="1" customWidth="1"/>
    <col min="4863" max="4863" width="6.5" style="3" customWidth="1"/>
    <col min="4864" max="4865" width="8" style="3" bestFit="1" customWidth="1"/>
    <col min="4866" max="4866" width="8.125" style="3" customWidth="1"/>
    <col min="4867" max="4867" width="10.625" style="3" bestFit="1" customWidth="1"/>
    <col min="4868" max="4868" width="7.5" style="3" customWidth="1"/>
    <col min="4869" max="4869" width="10" style="3"/>
    <col min="4870" max="4870" width="9.125" style="3" customWidth="1"/>
    <col min="4871" max="4871" width="10.5" style="3" bestFit="1" customWidth="1"/>
    <col min="4872" max="5107" width="10" style="3"/>
    <col min="5108" max="5108" width="14.5" style="3" customWidth="1"/>
    <col min="5109" max="5109" width="9.625" style="3" customWidth="1"/>
    <col min="5110" max="5110" width="6.125" style="3" bestFit="1" customWidth="1"/>
    <col min="5111" max="5111" width="7.625" style="3" bestFit="1" customWidth="1"/>
    <col min="5112" max="5112" width="5.625" style="3" customWidth="1"/>
    <col min="5113" max="5113" width="6.625" style="3" bestFit="1" customWidth="1"/>
    <col min="5114" max="5114" width="7.625" style="3" bestFit="1" customWidth="1"/>
    <col min="5115" max="5115" width="11.125" style="3" bestFit="1" customWidth="1"/>
    <col min="5116" max="5116" width="5.625" style="3" customWidth="1"/>
    <col min="5117" max="5117" width="7.625" style="3" bestFit="1" customWidth="1"/>
    <col min="5118" max="5118" width="10.5" style="3" bestFit="1" customWidth="1"/>
    <col min="5119" max="5119" width="6.5" style="3" customWidth="1"/>
    <col min="5120" max="5121" width="8" style="3" bestFit="1" customWidth="1"/>
    <col min="5122" max="5122" width="8.125" style="3" customWidth="1"/>
    <col min="5123" max="5123" width="10.625" style="3" bestFit="1" customWidth="1"/>
    <col min="5124" max="5124" width="7.5" style="3" customWidth="1"/>
    <col min="5125" max="5125" width="10" style="3"/>
    <col min="5126" max="5126" width="9.125" style="3" customWidth="1"/>
    <col min="5127" max="5127" width="10.5" style="3" bestFit="1" customWidth="1"/>
    <col min="5128" max="5363" width="10" style="3"/>
    <col min="5364" max="5364" width="14.5" style="3" customWidth="1"/>
    <col min="5365" max="5365" width="9.625" style="3" customWidth="1"/>
    <col min="5366" max="5366" width="6.125" style="3" bestFit="1" customWidth="1"/>
    <col min="5367" max="5367" width="7.625" style="3" bestFit="1" customWidth="1"/>
    <col min="5368" max="5368" width="5.625" style="3" customWidth="1"/>
    <col min="5369" max="5369" width="6.625" style="3" bestFit="1" customWidth="1"/>
    <col min="5370" max="5370" width="7.625" style="3" bestFit="1" customWidth="1"/>
    <col min="5371" max="5371" width="11.125" style="3" bestFit="1" customWidth="1"/>
    <col min="5372" max="5372" width="5.625" style="3" customWidth="1"/>
    <col min="5373" max="5373" width="7.625" style="3" bestFit="1" customWidth="1"/>
    <col min="5374" max="5374" width="10.5" style="3" bestFit="1" customWidth="1"/>
    <col min="5375" max="5375" width="6.5" style="3" customWidth="1"/>
    <col min="5376" max="5377" width="8" style="3" bestFit="1" customWidth="1"/>
    <col min="5378" max="5378" width="8.125" style="3" customWidth="1"/>
    <col min="5379" max="5379" width="10.625" style="3" bestFit="1" customWidth="1"/>
    <col min="5380" max="5380" width="7.5" style="3" customWidth="1"/>
    <col min="5381" max="5381" width="10" style="3"/>
    <col min="5382" max="5382" width="9.125" style="3" customWidth="1"/>
    <col min="5383" max="5383" width="10.5" style="3" bestFit="1" customWidth="1"/>
    <col min="5384" max="5619" width="10" style="3"/>
    <col min="5620" max="5620" width="14.5" style="3" customWidth="1"/>
    <col min="5621" max="5621" width="9.625" style="3" customWidth="1"/>
    <col min="5622" max="5622" width="6.125" style="3" bestFit="1" customWidth="1"/>
    <col min="5623" max="5623" width="7.625" style="3" bestFit="1" customWidth="1"/>
    <col min="5624" max="5624" width="5.625" style="3" customWidth="1"/>
    <col min="5625" max="5625" width="6.625" style="3" bestFit="1" customWidth="1"/>
    <col min="5626" max="5626" width="7.625" style="3" bestFit="1" customWidth="1"/>
    <col min="5627" max="5627" width="11.125" style="3" bestFit="1" customWidth="1"/>
    <col min="5628" max="5628" width="5.625" style="3" customWidth="1"/>
    <col min="5629" max="5629" width="7.625" style="3" bestFit="1" customWidth="1"/>
    <col min="5630" max="5630" width="10.5" style="3" bestFit="1" customWidth="1"/>
    <col min="5631" max="5631" width="6.5" style="3" customWidth="1"/>
    <col min="5632" max="5633" width="8" style="3" bestFit="1" customWidth="1"/>
    <col min="5634" max="5634" width="8.125" style="3" customWidth="1"/>
    <col min="5635" max="5635" width="10.625" style="3" bestFit="1" customWidth="1"/>
    <col min="5636" max="5636" width="7.5" style="3" customWidth="1"/>
    <col min="5637" max="5637" width="10" style="3"/>
    <col min="5638" max="5638" width="9.125" style="3" customWidth="1"/>
    <col min="5639" max="5639" width="10.5" style="3" bestFit="1" customWidth="1"/>
    <col min="5640" max="5875" width="10" style="3"/>
    <col min="5876" max="5876" width="14.5" style="3" customWidth="1"/>
    <col min="5877" max="5877" width="9.625" style="3" customWidth="1"/>
    <col min="5878" max="5878" width="6.125" style="3" bestFit="1" customWidth="1"/>
    <col min="5879" max="5879" width="7.625" style="3" bestFit="1" customWidth="1"/>
    <col min="5880" max="5880" width="5.625" style="3" customWidth="1"/>
    <col min="5881" max="5881" width="6.625" style="3" bestFit="1" customWidth="1"/>
    <col min="5882" max="5882" width="7.625" style="3" bestFit="1" customWidth="1"/>
    <col min="5883" max="5883" width="11.125" style="3" bestFit="1" customWidth="1"/>
    <col min="5884" max="5884" width="5.625" style="3" customWidth="1"/>
    <col min="5885" max="5885" width="7.625" style="3" bestFit="1" customWidth="1"/>
    <col min="5886" max="5886" width="10.5" style="3" bestFit="1" customWidth="1"/>
    <col min="5887" max="5887" width="6.5" style="3" customWidth="1"/>
    <col min="5888" max="5889" width="8" style="3" bestFit="1" customWidth="1"/>
    <col min="5890" max="5890" width="8.125" style="3" customWidth="1"/>
    <col min="5891" max="5891" width="10.625" style="3" bestFit="1" customWidth="1"/>
    <col min="5892" max="5892" width="7.5" style="3" customWidth="1"/>
    <col min="5893" max="5893" width="10" style="3"/>
    <col min="5894" max="5894" width="9.125" style="3" customWidth="1"/>
    <col min="5895" max="5895" width="10.5" style="3" bestFit="1" customWidth="1"/>
    <col min="5896" max="6131" width="10" style="3"/>
    <col min="6132" max="6132" width="14.5" style="3" customWidth="1"/>
    <col min="6133" max="6133" width="9.625" style="3" customWidth="1"/>
    <col min="6134" max="6134" width="6.125" style="3" bestFit="1" customWidth="1"/>
    <col min="6135" max="6135" width="7.625" style="3" bestFit="1" customWidth="1"/>
    <col min="6136" max="6136" width="5.625" style="3" customWidth="1"/>
    <col min="6137" max="6137" width="6.625" style="3" bestFit="1" customWidth="1"/>
    <col min="6138" max="6138" width="7.625" style="3" bestFit="1" customWidth="1"/>
    <col min="6139" max="6139" width="11.125" style="3" bestFit="1" customWidth="1"/>
    <col min="6140" max="6140" width="5.625" style="3" customWidth="1"/>
    <col min="6141" max="6141" width="7.625" style="3" bestFit="1" customWidth="1"/>
    <col min="6142" max="6142" width="10.5" style="3" bestFit="1" customWidth="1"/>
    <col min="6143" max="6143" width="6.5" style="3" customWidth="1"/>
    <col min="6144" max="6145" width="8" style="3" bestFit="1" customWidth="1"/>
    <col min="6146" max="6146" width="8.125" style="3" customWidth="1"/>
    <col min="6147" max="6147" width="10.625" style="3" bestFit="1" customWidth="1"/>
    <col min="6148" max="6148" width="7.5" style="3" customWidth="1"/>
    <col min="6149" max="6149" width="10" style="3"/>
    <col min="6150" max="6150" width="9.125" style="3" customWidth="1"/>
    <col min="6151" max="6151" width="10.5" style="3" bestFit="1" customWidth="1"/>
    <col min="6152" max="6387" width="10" style="3"/>
    <col min="6388" max="6388" width="14.5" style="3" customWidth="1"/>
    <col min="6389" max="6389" width="9.625" style="3" customWidth="1"/>
    <col min="6390" max="6390" width="6.125" style="3" bestFit="1" customWidth="1"/>
    <col min="6391" max="6391" width="7.625" style="3" bestFit="1" customWidth="1"/>
    <col min="6392" max="6392" width="5.625" style="3" customWidth="1"/>
    <col min="6393" max="6393" width="6.625" style="3" bestFit="1" customWidth="1"/>
    <col min="6394" max="6394" width="7.625" style="3" bestFit="1" customWidth="1"/>
    <col min="6395" max="6395" width="11.125" style="3" bestFit="1" customWidth="1"/>
    <col min="6396" max="6396" width="5.625" style="3" customWidth="1"/>
    <col min="6397" max="6397" width="7.625" style="3" bestFit="1" customWidth="1"/>
    <col min="6398" max="6398" width="10.5" style="3" bestFit="1" customWidth="1"/>
    <col min="6399" max="6399" width="6.5" style="3" customWidth="1"/>
    <col min="6400" max="6401" width="8" style="3" bestFit="1" customWidth="1"/>
    <col min="6402" max="6402" width="8.125" style="3" customWidth="1"/>
    <col min="6403" max="6403" width="10.625" style="3" bestFit="1" customWidth="1"/>
    <col min="6404" max="6404" width="7.5" style="3" customWidth="1"/>
    <col min="6405" max="6405" width="10" style="3"/>
    <col min="6406" max="6406" width="9.125" style="3" customWidth="1"/>
    <col min="6407" max="6407" width="10.5" style="3" bestFit="1" customWidth="1"/>
    <col min="6408" max="6643" width="10" style="3"/>
    <col min="6644" max="6644" width="14.5" style="3" customWidth="1"/>
    <col min="6645" max="6645" width="9.625" style="3" customWidth="1"/>
    <col min="6646" max="6646" width="6.125" style="3" bestFit="1" customWidth="1"/>
    <col min="6647" max="6647" width="7.625" style="3" bestFit="1" customWidth="1"/>
    <col min="6648" max="6648" width="5.625" style="3" customWidth="1"/>
    <col min="6649" max="6649" width="6.625" style="3" bestFit="1" customWidth="1"/>
    <col min="6650" max="6650" width="7.625" style="3" bestFit="1" customWidth="1"/>
    <col min="6651" max="6651" width="11.125" style="3" bestFit="1" customWidth="1"/>
    <col min="6652" max="6652" width="5.625" style="3" customWidth="1"/>
    <col min="6653" max="6653" width="7.625" style="3" bestFit="1" customWidth="1"/>
    <col min="6654" max="6654" width="10.5" style="3" bestFit="1" customWidth="1"/>
    <col min="6655" max="6655" width="6.5" style="3" customWidth="1"/>
    <col min="6656" max="6657" width="8" style="3" bestFit="1" customWidth="1"/>
    <col min="6658" max="6658" width="8.125" style="3" customWidth="1"/>
    <col min="6659" max="6659" width="10.625" style="3" bestFit="1" customWidth="1"/>
    <col min="6660" max="6660" width="7.5" style="3" customWidth="1"/>
    <col min="6661" max="6661" width="10" style="3"/>
    <col min="6662" max="6662" width="9.125" style="3" customWidth="1"/>
    <col min="6663" max="6663" width="10.5" style="3" bestFit="1" customWidth="1"/>
    <col min="6664" max="6899" width="10" style="3"/>
    <col min="6900" max="6900" width="14.5" style="3" customWidth="1"/>
    <col min="6901" max="6901" width="9.625" style="3" customWidth="1"/>
    <col min="6902" max="6902" width="6.125" style="3" bestFit="1" customWidth="1"/>
    <col min="6903" max="6903" width="7.625" style="3" bestFit="1" customWidth="1"/>
    <col min="6904" max="6904" width="5.625" style="3" customWidth="1"/>
    <col min="6905" max="6905" width="6.625" style="3" bestFit="1" customWidth="1"/>
    <col min="6906" max="6906" width="7.625" style="3" bestFit="1" customWidth="1"/>
    <col min="6907" max="6907" width="11.125" style="3" bestFit="1" customWidth="1"/>
    <col min="6908" max="6908" width="5.625" style="3" customWidth="1"/>
    <col min="6909" max="6909" width="7.625" style="3" bestFit="1" customWidth="1"/>
    <col min="6910" max="6910" width="10.5" style="3" bestFit="1" customWidth="1"/>
    <col min="6911" max="6911" width="6.5" style="3" customWidth="1"/>
    <col min="6912" max="6913" width="8" style="3" bestFit="1" customWidth="1"/>
    <col min="6914" max="6914" width="8.125" style="3" customWidth="1"/>
    <col min="6915" max="6915" width="10.625" style="3" bestFit="1" customWidth="1"/>
    <col min="6916" max="6916" width="7.5" style="3" customWidth="1"/>
    <col min="6917" max="6917" width="10" style="3"/>
    <col min="6918" max="6918" width="9.125" style="3" customWidth="1"/>
    <col min="6919" max="6919" width="10.5" style="3" bestFit="1" customWidth="1"/>
    <col min="6920" max="7155" width="10" style="3"/>
    <col min="7156" max="7156" width="14.5" style="3" customWidth="1"/>
    <col min="7157" max="7157" width="9.625" style="3" customWidth="1"/>
    <col min="7158" max="7158" width="6.125" style="3" bestFit="1" customWidth="1"/>
    <col min="7159" max="7159" width="7.625" style="3" bestFit="1" customWidth="1"/>
    <col min="7160" max="7160" width="5.625" style="3" customWidth="1"/>
    <col min="7161" max="7161" width="6.625" style="3" bestFit="1" customWidth="1"/>
    <col min="7162" max="7162" width="7.625" style="3" bestFit="1" customWidth="1"/>
    <col min="7163" max="7163" width="11.125" style="3" bestFit="1" customWidth="1"/>
    <col min="7164" max="7164" width="5.625" style="3" customWidth="1"/>
    <col min="7165" max="7165" width="7.625" style="3" bestFit="1" customWidth="1"/>
    <col min="7166" max="7166" width="10.5" style="3" bestFit="1" customWidth="1"/>
    <col min="7167" max="7167" width="6.5" style="3" customWidth="1"/>
    <col min="7168" max="7169" width="8" style="3" bestFit="1" customWidth="1"/>
    <col min="7170" max="7170" width="8.125" style="3" customWidth="1"/>
    <col min="7171" max="7171" width="10.625" style="3" bestFit="1" customWidth="1"/>
    <col min="7172" max="7172" width="7.5" style="3" customWidth="1"/>
    <col min="7173" max="7173" width="10" style="3"/>
    <col min="7174" max="7174" width="9.125" style="3" customWidth="1"/>
    <col min="7175" max="7175" width="10.5" style="3" bestFit="1" customWidth="1"/>
    <col min="7176" max="7411" width="10" style="3"/>
    <col min="7412" max="7412" width="14.5" style="3" customWidth="1"/>
    <col min="7413" max="7413" width="9.625" style="3" customWidth="1"/>
    <col min="7414" max="7414" width="6.125" style="3" bestFit="1" customWidth="1"/>
    <col min="7415" max="7415" width="7.625" style="3" bestFit="1" customWidth="1"/>
    <col min="7416" max="7416" width="5.625" style="3" customWidth="1"/>
    <col min="7417" max="7417" width="6.625" style="3" bestFit="1" customWidth="1"/>
    <col min="7418" max="7418" width="7.625" style="3" bestFit="1" customWidth="1"/>
    <col min="7419" max="7419" width="11.125" style="3" bestFit="1" customWidth="1"/>
    <col min="7420" max="7420" width="5.625" style="3" customWidth="1"/>
    <col min="7421" max="7421" width="7.625" style="3" bestFit="1" customWidth="1"/>
    <col min="7422" max="7422" width="10.5" style="3" bestFit="1" customWidth="1"/>
    <col min="7423" max="7423" width="6.5" style="3" customWidth="1"/>
    <col min="7424" max="7425" width="8" style="3" bestFit="1" customWidth="1"/>
    <col min="7426" max="7426" width="8.125" style="3" customWidth="1"/>
    <col min="7427" max="7427" width="10.625" style="3" bestFit="1" customWidth="1"/>
    <col min="7428" max="7428" width="7.5" style="3" customWidth="1"/>
    <col min="7429" max="7429" width="10" style="3"/>
    <col min="7430" max="7430" width="9.125" style="3" customWidth="1"/>
    <col min="7431" max="7431" width="10.5" style="3" bestFit="1" customWidth="1"/>
    <col min="7432" max="7667" width="10" style="3"/>
    <col min="7668" max="7668" width="14.5" style="3" customWidth="1"/>
    <col min="7669" max="7669" width="9.625" style="3" customWidth="1"/>
    <col min="7670" max="7670" width="6.125" style="3" bestFit="1" customWidth="1"/>
    <col min="7671" max="7671" width="7.625" style="3" bestFit="1" customWidth="1"/>
    <col min="7672" max="7672" width="5.625" style="3" customWidth="1"/>
    <col min="7673" max="7673" width="6.625" style="3" bestFit="1" customWidth="1"/>
    <col min="7674" max="7674" width="7.625" style="3" bestFit="1" customWidth="1"/>
    <col min="7675" max="7675" width="11.125" style="3" bestFit="1" customWidth="1"/>
    <col min="7676" max="7676" width="5.625" style="3" customWidth="1"/>
    <col min="7677" max="7677" width="7.625" style="3" bestFit="1" customWidth="1"/>
    <col min="7678" max="7678" width="10.5" style="3" bestFit="1" customWidth="1"/>
    <col min="7679" max="7679" width="6.5" style="3" customWidth="1"/>
    <col min="7680" max="7681" width="8" style="3" bestFit="1" customWidth="1"/>
    <col min="7682" max="7682" width="8.125" style="3" customWidth="1"/>
    <col min="7683" max="7683" width="10.625" style="3" bestFit="1" customWidth="1"/>
    <col min="7684" max="7684" width="7.5" style="3" customWidth="1"/>
    <col min="7685" max="7685" width="10" style="3"/>
    <col min="7686" max="7686" width="9.125" style="3" customWidth="1"/>
    <col min="7687" max="7687" width="10.5" style="3" bestFit="1" customWidth="1"/>
    <col min="7688" max="7923" width="10" style="3"/>
    <col min="7924" max="7924" width="14.5" style="3" customWidth="1"/>
    <col min="7925" max="7925" width="9.625" style="3" customWidth="1"/>
    <col min="7926" max="7926" width="6.125" style="3" bestFit="1" customWidth="1"/>
    <col min="7927" max="7927" width="7.625" style="3" bestFit="1" customWidth="1"/>
    <col min="7928" max="7928" width="5.625" style="3" customWidth="1"/>
    <col min="7929" max="7929" width="6.625" style="3" bestFit="1" customWidth="1"/>
    <col min="7930" max="7930" width="7.625" style="3" bestFit="1" customWidth="1"/>
    <col min="7931" max="7931" width="11.125" style="3" bestFit="1" customWidth="1"/>
    <col min="7932" max="7932" width="5.625" style="3" customWidth="1"/>
    <col min="7933" max="7933" width="7.625" style="3" bestFit="1" customWidth="1"/>
    <col min="7934" max="7934" width="10.5" style="3" bestFit="1" customWidth="1"/>
    <col min="7935" max="7935" width="6.5" style="3" customWidth="1"/>
    <col min="7936" max="7937" width="8" style="3" bestFit="1" customWidth="1"/>
    <col min="7938" max="7938" width="8.125" style="3" customWidth="1"/>
    <col min="7939" max="7939" width="10.625" style="3" bestFit="1" customWidth="1"/>
    <col min="7940" max="7940" width="7.5" style="3" customWidth="1"/>
    <col min="7941" max="7941" width="10" style="3"/>
    <col min="7942" max="7942" width="9.125" style="3" customWidth="1"/>
    <col min="7943" max="7943" width="10.5" style="3" bestFit="1" customWidth="1"/>
    <col min="7944" max="8179" width="10" style="3"/>
    <col min="8180" max="8180" width="14.5" style="3" customWidth="1"/>
    <col min="8181" max="8181" width="9.625" style="3" customWidth="1"/>
    <col min="8182" max="8182" width="6.125" style="3" bestFit="1" customWidth="1"/>
    <col min="8183" max="8183" width="7.625" style="3" bestFit="1" customWidth="1"/>
    <col min="8184" max="8184" width="5.625" style="3" customWidth="1"/>
    <col min="8185" max="8185" width="6.625" style="3" bestFit="1" customWidth="1"/>
    <col min="8186" max="8186" width="7.625" style="3" bestFit="1" customWidth="1"/>
    <col min="8187" max="8187" width="11.125" style="3" bestFit="1" customWidth="1"/>
    <col min="8188" max="8188" width="5.625" style="3" customWidth="1"/>
    <col min="8189" max="8189" width="7.625" style="3" bestFit="1" customWidth="1"/>
    <col min="8190" max="8190" width="10.5" style="3" bestFit="1" customWidth="1"/>
    <col min="8191" max="8191" width="6.5" style="3" customWidth="1"/>
    <col min="8192" max="8193" width="8" style="3" bestFit="1" customWidth="1"/>
    <col min="8194" max="8194" width="8.125" style="3" customWidth="1"/>
    <col min="8195" max="8195" width="10.625" style="3" bestFit="1" customWidth="1"/>
    <col min="8196" max="8196" width="7.5" style="3" customWidth="1"/>
    <col min="8197" max="8197" width="10" style="3"/>
    <col min="8198" max="8198" width="9.125" style="3" customWidth="1"/>
    <col min="8199" max="8199" width="10.5" style="3" bestFit="1" customWidth="1"/>
    <col min="8200" max="8435" width="10" style="3"/>
    <col min="8436" max="8436" width="14.5" style="3" customWidth="1"/>
    <col min="8437" max="8437" width="9.625" style="3" customWidth="1"/>
    <col min="8438" max="8438" width="6.125" style="3" bestFit="1" customWidth="1"/>
    <col min="8439" max="8439" width="7.625" style="3" bestFit="1" customWidth="1"/>
    <col min="8440" max="8440" width="5.625" style="3" customWidth="1"/>
    <col min="8441" max="8441" width="6.625" style="3" bestFit="1" customWidth="1"/>
    <col min="8442" max="8442" width="7.625" style="3" bestFit="1" customWidth="1"/>
    <col min="8443" max="8443" width="11.125" style="3" bestFit="1" customWidth="1"/>
    <col min="8444" max="8444" width="5.625" style="3" customWidth="1"/>
    <col min="8445" max="8445" width="7.625" style="3" bestFit="1" customWidth="1"/>
    <col min="8446" max="8446" width="10.5" style="3" bestFit="1" customWidth="1"/>
    <col min="8447" max="8447" width="6.5" style="3" customWidth="1"/>
    <col min="8448" max="8449" width="8" style="3" bestFit="1" customWidth="1"/>
    <col min="8450" max="8450" width="8.125" style="3" customWidth="1"/>
    <col min="8451" max="8451" width="10.625" style="3" bestFit="1" customWidth="1"/>
    <col min="8452" max="8452" width="7.5" style="3" customWidth="1"/>
    <col min="8453" max="8453" width="10" style="3"/>
    <col min="8454" max="8454" width="9.125" style="3" customWidth="1"/>
    <col min="8455" max="8455" width="10.5" style="3" bestFit="1" customWidth="1"/>
    <col min="8456" max="8691" width="10" style="3"/>
    <col min="8692" max="8692" width="14.5" style="3" customWidth="1"/>
    <col min="8693" max="8693" width="9.625" style="3" customWidth="1"/>
    <col min="8694" max="8694" width="6.125" style="3" bestFit="1" customWidth="1"/>
    <col min="8695" max="8695" width="7.625" style="3" bestFit="1" customWidth="1"/>
    <col min="8696" max="8696" width="5.625" style="3" customWidth="1"/>
    <col min="8697" max="8697" width="6.625" style="3" bestFit="1" customWidth="1"/>
    <col min="8698" max="8698" width="7.625" style="3" bestFit="1" customWidth="1"/>
    <col min="8699" max="8699" width="11.125" style="3" bestFit="1" customWidth="1"/>
    <col min="8700" max="8700" width="5.625" style="3" customWidth="1"/>
    <col min="8701" max="8701" width="7.625" style="3" bestFit="1" customWidth="1"/>
    <col min="8702" max="8702" width="10.5" style="3" bestFit="1" customWidth="1"/>
    <col min="8703" max="8703" width="6.5" style="3" customWidth="1"/>
    <col min="8704" max="8705" width="8" style="3" bestFit="1" customWidth="1"/>
    <col min="8706" max="8706" width="8.125" style="3" customWidth="1"/>
    <col min="8707" max="8707" width="10.625" style="3" bestFit="1" customWidth="1"/>
    <col min="8708" max="8708" width="7.5" style="3" customWidth="1"/>
    <col min="8709" max="8709" width="10" style="3"/>
    <col min="8710" max="8710" width="9.125" style="3" customWidth="1"/>
    <col min="8711" max="8711" width="10.5" style="3" bestFit="1" customWidth="1"/>
    <col min="8712" max="8947" width="10" style="3"/>
    <col min="8948" max="8948" width="14.5" style="3" customWidth="1"/>
    <col min="8949" max="8949" width="9.625" style="3" customWidth="1"/>
    <col min="8950" max="8950" width="6.125" style="3" bestFit="1" customWidth="1"/>
    <col min="8951" max="8951" width="7.625" style="3" bestFit="1" customWidth="1"/>
    <col min="8952" max="8952" width="5.625" style="3" customWidth="1"/>
    <col min="8953" max="8953" width="6.625" style="3" bestFit="1" customWidth="1"/>
    <col min="8954" max="8954" width="7.625" style="3" bestFit="1" customWidth="1"/>
    <col min="8955" max="8955" width="11.125" style="3" bestFit="1" customWidth="1"/>
    <col min="8956" max="8956" width="5.625" style="3" customWidth="1"/>
    <col min="8957" max="8957" width="7.625" style="3" bestFit="1" customWidth="1"/>
    <col min="8958" max="8958" width="10.5" style="3" bestFit="1" customWidth="1"/>
    <col min="8959" max="8959" width="6.5" style="3" customWidth="1"/>
    <col min="8960" max="8961" width="8" style="3" bestFit="1" customWidth="1"/>
    <col min="8962" max="8962" width="8.125" style="3" customWidth="1"/>
    <col min="8963" max="8963" width="10.625" style="3" bestFit="1" customWidth="1"/>
    <col min="8964" max="8964" width="7.5" style="3" customWidth="1"/>
    <col min="8965" max="8965" width="10" style="3"/>
    <col min="8966" max="8966" width="9.125" style="3" customWidth="1"/>
    <col min="8967" max="8967" width="10.5" style="3" bestFit="1" customWidth="1"/>
    <col min="8968" max="9203" width="10" style="3"/>
    <col min="9204" max="9204" width="14.5" style="3" customWidth="1"/>
    <col min="9205" max="9205" width="9.625" style="3" customWidth="1"/>
    <col min="9206" max="9206" width="6.125" style="3" bestFit="1" customWidth="1"/>
    <col min="9207" max="9207" width="7.625" style="3" bestFit="1" customWidth="1"/>
    <col min="9208" max="9208" width="5.625" style="3" customWidth="1"/>
    <col min="9209" max="9209" width="6.625" style="3" bestFit="1" customWidth="1"/>
    <col min="9210" max="9210" width="7.625" style="3" bestFit="1" customWidth="1"/>
    <col min="9211" max="9211" width="11.125" style="3" bestFit="1" customWidth="1"/>
    <col min="9212" max="9212" width="5.625" style="3" customWidth="1"/>
    <col min="9213" max="9213" width="7.625" style="3" bestFit="1" customWidth="1"/>
    <col min="9214" max="9214" width="10.5" style="3" bestFit="1" customWidth="1"/>
    <col min="9215" max="9215" width="6.5" style="3" customWidth="1"/>
    <col min="9216" max="9217" width="8" style="3" bestFit="1" customWidth="1"/>
    <col min="9218" max="9218" width="8.125" style="3" customWidth="1"/>
    <col min="9219" max="9219" width="10.625" style="3" bestFit="1" customWidth="1"/>
    <col min="9220" max="9220" width="7.5" style="3" customWidth="1"/>
    <col min="9221" max="9221" width="10" style="3"/>
    <col min="9222" max="9222" width="9.125" style="3" customWidth="1"/>
    <col min="9223" max="9223" width="10.5" style="3" bestFit="1" customWidth="1"/>
    <col min="9224" max="9459" width="10" style="3"/>
    <col min="9460" max="9460" width="14.5" style="3" customWidth="1"/>
    <col min="9461" max="9461" width="9.625" style="3" customWidth="1"/>
    <col min="9462" max="9462" width="6.125" style="3" bestFit="1" customWidth="1"/>
    <col min="9463" max="9463" width="7.625" style="3" bestFit="1" customWidth="1"/>
    <col min="9464" max="9464" width="5.625" style="3" customWidth="1"/>
    <col min="9465" max="9465" width="6.625" style="3" bestFit="1" customWidth="1"/>
    <col min="9466" max="9466" width="7.625" style="3" bestFit="1" customWidth="1"/>
    <col min="9467" max="9467" width="11.125" style="3" bestFit="1" customWidth="1"/>
    <col min="9468" max="9468" width="5.625" style="3" customWidth="1"/>
    <col min="9469" max="9469" width="7.625" style="3" bestFit="1" customWidth="1"/>
    <col min="9470" max="9470" width="10.5" style="3" bestFit="1" customWidth="1"/>
    <col min="9471" max="9471" width="6.5" style="3" customWidth="1"/>
    <col min="9472" max="9473" width="8" style="3" bestFit="1" customWidth="1"/>
    <col min="9474" max="9474" width="8.125" style="3" customWidth="1"/>
    <col min="9475" max="9475" width="10.625" style="3" bestFit="1" customWidth="1"/>
    <col min="9476" max="9476" width="7.5" style="3" customWidth="1"/>
    <col min="9477" max="9477" width="10" style="3"/>
    <col min="9478" max="9478" width="9.125" style="3" customWidth="1"/>
    <col min="9479" max="9479" width="10.5" style="3" bestFit="1" customWidth="1"/>
    <col min="9480" max="9715" width="10" style="3"/>
    <col min="9716" max="9716" width="14.5" style="3" customWidth="1"/>
    <col min="9717" max="9717" width="9.625" style="3" customWidth="1"/>
    <col min="9718" max="9718" width="6.125" style="3" bestFit="1" customWidth="1"/>
    <col min="9719" max="9719" width="7.625" style="3" bestFit="1" customWidth="1"/>
    <col min="9720" max="9720" width="5.625" style="3" customWidth="1"/>
    <col min="9721" max="9721" width="6.625" style="3" bestFit="1" customWidth="1"/>
    <col min="9722" max="9722" width="7.625" style="3" bestFit="1" customWidth="1"/>
    <col min="9723" max="9723" width="11.125" style="3" bestFit="1" customWidth="1"/>
    <col min="9724" max="9724" width="5.625" style="3" customWidth="1"/>
    <col min="9725" max="9725" width="7.625" style="3" bestFit="1" customWidth="1"/>
    <col min="9726" max="9726" width="10.5" style="3" bestFit="1" customWidth="1"/>
    <col min="9727" max="9727" width="6.5" style="3" customWidth="1"/>
    <col min="9728" max="9729" width="8" style="3" bestFit="1" customWidth="1"/>
    <col min="9730" max="9730" width="8.125" style="3" customWidth="1"/>
    <col min="9731" max="9731" width="10.625" style="3" bestFit="1" customWidth="1"/>
    <col min="9732" max="9732" width="7.5" style="3" customWidth="1"/>
    <col min="9733" max="9733" width="10" style="3"/>
    <col min="9734" max="9734" width="9.125" style="3" customWidth="1"/>
    <col min="9735" max="9735" width="10.5" style="3" bestFit="1" customWidth="1"/>
    <col min="9736" max="9971" width="10" style="3"/>
    <col min="9972" max="9972" width="14.5" style="3" customWidth="1"/>
    <col min="9973" max="9973" width="9.625" style="3" customWidth="1"/>
    <col min="9974" max="9974" width="6.125" style="3" bestFit="1" customWidth="1"/>
    <col min="9975" max="9975" width="7.625" style="3" bestFit="1" customWidth="1"/>
    <col min="9976" max="9976" width="5.625" style="3" customWidth="1"/>
    <col min="9977" max="9977" width="6.625" style="3" bestFit="1" customWidth="1"/>
    <col min="9978" max="9978" width="7.625" style="3" bestFit="1" customWidth="1"/>
    <col min="9979" max="9979" width="11.125" style="3" bestFit="1" customWidth="1"/>
    <col min="9980" max="9980" width="5.625" style="3" customWidth="1"/>
    <col min="9981" max="9981" width="7.625" style="3" bestFit="1" customWidth="1"/>
    <col min="9982" max="9982" width="10.5" style="3" bestFit="1" customWidth="1"/>
    <col min="9983" max="9983" width="6.5" style="3" customWidth="1"/>
    <col min="9984" max="9985" width="8" style="3" bestFit="1" customWidth="1"/>
    <col min="9986" max="9986" width="8.125" style="3" customWidth="1"/>
    <col min="9987" max="9987" width="10.625" style="3" bestFit="1" customWidth="1"/>
    <col min="9988" max="9988" width="7.5" style="3" customWidth="1"/>
    <col min="9989" max="9989" width="10" style="3"/>
    <col min="9990" max="9990" width="9.125" style="3" customWidth="1"/>
    <col min="9991" max="9991" width="10.5" style="3" bestFit="1" customWidth="1"/>
    <col min="9992" max="10227" width="10" style="3"/>
    <col min="10228" max="10228" width="14.5" style="3" customWidth="1"/>
    <col min="10229" max="10229" width="9.625" style="3" customWidth="1"/>
    <col min="10230" max="10230" width="6.125" style="3" bestFit="1" customWidth="1"/>
    <col min="10231" max="10231" width="7.625" style="3" bestFit="1" customWidth="1"/>
    <col min="10232" max="10232" width="5.625" style="3" customWidth="1"/>
    <col min="10233" max="10233" width="6.625" style="3" bestFit="1" customWidth="1"/>
    <col min="10234" max="10234" width="7.625" style="3" bestFit="1" customWidth="1"/>
    <col min="10235" max="10235" width="11.125" style="3" bestFit="1" customWidth="1"/>
    <col min="10236" max="10236" width="5.625" style="3" customWidth="1"/>
    <col min="10237" max="10237" width="7.625" style="3" bestFit="1" customWidth="1"/>
    <col min="10238" max="10238" width="10.5" style="3" bestFit="1" customWidth="1"/>
    <col min="10239" max="10239" width="6.5" style="3" customWidth="1"/>
    <col min="10240" max="10241" width="8" style="3" bestFit="1" customWidth="1"/>
    <col min="10242" max="10242" width="8.125" style="3" customWidth="1"/>
    <col min="10243" max="10243" width="10.625" style="3" bestFit="1" customWidth="1"/>
    <col min="10244" max="10244" width="7.5" style="3" customWidth="1"/>
    <col min="10245" max="10245" width="10" style="3"/>
    <col min="10246" max="10246" width="9.125" style="3" customWidth="1"/>
    <col min="10247" max="10247" width="10.5" style="3" bestFit="1" customWidth="1"/>
    <col min="10248" max="10483" width="10" style="3"/>
    <col min="10484" max="10484" width="14.5" style="3" customWidth="1"/>
    <col min="10485" max="10485" width="9.625" style="3" customWidth="1"/>
    <col min="10486" max="10486" width="6.125" style="3" bestFit="1" customWidth="1"/>
    <col min="10487" max="10487" width="7.625" style="3" bestFit="1" customWidth="1"/>
    <col min="10488" max="10488" width="5.625" style="3" customWidth="1"/>
    <col min="10489" max="10489" width="6.625" style="3" bestFit="1" customWidth="1"/>
    <col min="10490" max="10490" width="7.625" style="3" bestFit="1" customWidth="1"/>
    <col min="10491" max="10491" width="11.125" style="3" bestFit="1" customWidth="1"/>
    <col min="10492" max="10492" width="5.625" style="3" customWidth="1"/>
    <col min="10493" max="10493" width="7.625" style="3" bestFit="1" customWidth="1"/>
    <col min="10494" max="10494" width="10.5" style="3" bestFit="1" customWidth="1"/>
    <col min="10495" max="10495" width="6.5" style="3" customWidth="1"/>
    <col min="10496" max="10497" width="8" style="3" bestFit="1" customWidth="1"/>
    <col min="10498" max="10498" width="8.125" style="3" customWidth="1"/>
    <col min="10499" max="10499" width="10.625" style="3" bestFit="1" customWidth="1"/>
    <col min="10500" max="10500" width="7.5" style="3" customWidth="1"/>
    <col min="10501" max="10501" width="10" style="3"/>
    <col min="10502" max="10502" width="9.125" style="3" customWidth="1"/>
    <col min="10503" max="10503" width="10.5" style="3" bestFit="1" customWidth="1"/>
    <col min="10504" max="10739" width="10" style="3"/>
    <col min="10740" max="10740" width="14.5" style="3" customWidth="1"/>
    <col min="10741" max="10741" width="9.625" style="3" customWidth="1"/>
    <col min="10742" max="10742" width="6.125" style="3" bestFit="1" customWidth="1"/>
    <col min="10743" max="10743" width="7.625" style="3" bestFit="1" customWidth="1"/>
    <col min="10744" max="10744" width="5.625" style="3" customWidth="1"/>
    <col min="10745" max="10745" width="6.625" style="3" bestFit="1" customWidth="1"/>
    <col min="10746" max="10746" width="7.625" style="3" bestFit="1" customWidth="1"/>
    <col min="10747" max="10747" width="11.125" style="3" bestFit="1" customWidth="1"/>
    <col min="10748" max="10748" width="5.625" style="3" customWidth="1"/>
    <col min="10749" max="10749" width="7.625" style="3" bestFit="1" customWidth="1"/>
    <col min="10750" max="10750" width="10.5" style="3" bestFit="1" customWidth="1"/>
    <col min="10751" max="10751" width="6.5" style="3" customWidth="1"/>
    <col min="10752" max="10753" width="8" style="3" bestFit="1" customWidth="1"/>
    <col min="10754" max="10754" width="8.125" style="3" customWidth="1"/>
    <col min="10755" max="10755" width="10.625" style="3" bestFit="1" customWidth="1"/>
    <col min="10756" max="10756" width="7.5" style="3" customWidth="1"/>
    <col min="10757" max="10757" width="10" style="3"/>
    <col min="10758" max="10758" width="9.125" style="3" customWidth="1"/>
    <col min="10759" max="10759" width="10.5" style="3" bestFit="1" customWidth="1"/>
    <col min="10760" max="10995" width="10" style="3"/>
    <col min="10996" max="10996" width="14.5" style="3" customWidth="1"/>
    <col min="10997" max="10997" width="9.625" style="3" customWidth="1"/>
    <col min="10998" max="10998" width="6.125" style="3" bestFit="1" customWidth="1"/>
    <col min="10999" max="10999" width="7.625" style="3" bestFit="1" customWidth="1"/>
    <col min="11000" max="11000" width="5.625" style="3" customWidth="1"/>
    <col min="11001" max="11001" width="6.625" style="3" bestFit="1" customWidth="1"/>
    <col min="11002" max="11002" width="7.625" style="3" bestFit="1" customWidth="1"/>
    <col min="11003" max="11003" width="11.125" style="3" bestFit="1" customWidth="1"/>
    <col min="11004" max="11004" width="5.625" style="3" customWidth="1"/>
    <col min="11005" max="11005" width="7.625" style="3" bestFit="1" customWidth="1"/>
    <col min="11006" max="11006" width="10.5" style="3" bestFit="1" customWidth="1"/>
    <col min="11007" max="11007" width="6.5" style="3" customWidth="1"/>
    <col min="11008" max="11009" width="8" style="3" bestFit="1" customWidth="1"/>
    <col min="11010" max="11010" width="8.125" style="3" customWidth="1"/>
    <col min="11011" max="11011" width="10.625" style="3" bestFit="1" customWidth="1"/>
    <col min="11012" max="11012" width="7.5" style="3" customWidth="1"/>
    <col min="11013" max="11013" width="10" style="3"/>
    <col min="11014" max="11014" width="9.125" style="3" customWidth="1"/>
    <col min="11015" max="11015" width="10.5" style="3" bestFit="1" customWidth="1"/>
    <col min="11016" max="11251" width="10" style="3"/>
    <col min="11252" max="11252" width="14.5" style="3" customWidth="1"/>
    <col min="11253" max="11253" width="9.625" style="3" customWidth="1"/>
    <col min="11254" max="11254" width="6.125" style="3" bestFit="1" customWidth="1"/>
    <col min="11255" max="11255" width="7.625" style="3" bestFit="1" customWidth="1"/>
    <col min="11256" max="11256" width="5.625" style="3" customWidth="1"/>
    <col min="11257" max="11257" width="6.625" style="3" bestFit="1" customWidth="1"/>
    <col min="11258" max="11258" width="7.625" style="3" bestFit="1" customWidth="1"/>
    <col min="11259" max="11259" width="11.125" style="3" bestFit="1" customWidth="1"/>
    <col min="11260" max="11260" width="5.625" style="3" customWidth="1"/>
    <col min="11261" max="11261" width="7.625" style="3" bestFit="1" customWidth="1"/>
    <col min="11262" max="11262" width="10.5" style="3" bestFit="1" customWidth="1"/>
    <col min="11263" max="11263" width="6.5" style="3" customWidth="1"/>
    <col min="11264" max="11265" width="8" style="3" bestFit="1" customWidth="1"/>
    <col min="11266" max="11266" width="8.125" style="3" customWidth="1"/>
    <col min="11267" max="11267" width="10.625" style="3" bestFit="1" customWidth="1"/>
    <col min="11268" max="11268" width="7.5" style="3" customWidth="1"/>
    <col min="11269" max="11269" width="10" style="3"/>
    <col min="11270" max="11270" width="9.125" style="3" customWidth="1"/>
    <col min="11271" max="11271" width="10.5" style="3" bestFit="1" customWidth="1"/>
    <col min="11272" max="11507" width="10" style="3"/>
    <col min="11508" max="11508" width="14.5" style="3" customWidth="1"/>
    <col min="11509" max="11509" width="9.625" style="3" customWidth="1"/>
    <col min="11510" max="11510" width="6.125" style="3" bestFit="1" customWidth="1"/>
    <col min="11511" max="11511" width="7.625" style="3" bestFit="1" customWidth="1"/>
    <col min="11512" max="11512" width="5.625" style="3" customWidth="1"/>
    <col min="11513" max="11513" width="6.625" style="3" bestFit="1" customWidth="1"/>
    <col min="11514" max="11514" width="7.625" style="3" bestFit="1" customWidth="1"/>
    <col min="11515" max="11515" width="11.125" style="3" bestFit="1" customWidth="1"/>
    <col min="11516" max="11516" width="5.625" style="3" customWidth="1"/>
    <col min="11517" max="11517" width="7.625" style="3" bestFit="1" customWidth="1"/>
    <col min="11518" max="11518" width="10.5" style="3" bestFit="1" customWidth="1"/>
    <col min="11519" max="11519" width="6.5" style="3" customWidth="1"/>
    <col min="11520" max="11521" width="8" style="3" bestFit="1" customWidth="1"/>
    <col min="11522" max="11522" width="8.125" style="3" customWidth="1"/>
    <col min="11523" max="11523" width="10.625" style="3" bestFit="1" customWidth="1"/>
    <col min="11524" max="11524" width="7.5" style="3" customWidth="1"/>
    <col min="11525" max="11525" width="10" style="3"/>
    <col min="11526" max="11526" width="9.125" style="3" customWidth="1"/>
    <col min="11527" max="11527" width="10.5" style="3" bestFit="1" customWidth="1"/>
    <col min="11528" max="11763" width="10" style="3"/>
    <col min="11764" max="11764" width="14.5" style="3" customWidth="1"/>
    <col min="11765" max="11765" width="9.625" style="3" customWidth="1"/>
    <col min="11766" max="11766" width="6.125" style="3" bestFit="1" customWidth="1"/>
    <col min="11767" max="11767" width="7.625" style="3" bestFit="1" customWidth="1"/>
    <col min="11768" max="11768" width="5.625" style="3" customWidth="1"/>
    <col min="11769" max="11769" width="6.625" style="3" bestFit="1" customWidth="1"/>
    <col min="11770" max="11770" width="7.625" style="3" bestFit="1" customWidth="1"/>
    <col min="11771" max="11771" width="11.125" style="3" bestFit="1" customWidth="1"/>
    <col min="11772" max="11772" width="5.625" style="3" customWidth="1"/>
    <col min="11773" max="11773" width="7.625" style="3" bestFit="1" customWidth="1"/>
    <col min="11774" max="11774" width="10.5" style="3" bestFit="1" customWidth="1"/>
    <col min="11775" max="11775" width="6.5" style="3" customWidth="1"/>
    <col min="11776" max="11777" width="8" style="3" bestFit="1" customWidth="1"/>
    <col min="11778" max="11778" width="8.125" style="3" customWidth="1"/>
    <col min="11779" max="11779" width="10.625" style="3" bestFit="1" customWidth="1"/>
    <col min="11780" max="11780" width="7.5" style="3" customWidth="1"/>
    <col min="11781" max="11781" width="10" style="3"/>
    <col min="11782" max="11782" width="9.125" style="3" customWidth="1"/>
    <col min="11783" max="11783" width="10.5" style="3" bestFit="1" customWidth="1"/>
    <col min="11784" max="12019" width="10" style="3"/>
    <col min="12020" max="12020" width="14.5" style="3" customWidth="1"/>
    <col min="12021" max="12021" width="9.625" style="3" customWidth="1"/>
    <col min="12022" max="12022" width="6.125" style="3" bestFit="1" customWidth="1"/>
    <col min="12023" max="12023" width="7.625" style="3" bestFit="1" customWidth="1"/>
    <col min="12024" max="12024" width="5.625" style="3" customWidth="1"/>
    <col min="12025" max="12025" width="6.625" style="3" bestFit="1" customWidth="1"/>
    <col min="12026" max="12026" width="7.625" style="3" bestFit="1" customWidth="1"/>
    <col min="12027" max="12027" width="11.125" style="3" bestFit="1" customWidth="1"/>
    <col min="12028" max="12028" width="5.625" style="3" customWidth="1"/>
    <col min="12029" max="12029" width="7.625" style="3" bestFit="1" customWidth="1"/>
    <col min="12030" max="12030" width="10.5" style="3" bestFit="1" customWidth="1"/>
    <col min="12031" max="12031" width="6.5" style="3" customWidth="1"/>
    <col min="12032" max="12033" width="8" style="3" bestFit="1" customWidth="1"/>
    <col min="12034" max="12034" width="8.125" style="3" customWidth="1"/>
    <col min="12035" max="12035" width="10.625" style="3" bestFit="1" customWidth="1"/>
    <col min="12036" max="12036" width="7.5" style="3" customWidth="1"/>
    <col min="12037" max="12037" width="10" style="3"/>
    <col min="12038" max="12038" width="9.125" style="3" customWidth="1"/>
    <col min="12039" max="12039" width="10.5" style="3" bestFit="1" customWidth="1"/>
    <col min="12040" max="12275" width="10" style="3"/>
    <col min="12276" max="12276" width="14.5" style="3" customWidth="1"/>
    <col min="12277" max="12277" width="9.625" style="3" customWidth="1"/>
    <col min="12278" max="12278" width="6.125" style="3" bestFit="1" customWidth="1"/>
    <col min="12279" max="12279" width="7.625" style="3" bestFit="1" customWidth="1"/>
    <col min="12280" max="12280" width="5.625" style="3" customWidth="1"/>
    <col min="12281" max="12281" width="6.625" style="3" bestFit="1" customWidth="1"/>
    <col min="12282" max="12282" width="7.625" style="3" bestFit="1" customWidth="1"/>
    <col min="12283" max="12283" width="11.125" style="3" bestFit="1" customWidth="1"/>
    <col min="12284" max="12284" width="5.625" style="3" customWidth="1"/>
    <col min="12285" max="12285" width="7.625" style="3" bestFit="1" customWidth="1"/>
    <col min="12286" max="12286" width="10.5" style="3" bestFit="1" customWidth="1"/>
    <col min="12287" max="12287" width="6.5" style="3" customWidth="1"/>
    <col min="12288" max="12289" width="8" style="3" bestFit="1" customWidth="1"/>
    <col min="12290" max="12290" width="8.125" style="3" customWidth="1"/>
    <col min="12291" max="12291" width="10.625" style="3" bestFit="1" customWidth="1"/>
    <col min="12292" max="12292" width="7.5" style="3" customWidth="1"/>
    <col min="12293" max="12293" width="10" style="3"/>
    <col min="12294" max="12294" width="9.125" style="3" customWidth="1"/>
    <col min="12295" max="12295" width="10.5" style="3" bestFit="1" customWidth="1"/>
    <col min="12296" max="12531" width="10" style="3"/>
    <col min="12532" max="12532" width="14.5" style="3" customWidth="1"/>
    <col min="12533" max="12533" width="9.625" style="3" customWidth="1"/>
    <col min="12534" max="12534" width="6.125" style="3" bestFit="1" customWidth="1"/>
    <col min="12535" max="12535" width="7.625" style="3" bestFit="1" customWidth="1"/>
    <col min="12536" max="12536" width="5.625" style="3" customWidth="1"/>
    <col min="12537" max="12537" width="6.625" style="3" bestFit="1" customWidth="1"/>
    <col min="12538" max="12538" width="7.625" style="3" bestFit="1" customWidth="1"/>
    <col min="12539" max="12539" width="11.125" style="3" bestFit="1" customWidth="1"/>
    <col min="12540" max="12540" width="5.625" style="3" customWidth="1"/>
    <col min="12541" max="12541" width="7.625" style="3" bestFit="1" customWidth="1"/>
    <col min="12542" max="12542" width="10.5" style="3" bestFit="1" customWidth="1"/>
    <col min="12543" max="12543" width="6.5" style="3" customWidth="1"/>
    <col min="12544" max="12545" width="8" style="3" bestFit="1" customWidth="1"/>
    <col min="12546" max="12546" width="8.125" style="3" customWidth="1"/>
    <col min="12547" max="12547" width="10.625" style="3" bestFit="1" customWidth="1"/>
    <col min="12548" max="12548" width="7.5" style="3" customWidth="1"/>
    <col min="12549" max="12549" width="10" style="3"/>
    <col min="12550" max="12550" width="9.125" style="3" customWidth="1"/>
    <col min="12551" max="12551" width="10.5" style="3" bestFit="1" customWidth="1"/>
    <col min="12552" max="12787" width="10" style="3"/>
    <col min="12788" max="12788" width="14.5" style="3" customWidth="1"/>
    <col min="12789" max="12789" width="9.625" style="3" customWidth="1"/>
    <col min="12790" max="12790" width="6.125" style="3" bestFit="1" customWidth="1"/>
    <col min="12791" max="12791" width="7.625" style="3" bestFit="1" customWidth="1"/>
    <col min="12792" max="12792" width="5.625" style="3" customWidth="1"/>
    <col min="12793" max="12793" width="6.625" style="3" bestFit="1" customWidth="1"/>
    <col min="12794" max="12794" width="7.625" style="3" bestFit="1" customWidth="1"/>
    <col min="12795" max="12795" width="11.125" style="3" bestFit="1" customWidth="1"/>
    <col min="12796" max="12796" width="5.625" style="3" customWidth="1"/>
    <col min="12797" max="12797" width="7.625" style="3" bestFit="1" customWidth="1"/>
    <col min="12798" max="12798" width="10.5" style="3" bestFit="1" customWidth="1"/>
    <col min="12799" max="12799" width="6.5" style="3" customWidth="1"/>
    <col min="12800" max="12801" width="8" style="3" bestFit="1" customWidth="1"/>
    <col min="12802" max="12802" width="8.125" style="3" customWidth="1"/>
    <col min="12803" max="12803" width="10.625" style="3" bestFit="1" customWidth="1"/>
    <col min="12804" max="12804" width="7.5" style="3" customWidth="1"/>
    <col min="12805" max="12805" width="10" style="3"/>
    <col min="12806" max="12806" width="9.125" style="3" customWidth="1"/>
    <col min="12807" max="12807" width="10.5" style="3" bestFit="1" customWidth="1"/>
    <col min="12808" max="13043" width="10" style="3"/>
    <col min="13044" max="13044" width="14.5" style="3" customWidth="1"/>
    <col min="13045" max="13045" width="9.625" style="3" customWidth="1"/>
    <col min="13046" max="13046" width="6.125" style="3" bestFit="1" customWidth="1"/>
    <col min="13047" max="13047" width="7.625" style="3" bestFit="1" customWidth="1"/>
    <col min="13048" max="13048" width="5.625" style="3" customWidth="1"/>
    <col min="13049" max="13049" width="6.625" style="3" bestFit="1" customWidth="1"/>
    <col min="13050" max="13050" width="7.625" style="3" bestFit="1" customWidth="1"/>
    <col min="13051" max="13051" width="11.125" style="3" bestFit="1" customWidth="1"/>
    <col min="13052" max="13052" width="5.625" style="3" customWidth="1"/>
    <col min="13053" max="13053" width="7.625" style="3" bestFit="1" customWidth="1"/>
    <col min="13054" max="13054" width="10.5" style="3" bestFit="1" customWidth="1"/>
    <col min="13055" max="13055" width="6.5" style="3" customWidth="1"/>
    <col min="13056" max="13057" width="8" style="3" bestFit="1" customWidth="1"/>
    <col min="13058" max="13058" width="8.125" style="3" customWidth="1"/>
    <col min="13059" max="13059" width="10.625" style="3" bestFit="1" customWidth="1"/>
    <col min="13060" max="13060" width="7.5" style="3" customWidth="1"/>
    <col min="13061" max="13061" width="10" style="3"/>
    <col min="13062" max="13062" width="9.125" style="3" customWidth="1"/>
    <col min="13063" max="13063" width="10.5" style="3" bestFit="1" customWidth="1"/>
    <col min="13064" max="13299" width="10" style="3"/>
    <col min="13300" max="13300" width="14.5" style="3" customWidth="1"/>
    <col min="13301" max="13301" width="9.625" style="3" customWidth="1"/>
    <col min="13302" max="13302" width="6.125" style="3" bestFit="1" customWidth="1"/>
    <col min="13303" max="13303" width="7.625" style="3" bestFit="1" customWidth="1"/>
    <col min="13304" max="13304" width="5.625" style="3" customWidth="1"/>
    <col min="13305" max="13305" width="6.625" style="3" bestFit="1" customWidth="1"/>
    <col min="13306" max="13306" width="7.625" style="3" bestFit="1" customWidth="1"/>
    <col min="13307" max="13307" width="11.125" style="3" bestFit="1" customWidth="1"/>
    <col min="13308" max="13308" width="5.625" style="3" customWidth="1"/>
    <col min="13309" max="13309" width="7.625" style="3" bestFit="1" customWidth="1"/>
    <col min="13310" max="13310" width="10.5" style="3" bestFit="1" customWidth="1"/>
    <col min="13311" max="13311" width="6.5" style="3" customWidth="1"/>
    <col min="13312" max="13313" width="8" style="3" bestFit="1" customWidth="1"/>
    <col min="13314" max="13314" width="8.125" style="3" customWidth="1"/>
    <col min="13315" max="13315" width="10.625" style="3" bestFit="1" customWidth="1"/>
    <col min="13316" max="13316" width="7.5" style="3" customWidth="1"/>
    <col min="13317" max="13317" width="10" style="3"/>
    <col min="13318" max="13318" width="9.125" style="3" customWidth="1"/>
    <col min="13319" max="13319" width="10.5" style="3" bestFit="1" customWidth="1"/>
    <col min="13320" max="13555" width="10" style="3"/>
    <col min="13556" max="13556" width="14.5" style="3" customWidth="1"/>
    <col min="13557" max="13557" width="9.625" style="3" customWidth="1"/>
    <col min="13558" max="13558" width="6.125" style="3" bestFit="1" customWidth="1"/>
    <col min="13559" max="13559" width="7.625" style="3" bestFit="1" customWidth="1"/>
    <col min="13560" max="13560" width="5.625" style="3" customWidth="1"/>
    <col min="13561" max="13561" width="6.625" style="3" bestFit="1" customWidth="1"/>
    <col min="13562" max="13562" width="7.625" style="3" bestFit="1" customWidth="1"/>
    <col min="13563" max="13563" width="11.125" style="3" bestFit="1" customWidth="1"/>
    <col min="13564" max="13564" width="5.625" style="3" customWidth="1"/>
    <col min="13565" max="13565" width="7.625" style="3" bestFit="1" customWidth="1"/>
    <col min="13566" max="13566" width="10.5" style="3" bestFit="1" customWidth="1"/>
    <col min="13567" max="13567" width="6.5" style="3" customWidth="1"/>
    <col min="13568" max="13569" width="8" style="3" bestFit="1" customWidth="1"/>
    <col min="13570" max="13570" width="8.125" style="3" customWidth="1"/>
    <col min="13571" max="13571" width="10.625" style="3" bestFit="1" customWidth="1"/>
    <col min="13572" max="13572" width="7.5" style="3" customWidth="1"/>
    <col min="13573" max="13573" width="10" style="3"/>
    <col min="13574" max="13574" width="9.125" style="3" customWidth="1"/>
    <col min="13575" max="13575" width="10.5" style="3" bestFit="1" customWidth="1"/>
    <col min="13576" max="13811" width="10" style="3"/>
    <col min="13812" max="13812" width="14.5" style="3" customWidth="1"/>
    <col min="13813" max="13813" width="9.625" style="3" customWidth="1"/>
    <col min="13814" max="13814" width="6.125" style="3" bestFit="1" customWidth="1"/>
    <col min="13815" max="13815" width="7.625" style="3" bestFit="1" customWidth="1"/>
    <col min="13816" max="13816" width="5.625" style="3" customWidth="1"/>
    <col min="13817" max="13817" width="6.625" style="3" bestFit="1" customWidth="1"/>
    <col min="13818" max="13818" width="7.625" style="3" bestFit="1" customWidth="1"/>
    <col min="13819" max="13819" width="11.125" style="3" bestFit="1" customWidth="1"/>
    <col min="13820" max="13820" width="5.625" style="3" customWidth="1"/>
    <col min="13821" max="13821" width="7.625" style="3" bestFit="1" customWidth="1"/>
    <col min="13822" max="13822" width="10.5" style="3" bestFit="1" customWidth="1"/>
    <col min="13823" max="13823" width="6.5" style="3" customWidth="1"/>
    <col min="13824" max="13825" width="8" style="3" bestFit="1" customWidth="1"/>
    <col min="13826" max="13826" width="8.125" style="3" customWidth="1"/>
    <col min="13827" max="13827" width="10.625" style="3" bestFit="1" customWidth="1"/>
    <col min="13828" max="13828" width="7.5" style="3" customWidth="1"/>
    <col min="13829" max="13829" width="10" style="3"/>
    <col min="13830" max="13830" width="9.125" style="3" customWidth="1"/>
    <col min="13831" max="13831" width="10.5" style="3" bestFit="1" customWidth="1"/>
    <col min="13832" max="14067" width="10" style="3"/>
    <col min="14068" max="14068" width="14.5" style="3" customWidth="1"/>
    <col min="14069" max="14069" width="9.625" style="3" customWidth="1"/>
    <col min="14070" max="14070" width="6.125" style="3" bestFit="1" customWidth="1"/>
    <col min="14071" max="14071" width="7.625" style="3" bestFit="1" customWidth="1"/>
    <col min="14072" max="14072" width="5.625" style="3" customWidth="1"/>
    <col min="14073" max="14073" width="6.625" style="3" bestFit="1" customWidth="1"/>
    <col min="14074" max="14074" width="7.625" style="3" bestFit="1" customWidth="1"/>
    <col min="14075" max="14075" width="11.125" style="3" bestFit="1" customWidth="1"/>
    <col min="14076" max="14076" width="5.625" style="3" customWidth="1"/>
    <col min="14077" max="14077" width="7.625" style="3" bestFit="1" customWidth="1"/>
    <col min="14078" max="14078" width="10.5" style="3" bestFit="1" customWidth="1"/>
    <col min="14079" max="14079" width="6.5" style="3" customWidth="1"/>
    <col min="14080" max="14081" width="8" style="3" bestFit="1" customWidth="1"/>
    <col min="14082" max="14082" width="8.125" style="3" customWidth="1"/>
    <col min="14083" max="14083" width="10.625" style="3" bestFit="1" customWidth="1"/>
    <col min="14084" max="14084" width="7.5" style="3" customWidth="1"/>
    <col min="14085" max="14085" width="10" style="3"/>
    <col min="14086" max="14086" width="9.125" style="3" customWidth="1"/>
    <col min="14087" max="14087" width="10.5" style="3" bestFit="1" customWidth="1"/>
    <col min="14088" max="14323" width="10" style="3"/>
    <col min="14324" max="14324" width="14.5" style="3" customWidth="1"/>
    <col min="14325" max="14325" width="9.625" style="3" customWidth="1"/>
    <col min="14326" max="14326" width="6.125" style="3" bestFit="1" customWidth="1"/>
    <col min="14327" max="14327" width="7.625" style="3" bestFit="1" customWidth="1"/>
    <col min="14328" max="14328" width="5.625" style="3" customWidth="1"/>
    <col min="14329" max="14329" width="6.625" style="3" bestFit="1" customWidth="1"/>
    <col min="14330" max="14330" width="7.625" style="3" bestFit="1" customWidth="1"/>
    <col min="14331" max="14331" width="11.125" style="3" bestFit="1" customWidth="1"/>
    <col min="14332" max="14332" width="5.625" style="3" customWidth="1"/>
    <col min="14333" max="14333" width="7.625" style="3" bestFit="1" customWidth="1"/>
    <col min="14334" max="14334" width="10.5" style="3" bestFit="1" customWidth="1"/>
    <col min="14335" max="14335" width="6.5" style="3" customWidth="1"/>
    <col min="14336" max="14337" width="8" style="3" bestFit="1" customWidth="1"/>
    <col min="14338" max="14338" width="8.125" style="3" customWidth="1"/>
    <col min="14339" max="14339" width="10.625" style="3" bestFit="1" customWidth="1"/>
    <col min="14340" max="14340" width="7.5" style="3" customWidth="1"/>
    <col min="14341" max="14341" width="10" style="3"/>
    <col min="14342" max="14342" width="9.125" style="3" customWidth="1"/>
    <col min="14343" max="14343" width="10.5" style="3" bestFit="1" customWidth="1"/>
    <col min="14344" max="14579" width="10" style="3"/>
    <col min="14580" max="14580" width="14.5" style="3" customWidth="1"/>
    <col min="14581" max="14581" width="9.625" style="3" customWidth="1"/>
    <col min="14582" max="14582" width="6.125" style="3" bestFit="1" customWidth="1"/>
    <col min="14583" max="14583" width="7.625" style="3" bestFit="1" customWidth="1"/>
    <col min="14584" max="14584" width="5.625" style="3" customWidth="1"/>
    <col min="14585" max="14585" width="6.625" style="3" bestFit="1" customWidth="1"/>
    <col min="14586" max="14586" width="7.625" style="3" bestFit="1" customWidth="1"/>
    <col min="14587" max="14587" width="11.125" style="3" bestFit="1" customWidth="1"/>
    <col min="14588" max="14588" width="5.625" style="3" customWidth="1"/>
    <col min="14589" max="14589" width="7.625" style="3" bestFit="1" customWidth="1"/>
    <col min="14590" max="14590" width="10.5" style="3" bestFit="1" customWidth="1"/>
    <col min="14591" max="14591" width="6.5" style="3" customWidth="1"/>
    <col min="14592" max="14593" width="8" style="3" bestFit="1" customWidth="1"/>
    <col min="14594" max="14594" width="8.125" style="3" customWidth="1"/>
    <col min="14595" max="14595" width="10.625" style="3" bestFit="1" customWidth="1"/>
    <col min="14596" max="14596" width="7.5" style="3" customWidth="1"/>
    <col min="14597" max="14597" width="10" style="3"/>
    <col min="14598" max="14598" width="9.125" style="3" customWidth="1"/>
    <col min="14599" max="14599" width="10.5" style="3" bestFit="1" customWidth="1"/>
    <col min="14600" max="14835" width="10" style="3"/>
    <col min="14836" max="14836" width="14.5" style="3" customWidth="1"/>
    <col min="14837" max="14837" width="9.625" style="3" customWidth="1"/>
    <col min="14838" max="14838" width="6.125" style="3" bestFit="1" customWidth="1"/>
    <col min="14839" max="14839" width="7.625" style="3" bestFit="1" customWidth="1"/>
    <col min="14840" max="14840" width="5.625" style="3" customWidth="1"/>
    <col min="14841" max="14841" width="6.625" style="3" bestFit="1" customWidth="1"/>
    <col min="14842" max="14842" width="7.625" style="3" bestFit="1" customWidth="1"/>
    <col min="14843" max="14843" width="11.125" style="3" bestFit="1" customWidth="1"/>
    <col min="14844" max="14844" width="5.625" style="3" customWidth="1"/>
    <col min="14845" max="14845" width="7.625" style="3" bestFit="1" customWidth="1"/>
    <col min="14846" max="14846" width="10.5" style="3" bestFit="1" customWidth="1"/>
    <col min="14847" max="14847" width="6.5" style="3" customWidth="1"/>
    <col min="14848" max="14849" width="8" style="3" bestFit="1" customWidth="1"/>
    <col min="14850" max="14850" width="8.125" style="3" customWidth="1"/>
    <col min="14851" max="14851" width="10.625" style="3" bestFit="1" customWidth="1"/>
    <col min="14852" max="14852" width="7.5" style="3" customWidth="1"/>
    <col min="14853" max="14853" width="10" style="3"/>
    <col min="14854" max="14854" width="9.125" style="3" customWidth="1"/>
    <col min="14855" max="14855" width="10.5" style="3" bestFit="1" customWidth="1"/>
    <col min="14856" max="15091" width="10" style="3"/>
    <col min="15092" max="15092" width="14.5" style="3" customWidth="1"/>
    <col min="15093" max="15093" width="9.625" style="3" customWidth="1"/>
    <col min="15094" max="15094" width="6.125" style="3" bestFit="1" customWidth="1"/>
    <col min="15095" max="15095" width="7.625" style="3" bestFit="1" customWidth="1"/>
    <col min="15096" max="15096" width="5.625" style="3" customWidth="1"/>
    <col min="15097" max="15097" width="6.625" style="3" bestFit="1" customWidth="1"/>
    <col min="15098" max="15098" width="7.625" style="3" bestFit="1" customWidth="1"/>
    <col min="15099" max="15099" width="11.125" style="3" bestFit="1" customWidth="1"/>
    <col min="15100" max="15100" width="5.625" style="3" customWidth="1"/>
    <col min="15101" max="15101" width="7.625" style="3" bestFit="1" customWidth="1"/>
    <col min="15102" max="15102" width="10.5" style="3" bestFit="1" customWidth="1"/>
    <col min="15103" max="15103" width="6.5" style="3" customWidth="1"/>
    <col min="15104" max="15105" width="8" style="3" bestFit="1" customWidth="1"/>
    <col min="15106" max="15106" width="8.125" style="3" customWidth="1"/>
    <col min="15107" max="15107" width="10.625" style="3" bestFit="1" customWidth="1"/>
    <col min="15108" max="15108" width="7.5" style="3" customWidth="1"/>
    <col min="15109" max="15109" width="10" style="3"/>
    <col min="15110" max="15110" width="9.125" style="3" customWidth="1"/>
    <col min="15111" max="15111" width="10.5" style="3" bestFit="1" customWidth="1"/>
    <col min="15112" max="15347" width="10" style="3"/>
    <col min="15348" max="15348" width="14.5" style="3" customWidth="1"/>
    <col min="15349" max="15349" width="9.625" style="3" customWidth="1"/>
    <col min="15350" max="15350" width="6.125" style="3" bestFit="1" customWidth="1"/>
    <col min="15351" max="15351" width="7.625" style="3" bestFit="1" customWidth="1"/>
    <col min="15352" max="15352" width="5.625" style="3" customWidth="1"/>
    <col min="15353" max="15353" width="6.625" style="3" bestFit="1" customWidth="1"/>
    <col min="15354" max="15354" width="7.625" style="3" bestFit="1" customWidth="1"/>
    <col min="15355" max="15355" width="11.125" style="3" bestFit="1" customWidth="1"/>
    <col min="15356" max="15356" width="5.625" style="3" customWidth="1"/>
    <col min="15357" max="15357" width="7.625" style="3" bestFit="1" customWidth="1"/>
    <col min="15358" max="15358" width="10.5" style="3" bestFit="1" customWidth="1"/>
    <col min="15359" max="15359" width="6.5" style="3" customWidth="1"/>
    <col min="15360" max="15361" width="8" style="3" bestFit="1" customWidth="1"/>
    <col min="15362" max="15362" width="8.125" style="3" customWidth="1"/>
    <col min="15363" max="15363" width="10.625" style="3" bestFit="1" customWidth="1"/>
    <col min="15364" max="15364" width="7.5" style="3" customWidth="1"/>
    <col min="15365" max="15365" width="10" style="3"/>
    <col min="15366" max="15366" width="9.125" style="3" customWidth="1"/>
    <col min="15367" max="15367" width="10.5" style="3" bestFit="1" customWidth="1"/>
    <col min="15368" max="15603" width="10" style="3"/>
    <col min="15604" max="15604" width="14.5" style="3" customWidth="1"/>
    <col min="15605" max="15605" width="9.625" style="3" customWidth="1"/>
    <col min="15606" max="15606" width="6.125" style="3" bestFit="1" customWidth="1"/>
    <col min="15607" max="15607" width="7.625" style="3" bestFit="1" customWidth="1"/>
    <col min="15608" max="15608" width="5.625" style="3" customWidth="1"/>
    <col min="15609" max="15609" width="6.625" style="3" bestFit="1" customWidth="1"/>
    <col min="15610" max="15610" width="7.625" style="3" bestFit="1" customWidth="1"/>
    <col min="15611" max="15611" width="11.125" style="3" bestFit="1" customWidth="1"/>
    <col min="15612" max="15612" width="5.625" style="3" customWidth="1"/>
    <col min="15613" max="15613" width="7.625" style="3" bestFit="1" customWidth="1"/>
    <col min="15614" max="15614" width="10.5" style="3" bestFit="1" customWidth="1"/>
    <col min="15615" max="15615" width="6.5" style="3" customWidth="1"/>
    <col min="15616" max="15617" width="8" style="3" bestFit="1" customWidth="1"/>
    <col min="15618" max="15618" width="8.125" style="3" customWidth="1"/>
    <col min="15619" max="15619" width="10.625" style="3" bestFit="1" customWidth="1"/>
    <col min="15620" max="15620" width="7.5" style="3" customWidth="1"/>
    <col min="15621" max="15621" width="10" style="3"/>
    <col min="15622" max="15622" width="9.125" style="3" customWidth="1"/>
    <col min="15623" max="15623" width="10.5" style="3" bestFit="1" customWidth="1"/>
    <col min="15624" max="15859" width="10" style="3"/>
    <col min="15860" max="15860" width="14.5" style="3" customWidth="1"/>
    <col min="15861" max="15861" width="9.625" style="3" customWidth="1"/>
    <col min="15862" max="15862" width="6.125" style="3" bestFit="1" customWidth="1"/>
    <col min="15863" max="15863" width="7.625" style="3" bestFit="1" customWidth="1"/>
    <col min="15864" max="15864" width="5.625" style="3" customWidth="1"/>
    <col min="15865" max="15865" width="6.625" style="3" bestFit="1" customWidth="1"/>
    <col min="15866" max="15866" width="7.625" style="3" bestFit="1" customWidth="1"/>
    <col min="15867" max="15867" width="11.125" style="3" bestFit="1" customWidth="1"/>
    <col min="15868" max="15868" width="5.625" style="3" customWidth="1"/>
    <col min="15869" max="15869" width="7.625" style="3" bestFit="1" customWidth="1"/>
    <col min="15870" max="15870" width="10.5" style="3" bestFit="1" customWidth="1"/>
    <col min="15871" max="15871" width="6.5" style="3" customWidth="1"/>
    <col min="15872" max="15873" width="8" style="3" bestFit="1" customWidth="1"/>
    <col min="15874" max="15874" width="8.125" style="3" customWidth="1"/>
    <col min="15875" max="15875" width="10.625" style="3" bestFit="1" customWidth="1"/>
    <col min="15876" max="15876" width="7.5" style="3" customWidth="1"/>
    <col min="15877" max="15877" width="10" style="3"/>
    <col min="15878" max="15878" width="9.125" style="3" customWidth="1"/>
    <col min="15879" max="15879" width="10.5" style="3" bestFit="1" customWidth="1"/>
    <col min="15880" max="16115" width="10" style="3"/>
    <col min="16116" max="16116" width="14.5" style="3" customWidth="1"/>
    <col min="16117" max="16117" width="9.625" style="3" customWidth="1"/>
    <col min="16118" max="16118" width="6.125" style="3" bestFit="1" customWidth="1"/>
    <col min="16119" max="16119" width="7.625" style="3" bestFit="1" customWidth="1"/>
    <col min="16120" max="16120" width="5.625" style="3" customWidth="1"/>
    <col min="16121" max="16121" width="6.625" style="3" bestFit="1" customWidth="1"/>
    <col min="16122" max="16122" width="7.625" style="3" bestFit="1" customWidth="1"/>
    <col min="16123" max="16123" width="11.125" style="3" bestFit="1" customWidth="1"/>
    <col min="16124" max="16124" width="5.625" style="3" customWidth="1"/>
    <col min="16125" max="16125" width="7.625" style="3" bestFit="1" customWidth="1"/>
    <col min="16126" max="16126" width="10.5" style="3" bestFit="1" customWidth="1"/>
    <col min="16127" max="16127" width="6.5" style="3" customWidth="1"/>
    <col min="16128" max="16129" width="8" style="3" bestFit="1" customWidth="1"/>
    <col min="16130" max="16130" width="8.125" style="3" customWidth="1"/>
    <col min="16131" max="16131" width="10.625" style="3" bestFit="1" customWidth="1"/>
    <col min="16132" max="16132" width="7.5" style="3" customWidth="1"/>
    <col min="16133" max="16133" width="10" style="3"/>
    <col min="16134" max="16134" width="9.125" style="3" customWidth="1"/>
    <col min="16135" max="16135" width="10.5" style="3" bestFit="1" customWidth="1"/>
    <col min="16136" max="16384" width="11" style="3"/>
  </cols>
  <sheetData>
    <row r="1" spans="1:3" x14ac:dyDescent="0.2">
      <c r="A1" s="6" t="s">
        <v>435</v>
      </c>
    </row>
    <row r="2" spans="1:3" ht="15.75" x14ac:dyDescent="0.25">
      <c r="A2" s="2"/>
      <c r="C2" s="55" t="s">
        <v>151</v>
      </c>
    </row>
    <row r="3" spans="1:3" ht="14.1" customHeight="1" x14ac:dyDescent="0.2">
      <c r="A3" s="90"/>
      <c r="B3" s="280">
        <f>INDICE!A3</f>
        <v>46081</v>
      </c>
      <c r="C3" s="603" t="s">
        <v>116</v>
      </c>
    </row>
    <row r="4" spans="1:3" x14ac:dyDescent="0.2">
      <c r="A4" s="363" t="s">
        <v>153</v>
      </c>
      <c r="B4" s="339">
        <v>21.94463</v>
      </c>
      <c r="C4" s="94">
        <v>331.08386999999999</v>
      </c>
    </row>
    <row r="5" spans="1:3" x14ac:dyDescent="0.2">
      <c r="A5" s="364" t="s">
        <v>154</v>
      </c>
      <c r="B5" s="341">
        <v>5.2200000000000003E-2</v>
      </c>
      <c r="C5" s="96">
        <v>1.4190999999999994</v>
      </c>
    </row>
    <row r="6" spans="1:3" x14ac:dyDescent="0.2">
      <c r="A6" s="364" t="s">
        <v>155</v>
      </c>
      <c r="B6" s="341">
        <v>0.31143999999999999</v>
      </c>
      <c r="C6" s="96">
        <v>7.0103199999999992</v>
      </c>
    </row>
    <row r="7" spans="1:3" x14ac:dyDescent="0.2">
      <c r="A7" s="364" t="s">
        <v>156</v>
      </c>
      <c r="B7" s="341">
        <v>0</v>
      </c>
      <c r="C7" s="96">
        <v>0</v>
      </c>
    </row>
    <row r="8" spans="1:3" x14ac:dyDescent="0.2">
      <c r="A8" s="364" t="s">
        <v>157</v>
      </c>
      <c r="B8" s="341">
        <v>137.61299</v>
      </c>
      <c r="C8" s="96">
        <v>1691.74747</v>
      </c>
    </row>
    <row r="9" spans="1:3" x14ac:dyDescent="0.2">
      <c r="A9" s="364" t="s">
        <v>158</v>
      </c>
      <c r="B9" s="341">
        <v>0.42218</v>
      </c>
      <c r="C9" s="96">
        <v>3.9899200000000001</v>
      </c>
    </row>
    <row r="10" spans="1:3" x14ac:dyDescent="0.2">
      <c r="A10" s="364" t="s">
        <v>159</v>
      </c>
      <c r="B10" s="341">
        <v>0.29643999999999998</v>
      </c>
      <c r="C10" s="96">
        <v>5.8248999999999986</v>
      </c>
    </row>
    <row r="11" spans="1:3" x14ac:dyDescent="0.2">
      <c r="A11" s="364" t="s">
        <v>507</v>
      </c>
      <c r="B11" s="341">
        <v>0.11076000000000003</v>
      </c>
      <c r="C11" s="96">
        <v>2.7066299999999992</v>
      </c>
    </row>
    <row r="12" spans="1:3" x14ac:dyDescent="0.2">
      <c r="A12" s="364" t="s">
        <v>160</v>
      </c>
      <c r="B12" s="341">
        <v>23.642749999999999</v>
      </c>
      <c r="C12" s="96">
        <v>218.33583999999999</v>
      </c>
    </row>
    <row r="13" spans="1:3" x14ac:dyDescent="0.2">
      <c r="A13" s="364" t="s">
        <v>161</v>
      </c>
      <c r="B13" s="341">
        <v>2.4489999999999998</v>
      </c>
      <c r="C13" s="96">
        <v>41.082999999999998</v>
      </c>
    </row>
    <row r="14" spans="1:3" x14ac:dyDescent="0.2">
      <c r="A14" s="364" t="s">
        <v>162</v>
      </c>
      <c r="B14" s="341">
        <v>0.33314000000000005</v>
      </c>
      <c r="C14" s="96">
        <v>3.7623199999999999</v>
      </c>
    </row>
    <row r="15" spans="1:3" x14ac:dyDescent="0.2">
      <c r="A15" s="364" t="s">
        <v>163</v>
      </c>
      <c r="B15" s="341">
        <v>0.33515999999999996</v>
      </c>
      <c r="C15" s="96">
        <v>2.9686299999999997</v>
      </c>
    </row>
    <row r="16" spans="1:3" x14ac:dyDescent="0.2">
      <c r="A16" s="364" t="s">
        <v>164</v>
      </c>
      <c r="B16" s="341">
        <v>3.3030599999999999</v>
      </c>
      <c r="C16" s="96">
        <v>48.421349999999997</v>
      </c>
    </row>
    <row r="17" spans="1:3" x14ac:dyDescent="0.2">
      <c r="A17" s="364" t="s">
        <v>165</v>
      </c>
      <c r="B17" s="341">
        <v>0.10624</v>
      </c>
      <c r="C17" s="96">
        <v>0.63846000000000003</v>
      </c>
    </row>
    <row r="18" spans="1:3" x14ac:dyDescent="0.2">
      <c r="A18" s="364" t="s">
        <v>166</v>
      </c>
      <c r="B18" s="341">
        <v>0.34833999999999998</v>
      </c>
      <c r="C18" s="96">
        <v>4.0151000000000012</v>
      </c>
    </row>
    <row r="19" spans="1:3" x14ac:dyDescent="0.2">
      <c r="A19" s="364" t="s">
        <v>167</v>
      </c>
      <c r="B19" s="341">
        <v>3.85</v>
      </c>
      <c r="C19" s="96">
        <v>45.555999999999997</v>
      </c>
    </row>
    <row r="20" spans="1:3" x14ac:dyDescent="0.2">
      <c r="A20" s="364" t="s">
        <v>168</v>
      </c>
      <c r="B20" s="341">
        <v>0.19059999999999999</v>
      </c>
      <c r="C20" s="96">
        <v>2.3664000000000001</v>
      </c>
    </row>
    <row r="21" spans="1:3" x14ac:dyDescent="0.2">
      <c r="A21" s="364" t="s">
        <v>169</v>
      </c>
      <c r="B21" s="341">
        <v>0.18887999999999999</v>
      </c>
      <c r="C21" s="96">
        <v>3.4936200000000008</v>
      </c>
    </row>
    <row r="22" spans="1:3" x14ac:dyDescent="0.2">
      <c r="A22" s="365" t="s">
        <v>170</v>
      </c>
      <c r="B22" s="341">
        <v>0.29281999999999997</v>
      </c>
      <c r="C22" s="96">
        <v>3.8201799999999997</v>
      </c>
    </row>
    <row r="23" spans="1:3" x14ac:dyDescent="0.2">
      <c r="A23" s="366" t="s">
        <v>425</v>
      </c>
      <c r="B23" s="100">
        <v>195.79062999999999</v>
      </c>
      <c r="C23" s="100">
        <v>2418.2431099999999</v>
      </c>
    </row>
    <row r="24" spans="1:3" x14ac:dyDescent="0.2">
      <c r="C24" s="79" t="s">
        <v>219</v>
      </c>
    </row>
    <row r="25" spans="1:3" x14ac:dyDescent="0.2">
      <c r="A25" s="101" t="s">
        <v>220</v>
      </c>
      <c r="C25" s="58"/>
    </row>
    <row r="26" spans="1:3" x14ac:dyDescent="0.2">
      <c r="A26" s="102"/>
      <c r="C26" s="58"/>
    </row>
    <row r="27" spans="1:3" ht="18" x14ac:dyDescent="0.25">
      <c r="A27" s="102"/>
      <c r="B27" s="104"/>
      <c r="C27" s="58"/>
    </row>
    <row r="28" spans="1:3" x14ac:dyDescent="0.2">
      <c r="A28" s="102"/>
      <c r="C28" s="58"/>
    </row>
    <row r="29" spans="1:3" x14ac:dyDescent="0.2">
      <c r="A29" s="102"/>
      <c r="C29" s="58"/>
    </row>
    <row r="30" spans="1:3" x14ac:dyDescent="0.2">
      <c r="A30" s="102"/>
      <c r="C30" s="58"/>
    </row>
    <row r="31" spans="1:3" x14ac:dyDescent="0.2">
      <c r="A31" s="102"/>
      <c r="C31" s="58"/>
    </row>
    <row r="32" spans="1:3" x14ac:dyDescent="0.2">
      <c r="A32" s="102"/>
      <c r="C32" s="58"/>
    </row>
    <row r="33" spans="1:3" x14ac:dyDescent="0.2">
      <c r="A33" s="102"/>
      <c r="C33" s="58"/>
    </row>
    <row r="34" spans="1:3" x14ac:dyDescent="0.2">
      <c r="A34" s="102"/>
      <c r="C34" s="58"/>
    </row>
    <row r="35" spans="1:3" x14ac:dyDescent="0.2">
      <c r="A35" s="102"/>
      <c r="C35" s="58"/>
    </row>
    <row r="36" spans="1:3" x14ac:dyDescent="0.2">
      <c r="A36" s="102"/>
      <c r="C36" s="58"/>
    </row>
    <row r="37" spans="1:3" x14ac:dyDescent="0.2">
      <c r="A37" s="102"/>
      <c r="C37" s="58"/>
    </row>
    <row r="38" spans="1:3" x14ac:dyDescent="0.2">
      <c r="A38" s="102"/>
      <c r="C38" s="58"/>
    </row>
    <row r="39" spans="1:3" x14ac:dyDescent="0.2">
      <c r="A39" s="102"/>
      <c r="C39" s="58"/>
    </row>
    <row r="40" spans="1:3" x14ac:dyDescent="0.2">
      <c r="A40" s="102"/>
      <c r="C40" s="58"/>
    </row>
    <row r="41" spans="1:3" x14ac:dyDescent="0.2">
      <c r="A41" s="102"/>
      <c r="C41" s="58"/>
    </row>
    <row r="42" spans="1:3" x14ac:dyDescent="0.2">
      <c r="A42" s="102"/>
      <c r="C42" s="58"/>
    </row>
    <row r="43" spans="1:3" x14ac:dyDescent="0.2">
      <c r="A43" s="102"/>
      <c r="C43" s="58"/>
    </row>
    <row r="44" spans="1:3" x14ac:dyDescent="0.2">
      <c r="A44" s="102"/>
      <c r="C44" s="58"/>
    </row>
    <row r="45" spans="1:3" x14ac:dyDescent="0.2">
      <c r="C45" s="58"/>
    </row>
    <row r="46" spans="1:3" x14ac:dyDescent="0.2">
      <c r="C46" s="58"/>
    </row>
  </sheetData>
  <conditionalFormatting sqref="B5">
    <cfRule type="cellIs" dxfId="177" priority="1" stopIfTrue="1" operator="equal">
      <formula>0</formula>
    </cfRule>
  </conditionalFormatting>
  <conditionalFormatting sqref="B5:C22">
    <cfRule type="cellIs" dxfId="176" priority="3" operator="between">
      <formula>0</formula>
      <formula>0.5</formula>
    </cfRule>
    <cfRule type="cellIs" dxfId="175" priority="4" operator="between">
      <formula>0</formula>
      <formula>0.49</formula>
    </cfRule>
  </conditionalFormatting>
  <conditionalFormatting sqref="B7:C7">
    <cfRule type="cellIs" dxfId="174" priority="2"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59"/>
  <sheetViews>
    <sheetView zoomScaleNormal="100" workbookViewId="0">
      <selection activeCell="J35" sqref="J35"/>
    </sheetView>
  </sheetViews>
  <sheetFormatPr baseColWidth="10" defaultRowHeight="14.25" customHeight="1" x14ac:dyDescent="0.2"/>
  <cols>
    <col min="1" max="1" width="49.5" style="19" customWidth="1"/>
    <col min="2" max="2" width="10.125" style="19" customWidth="1"/>
    <col min="3" max="3" width="12.625" style="19" customWidth="1"/>
    <col min="4" max="4" width="10.5" style="19" customWidth="1"/>
    <col min="5" max="5" width="11.125" style="19" customWidth="1"/>
    <col min="6" max="6" width="14" style="19" bestFit="1" customWidth="1"/>
    <col min="7" max="7" width="11" style="19"/>
    <col min="8" max="246" width="10" style="19"/>
    <col min="247" max="247" width="33.625" style="19" customWidth="1"/>
    <col min="248" max="248" width="8.625" style="19" customWidth="1"/>
    <col min="249" max="249" width="11.625" style="19" customWidth="1"/>
    <col min="250" max="250" width="10.625" style="19" customWidth="1"/>
    <col min="251" max="254" width="15.125" style="19" customWidth="1"/>
    <col min="255" max="502" width="10" style="19"/>
    <col min="503" max="503" width="33.625" style="19" customWidth="1"/>
    <col min="504" max="504" width="8.625" style="19" customWidth="1"/>
    <col min="505" max="505" width="11.625" style="19" customWidth="1"/>
    <col min="506" max="506" width="10.625" style="19" customWidth="1"/>
    <col min="507" max="510" width="15.125" style="19" customWidth="1"/>
    <col min="511" max="758" width="10" style="19"/>
    <col min="759" max="759" width="33.625" style="19" customWidth="1"/>
    <col min="760" max="760" width="8.625" style="19" customWidth="1"/>
    <col min="761" max="761" width="11.625" style="19" customWidth="1"/>
    <col min="762" max="762" width="10.625" style="19" customWidth="1"/>
    <col min="763" max="766" width="15.125" style="19" customWidth="1"/>
    <col min="767" max="1014" width="10" style="19"/>
    <col min="1015" max="1015" width="33.625" style="19" customWidth="1"/>
    <col min="1016" max="1016" width="8.625" style="19" customWidth="1"/>
    <col min="1017" max="1017" width="11.625" style="19" customWidth="1"/>
    <col min="1018" max="1018" width="10.625" style="19" customWidth="1"/>
    <col min="1019" max="1022" width="15.125" style="19" customWidth="1"/>
    <col min="1023" max="1270" width="10" style="19"/>
    <col min="1271" max="1271" width="33.625" style="19" customWidth="1"/>
    <col min="1272" max="1272" width="8.625" style="19" customWidth="1"/>
    <col min="1273" max="1273" width="11.625" style="19" customWidth="1"/>
    <col min="1274" max="1274" width="10.625" style="19" customWidth="1"/>
    <col min="1275" max="1278" width="15.125" style="19" customWidth="1"/>
    <col min="1279" max="1526" width="10" style="19"/>
    <col min="1527" max="1527" width="33.625" style="19" customWidth="1"/>
    <col min="1528" max="1528" width="8.625" style="19" customWidth="1"/>
    <col min="1529" max="1529" width="11.625" style="19" customWidth="1"/>
    <col min="1530" max="1530" width="10.625" style="19" customWidth="1"/>
    <col min="1531" max="1534" width="15.125" style="19" customWidth="1"/>
    <col min="1535" max="1782" width="10" style="19"/>
    <col min="1783" max="1783" width="33.625" style="19" customWidth="1"/>
    <col min="1784" max="1784" width="8.625" style="19" customWidth="1"/>
    <col min="1785" max="1785" width="11.625" style="19" customWidth="1"/>
    <col min="1786" max="1786" width="10.625" style="19" customWidth="1"/>
    <col min="1787" max="1790" width="15.125" style="19" customWidth="1"/>
    <col min="1791" max="2038" width="10" style="19"/>
    <col min="2039" max="2039" width="33.625" style="19" customWidth="1"/>
    <col min="2040" max="2040" width="8.625" style="19" customWidth="1"/>
    <col min="2041" max="2041" width="11.625" style="19" customWidth="1"/>
    <col min="2042" max="2042" width="10.625" style="19" customWidth="1"/>
    <col min="2043" max="2046" width="15.125" style="19" customWidth="1"/>
    <col min="2047" max="2294" width="10" style="19"/>
    <col min="2295" max="2295" width="33.625" style="19" customWidth="1"/>
    <col min="2296" max="2296" width="8.625" style="19" customWidth="1"/>
    <col min="2297" max="2297" width="11.625" style="19" customWidth="1"/>
    <col min="2298" max="2298" width="10.625" style="19" customWidth="1"/>
    <col min="2299" max="2302" width="15.125" style="19" customWidth="1"/>
    <col min="2303" max="2550" width="10" style="19"/>
    <col min="2551" max="2551" width="33.625" style="19" customWidth="1"/>
    <col min="2552" max="2552" width="8.625" style="19" customWidth="1"/>
    <col min="2553" max="2553" width="11.625" style="19" customWidth="1"/>
    <col min="2554" max="2554" width="10.625" style="19" customWidth="1"/>
    <col min="2555" max="2558" width="15.125" style="19" customWidth="1"/>
    <col min="2559" max="2806" width="10" style="19"/>
    <col min="2807" max="2807" width="33.625" style="19" customWidth="1"/>
    <col min="2808" max="2808" width="8.625" style="19" customWidth="1"/>
    <col min="2809" max="2809" width="11.625" style="19" customWidth="1"/>
    <col min="2810" max="2810" width="10.625" style="19" customWidth="1"/>
    <col min="2811" max="2814" width="15.125" style="19" customWidth="1"/>
    <col min="2815" max="3062" width="10" style="19"/>
    <col min="3063" max="3063" width="33.625" style="19" customWidth="1"/>
    <col min="3064" max="3064" width="8.625" style="19" customWidth="1"/>
    <col min="3065" max="3065" width="11.625" style="19" customWidth="1"/>
    <col min="3066" max="3066" width="10.625" style="19" customWidth="1"/>
    <col min="3067" max="3070" width="15.125" style="19" customWidth="1"/>
    <col min="3071" max="3318" width="10" style="19"/>
    <col min="3319" max="3319" width="33.625" style="19" customWidth="1"/>
    <col min="3320" max="3320" width="8.625" style="19" customWidth="1"/>
    <col min="3321" max="3321" width="11.625" style="19" customWidth="1"/>
    <col min="3322" max="3322" width="10.625" style="19" customWidth="1"/>
    <col min="3323" max="3326" width="15.125" style="19" customWidth="1"/>
    <col min="3327" max="3574" width="10" style="19"/>
    <col min="3575" max="3575" width="33.625" style="19" customWidth="1"/>
    <col min="3576" max="3576" width="8.625" style="19" customWidth="1"/>
    <col min="3577" max="3577" width="11.625" style="19" customWidth="1"/>
    <col min="3578" max="3578" width="10.625" style="19" customWidth="1"/>
    <col min="3579" max="3582" width="15.125" style="19" customWidth="1"/>
    <col min="3583" max="3830" width="10" style="19"/>
    <col min="3831" max="3831" width="33.625" style="19" customWidth="1"/>
    <col min="3832" max="3832" width="8.625" style="19" customWidth="1"/>
    <col min="3833" max="3833" width="11.625" style="19" customWidth="1"/>
    <col min="3834" max="3834" width="10.625" style="19" customWidth="1"/>
    <col min="3835" max="3838" width="15.125" style="19" customWidth="1"/>
    <col min="3839" max="4086" width="10" style="19"/>
    <col min="4087" max="4087" width="33.625" style="19" customWidth="1"/>
    <col min="4088" max="4088" width="8.625" style="19" customWidth="1"/>
    <col min="4089" max="4089" width="11.625" style="19" customWidth="1"/>
    <col min="4090" max="4090" width="10.625" style="19" customWidth="1"/>
    <col min="4091" max="4094" width="15.125" style="19" customWidth="1"/>
    <col min="4095" max="4342" width="10" style="19"/>
    <col min="4343" max="4343" width="33.625" style="19" customWidth="1"/>
    <col min="4344" max="4344" width="8.625" style="19" customWidth="1"/>
    <col min="4345" max="4345" width="11.625" style="19" customWidth="1"/>
    <col min="4346" max="4346" width="10.625" style="19" customWidth="1"/>
    <col min="4347" max="4350" width="15.125" style="19" customWidth="1"/>
    <col min="4351" max="4598" width="10" style="19"/>
    <col min="4599" max="4599" width="33.625" style="19" customWidth="1"/>
    <col min="4600" max="4600" width="8.625" style="19" customWidth="1"/>
    <col min="4601" max="4601" width="11.625" style="19" customWidth="1"/>
    <col min="4602" max="4602" width="10.625" style="19" customWidth="1"/>
    <col min="4603" max="4606" width="15.125" style="19" customWidth="1"/>
    <col min="4607" max="4854" width="10" style="19"/>
    <col min="4855" max="4855" width="33.625" style="19" customWidth="1"/>
    <col min="4856" max="4856" width="8.625" style="19" customWidth="1"/>
    <col min="4857" max="4857" width="11.625" style="19" customWidth="1"/>
    <col min="4858" max="4858" width="10.625" style="19" customWidth="1"/>
    <col min="4859" max="4862" width="15.125" style="19" customWidth="1"/>
    <col min="4863" max="5110" width="10" style="19"/>
    <col min="5111" max="5111" width="33.625" style="19" customWidth="1"/>
    <col min="5112" max="5112" width="8.625" style="19" customWidth="1"/>
    <col min="5113" max="5113" width="11.625" style="19" customWidth="1"/>
    <col min="5114" max="5114" width="10.625" style="19" customWidth="1"/>
    <col min="5115" max="5118" width="15.125" style="19" customWidth="1"/>
    <col min="5119" max="5366" width="10" style="19"/>
    <col min="5367" max="5367" width="33.625" style="19" customWidth="1"/>
    <col min="5368" max="5368" width="8.625" style="19" customWidth="1"/>
    <col min="5369" max="5369" width="11.625" style="19" customWidth="1"/>
    <col min="5370" max="5370" width="10.625" style="19" customWidth="1"/>
    <col min="5371" max="5374" width="15.125" style="19" customWidth="1"/>
    <col min="5375" max="5622" width="10" style="19"/>
    <col min="5623" max="5623" width="33.625" style="19" customWidth="1"/>
    <col min="5624" max="5624" width="8.625" style="19" customWidth="1"/>
    <col min="5625" max="5625" width="11.625" style="19" customWidth="1"/>
    <col min="5626" max="5626" width="10.625" style="19" customWidth="1"/>
    <col min="5627" max="5630" width="15.125" style="19" customWidth="1"/>
    <col min="5631" max="5878" width="10" style="19"/>
    <col min="5879" max="5879" width="33.625" style="19" customWidth="1"/>
    <col min="5880" max="5880" width="8.625" style="19" customWidth="1"/>
    <col min="5881" max="5881" width="11.625" style="19" customWidth="1"/>
    <col min="5882" max="5882" width="10.625" style="19" customWidth="1"/>
    <col min="5883" max="5886" width="15.125" style="19" customWidth="1"/>
    <col min="5887" max="6134" width="10" style="19"/>
    <col min="6135" max="6135" width="33.625" style="19" customWidth="1"/>
    <col min="6136" max="6136" width="8.625" style="19" customWidth="1"/>
    <col min="6137" max="6137" width="11.625" style="19" customWidth="1"/>
    <col min="6138" max="6138" width="10.625" style="19" customWidth="1"/>
    <col min="6139" max="6142" width="15.125" style="19" customWidth="1"/>
    <col min="6143" max="6390" width="10" style="19"/>
    <col min="6391" max="6391" width="33.625" style="19" customWidth="1"/>
    <col min="6392" max="6392" width="8.625" style="19" customWidth="1"/>
    <col min="6393" max="6393" width="11.625" style="19" customWidth="1"/>
    <col min="6394" max="6394" width="10.625" style="19" customWidth="1"/>
    <col min="6395" max="6398" width="15.125" style="19" customWidth="1"/>
    <col min="6399" max="6646" width="10" style="19"/>
    <col min="6647" max="6647" width="33.625" style="19" customWidth="1"/>
    <col min="6648" max="6648" width="8.625" style="19" customWidth="1"/>
    <col min="6649" max="6649" width="11.625" style="19" customWidth="1"/>
    <col min="6650" max="6650" width="10.625" style="19" customWidth="1"/>
    <col min="6651" max="6654" width="15.125" style="19" customWidth="1"/>
    <col min="6655" max="6902" width="10" style="19"/>
    <col min="6903" max="6903" width="33.625" style="19" customWidth="1"/>
    <col min="6904" max="6904" width="8.625" style="19" customWidth="1"/>
    <col min="6905" max="6905" width="11.625" style="19" customWidth="1"/>
    <col min="6906" max="6906" width="10.625" style="19" customWidth="1"/>
    <col min="6907" max="6910" width="15.125" style="19" customWidth="1"/>
    <col min="6911" max="7158" width="10" style="19"/>
    <col min="7159" max="7159" width="33.625" style="19" customWidth="1"/>
    <col min="7160" max="7160" width="8.625" style="19" customWidth="1"/>
    <col min="7161" max="7161" width="11.625" style="19" customWidth="1"/>
    <col min="7162" max="7162" width="10.625" style="19" customWidth="1"/>
    <col min="7163" max="7166" width="15.125" style="19" customWidth="1"/>
    <col min="7167" max="7414" width="10" style="19"/>
    <col min="7415" max="7415" width="33.625" style="19" customWidth="1"/>
    <col min="7416" max="7416" width="8.625" style="19" customWidth="1"/>
    <col min="7417" max="7417" width="11.625" style="19" customWidth="1"/>
    <col min="7418" max="7418" width="10.625" style="19" customWidth="1"/>
    <col min="7419" max="7422" width="15.125" style="19" customWidth="1"/>
    <col min="7423" max="7670" width="10" style="19"/>
    <col min="7671" max="7671" width="33.625" style="19" customWidth="1"/>
    <col min="7672" max="7672" width="8.625" style="19" customWidth="1"/>
    <col min="7673" max="7673" width="11.625" style="19" customWidth="1"/>
    <col min="7674" max="7674" width="10.625" style="19" customWidth="1"/>
    <col min="7675" max="7678" width="15.125" style="19" customWidth="1"/>
    <col min="7679" max="7926" width="10" style="19"/>
    <col min="7927" max="7927" width="33.625" style="19" customWidth="1"/>
    <col min="7928" max="7928" width="8.625" style="19" customWidth="1"/>
    <col min="7929" max="7929" width="11.625" style="19" customWidth="1"/>
    <col min="7930" max="7930" width="10.625" style="19" customWidth="1"/>
    <col min="7931" max="7934" width="15.125" style="19" customWidth="1"/>
    <col min="7935" max="8182" width="10" style="19"/>
    <col min="8183" max="8183" width="33.625" style="19" customWidth="1"/>
    <col min="8184" max="8184" width="8.625" style="19" customWidth="1"/>
    <col min="8185" max="8185" width="11.625" style="19" customWidth="1"/>
    <col min="8186" max="8186" width="10.625" style="19" customWidth="1"/>
    <col min="8187" max="8190" width="15.125" style="19" customWidth="1"/>
    <col min="8191" max="8438" width="10" style="19"/>
    <col min="8439" max="8439" width="33.625" style="19" customWidth="1"/>
    <col min="8440" max="8440" width="8.625" style="19" customWidth="1"/>
    <col min="8441" max="8441" width="11.625" style="19" customWidth="1"/>
    <col min="8442" max="8442" width="10.625" style="19" customWidth="1"/>
    <col min="8443" max="8446" width="15.125" style="19" customWidth="1"/>
    <col min="8447" max="8694" width="10" style="19"/>
    <col min="8695" max="8695" width="33.625" style="19" customWidth="1"/>
    <col min="8696" max="8696" width="8.625" style="19" customWidth="1"/>
    <col min="8697" max="8697" width="11.625" style="19" customWidth="1"/>
    <col min="8698" max="8698" width="10.625" style="19" customWidth="1"/>
    <col min="8699" max="8702" width="15.125" style="19" customWidth="1"/>
    <col min="8703" max="8950" width="10" style="19"/>
    <col min="8951" max="8951" width="33.625" style="19" customWidth="1"/>
    <col min="8952" max="8952" width="8.625" style="19" customWidth="1"/>
    <col min="8953" max="8953" width="11.625" style="19" customWidth="1"/>
    <col min="8954" max="8954" width="10.625" style="19" customWidth="1"/>
    <col min="8955" max="8958" width="15.125" style="19" customWidth="1"/>
    <col min="8959" max="9206" width="10" style="19"/>
    <col min="9207" max="9207" width="33.625" style="19" customWidth="1"/>
    <col min="9208" max="9208" width="8.625" style="19" customWidth="1"/>
    <col min="9209" max="9209" width="11.625" style="19" customWidth="1"/>
    <col min="9210" max="9210" width="10.625" style="19" customWidth="1"/>
    <col min="9211" max="9214" width="15.125" style="19" customWidth="1"/>
    <col min="9215" max="9462" width="10" style="19"/>
    <col min="9463" max="9463" width="33.625" style="19" customWidth="1"/>
    <col min="9464" max="9464" width="8.625" style="19" customWidth="1"/>
    <col min="9465" max="9465" width="11.625" style="19" customWidth="1"/>
    <col min="9466" max="9466" width="10.625" style="19" customWidth="1"/>
    <col min="9467" max="9470" width="15.125" style="19" customWidth="1"/>
    <col min="9471" max="9718" width="10" style="19"/>
    <col min="9719" max="9719" width="33.625" style="19" customWidth="1"/>
    <col min="9720" max="9720" width="8.625" style="19" customWidth="1"/>
    <col min="9721" max="9721" width="11.625" style="19" customWidth="1"/>
    <col min="9722" max="9722" width="10.625" style="19" customWidth="1"/>
    <col min="9723" max="9726" width="15.125" style="19" customWidth="1"/>
    <col min="9727" max="9974" width="10" style="19"/>
    <col min="9975" max="9975" width="33.625" style="19" customWidth="1"/>
    <col min="9976" max="9976" width="8.625" style="19" customWidth="1"/>
    <col min="9977" max="9977" width="11.625" style="19" customWidth="1"/>
    <col min="9978" max="9978" width="10.625" style="19" customWidth="1"/>
    <col min="9979" max="9982" width="15.125" style="19" customWidth="1"/>
    <col min="9983" max="10230" width="10" style="19"/>
    <col min="10231" max="10231" width="33.625" style="19" customWidth="1"/>
    <col min="10232" max="10232" width="8.625" style="19" customWidth="1"/>
    <col min="10233" max="10233" width="11.625" style="19" customWidth="1"/>
    <col min="10234" max="10234" width="10.625" style="19" customWidth="1"/>
    <col min="10235" max="10238" width="15.125" style="19" customWidth="1"/>
    <col min="10239" max="10486" width="10" style="19"/>
    <col min="10487" max="10487" width="33.625" style="19" customWidth="1"/>
    <col min="10488" max="10488" width="8.625" style="19" customWidth="1"/>
    <col min="10489" max="10489" width="11.625" style="19" customWidth="1"/>
    <col min="10490" max="10490" width="10.625" style="19" customWidth="1"/>
    <col min="10491" max="10494" width="15.125" style="19" customWidth="1"/>
    <col min="10495" max="10742" width="10" style="19"/>
    <col min="10743" max="10743" width="33.625" style="19" customWidth="1"/>
    <col min="10744" max="10744" width="8.625" style="19" customWidth="1"/>
    <col min="10745" max="10745" width="11.625" style="19" customWidth="1"/>
    <col min="10746" max="10746" width="10.625" style="19" customWidth="1"/>
    <col min="10747" max="10750" width="15.125" style="19" customWidth="1"/>
    <col min="10751" max="10998" width="10" style="19"/>
    <col min="10999" max="10999" width="33.625" style="19" customWidth="1"/>
    <col min="11000" max="11000" width="8.625" style="19" customWidth="1"/>
    <col min="11001" max="11001" width="11.625" style="19" customWidth="1"/>
    <col min="11002" max="11002" width="10.625" style="19" customWidth="1"/>
    <col min="11003" max="11006" width="15.125" style="19" customWidth="1"/>
    <col min="11007" max="11254" width="10" style="19"/>
    <col min="11255" max="11255" width="33.625" style="19" customWidth="1"/>
    <col min="11256" max="11256" width="8.625" style="19" customWidth="1"/>
    <col min="11257" max="11257" width="11.625" style="19" customWidth="1"/>
    <col min="11258" max="11258" width="10.625" style="19" customWidth="1"/>
    <col min="11259" max="11262" width="15.125" style="19" customWidth="1"/>
    <col min="11263" max="11510" width="10" style="19"/>
    <col min="11511" max="11511" width="33.625" style="19" customWidth="1"/>
    <col min="11512" max="11512" width="8.625" style="19" customWidth="1"/>
    <col min="11513" max="11513" width="11.625" style="19" customWidth="1"/>
    <col min="11514" max="11514" width="10.625" style="19" customWidth="1"/>
    <col min="11515" max="11518" width="15.125" style="19" customWidth="1"/>
    <col min="11519" max="11766" width="10" style="19"/>
    <col min="11767" max="11767" width="33.625" style="19" customWidth="1"/>
    <col min="11768" max="11768" width="8.625" style="19" customWidth="1"/>
    <col min="11769" max="11769" width="11.625" style="19" customWidth="1"/>
    <col min="11770" max="11770" width="10.625" style="19" customWidth="1"/>
    <col min="11771" max="11774" width="15.125" style="19" customWidth="1"/>
    <col min="11775" max="12022" width="10" style="19"/>
    <col min="12023" max="12023" width="33.625" style="19" customWidth="1"/>
    <col min="12024" max="12024" width="8.625" style="19" customWidth="1"/>
    <col min="12025" max="12025" width="11.625" style="19" customWidth="1"/>
    <col min="12026" max="12026" width="10.625" style="19" customWidth="1"/>
    <col min="12027" max="12030" width="15.125" style="19" customWidth="1"/>
    <col min="12031" max="12278" width="10" style="19"/>
    <col min="12279" max="12279" width="33.625" style="19" customWidth="1"/>
    <col min="12280" max="12280" width="8.625" style="19" customWidth="1"/>
    <col min="12281" max="12281" width="11.625" style="19" customWidth="1"/>
    <col min="12282" max="12282" width="10.625" style="19" customWidth="1"/>
    <col min="12283" max="12286" width="15.125" style="19" customWidth="1"/>
    <col min="12287" max="12534" width="10" style="19"/>
    <col min="12535" max="12535" width="33.625" style="19" customWidth="1"/>
    <col min="12536" max="12536" width="8.625" style="19" customWidth="1"/>
    <col min="12537" max="12537" width="11.625" style="19" customWidth="1"/>
    <col min="12538" max="12538" width="10.625" style="19" customWidth="1"/>
    <col min="12539" max="12542" width="15.125" style="19" customWidth="1"/>
    <col min="12543" max="12790" width="10" style="19"/>
    <col min="12791" max="12791" width="33.625" style="19" customWidth="1"/>
    <col min="12792" max="12792" width="8.625" style="19" customWidth="1"/>
    <col min="12793" max="12793" width="11.625" style="19" customWidth="1"/>
    <col min="12794" max="12794" width="10.625" style="19" customWidth="1"/>
    <col min="12795" max="12798" width="15.125" style="19" customWidth="1"/>
    <col min="12799" max="13046" width="10" style="19"/>
    <col min="13047" max="13047" width="33.625" style="19" customWidth="1"/>
    <col min="13048" max="13048" width="8.625" style="19" customWidth="1"/>
    <col min="13049" max="13049" width="11.625" style="19" customWidth="1"/>
    <col min="13050" max="13050" width="10.625" style="19" customWidth="1"/>
    <col min="13051" max="13054" width="15.125" style="19" customWidth="1"/>
    <col min="13055" max="13302" width="10" style="19"/>
    <col min="13303" max="13303" width="33.625" style="19" customWidth="1"/>
    <col min="13304" max="13304" width="8.625" style="19" customWidth="1"/>
    <col min="13305" max="13305" width="11.625" style="19" customWidth="1"/>
    <col min="13306" max="13306" width="10.625" style="19" customWidth="1"/>
    <col min="13307" max="13310" width="15.125" style="19" customWidth="1"/>
    <col min="13311" max="13558" width="10" style="19"/>
    <col min="13559" max="13559" width="33.625" style="19" customWidth="1"/>
    <col min="13560" max="13560" width="8.625" style="19" customWidth="1"/>
    <col min="13561" max="13561" width="11.625" style="19" customWidth="1"/>
    <col min="13562" max="13562" width="10.625" style="19" customWidth="1"/>
    <col min="13563" max="13566" width="15.125" style="19" customWidth="1"/>
    <col min="13567" max="13814" width="10" style="19"/>
    <col min="13815" max="13815" width="33.625" style="19" customWidth="1"/>
    <col min="13816" max="13816" width="8.625" style="19" customWidth="1"/>
    <col min="13817" max="13817" width="11.625" style="19" customWidth="1"/>
    <col min="13818" max="13818" width="10.625" style="19" customWidth="1"/>
    <col min="13819" max="13822" width="15.125" style="19" customWidth="1"/>
    <col min="13823" max="14070" width="10" style="19"/>
    <col min="14071" max="14071" width="33.625" style="19" customWidth="1"/>
    <col min="14072" max="14072" width="8.625" style="19" customWidth="1"/>
    <col min="14073" max="14073" width="11.625" style="19" customWidth="1"/>
    <col min="14074" max="14074" width="10.625" style="19" customWidth="1"/>
    <col min="14075" max="14078" width="15.125" style="19" customWidth="1"/>
    <col min="14079" max="14326" width="10" style="19"/>
    <col min="14327" max="14327" width="33.625" style="19" customWidth="1"/>
    <col min="14328" max="14328" width="8.625" style="19" customWidth="1"/>
    <col min="14329" max="14329" width="11.625" style="19" customWidth="1"/>
    <col min="14330" max="14330" width="10.625" style="19" customWidth="1"/>
    <col min="14331" max="14334" width="15.125" style="19" customWidth="1"/>
    <col min="14335" max="14582" width="10" style="19"/>
    <col min="14583" max="14583" width="33.625" style="19" customWidth="1"/>
    <col min="14584" max="14584" width="8.625" style="19" customWidth="1"/>
    <col min="14585" max="14585" width="11.625" style="19" customWidth="1"/>
    <col min="14586" max="14586" width="10.625" style="19" customWidth="1"/>
    <col min="14587" max="14590" width="15.125" style="19" customWidth="1"/>
    <col min="14591" max="14838" width="10" style="19"/>
    <col min="14839" max="14839" width="33.625" style="19" customWidth="1"/>
    <col min="14840" max="14840" width="8.625" style="19" customWidth="1"/>
    <col min="14841" max="14841" width="11.625" style="19" customWidth="1"/>
    <col min="14842" max="14842" width="10.625" style="19" customWidth="1"/>
    <col min="14843" max="14846" width="15.125" style="19" customWidth="1"/>
    <col min="14847" max="15094" width="10" style="19"/>
    <col min="15095" max="15095" width="33.625" style="19" customWidth="1"/>
    <col min="15096" max="15096" width="8.625" style="19" customWidth="1"/>
    <col min="15097" max="15097" width="11.625" style="19" customWidth="1"/>
    <col min="15098" max="15098" width="10.625" style="19" customWidth="1"/>
    <col min="15099" max="15102" width="15.125" style="19" customWidth="1"/>
    <col min="15103" max="15350" width="10" style="19"/>
    <col min="15351" max="15351" width="33.625" style="19" customWidth="1"/>
    <col min="15352" max="15352" width="8.625" style="19" customWidth="1"/>
    <col min="15353" max="15353" width="11.625" style="19" customWidth="1"/>
    <col min="15354" max="15354" width="10.625" style="19" customWidth="1"/>
    <col min="15355" max="15358" width="15.125" style="19" customWidth="1"/>
    <col min="15359" max="15606" width="10" style="19"/>
    <col min="15607" max="15607" width="33.625" style="19" customWidth="1"/>
    <col min="15608" max="15608" width="8.625" style="19" customWidth="1"/>
    <col min="15609" max="15609" width="11.625" style="19" customWidth="1"/>
    <col min="15610" max="15610" width="10.625" style="19" customWidth="1"/>
    <col min="15611" max="15614" width="15.125" style="19" customWidth="1"/>
    <col min="15615" max="15862" width="10" style="19"/>
    <col min="15863" max="15863" width="33.625" style="19" customWidth="1"/>
    <col min="15864" max="15864" width="8.625" style="19" customWidth="1"/>
    <col min="15865" max="15865" width="11.625" style="19" customWidth="1"/>
    <col min="15866" max="15866" width="10.625" style="19" customWidth="1"/>
    <col min="15867" max="15870" width="15.125" style="19" customWidth="1"/>
    <col min="15871" max="16118" width="10" style="19"/>
    <col min="16119" max="16119" width="33.625" style="19" customWidth="1"/>
    <col min="16120" max="16120" width="8.625" style="19" customWidth="1"/>
    <col min="16121" max="16121" width="11.625" style="19" customWidth="1"/>
    <col min="16122" max="16122" width="10.625" style="19" customWidth="1"/>
    <col min="16123" max="16126" width="15.125" style="19" customWidth="1"/>
    <col min="16127" max="16375" width="10" style="19"/>
    <col min="16376" max="16384" width="10" style="19" customWidth="1"/>
  </cols>
  <sheetData>
    <row r="1" spans="1:6" ht="12.75" x14ac:dyDescent="0.2">
      <c r="A1" s="770" t="s">
        <v>0</v>
      </c>
      <c r="B1" s="770"/>
      <c r="C1" s="770"/>
      <c r="D1" s="770"/>
      <c r="E1" s="770"/>
      <c r="F1" s="770"/>
    </row>
    <row r="2" spans="1:6" ht="12.75" x14ac:dyDescent="0.2">
      <c r="A2" s="771"/>
      <c r="B2" s="771"/>
      <c r="C2" s="771"/>
      <c r="D2" s="771"/>
      <c r="E2" s="771"/>
      <c r="F2" s="771"/>
    </row>
    <row r="3" spans="1:6" ht="29.85" customHeight="1" x14ac:dyDescent="0.25">
      <c r="A3" s="20"/>
      <c r="B3" s="21" t="s">
        <v>42</v>
      </c>
      <c r="C3" s="21" t="s">
        <v>43</v>
      </c>
      <c r="D3" s="22" t="s">
        <v>44</v>
      </c>
      <c r="E3" s="22" t="s">
        <v>411</v>
      </c>
      <c r="F3" s="450" t="s">
        <v>412</v>
      </c>
    </row>
    <row r="4" spans="1:6" ht="12.75" x14ac:dyDescent="0.2">
      <c r="A4" s="23" t="s">
        <v>45</v>
      </c>
      <c r="B4" s="279"/>
      <c r="C4" s="279"/>
      <c r="D4" s="279"/>
      <c r="E4" s="279"/>
      <c r="F4" s="450"/>
    </row>
    <row r="5" spans="1:6" ht="12.75" x14ac:dyDescent="0.2">
      <c r="A5" s="24" t="s">
        <v>46</v>
      </c>
      <c r="B5" s="25" t="s">
        <v>529</v>
      </c>
      <c r="C5" s="26" t="s">
        <v>47</v>
      </c>
      <c r="D5" s="27">
        <v>4737.1324874337388</v>
      </c>
      <c r="E5" s="289">
        <v>4482.4730500000014</v>
      </c>
      <c r="F5" s="28" t="s">
        <v>689</v>
      </c>
    </row>
    <row r="6" spans="1:6" ht="12.75" x14ac:dyDescent="0.2">
      <c r="A6" s="19" t="s">
        <v>405</v>
      </c>
      <c r="B6" s="28" t="s">
        <v>529</v>
      </c>
      <c r="C6" s="29" t="s">
        <v>47</v>
      </c>
      <c r="D6" s="30">
        <v>204.86607999999995</v>
      </c>
      <c r="E6" s="290">
        <v>138.63518999999999</v>
      </c>
      <c r="F6" s="28" t="s">
        <v>689</v>
      </c>
    </row>
    <row r="7" spans="1:6" ht="12.75" x14ac:dyDescent="0.2">
      <c r="A7" s="19" t="s">
        <v>48</v>
      </c>
      <c r="B7" s="28" t="s">
        <v>529</v>
      </c>
      <c r="C7" s="29" t="s">
        <v>47</v>
      </c>
      <c r="D7" s="30">
        <v>534.33290000000068</v>
      </c>
      <c r="E7" s="290">
        <v>513.45453000000032</v>
      </c>
      <c r="F7" s="28" t="s">
        <v>689</v>
      </c>
    </row>
    <row r="8" spans="1:6" ht="12.75" x14ac:dyDescent="0.2">
      <c r="A8" s="19" t="s">
        <v>49</v>
      </c>
      <c r="B8" s="28" t="s">
        <v>529</v>
      </c>
      <c r="C8" s="29" t="s">
        <v>47</v>
      </c>
      <c r="D8" s="30">
        <v>554.33409000000006</v>
      </c>
      <c r="E8" s="290">
        <v>510.65020999999996</v>
      </c>
      <c r="F8" s="28" t="s">
        <v>689</v>
      </c>
    </row>
    <row r="9" spans="1:6" ht="12.75" x14ac:dyDescent="0.2">
      <c r="A9" s="19" t="s">
        <v>560</v>
      </c>
      <c r="B9" s="28" t="s">
        <v>529</v>
      </c>
      <c r="C9" s="29" t="s">
        <v>47</v>
      </c>
      <c r="D9" s="30">
        <v>1667.7128200000018</v>
      </c>
      <c r="E9" s="290">
        <v>1674.2272100000009</v>
      </c>
      <c r="F9" s="28" t="s">
        <v>689</v>
      </c>
    </row>
    <row r="10" spans="1:6" ht="12.75" x14ac:dyDescent="0.2">
      <c r="A10" s="31" t="s">
        <v>50</v>
      </c>
      <c r="B10" s="32" t="s">
        <v>529</v>
      </c>
      <c r="C10" s="33" t="s">
        <v>505</v>
      </c>
      <c r="D10" s="34">
        <v>35614.067999999999</v>
      </c>
      <c r="E10" s="291">
        <v>27429.193000000003</v>
      </c>
      <c r="F10" s="32" t="s">
        <v>689</v>
      </c>
    </row>
    <row r="11" spans="1:6" ht="12.75" x14ac:dyDescent="0.2">
      <c r="A11" s="35" t="s">
        <v>51</v>
      </c>
      <c r="B11" s="36"/>
      <c r="C11" s="37"/>
      <c r="D11" s="38"/>
      <c r="E11" s="38"/>
      <c r="F11" s="449"/>
    </row>
    <row r="12" spans="1:6" ht="12.75" x14ac:dyDescent="0.2">
      <c r="A12" s="19" t="s">
        <v>52</v>
      </c>
      <c r="B12" s="28" t="s">
        <v>529</v>
      </c>
      <c r="C12" s="29" t="s">
        <v>47</v>
      </c>
      <c r="D12" s="30">
        <v>5061.4049999999997</v>
      </c>
      <c r="E12" s="290">
        <v>4429.7612300000001</v>
      </c>
      <c r="F12" s="25" t="s">
        <v>689</v>
      </c>
    </row>
    <row r="13" spans="1:6" ht="12.75" x14ac:dyDescent="0.2">
      <c r="A13" s="19" t="s">
        <v>53</v>
      </c>
      <c r="B13" s="28" t="s">
        <v>529</v>
      </c>
      <c r="C13" s="29" t="s">
        <v>54</v>
      </c>
      <c r="D13" s="30">
        <v>34313.939890000001</v>
      </c>
      <c r="E13" s="290">
        <v>31353.261910000001</v>
      </c>
      <c r="F13" s="28" t="s">
        <v>689</v>
      </c>
    </row>
    <row r="14" spans="1:6" ht="12.75" x14ac:dyDescent="0.2">
      <c r="A14" s="19" t="s">
        <v>55</v>
      </c>
      <c r="B14" s="28" t="s">
        <v>529</v>
      </c>
      <c r="C14" s="29" t="s">
        <v>56</v>
      </c>
      <c r="D14" s="39">
        <v>56.356431244311068</v>
      </c>
      <c r="E14" s="292">
        <v>59.10913915974853</v>
      </c>
      <c r="F14" s="28" t="s">
        <v>689</v>
      </c>
    </row>
    <row r="15" spans="1:6" ht="12.75" x14ac:dyDescent="0.2">
      <c r="A15" s="19" t="s">
        <v>413</v>
      </c>
      <c r="B15" s="28" t="s">
        <v>529</v>
      </c>
      <c r="C15" s="29" t="s">
        <v>47</v>
      </c>
      <c r="D15" s="30">
        <v>-42.766999999999825</v>
      </c>
      <c r="E15" s="290">
        <v>-511.95900000000006</v>
      </c>
      <c r="F15" s="32" t="s">
        <v>689</v>
      </c>
    </row>
    <row r="16" spans="1:6" ht="12.75" x14ac:dyDescent="0.2">
      <c r="A16" s="23" t="s">
        <v>57</v>
      </c>
      <c r="B16" s="25"/>
      <c r="C16" s="26"/>
      <c r="D16" s="40"/>
      <c r="E16" s="40"/>
      <c r="F16" s="449"/>
    </row>
    <row r="17" spans="1:6" ht="12.75" x14ac:dyDescent="0.2">
      <c r="A17" s="24" t="s">
        <v>58</v>
      </c>
      <c r="B17" s="25" t="s">
        <v>529</v>
      </c>
      <c r="C17" s="26" t="s">
        <v>47</v>
      </c>
      <c r="D17" s="27">
        <v>4992.1549999999997</v>
      </c>
      <c r="E17" s="289">
        <v>4239.7629999999999</v>
      </c>
      <c r="F17" s="25" t="s">
        <v>689</v>
      </c>
    </row>
    <row r="18" spans="1:6" ht="12.75" x14ac:dyDescent="0.2">
      <c r="A18" s="19" t="s">
        <v>59</v>
      </c>
      <c r="B18" s="28" t="s">
        <v>529</v>
      </c>
      <c r="C18" s="29" t="s">
        <v>60</v>
      </c>
      <c r="D18" s="39">
        <v>74.215403022157062</v>
      </c>
      <c r="E18" s="292">
        <v>69.7832564484127</v>
      </c>
      <c r="F18" s="28" t="s">
        <v>689</v>
      </c>
    </row>
    <row r="19" spans="1:6" ht="12.75" x14ac:dyDescent="0.2">
      <c r="A19" s="31" t="s">
        <v>61</v>
      </c>
      <c r="B19" s="32" t="s">
        <v>529</v>
      </c>
      <c r="C19" s="41" t="s">
        <v>47</v>
      </c>
      <c r="D19" s="34">
        <v>15314.273999999999</v>
      </c>
      <c r="E19" s="291">
        <v>15891.851000000001</v>
      </c>
      <c r="F19" s="32" t="s">
        <v>689</v>
      </c>
    </row>
    <row r="20" spans="1:6" ht="12.75" x14ac:dyDescent="0.2">
      <c r="A20" s="23" t="s">
        <v>66</v>
      </c>
      <c r="B20" s="25"/>
      <c r="C20" s="26"/>
      <c r="D20" s="27"/>
      <c r="E20" s="27"/>
      <c r="F20" s="449"/>
    </row>
    <row r="21" spans="1:6" ht="12.75" x14ac:dyDescent="0.2">
      <c r="A21" s="24" t="s">
        <v>67</v>
      </c>
      <c r="B21" s="25" t="s">
        <v>68</v>
      </c>
      <c r="C21" s="26" t="s">
        <v>69</v>
      </c>
      <c r="D21" s="43">
        <v>66.674285714285702</v>
      </c>
      <c r="E21" s="293">
        <v>70.986499999999992</v>
      </c>
      <c r="F21" s="28" t="s">
        <v>689</v>
      </c>
    </row>
    <row r="22" spans="1:6" ht="12.75" x14ac:dyDescent="0.2">
      <c r="A22" s="19" t="s">
        <v>70</v>
      </c>
      <c r="B22" s="28" t="s">
        <v>71</v>
      </c>
      <c r="C22" s="29" t="s">
        <v>72</v>
      </c>
      <c r="D22" s="44">
        <v>1.1738238095238096</v>
      </c>
      <c r="E22" s="294">
        <v>1.1823950000000001</v>
      </c>
      <c r="F22" s="28" t="s">
        <v>689</v>
      </c>
    </row>
    <row r="23" spans="1:6" ht="12.75" x14ac:dyDescent="0.2">
      <c r="A23" s="19" t="s">
        <v>73</v>
      </c>
      <c r="B23" s="28" t="s">
        <v>562</v>
      </c>
      <c r="C23" s="29" t="s">
        <v>74</v>
      </c>
      <c r="D23" s="42">
        <v>144.20834096451614</v>
      </c>
      <c r="E23" s="295">
        <v>146.75585363214284</v>
      </c>
      <c r="F23" s="28" t="s">
        <v>689</v>
      </c>
    </row>
    <row r="24" spans="1:6" ht="12.75" x14ac:dyDescent="0.2">
      <c r="A24" s="19" t="s">
        <v>75</v>
      </c>
      <c r="B24" s="28" t="s">
        <v>562</v>
      </c>
      <c r="C24" s="29" t="s">
        <v>74</v>
      </c>
      <c r="D24" s="42">
        <v>139.0320425612903</v>
      </c>
      <c r="E24" s="295">
        <v>142.02878225357145</v>
      </c>
      <c r="F24" s="28" t="s">
        <v>689</v>
      </c>
    </row>
    <row r="25" spans="1:6" ht="12.75" x14ac:dyDescent="0.2">
      <c r="A25" s="19" t="s">
        <v>76</v>
      </c>
      <c r="B25" s="28" t="s">
        <v>562</v>
      </c>
      <c r="C25" s="29" t="s">
        <v>77</v>
      </c>
      <c r="D25" s="42">
        <v>15.46</v>
      </c>
      <c r="E25" s="295">
        <v>15.58</v>
      </c>
      <c r="F25" s="28" t="s">
        <v>689</v>
      </c>
    </row>
    <row r="26" spans="1:6" ht="12.75" x14ac:dyDescent="0.2">
      <c r="A26" s="31" t="s">
        <v>615</v>
      </c>
      <c r="B26" s="32" t="s">
        <v>562</v>
      </c>
      <c r="C26" s="33" t="s">
        <v>78</v>
      </c>
      <c r="D26" s="44">
        <v>7.6348761499999993</v>
      </c>
      <c r="E26" s="294">
        <v>7.3393493799999998</v>
      </c>
      <c r="F26" s="32" t="s">
        <v>689</v>
      </c>
    </row>
    <row r="27" spans="1:6" ht="12.75" x14ac:dyDescent="0.2">
      <c r="A27" s="35" t="s">
        <v>79</v>
      </c>
      <c r="B27" s="36"/>
      <c r="C27" s="37"/>
      <c r="D27" s="38"/>
      <c r="E27" s="38"/>
      <c r="F27" s="449"/>
    </row>
    <row r="28" spans="1:6" ht="12.75" x14ac:dyDescent="0.2">
      <c r="A28" s="19" t="s">
        <v>80</v>
      </c>
      <c r="B28" s="28" t="s">
        <v>81</v>
      </c>
      <c r="C28" s="29" t="s">
        <v>414</v>
      </c>
      <c r="D28" s="45">
        <v>2.7155</v>
      </c>
      <c r="E28" s="296">
        <v>2.7288999999999999</v>
      </c>
      <c r="F28" s="28" t="s">
        <v>683</v>
      </c>
    </row>
    <row r="29" spans="1:6" x14ac:dyDescent="0.2">
      <c r="A29" s="19" t="s">
        <v>82</v>
      </c>
      <c r="B29" s="28" t="s">
        <v>81</v>
      </c>
      <c r="C29" s="29" t="s">
        <v>414</v>
      </c>
      <c r="D29" s="46">
        <v>0.3</v>
      </c>
      <c r="E29" s="297">
        <v>-1.1000000000000001</v>
      </c>
      <c r="F29" s="613">
        <v>46054</v>
      </c>
    </row>
    <row r="30" spans="1:6" ht="12.75" x14ac:dyDescent="0.2">
      <c r="A30" s="47" t="s">
        <v>83</v>
      </c>
      <c r="B30" s="28" t="s">
        <v>81</v>
      </c>
      <c r="C30" s="29" t="s">
        <v>414</v>
      </c>
      <c r="D30" s="46">
        <v>-2.2000000000000002</v>
      </c>
      <c r="E30" s="297">
        <v>0</v>
      </c>
      <c r="F30" s="613">
        <v>46054</v>
      </c>
    </row>
    <row r="31" spans="1:6" ht="12.75" x14ac:dyDescent="0.2">
      <c r="A31" s="47" t="s">
        <v>84</v>
      </c>
      <c r="B31" s="28" t="s">
        <v>81</v>
      </c>
      <c r="C31" s="29" t="s">
        <v>414</v>
      </c>
      <c r="D31" s="46">
        <v>-8.6</v>
      </c>
      <c r="E31" s="297">
        <v>-6.3</v>
      </c>
      <c r="F31" s="613">
        <v>46054</v>
      </c>
    </row>
    <row r="32" spans="1:6" ht="12.75" x14ac:dyDescent="0.2">
      <c r="A32" s="47" t="s">
        <v>85</v>
      </c>
      <c r="B32" s="28" t="s">
        <v>81</v>
      </c>
      <c r="C32" s="29" t="s">
        <v>414</v>
      </c>
      <c r="D32" s="46">
        <v>-1.8</v>
      </c>
      <c r="E32" s="297">
        <v>0.6</v>
      </c>
      <c r="F32" s="613">
        <v>46054</v>
      </c>
    </row>
    <row r="33" spans="1:7" ht="12.75" x14ac:dyDescent="0.2">
      <c r="A33" s="47" t="s">
        <v>86</v>
      </c>
      <c r="B33" s="28" t="s">
        <v>81</v>
      </c>
      <c r="C33" s="29" t="s">
        <v>414</v>
      </c>
      <c r="D33" s="46">
        <v>2</v>
      </c>
      <c r="E33" s="297">
        <v>0</v>
      </c>
      <c r="F33" s="613">
        <v>46054</v>
      </c>
    </row>
    <row r="34" spans="1:7" ht="12.75" x14ac:dyDescent="0.2">
      <c r="A34" s="47" t="s">
        <v>87</v>
      </c>
      <c r="B34" s="28" t="s">
        <v>81</v>
      </c>
      <c r="C34" s="29" t="s">
        <v>414</v>
      </c>
      <c r="D34" s="46">
        <v>-2.2999999999999998</v>
      </c>
      <c r="E34" s="297">
        <v>-2.7</v>
      </c>
      <c r="F34" s="613">
        <v>46054</v>
      </c>
    </row>
    <row r="35" spans="1:7" ht="12.75" x14ac:dyDescent="0.2">
      <c r="A35" s="47" t="s">
        <v>88</v>
      </c>
      <c r="B35" s="28" t="s">
        <v>81</v>
      </c>
      <c r="C35" s="29" t="s">
        <v>414</v>
      </c>
      <c r="D35" s="46">
        <v>5.6</v>
      </c>
      <c r="E35" s="297">
        <v>-1.5</v>
      </c>
      <c r="F35" s="613">
        <v>46054</v>
      </c>
    </row>
    <row r="36" spans="1:7" x14ac:dyDescent="0.2">
      <c r="A36" s="19" t="s">
        <v>89</v>
      </c>
      <c r="B36" s="28" t="s">
        <v>90</v>
      </c>
      <c r="C36" s="29" t="s">
        <v>414</v>
      </c>
      <c r="D36" s="46">
        <v>3.3</v>
      </c>
      <c r="E36" s="297">
        <v>2</v>
      </c>
      <c r="F36" s="613">
        <v>46054</v>
      </c>
    </row>
    <row r="37" spans="1:7" ht="12.75" x14ac:dyDescent="0.2">
      <c r="A37" s="19" t="s">
        <v>616</v>
      </c>
      <c r="B37" s="28" t="s">
        <v>81</v>
      </c>
      <c r="C37" s="29" t="s">
        <v>414</v>
      </c>
      <c r="D37" s="46">
        <v>1.2</v>
      </c>
      <c r="E37" s="296">
        <v>2.8</v>
      </c>
      <c r="F37" s="613">
        <v>46054</v>
      </c>
      <c r="G37" s="613"/>
    </row>
    <row r="38" spans="1:7" ht="12.75" x14ac:dyDescent="0.2">
      <c r="A38" s="31" t="s">
        <v>91</v>
      </c>
      <c r="B38" s="32" t="s">
        <v>92</v>
      </c>
      <c r="C38" s="33" t="s">
        <v>414</v>
      </c>
      <c r="D38" s="48">
        <v>1.1000000000000001</v>
      </c>
      <c r="E38" s="667">
        <v>7.5</v>
      </c>
      <c r="F38" s="613">
        <v>46054</v>
      </c>
    </row>
    <row r="39" spans="1:7" ht="12.75" x14ac:dyDescent="0.2">
      <c r="A39" s="35" t="s">
        <v>62</v>
      </c>
      <c r="B39" s="36"/>
      <c r="C39" s="37"/>
      <c r="D39" s="38"/>
      <c r="E39" s="38"/>
      <c r="F39" s="449"/>
    </row>
    <row r="40" spans="1:7" ht="12.75" x14ac:dyDescent="0.2">
      <c r="A40" s="19" t="s">
        <v>63</v>
      </c>
      <c r="B40" s="28" t="s">
        <v>529</v>
      </c>
      <c r="C40" s="29" t="s">
        <v>47</v>
      </c>
      <c r="D40" s="42">
        <v>0.154</v>
      </c>
      <c r="E40" s="295">
        <v>6.2E-2</v>
      </c>
      <c r="F40" s="28" t="s">
        <v>689</v>
      </c>
    </row>
    <row r="41" spans="1:7" ht="12.75" x14ac:dyDescent="0.2">
      <c r="A41" s="19" t="s">
        <v>50</v>
      </c>
      <c r="B41" s="28" t="s">
        <v>529</v>
      </c>
      <c r="C41" s="29" t="s">
        <v>54</v>
      </c>
      <c r="D41" s="39">
        <v>89.615901783347994</v>
      </c>
      <c r="E41" s="292">
        <v>66.798507667056015</v>
      </c>
      <c r="F41" s="28" t="s">
        <v>689</v>
      </c>
    </row>
    <row r="42" spans="1:7" ht="12.75" x14ac:dyDescent="0.2">
      <c r="A42" s="19" t="s">
        <v>64</v>
      </c>
      <c r="B42" s="28" t="s">
        <v>529</v>
      </c>
      <c r="C42" s="29" t="s">
        <v>60</v>
      </c>
      <c r="D42" s="733">
        <v>3.2509118207801452E-3</v>
      </c>
      <c r="E42" s="734">
        <v>1.3831650365416026E-3</v>
      </c>
      <c r="F42" s="613">
        <v>46054</v>
      </c>
    </row>
    <row r="43" spans="1:7" ht="12.75" x14ac:dyDescent="0.2">
      <c r="A43" s="31" t="s">
        <v>65</v>
      </c>
      <c r="B43" s="32" t="s">
        <v>529</v>
      </c>
      <c r="C43" s="33" t="s">
        <v>60</v>
      </c>
      <c r="D43" s="733">
        <v>0.2516306246827742</v>
      </c>
      <c r="E43" s="734">
        <v>0.24353070710850305</v>
      </c>
      <c r="F43" s="613">
        <v>46054</v>
      </c>
    </row>
    <row r="44" spans="1:7" x14ac:dyDescent="0.2">
      <c r="A44" s="35" t="s">
        <v>93</v>
      </c>
      <c r="B44" s="36"/>
      <c r="C44" s="37"/>
      <c r="D44" s="38"/>
      <c r="E44" s="38"/>
      <c r="F44" s="449"/>
    </row>
    <row r="45" spans="1:7" ht="12.75" x14ac:dyDescent="0.2">
      <c r="A45" s="49" t="s">
        <v>94</v>
      </c>
      <c r="B45" s="28" t="s">
        <v>81</v>
      </c>
      <c r="C45" s="29" t="s">
        <v>414</v>
      </c>
      <c r="D45" s="46">
        <v>-1.8252086541999244</v>
      </c>
      <c r="E45" s="297">
        <v>-7.8518021014159667E-2</v>
      </c>
      <c r="F45" s="613">
        <v>46054</v>
      </c>
    </row>
    <row r="46" spans="1:7" ht="12.75" x14ac:dyDescent="0.2">
      <c r="A46" s="50" t="s">
        <v>95</v>
      </c>
      <c r="B46" s="28" t="s">
        <v>81</v>
      </c>
      <c r="C46" s="29" t="s">
        <v>414</v>
      </c>
      <c r="D46" s="46">
        <v>-0.1754888124346653</v>
      </c>
      <c r="E46" s="297">
        <v>2.0002323110561884</v>
      </c>
      <c r="F46" s="613">
        <v>46054</v>
      </c>
    </row>
    <row r="47" spans="1:7" ht="12.75" x14ac:dyDescent="0.2">
      <c r="A47" s="50" t="s">
        <v>96</v>
      </c>
      <c r="B47" s="28" t="s">
        <v>81</v>
      </c>
      <c r="C47" s="29" t="s">
        <v>414</v>
      </c>
      <c r="D47" s="46">
        <v>-4.7210809505790712</v>
      </c>
      <c r="E47" s="297">
        <v>-4.2004824745801486</v>
      </c>
      <c r="F47" s="613">
        <v>46054</v>
      </c>
    </row>
    <row r="48" spans="1:7" ht="12.75" x14ac:dyDescent="0.2">
      <c r="A48" s="49" t="s">
        <v>97</v>
      </c>
      <c r="B48" s="28" t="s">
        <v>81</v>
      </c>
      <c r="C48" s="29" t="s">
        <v>414</v>
      </c>
      <c r="D48" s="46">
        <v>0.2788340482770536</v>
      </c>
      <c r="E48" s="297">
        <v>4.9679043083570722</v>
      </c>
      <c r="F48" s="613">
        <v>46054</v>
      </c>
    </row>
    <row r="49" spans="1:7" ht="12.75" x14ac:dyDescent="0.2">
      <c r="A49" s="299" t="s">
        <v>98</v>
      </c>
      <c r="B49" s="28" t="s">
        <v>81</v>
      </c>
      <c r="C49" s="29" t="s">
        <v>414</v>
      </c>
      <c r="D49" s="46">
        <v>-11.306463359798181</v>
      </c>
      <c r="E49" s="297">
        <v>-15.814055195917035</v>
      </c>
      <c r="F49" s="613">
        <v>46054</v>
      </c>
    </row>
    <row r="50" spans="1:7" ht="12.75" x14ac:dyDescent="0.2">
      <c r="A50" s="50" t="s">
        <v>99</v>
      </c>
      <c r="B50" s="28" t="s">
        <v>81</v>
      </c>
      <c r="C50" s="29" t="s">
        <v>414</v>
      </c>
      <c r="D50" s="46">
        <v>-11.093350583672718</v>
      </c>
      <c r="E50" s="297">
        <v>-13.755269036254694</v>
      </c>
      <c r="F50" s="613">
        <v>46054</v>
      </c>
    </row>
    <row r="51" spans="1:7" ht="12.75" x14ac:dyDescent="0.2">
      <c r="A51" s="50" t="s">
        <v>100</v>
      </c>
      <c r="B51" s="28" t="s">
        <v>81</v>
      </c>
      <c r="C51" s="29" t="s">
        <v>414</v>
      </c>
      <c r="D51" s="46">
        <v>-11.733758224877883</v>
      </c>
      <c r="E51" s="297">
        <v>-29.257063220978317</v>
      </c>
      <c r="F51" s="613">
        <v>46054</v>
      </c>
    </row>
    <row r="52" spans="1:7" ht="12.75" x14ac:dyDescent="0.2">
      <c r="A52" s="50" t="s">
        <v>101</v>
      </c>
      <c r="B52" s="28" t="s">
        <v>81</v>
      </c>
      <c r="C52" s="29" t="s">
        <v>414</v>
      </c>
      <c r="D52" s="45">
        <v>-13.66139415556273</v>
      </c>
      <c r="E52" s="296">
        <v>-29.950624871357011</v>
      </c>
      <c r="F52" s="613">
        <v>46054</v>
      </c>
    </row>
    <row r="53" spans="1:7" ht="12.75" x14ac:dyDescent="0.2">
      <c r="A53" s="49" t="s">
        <v>102</v>
      </c>
      <c r="B53" s="28" t="s">
        <v>81</v>
      </c>
      <c r="C53" s="29" t="s">
        <v>414</v>
      </c>
      <c r="D53" s="45">
        <v>-2.0475741374869969</v>
      </c>
      <c r="E53" s="296">
        <v>-1.819681107258482</v>
      </c>
      <c r="F53" s="613">
        <v>46054</v>
      </c>
    </row>
    <row r="54" spans="1:7" ht="12.75" x14ac:dyDescent="0.2">
      <c r="A54" s="51" t="s">
        <v>103</v>
      </c>
      <c r="B54" s="32" t="s">
        <v>81</v>
      </c>
      <c r="C54" s="33" t="s">
        <v>414</v>
      </c>
      <c r="D54" s="48">
        <v>-8.2832546963070879</v>
      </c>
      <c r="E54" s="298">
        <v>-6.9127950036264485</v>
      </c>
      <c r="F54" s="614">
        <v>46054</v>
      </c>
    </row>
    <row r="55" spans="1:7" ht="12.75" x14ac:dyDescent="0.2">
      <c r="F55" s="55" t="s">
        <v>569</v>
      </c>
    </row>
    <row r="56" spans="1:7" ht="12.75" x14ac:dyDescent="0.2">
      <c r="A56" s="285" t="s">
        <v>543</v>
      </c>
      <c r="B56" s="287"/>
      <c r="C56" s="287"/>
      <c r="D56" s="288"/>
    </row>
    <row r="57" spans="1:7" ht="12.75" x14ac:dyDescent="0.2">
      <c r="A57" s="285" t="s">
        <v>542</v>
      </c>
    </row>
    <row r="58" spans="1:7" ht="12.75" x14ac:dyDescent="0.2">
      <c r="A58" s="285"/>
    </row>
    <row r="59" spans="1:7" ht="12.75" x14ac:dyDescent="0.2">
      <c r="A59" s="675"/>
      <c r="B59" s="52"/>
      <c r="C59" s="3"/>
      <c r="D59" s="3"/>
      <c r="E59" s="3"/>
      <c r="F59" s="3"/>
      <c r="G59" s="3"/>
    </row>
  </sheetData>
  <mergeCells count="1">
    <mergeCell ref="A1:F2"/>
  </mergeCells>
  <phoneticPr fontId="76"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pageSetUpPr fitToPage="1"/>
  </sheetPr>
  <dimension ref="A1:BM14"/>
  <sheetViews>
    <sheetView zoomScaleNormal="100" zoomScaleSheetLayoutView="100" workbookViewId="0"/>
  </sheetViews>
  <sheetFormatPr baseColWidth="10" defaultRowHeight="12.75" x14ac:dyDescent="0.2"/>
  <cols>
    <col min="1" max="1" width="22.5" style="84" customWidth="1"/>
    <col min="2" max="2" width="11" style="84" customWidth="1"/>
    <col min="3" max="3" width="11.625" style="84" customWidth="1"/>
    <col min="4" max="4" width="10.125" style="84" customWidth="1"/>
    <col min="5" max="5" width="9.625" style="84" customWidth="1"/>
    <col min="6" max="6" width="10.125" style="84" customWidth="1"/>
    <col min="7" max="7" width="11" style="84" customWidth="1"/>
    <col min="8" max="8" width="15.625" style="84" customWidth="1"/>
    <col min="9" max="11" width="11" style="84"/>
    <col min="12" max="12" width="11.5" style="84" customWidth="1"/>
    <col min="13" max="66" width="11" style="84"/>
    <col min="67" max="256" width="10" style="84"/>
    <col min="257" max="257" width="19.625" style="84" customWidth="1"/>
    <col min="258" max="258" width="10" style="84" customWidth="1"/>
    <col min="259" max="259" width="7.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4" width="10" style="84" customWidth="1"/>
    <col min="515" max="515" width="7.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0" width="10" style="84" customWidth="1"/>
    <col min="771" max="771" width="7.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6" width="10" style="84" customWidth="1"/>
    <col min="1027" max="1027" width="7.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2" width="10" style="84" customWidth="1"/>
    <col min="1283" max="1283" width="7.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8" width="10" style="84" customWidth="1"/>
    <col min="1539" max="1539" width="7.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4" width="10" style="84" customWidth="1"/>
    <col min="1795" max="1795" width="7.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0" width="10" style="84" customWidth="1"/>
    <col min="2051" max="2051" width="7.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6" width="10" style="84" customWidth="1"/>
    <col min="2307" max="2307" width="7.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2" width="10" style="84" customWidth="1"/>
    <col min="2563" max="2563" width="7.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8" width="10" style="84" customWidth="1"/>
    <col min="2819" max="2819" width="7.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4" width="10" style="84" customWidth="1"/>
    <col min="3075" max="3075" width="7.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0" width="10" style="84" customWidth="1"/>
    <col min="3331" max="3331" width="7.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6" width="10" style="84" customWidth="1"/>
    <col min="3587" max="3587" width="7.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2" width="10" style="84" customWidth="1"/>
    <col min="3843" max="3843" width="7.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8" width="10" style="84" customWidth="1"/>
    <col min="4099" max="4099" width="7.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4" width="10" style="84" customWidth="1"/>
    <col min="4355" max="4355" width="7.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0" width="10" style="84" customWidth="1"/>
    <col min="4611" max="4611" width="7.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6" width="10" style="84" customWidth="1"/>
    <col min="4867" max="4867" width="7.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2" width="10" style="84" customWidth="1"/>
    <col min="5123" max="5123" width="7.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8" width="10" style="84" customWidth="1"/>
    <col min="5379" max="5379" width="7.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4" width="10" style="84" customWidth="1"/>
    <col min="5635" max="5635" width="7.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0" width="10" style="84" customWidth="1"/>
    <col min="5891" max="5891" width="7.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6" width="10" style="84" customWidth="1"/>
    <col min="6147" max="6147" width="7.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2" width="10" style="84" customWidth="1"/>
    <col min="6403" max="6403" width="7.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8" width="10" style="84" customWidth="1"/>
    <col min="6659" max="6659" width="7.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4" width="10" style="84" customWidth="1"/>
    <col min="6915" max="6915" width="7.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0" width="10" style="84" customWidth="1"/>
    <col min="7171" max="7171" width="7.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6" width="10" style="84" customWidth="1"/>
    <col min="7427" max="7427" width="7.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2" width="10" style="84" customWidth="1"/>
    <col min="7683" max="7683" width="7.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8" width="10" style="84" customWidth="1"/>
    <col min="7939" max="7939" width="7.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4" width="10" style="84" customWidth="1"/>
    <col min="8195" max="8195" width="7.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0" width="10" style="84" customWidth="1"/>
    <col min="8451" max="8451" width="7.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6" width="10" style="84" customWidth="1"/>
    <col min="8707" max="8707" width="7.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2" width="10" style="84" customWidth="1"/>
    <col min="8963" max="8963" width="7.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8" width="10" style="84" customWidth="1"/>
    <col min="9219" max="9219" width="7.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4" width="10" style="84" customWidth="1"/>
    <col min="9475" max="9475" width="7.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0" width="10" style="84" customWidth="1"/>
    <col min="9731" max="9731" width="7.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6" width="10" style="84" customWidth="1"/>
    <col min="9987" max="9987" width="7.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2" width="10" style="84" customWidth="1"/>
    <col min="10243" max="10243" width="7.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8" width="10" style="84" customWidth="1"/>
    <col min="10499" max="10499" width="7.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4" width="10" style="84" customWidth="1"/>
    <col min="10755" max="10755" width="7.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0" width="10" style="84" customWidth="1"/>
    <col min="11011" max="11011" width="7.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6" width="10" style="84" customWidth="1"/>
    <col min="11267" max="11267" width="7.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2" width="10" style="84" customWidth="1"/>
    <col min="11523" max="11523" width="7.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8" width="10" style="84" customWidth="1"/>
    <col min="11779" max="11779" width="7.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4" width="10" style="84" customWidth="1"/>
    <col min="12035" max="12035" width="7.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0" width="10" style="84" customWidth="1"/>
    <col min="12291" max="12291" width="7.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6" width="10" style="84" customWidth="1"/>
    <col min="12547" max="12547" width="7.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2" width="10" style="84" customWidth="1"/>
    <col min="12803" max="12803" width="7.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8" width="10" style="84" customWidth="1"/>
    <col min="13059" max="13059" width="7.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4" width="10" style="84" customWidth="1"/>
    <col min="13315" max="13315" width="7.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0" width="10" style="84" customWidth="1"/>
    <col min="13571" max="13571" width="7.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6" width="10" style="84" customWidth="1"/>
    <col min="13827" max="13827" width="7.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2" width="10" style="84" customWidth="1"/>
    <col min="14083" max="14083" width="7.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8" width="10" style="84" customWidth="1"/>
    <col min="14339" max="14339" width="7.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4" width="10" style="84" customWidth="1"/>
    <col min="14595" max="14595" width="7.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0" width="10" style="84" customWidth="1"/>
    <col min="14851" max="14851" width="7.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6" width="10" style="84" customWidth="1"/>
    <col min="15107" max="15107" width="7.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2" width="10" style="84" customWidth="1"/>
    <col min="15363" max="15363" width="7.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8" width="10" style="84" customWidth="1"/>
    <col min="15619" max="15619" width="7.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4" width="10" style="84" customWidth="1"/>
    <col min="15875" max="15875" width="7.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0" width="10" style="84" customWidth="1"/>
    <col min="16131" max="16131" width="7.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7</v>
      </c>
    </row>
    <row r="2" spans="1:65" ht="15.75" x14ac:dyDescent="0.25">
      <c r="A2" s="139"/>
      <c r="B2" s="140"/>
      <c r="H2" s="378" t="s">
        <v>151</v>
      </c>
    </row>
    <row r="3" spans="1:65" s="81" customFormat="1" x14ac:dyDescent="0.2">
      <c r="A3" s="70"/>
      <c r="B3" s="778">
        <f>INDICE!A3</f>
        <v>46081</v>
      </c>
      <c r="C3" s="779"/>
      <c r="D3" s="779" t="s">
        <v>115</v>
      </c>
      <c r="E3" s="779"/>
      <c r="F3" s="779" t="s">
        <v>116</v>
      </c>
      <c r="G3" s="779"/>
      <c r="H3" s="779"/>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416</v>
      </c>
      <c r="D4" s="82" t="s">
        <v>47</v>
      </c>
      <c r="E4" s="82" t="s">
        <v>416</v>
      </c>
      <c r="F4" s="82" t="s">
        <v>47</v>
      </c>
      <c r="G4" s="83" t="s">
        <v>416</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590</v>
      </c>
      <c r="B5" s="379">
        <v>35.759374618297308</v>
      </c>
      <c r="C5" s="73">
        <v>1.978173559562916</v>
      </c>
      <c r="D5" s="85">
        <v>68.968120190545989</v>
      </c>
      <c r="E5" s="73">
        <v>-3.8993929058314745</v>
      </c>
      <c r="F5" s="85">
        <v>422.77940637596191</v>
      </c>
      <c r="G5" s="96">
        <v>2.773605331565543E-3</v>
      </c>
      <c r="H5" s="380">
        <v>8.5267029598765447</v>
      </c>
    </row>
    <row r="6" spans="1:65" x14ac:dyDescent="0.2">
      <c r="A6" s="84" t="s">
        <v>196</v>
      </c>
      <c r="B6" s="379">
        <v>70.379000000000005</v>
      </c>
      <c r="C6" s="86">
        <v>28.257977511708855</v>
      </c>
      <c r="D6" s="85">
        <v>118.876</v>
      </c>
      <c r="E6" s="86">
        <v>15.392306273600015</v>
      </c>
      <c r="F6" s="85">
        <v>941.39200000000005</v>
      </c>
      <c r="G6" s="86">
        <v>13.505099574020688</v>
      </c>
      <c r="H6" s="380">
        <v>18.986189563041336</v>
      </c>
    </row>
    <row r="7" spans="1:65" x14ac:dyDescent="0.2">
      <c r="A7" s="84" t="s">
        <v>197</v>
      </c>
      <c r="B7" s="379">
        <v>64.290000000000006</v>
      </c>
      <c r="C7" s="86">
        <v>-25.359618264776568</v>
      </c>
      <c r="D7" s="85">
        <v>129.27500000000001</v>
      </c>
      <c r="E7" s="86">
        <v>-20.02387993219584</v>
      </c>
      <c r="F7" s="85">
        <v>1075.9743900000001</v>
      </c>
      <c r="G7" s="73">
        <v>-5.990833888140398</v>
      </c>
      <c r="H7" s="380">
        <v>21.700475183045715</v>
      </c>
    </row>
    <row r="8" spans="1:65" x14ac:dyDescent="0.2">
      <c r="A8" s="84" t="s">
        <v>591</v>
      </c>
      <c r="B8" s="379">
        <v>211.65362538170268</v>
      </c>
      <c r="C8" s="86">
        <v>-19.641623908291255</v>
      </c>
      <c r="D8" s="85">
        <v>431.0301072431904</v>
      </c>
      <c r="E8" s="86">
        <v>-22.586898158115783</v>
      </c>
      <c r="F8" s="85">
        <v>2518.1529547990549</v>
      </c>
      <c r="G8" s="489">
        <v>-3.8717385964927784</v>
      </c>
      <c r="H8" s="380">
        <v>50.786632294036401</v>
      </c>
      <c r="J8" s="85"/>
    </row>
    <row r="9" spans="1:65" x14ac:dyDescent="0.2">
      <c r="A9" s="60" t="s">
        <v>198</v>
      </c>
      <c r="B9" s="61">
        <v>382.08199999999999</v>
      </c>
      <c r="C9" s="626">
        <v>-13.056250888417845</v>
      </c>
      <c r="D9" s="61">
        <v>748.14922743373643</v>
      </c>
      <c r="E9" s="87">
        <v>-16.241304854841012</v>
      </c>
      <c r="F9" s="61">
        <v>4958.2987511750171</v>
      </c>
      <c r="G9" s="87">
        <v>-1.1556402852603616</v>
      </c>
      <c r="H9" s="87">
        <v>100</v>
      </c>
    </row>
    <row r="10" spans="1:65" x14ac:dyDescent="0.2">
      <c r="H10" s="79" t="s">
        <v>219</v>
      </c>
    </row>
    <row r="11" spans="1:65" x14ac:dyDescent="0.2">
      <c r="A11" s="80" t="s">
        <v>474</v>
      </c>
    </row>
    <row r="12" spans="1:65" x14ac:dyDescent="0.2">
      <c r="A12" s="80" t="s">
        <v>593</v>
      </c>
    </row>
    <row r="13" spans="1:65" x14ac:dyDescent="0.2">
      <c r="A13" s="80" t="s">
        <v>592</v>
      </c>
    </row>
    <row r="14" spans="1:65" x14ac:dyDescent="0.2">
      <c r="A14" s="133" t="s">
        <v>526</v>
      </c>
    </row>
  </sheetData>
  <mergeCells count="3">
    <mergeCell ref="B3:C3"/>
    <mergeCell ref="D3:E3"/>
    <mergeCell ref="F3:H3"/>
  </mergeCells>
  <conditionalFormatting sqref="C9">
    <cfRule type="cellIs" dxfId="173" priority="13" operator="between">
      <formula>0</formula>
      <formula>0.5</formula>
    </cfRule>
    <cfRule type="cellIs" dxfId="172" priority="14" operator="between">
      <formula>0</formula>
      <formula>0.49</formula>
    </cfRule>
  </conditionalFormatting>
  <conditionalFormatting sqref="E5">
    <cfRule type="cellIs" dxfId="171" priority="3" operator="between">
      <formula>0</formula>
      <formula>0.5</formula>
    </cfRule>
    <cfRule type="cellIs" dxfId="170" priority="4" operator="between">
      <formula>0</formula>
      <formula>0.49</formula>
    </cfRule>
  </conditionalFormatting>
  <conditionalFormatting sqref="G5">
    <cfRule type="cellIs" dxfId="169" priority="1" operator="between">
      <formula>0</formula>
      <formula>0.5</formula>
    </cfRule>
    <cfRule type="cellIs" dxfId="168" priority="2" operator="between">
      <formula>0</formula>
      <formula>0.49</formula>
    </cfRule>
  </conditionalFormatting>
  <conditionalFormatting sqref="G7">
    <cfRule type="cellIs" dxfId="167" priority="5" operator="between">
      <formula>0</formula>
      <formula>0.5</formula>
    </cfRule>
    <cfRule type="cellIs" dxfId="166" priority="6"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CD602"/>
  <sheetViews>
    <sheetView topLeftCell="A9" zoomScaleNormal="100" zoomScaleSheetLayoutView="70" workbookViewId="0"/>
  </sheetViews>
  <sheetFormatPr baseColWidth="10" defaultRowHeight="14.25" x14ac:dyDescent="0.2"/>
  <cols>
    <col min="1" max="1" width="8.5" customWidth="1"/>
    <col min="2" max="2" width="24.125" bestFit="1" customWidth="1"/>
    <col min="3" max="3" width="6.625" customWidth="1"/>
    <col min="4" max="4" width="9.625" customWidth="1"/>
    <col min="5" max="5" width="6.625" customWidth="1"/>
    <col min="6" max="6" width="9.125" customWidth="1"/>
    <col min="7" max="7" width="7.5" customWidth="1"/>
    <col min="8" max="8" width="9.125" customWidth="1"/>
    <col min="9" max="9" width="11.625" customWidth="1"/>
    <col min="10" max="82" width="11" style="1"/>
  </cols>
  <sheetData>
    <row r="1" spans="1:9" ht="15" x14ac:dyDescent="0.25">
      <c r="A1" s="275" t="s">
        <v>242</v>
      </c>
      <c r="B1" s="275"/>
      <c r="C1" s="1"/>
      <c r="D1" s="1"/>
      <c r="E1" s="1"/>
      <c r="F1" s="1"/>
      <c r="G1" s="1"/>
      <c r="H1" s="1"/>
      <c r="I1" s="1"/>
    </row>
    <row r="2" spans="1:9" x14ac:dyDescent="0.2">
      <c r="A2" s="381"/>
      <c r="B2" s="381"/>
      <c r="C2" s="381"/>
      <c r="D2" s="381"/>
      <c r="E2" s="381"/>
      <c r="F2" s="1"/>
      <c r="G2" s="1"/>
      <c r="H2" s="382"/>
      <c r="I2" s="385" t="s">
        <v>151</v>
      </c>
    </row>
    <row r="3" spans="1:9" ht="14.85" customHeight="1" x14ac:dyDescent="0.2">
      <c r="A3" s="797" t="s">
        <v>446</v>
      </c>
      <c r="B3" s="797" t="s">
        <v>447</v>
      </c>
      <c r="C3" s="778">
        <f>INDICE!A3</f>
        <v>46081</v>
      </c>
      <c r="D3" s="779"/>
      <c r="E3" s="779" t="s">
        <v>115</v>
      </c>
      <c r="F3" s="779"/>
      <c r="G3" s="779" t="s">
        <v>116</v>
      </c>
      <c r="H3" s="779"/>
      <c r="I3" s="779"/>
    </row>
    <row r="4" spans="1:9" x14ac:dyDescent="0.2">
      <c r="A4" s="798"/>
      <c r="B4" s="798"/>
      <c r="C4" s="82" t="s">
        <v>47</v>
      </c>
      <c r="D4" s="82" t="s">
        <v>444</v>
      </c>
      <c r="E4" s="82" t="s">
        <v>47</v>
      </c>
      <c r="F4" s="82" t="s">
        <v>444</v>
      </c>
      <c r="G4" s="82" t="s">
        <v>47</v>
      </c>
      <c r="H4" s="83" t="s">
        <v>444</v>
      </c>
      <c r="I4" s="83" t="s">
        <v>106</v>
      </c>
    </row>
    <row r="5" spans="1:9" x14ac:dyDescent="0.2">
      <c r="A5" s="386"/>
      <c r="B5" s="390" t="s">
        <v>200</v>
      </c>
      <c r="C5" s="388">
        <v>209.54625999999999</v>
      </c>
      <c r="D5" s="142" t="s">
        <v>142</v>
      </c>
      <c r="E5" s="141">
        <v>661.91184999999996</v>
      </c>
      <c r="F5" s="517">
        <v>162.96708647815191</v>
      </c>
      <c r="G5" s="518">
        <v>3844.9047199999995</v>
      </c>
      <c r="H5" s="517">
        <v>142.65125373341928</v>
      </c>
      <c r="I5" s="391">
        <v>6.3385449013365767</v>
      </c>
    </row>
    <row r="6" spans="1:9" x14ac:dyDescent="0.2">
      <c r="A6" s="11"/>
      <c r="B6" s="11" t="s">
        <v>230</v>
      </c>
      <c r="C6" s="388">
        <v>621.79574000000002</v>
      </c>
      <c r="D6" s="142">
        <v>-2.2895961042541599</v>
      </c>
      <c r="E6" s="144">
        <v>1233.3703500000001</v>
      </c>
      <c r="F6" s="142">
        <v>-10.86507953502713</v>
      </c>
      <c r="G6" s="518">
        <v>9183.8192500000005</v>
      </c>
      <c r="H6" s="519">
        <v>-5.1746456433300256</v>
      </c>
      <c r="I6" s="391">
        <v>15.140050253802965</v>
      </c>
    </row>
    <row r="7" spans="1:9" x14ac:dyDescent="0.2">
      <c r="A7" s="11"/>
      <c r="B7" s="253" t="s">
        <v>201</v>
      </c>
      <c r="C7" s="388">
        <v>368.43659000000002</v>
      </c>
      <c r="D7" s="142">
        <v>-39.549118289051613</v>
      </c>
      <c r="E7" s="144">
        <v>855.64922999999999</v>
      </c>
      <c r="F7" s="142">
        <v>-36.876744527063508</v>
      </c>
      <c r="G7" s="518">
        <v>7068.7296899999992</v>
      </c>
      <c r="H7" s="520">
        <v>-10.577914520916289</v>
      </c>
      <c r="I7" s="391">
        <v>11.653204383040206</v>
      </c>
    </row>
    <row r="8" spans="1:9" x14ac:dyDescent="0.2">
      <c r="A8" s="486" t="s">
        <v>299</v>
      </c>
      <c r="B8" s="228"/>
      <c r="C8" s="146">
        <v>1199.7785899999999</v>
      </c>
      <c r="D8" s="147">
        <v>-3.6977481831294545</v>
      </c>
      <c r="E8" s="146">
        <v>2750.9314299999996</v>
      </c>
      <c r="F8" s="521">
        <v>-8.0245852165652138</v>
      </c>
      <c r="G8" s="522">
        <v>20097.453659999999</v>
      </c>
      <c r="H8" s="521">
        <v>4.8138486032569521</v>
      </c>
      <c r="I8" s="523">
        <v>33.131799538179749</v>
      </c>
    </row>
    <row r="9" spans="1:9" x14ac:dyDescent="0.2">
      <c r="A9" s="386"/>
      <c r="B9" s="11" t="s">
        <v>202</v>
      </c>
      <c r="C9" s="388">
        <v>429.02681000000007</v>
      </c>
      <c r="D9" s="694">
        <v>-61.055392990388825</v>
      </c>
      <c r="E9" s="144">
        <v>749.82456000000013</v>
      </c>
      <c r="F9" s="517">
        <v>-61.148099577858758</v>
      </c>
      <c r="G9" s="518">
        <v>7177.1180300000005</v>
      </c>
      <c r="H9" s="524">
        <v>-25.846548797211998</v>
      </c>
      <c r="I9" s="391">
        <v>11.831888748428419</v>
      </c>
    </row>
    <row r="10" spans="1:9" x14ac:dyDescent="0.2">
      <c r="A10" s="386"/>
      <c r="B10" s="11" t="s">
        <v>672</v>
      </c>
      <c r="C10" s="388">
        <v>273.56037000000003</v>
      </c>
      <c r="D10" s="142">
        <v>-1.3987368271110694</v>
      </c>
      <c r="E10" s="144">
        <v>546.5652</v>
      </c>
      <c r="F10" s="517">
        <v>32.236194978401507</v>
      </c>
      <c r="G10" s="144">
        <v>2356.51323</v>
      </c>
      <c r="H10" s="517">
        <v>-1.579847374651443</v>
      </c>
      <c r="I10" s="471">
        <v>3.8848465714252307</v>
      </c>
    </row>
    <row r="11" spans="1:9" x14ac:dyDescent="0.2">
      <c r="A11" s="11"/>
      <c r="B11" s="11" t="s">
        <v>203</v>
      </c>
      <c r="C11" s="388">
        <v>147.98539</v>
      </c>
      <c r="D11" s="142">
        <v>-1.6442059893293379</v>
      </c>
      <c r="E11" s="144">
        <v>147.98539</v>
      </c>
      <c r="F11" s="525">
        <v>-67.055081083334983</v>
      </c>
      <c r="G11" s="144">
        <v>443.78931999999998</v>
      </c>
      <c r="H11" s="525">
        <v>-86.011323844237324</v>
      </c>
      <c r="I11" s="496">
        <v>0.73161202589010488</v>
      </c>
    </row>
    <row r="12" spans="1:9" x14ac:dyDescent="0.2">
      <c r="A12" s="486" t="s">
        <v>578</v>
      </c>
      <c r="B12" s="228"/>
      <c r="C12" s="146">
        <v>850.57257000000016</v>
      </c>
      <c r="D12" s="147">
        <v>-44.390073989346241</v>
      </c>
      <c r="E12" s="146">
        <v>1444.3751500000003</v>
      </c>
      <c r="F12" s="521">
        <v>-48.276095578610487</v>
      </c>
      <c r="G12" s="522">
        <v>9977.4205799999982</v>
      </c>
      <c r="H12" s="521">
        <v>-34.555269864432432</v>
      </c>
      <c r="I12" s="523">
        <v>16.448347345743752</v>
      </c>
    </row>
    <row r="13" spans="1:9" x14ac:dyDescent="0.2">
      <c r="A13" s="387"/>
      <c r="B13" s="389" t="s">
        <v>623</v>
      </c>
      <c r="C13" s="388">
        <v>20.644210000000001</v>
      </c>
      <c r="D13" s="142">
        <v>-52.233739471989658</v>
      </c>
      <c r="E13" s="144">
        <v>38.097229999999996</v>
      </c>
      <c r="F13" s="525">
        <v>-55.552134545187691</v>
      </c>
      <c r="G13" s="144">
        <v>347.63389000000001</v>
      </c>
      <c r="H13" s="525">
        <v>28.127720859175515</v>
      </c>
      <c r="I13" s="471">
        <v>0.57309431090175378</v>
      </c>
    </row>
    <row r="14" spans="1:9" x14ac:dyDescent="0.2">
      <c r="A14" s="387"/>
      <c r="B14" s="389" t="s">
        <v>528</v>
      </c>
      <c r="C14" s="388">
        <v>0</v>
      </c>
      <c r="D14" s="142" t="s">
        <v>142</v>
      </c>
      <c r="E14" s="144">
        <v>0</v>
      </c>
      <c r="F14" s="525" t="s">
        <v>142</v>
      </c>
      <c r="G14" s="144">
        <v>82.614130000000003</v>
      </c>
      <c r="H14" s="525">
        <v>-68.117047847199814</v>
      </c>
      <c r="I14" s="471">
        <v>0.13619410898948286</v>
      </c>
    </row>
    <row r="15" spans="1:9" x14ac:dyDescent="0.2">
      <c r="A15" s="387"/>
      <c r="B15" s="389" t="s">
        <v>205</v>
      </c>
      <c r="C15" s="388">
        <v>29.777000000000001</v>
      </c>
      <c r="D15" s="142" t="s">
        <v>142</v>
      </c>
      <c r="E15" s="144">
        <v>56.468770000000006</v>
      </c>
      <c r="F15" s="525">
        <v>3.6539596785207205</v>
      </c>
      <c r="G15" s="144">
        <v>491.37205</v>
      </c>
      <c r="H15" s="525">
        <v>5.8085729199056209</v>
      </c>
      <c r="I15" s="470">
        <v>0.81005487235761775</v>
      </c>
    </row>
    <row r="16" spans="1:9" x14ac:dyDescent="0.2">
      <c r="A16" s="387"/>
      <c r="B16" s="389" t="s">
        <v>556</v>
      </c>
      <c r="C16" s="388">
        <v>263.3809</v>
      </c>
      <c r="D16" s="142">
        <v>44.13274526848857</v>
      </c>
      <c r="E16" s="144">
        <v>394.52634999999998</v>
      </c>
      <c r="F16" s="525">
        <v>47.440715973628194</v>
      </c>
      <c r="G16" s="144">
        <v>2760.3800500000002</v>
      </c>
      <c r="H16" s="525">
        <v>16.499160492220696</v>
      </c>
      <c r="I16" s="470">
        <v>4.550644077255237</v>
      </c>
    </row>
    <row r="17" spans="1:9" x14ac:dyDescent="0.2">
      <c r="A17" s="387"/>
      <c r="B17" s="389" t="s">
        <v>206</v>
      </c>
      <c r="C17" s="388">
        <v>0</v>
      </c>
      <c r="D17" s="142" t="s">
        <v>142</v>
      </c>
      <c r="E17" s="144">
        <v>0</v>
      </c>
      <c r="F17" s="525">
        <v>-100</v>
      </c>
      <c r="G17" s="518">
        <v>537.54214000000002</v>
      </c>
      <c r="H17" s="525">
        <v>-53.680237965128228</v>
      </c>
      <c r="I17" s="391">
        <v>0.88616890115044322</v>
      </c>
    </row>
    <row r="18" spans="1:9" x14ac:dyDescent="0.2">
      <c r="A18" s="387"/>
      <c r="B18" s="389" t="s">
        <v>207</v>
      </c>
      <c r="C18" s="388">
        <v>61.185160000000003</v>
      </c>
      <c r="D18" s="73" t="s">
        <v>142</v>
      </c>
      <c r="E18" s="144">
        <v>122.52405</v>
      </c>
      <c r="F18" s="73">
        <v>83.136307381410774</v>
      </c>
      <c r="G18" s="518">
        <v>619.01696000000004</v>
      </c>
      <c r="H18" s="525">
        <v>101.9814852332576</v>
      </c>
      <c r="I18" s="391">
        <v>1.0204847925721467</v>
      </c>
    </row>
    <row r="19" spans="1:9" x14ac:dyDescent="0.2">
      <c r="A19" s="486" t="s">
        <v>437</v>
      </c>
      <c r="B19" s="228"/>
      <c r="C19" s="146">
        <v>374.98727000000002</v>
      </c>
      <c r="D19" s="147">
        <v>65.957217520826575</v>
      </c>
      <c r="E19" s="146">
        <v>611.6164</v>
      </c>
      <c r="F19" s="521">
        <v>15.328563417044663</v>
      </c>
      <c r="G19" s="522">
        <v>4838.5592199999992</v>
      </c>
      <c r="H19" s="521">
        <v>0.15130413451190006</v>
      </c>
      <c r="I19" s="523">
        <v>7.9766410632266807</v>
      </c>
    </row>
    <row r="20" spans="1:9" x14ac:dyDescent="0.2">
      <c r="A20" s="387"/>
      <c r="B20" s="389" t="s">
        <v>209</v>
      </c>
      <c r="C20" s="388">
        <v>240.31256999999999</v>
      </c>
      <c r="D20" s="142">
        <v>-11.796687869100353</v>
      </c>
      <c r="E20" s="144">
        <v>462.68753000000004</v>
      </c>
      <c r="F20" s="525">
        <v>-27.35216843370884</v>
      </c>
      <c r="G20" s="144">
        <v>3431.39318</v>
      </c>
      <c r="H20" s="525">
        <v>-3.7352899809023072</v>
      </c>
      <c r="I20" s="471">
        <v>5.6568475240577882</v>
      </c>
    </row>
    <row r="21" spans="1:9" x14ac:dyDescent="0.2">
      <c r="A21" s="387"/>
      <c r="B21" s="389" t="s">
        <v>210</v>
      </c>
      <c r="C21" s="388">
        <v>510.62988000000001</v>
      </c>
      <c r="D21" s="142">
        <v>22.535683669869595</v>
      </c>
      <c r="E21" s="144">
        <v>935.55603999999994</v>
      </c>
      <c r="F21" s="525">
        <v>124.5050739546927</v>
      </c>
      <c r="G21" s="144">
        <v>3486.3803499999999</v>
      </c>
      <c r="H21" s="525">
        <v>49.550167341935385</v>
      </c>
      <c r="I21" s="471">
        <v>5.7474970125170044</v>
      </c>
    </row>
    <row r="22" spans="1:9" x14ac:dyDescent="0.2">
      <c r="A22" s="486" t="s">
        <v>336</v>
      </c>
      <c r="B22" s="228"/>
      <c r="C22" s="146">
        <v>750.94245000000001</v>
      </c>
      <c r="D22" s="147">
        <v>8.9629425487816707</v>
      </c>
      <c r="E22" s="146">
        <v>1398.2435700000001</v>
      </c>
      <c r="F22" s="521">
        <v>32.709738800311946</v>
      </c>
      <c r="G22" s="522">
        <v>6917.7735300000004</v>
      </c>
      <c r="H22" s="521">
        <v>17.334248054806977</v>
      </c>
      <c r="I22" s="523">
        <v>11.404344536574794</v>
      </c>
    </row>
    <row r="23" spans="1:9" x14ac:dyDescent="0.2">
      <c r="A23" s="387"/>
      <c r="B23" s="389" t="s">
        <v>211</v>
      </c>
      <c r="C23" s="388">
        <v>136.33147</v>
      </c>
      <c r="D23" s="142" t="s">
        <v>142</v>
      </c>
      <c r="E23" s="144">
        <v>396.23222999999996</v>
      </c>
      <c r="F23" s="525">
        <v>204.84812189363137</v>
      </c>
      <c r="G23" s="144">
        <v>1822.3579099999999</v>
      </c>
      <c r="H23" s="525">
        <v>-43.648719363915163</v>
      </c>
      <c r="I23" s="471">
        <v>3.0042610363673408</v>
      </c>
    </row>
    <row r="24" spans="1:9" x14ac:dyDescent="0.2">
      <c r="A24" s="387"/>
      <c r="B24" s="389" t="s">
        <v>212</v>
      </c>
      <c r="C24" s="388">
        <v>228.59451000000001</v>
      </c>
      <c r="D24" s="142">
        <v>186.65750327105886</v>
      </c>
      <c r="E24" s="144">
        <v>424.97795000000002</v>
      </c>
      <c r="F24" s="525">
        <v>35.095615147362942</v>
      </c>
      <c r="G24" s="144">
        <v>3861.7003100000006</v>
      </c>
      <c r="H24" s="525">
        <v>53.441558344029069</v>
      </c>
      <c r="I24" s="471">
        <v>6.3662333901580741</v>
      </c>
    </row>
    <row r="25" spans="1:9" x14ac:dyDescent="0.2">
      <c r="A25" s="630"/>
      <c r="B25" s="389" t="s">
        <v>213</v>
      </c>
      <c r="C25" s="388">
        <v>0</v>
      </c>
      <c r="D25" s="142" t="s">
        <v>142</v>
      </c>
      <c r="E25" s="144">
        <v>129.73182</v>
      </c>
      <c r="F25" s="525" t="s">
        <v>142</v>
      </c>
      <c r="G25" s="144">
        <v>206.95150000000001</v>
      </c>
      <c r="H25" s="525" t="s">
        <v>142</v>
      </c>
      <c r="I25" s="471">
        <v>0.34117136071682858</v>
      </c>
    </row>
    <row r="26" spans="1:9" x14ac:dyDescent="0.2">
      <c r="A26" s="630"/>
      <c r="B26" s="389" t="s">
        <v>666</v>
      </c>
      <c r="C26" s="388">
        <v>0</v>
      </c>
      <c r="D26" s="142">
        <v>-100</v>
      </c>
      <c r="E26" s="144">
        <v>0</v>
      </c>
      <c r="F26" s="525">
        <v>-100</v>
      </c>
      <c r="G26" s="144">
        <v>0</v>
      </c>
      <c r="H26" s="525">
        <v>-100</v>
      </c>
      <c r="I26" s="471">
        <v>0</v>
      </c>
    </row>
    <row r="27" spans="1:9" x14ac:dyDescent="0.2">
      <c r="A27" s="387"/>
      <c r="B27" s="389" t="s">
        <v>214</v>
      </c>
      <c r="C27" s="388">
        <v>0</v>
      </c>
      <c r="D27" s="142" t="s">
        <v>142</v>
      </c>
      <c r="E27" s="144">
        <v>0</v>
      </c>
      <c r="F27" s="142" t="s">
        <v>142</v>
      </c>
      <c r="G27" s="144">
        <v>71.214129999999997</v>
      </c>
      <c r="H27" s="142" t="s">
        <v>142</v>
      </c>
      <c r="I27" s="496">
        <v>0.11740055826783145</v>
      </c>
    </row>
    <row r="28" spans="1:9" x14ac:dyDescent="0.2">
      <c r="A28" s="387"/>
      <c r="B28" s="389" t="s">
        <v>598</v>
      </c>
      <c r="C28" s="388">
        <v>0</v>
      </c>
      <c r="D28" s="142" t="s">
        <v>142</v>
      </c>
      <c r="E28" s="144">
        <v>0</v>
      </c>
      <c r="F28" s="142">
        <v>-100</v>
      </c>
      <c r="G28" s="144">
        <v>145.63866999999999</v>
      </c>
      <c r="H28" s="142">
        <v>-45.080999666161532</v>
      </c>
      <c r="I28" s="496">
        <v>0.24009366067358368</v>
      </c>
    </row>
    <row r="29" spans="1:9" x14ac:dyDescent="0.2">
      <c r="A29" s="387"/>
      <c r="B29" s="389" t="s">
        <v>627</v>
      </c>
      <c r="C29" s="388">
        <v>0</v>
      </c>
      <c r="D29" s="142">
        <v>-100</v>
      </c>
      <c r="E29" s="144">
        <v>0</v>
      </c>
      <c r="F29" s="142">
        <v>-100</v>
      </c>
      <c r="G29" s="144">
        <v>0</v>
      </c>
      <c r="H29" s="142">
        <v>-100</v>
      </c>
      <c r="I29" s="471">
        <v>0</v>
      </c>
    </row>
    <row r="30" spans="1:9" x14ac:dyDescent="0.2">
      <c r="A30" s="387"/>
      <c r="B30" s="389" t="s">
        <v>540</v>
      </c>
      <c r="C30" s="388">
        <v>0</v>
      </c>
      <c r="D30" s="142">
        <v>-100</v>
      </c>
      <c r="E30" s="144">
        <v>138.53200000000001</v>
      </c>
      <c r="F30" s="142">
        <v>-66.361535499310293</v>
      </c>
      <c r="G30" s="144">
        <v>696.47258000000011</v>
      </c>
      <c r="H30" s="142">
        <v>-49.161916713678217</v>
      </c>
      <c r="I30" s="471">
        <v>1.1481748033745116</v>
      </c>
    </row>
    <row r="31" spans="1:9" x14ac:dyDescent="0.2">
      <c r="A31" s="387"/>
      <c r="B31" s="389" t="s">
        <v>215</v>
      </c>
      <c r="C31" s="388">
        <v>488.26954000000001</v>
      </c>
      <c r="D31" s="142">
        <v>13.958888172656403</v>
      </c>
      <c r="E31" s="144">
        <v>966.18152999999984</v>
      </c>
      <c r="F31" s="142">
        <v>38.230152109152442</v>
      </c>
      <c r="G31" s="144">
        <v>4706.9867400000003</v>
      </c>
      <c r="H31" s="142">
        <v>25.202151106159736</v>
      </c>
      <c r="I31" s="471">
        <v>7.7597363196781313</v>
      </c>
    </row>
    <row r="32" spans="1:9" x14ac:dyDescent="0.2">
      <c r="A32" s="387"/>
      <c r="B32" s="389" t="s">
        <v>216</v>
      </c>
      <c r="C32" s="388">
        <v>400.28483000000006</v>
      </c>
      <c r="D32" s="142">
        <v>-22.734333469095443</v>
      </c>
      <c r="E32" s="144">
        <v>1207.8914300000001</v>
      </c>
      <c r="F32" s="73">
        <v>44.39169888277641</v>
      </c>
      <c r="G32" s="144">
        <v>6607.6413899999989</v>
      </c>
      <c r="H32" s="525">
        <v>2.3416425291794227</v>
      </c>
      <c r="I32" s="471">
        <v>10.893074001179677</v>
      </c>
    </row>
    <row r="33" spans="1:9" x14ac:dyDescent="0.2">
      <c r="A33" s="630"/>
      <c r="B33" s="389" t="s">
        <v>655</v>
      </c>
      <c r="C33" s="388">
        <v>0</v>
      </c>
      <c r="D33" s="142" t="s">
        <v>142</v>
      </c>
      <c r="E33" s="144">
        <v>0</v>
      </c>
      <c r="F33" s="73">
        <v>-100</v>
      </c>
      <c r="G33" s="144">
        <v>663.81476999999995</v>
      </c>
      <c r="H33" s="525">
        <v>142.53258671397467</v>
      </c>
      <c r="I33" s="471">
        <v>1.0943365394540681</v>
      </c>
    </row>
    <row r="34" spans="1:9" x14ac:dyDescent="0.2">
      <c r="A34" s="630"/>
      <c r="B34" s="389" t="s">
        <v>217</v>
      </c>
      <c r="C34" s="388">
        <v>0</v>
      </c>
      <c r="D34" s="142">
        <v>-100</v>
      </c>
      <c r="E34" s="144">
        <v>22.45063</v>
      </c>
      <c r="F34" s="73">
        <v>-2.2990201454202301</v>
      </c>
      <c r="G34" s="144">
        <v>45.121790000000004</v>
      </c>
      <c r="H34" s="73">
        <v>-1.2841089034613391</v>
      </c>
      <c r="I34" s="471">
        <v>7.4385846404974046E-2</v>
      </c>
    </row>
    <row r="35" spans="1:9" x14ac:dyDescent="0.2">
      <c r="A35" s="486" t="s">
        <v>438</v>
      </c>
      <c r="B35" s="228"/>
      <c r="C35" s="146">
        <v>1253.48035</v>
      </c>
      <c r="D35" s="147">
        <v>-9.3036677947412283</v>
      </c>
      <c r="E35" s="146">
        <v>3285.9975899999999</v>
      </c>
      <c r="F35" s="521">
        <v>13.801117336622456</v>
      </c>
      <c r="G35" s="522">
        <v>18827.899790000003</v>
      </c>
      <c r="H35" s="521">
        <v>2.5030535039829371</v>
      </c>
      <c r="I35" s="523">
        <v>31.038867516275026</v>
      </c>
    </row>
    <row r="36" spans="1:9" x14ac:dyDescent="0.2">
      <c r="A36" s="150" t="s">
        <v>186</v>
      </c>
      <c r="B36" s="150"/>
      <c r="C36" s="150">
        <v>4429.7612300000001</v>
      </c>
      <c r="D36" s="663">
        <v>-12.672250186142822</v>
      </c>
      <c r="E36" s="150">
        <v>9491.1641400000008</v>
      </c>
      <c r="F36" s="657">
        <v>-7.4469833777227779</v>
      </c>
      <c r="G36" s="150">
        <v>60659.106780000002</v>
      </c>
      <c r="H36" s="657">
        <v>-4.4966511733088392</v>
      </c>
      <c r="I36" s="658">
        <v>100</v>
      </c>
    </row>
    <row r="37" spans="1:9" x14ac:dyDescent="0.2">
      <c r="A37" s="151" t="s">
        <v>521</v>
      </c>
      <c r="B37" s="472"/>
      <c r="C37" s="152">
        <v>2016.0767200000003</v>
      </c>
      <c r="D37" s="526">
        <v>0.50005097840579993</v>
      </c>
      <c r="E37" s="152">
        <v>4283.8118699999995</v>
      </c>
      <c r="F37" s="526">
        <v>9.6071217832174991</v>
      </c>
      <c r="G37" s="152">
        <v>23380.002539999998</v>
      </c>
      <c r="H37" s="526">
        <v>-0.23949661029550157</v>
      </c>
      <c r="I37" s="527">
        <v>38.543268737528876</v>
      </c>
    </row>
    <row r="38" spans="1:9" x14ac:dyDescent="0.2">
      <c r="A38" s="151" t="s">
        <v>522</v>
      </c>
      <c r="B38" s="472"/>
      <c r="C38" s="152">
        <v>2413.68451</v>
      </c>
      <c r="D38" s="526">
        <v>-21.289247998577878</v>
      </c>
      <c r="E38" s="152">
        <v>5207.3522700000012</v>
      </c>
      <c r="F38" s="526">
        <v>-17.949316683086423</v>
      </c>
      <c r="G38" s="152">
        <v>37279.104240000001</v>
      </c>
      <c r="H38" s="526">
        <v>-6.9860135974076574</v>
      </c>
      <c r="I38" s="527">
        <v>61.456731262471124</v>
      </c>
    </row>
    <row r="39" spans="1:9" x14ac:dyDescent="0.2">
      <c r="A39" s="153" t="s">
        <v>523</v>
      </c>
      <c r="B39" s="473"/>
      <c r="C39" s="154">
        <v>1290.7407499999999</v>
      </c>
      <c r="D39" s="528">
        <v>3.6034829866370215</v>
      </c>
      <c r="E39" s="154">
        <v>2929.92425</v>
      </c>
      <c r="F39" s="528">
        <v>-7.5142025635712155</v>
      </c>
      <c r="G39" s="154">
        <v>21745.38481</v>
      </c>
      <c r="H39" s="528">
        <v>3.0303845460338388</v>
      </c>
      <c r="I39" s="529">
        <v>35.848508104259949</v>
      </c>
    </row>
    <row r="40" spans="1:9" x14ac:dyDescent="0.2">
      <c r="A40" s="153" t="s">
        <v>524</v>
      </c>
      <c r="B40" s="473"/>
      <c r="C40" s="154">
        <v>3139.0204800000001</v>
      </c>
      <c r="D40" s="528">
        <v>-17.971058224876213</v>
      </c>
      <c r="E40" s="154">
        <v>6561.2398900000007</v>
      </c>
      <c r="F40" s="528">
        <v>-7.4169350551964621</v>
      </c>
      <c r="G40" s="154">
        <v>38913.721969999999</v>
      </c>
      <c r="H40" s="528">
        <v>-8.2426185702328549</v>
      </c>
      <c r="I40" s="529">
        <v>64.151491895740037</v>
      </c>
    </row>
    <row r="41" spans="1:9" x14ac:dyDescent="0.2">
      <c r="A41" s="689" t="s">
        <v>633</v>
      </c>
      <c r="B41" s="690"/>
      <c r="C41" s="702">
        <v>29.777000000000001</v>
      </c>
      <c r="D41" s="696" t="s">
        <v>142</v>
      </c>
      <c r="E41" s="479">
        <v>56.468770000000006</v>
      </c>
      <c r="F41" s="691">
        <v>3.6539596785207205</v>
      </c>
      <c r="G41" s="479">
        <v>491.37205</v>
      </c>
      <c r="H41" s="691">
        <v>5.8085729199056209</v>
      </c>
      <c r="I41" s="692">
        <v>0.81005487235761775</v>
      </c>
    </row>
    <row r="42" spans="1:9" s="1" customFormat="1" x14ac:dyDescent="0.2">
      <c r="A42" s="84"/>
      <c r="B42" s="84"/>
      <c r="C42" s="84"/>
      <c r="D42" s="84"/>
      <c r="E42" s="84"/>
      <c r="F42" s="84"/>
      <c r="G42" s="84"/>
      <c r="I42" s="79" t="s">
        <v>219</v>
      </c>
    </row>
    <row r="43" spans="1:9" s="1" customFormat="1" x14ac:dyDescent="0.2">
      <c r="A43" s="80" t="s">
        <v>474</v>
      </c>
      <c r="B43" s="84"/>
      <c r="C43" s="84"/>
      <c r="D43" s="84"/>
      <c r="E43" s="84"/>
      <c r="F43" s="84"/>
      <c r="G43" s="84"/>
      <c r="H43" s="84"/>
    </row>
    <row r="44" spans="1:9" s="1" customFormat="1" x14ac:dyDescent="0.2">
      <c r="A44" s="133" t="s">
        <v>526</v>
      </c>
      <c r="B44" s="84"/>
      <c r="C44" s="84"/>
      <c r="D44" s="84"/>
      <c r="E44" s="84"/>
      <c r="F44" s="84"/>
      <c r="G44" s="84"/>
      <c r="H44" s="84"/>
    </row>
    <row r="45" spans="1:9" s="1" customFormat="1" x14ac:dyDescent="0.2"/>
    <row r="46" spans="1:9" s="1" customFormat="1" x14ac:dyDescent="0.2"/>
    <row r="47" spans="1:9" s="1" customFormat="1" x14ac:dyDescent="0.2"/>
    <row r="48" spans="1:9"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sheetData>
  <mergeCells count="5">
    <mergeCell ref="A3:A4"/>
    <mergeCell ref="C3:D3"/>
    <mergeCell ref="E3:F3"/>
    <mergeCell ref="G3:I3"/>
    <mergeCell ref="B3:B4"/>
  </mergeCells>
  <conditionalFormatting sqref="D9">
    <cfRule type="cellIs" dxfId="165" priority="17" operator="between">
      <formula>-0.5</formula>
      <formula>0.5</formula>
    </cfRule>
    <cfRule type="cellIs" dxfId="164" priority="18" operator="between">
      <formula>0</formula>
      <formula>0.49</formula>
    </cfRule>
  </conditionalFormatting>
  <conditionalFormatting sqref="D17:D18">
    <cfRule type="cellIs" dxfId="163" priority="41" stopIfTrue="1" operator="equal">
      <formula>0</formula>
    </cfRule>
    <cfRule type="cellIs" dxfId="162" priority="42" operator="between">
      <formula>0</formula>
      <formula>0.5</formula>
    </cfRule>
    <cfRule type="cellIs" dxfId="161" priority="43" operator="between">
      <formula>0</formula>
      <formula>0.49</formula>
    </cfRule>
  </conditionalFormatting>
  <conditionalFormatting sqref="F17:F18 F25:F34 F36">
    <cfRule type="cellIs" dxfId="160" priority="52" operator="between">
      <formula>0</formula>
      <formula>0.5</formula>
    </cfRule>
    <cfRule type="cellIs" dxfId="159" priority="53" operator="between">
      <formula>0</formula>
      <formula>0.49</formula>
    </cfRule>
  </conditionalFormatting>
  <conditionalFormatting sqref="F25:F27">
    <cfRule type="cellIs" dxfId="158" priority="6" operator="between">
      <formula>0</formula>
      <formula>0.5</formula>
    </cfRule>
    <cfRule type="cellIs" dxfId="157" priority="7" operator="between">
      <formula>0</formula>
      <formula>0.49</formula>
    </cfRule>
  </conditionalFormatting>
  <conditionalFormatting sqref="F25:F34 F17:F18 F36">
    <cfRule type="cellIs" dxfId="156" priority="51" stopIfTrue="1" operator="equal">
      <formula>0</formula>
    </cfRule>
  </conditionalFormatting>
  <conditionalFormatting sqref="H34 H36">
    <cfRule type="cellIs" dxfId="155" priority="8" stopIfTrue="1" operator="equal">
      <formula>0</formula>
    </cfRule>
    <cfRule type="cellIs" dxfId="154" priority="9" operator="between">
      <formula>0</formula>
      <formula>0.5</formula>
    </cfRule>
    <cfRule type="cellIs" dxfId="153" priority="10" operator="between">
      <formula>0</formula>
      <formula>0.49</formula>
    </cfRule>
  </conditionalFormatting>
  <conditionalFormatting sqref="I36:I38">
    <cfRule type="cellIs" dxfId="152" priority="23" operator="between">
      <formula>0.00001</formula>
      <formula>0.499</formula>
    </cfRule>
  </conditionalFormatting>
  <conditionalFormatting sqref="I36:I41">
    <cfRule type="cellIs" dxfId="151" priority="4" operator="between">
      <formula>0</formula>
      <formula>0.5</formula>
    </cfRule>
    <cfRule type="cellIs" dxfId="150" priority="5" operator="between">
      <formula>0</formula>
      <formula>0.49</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H21"/>
  <sheetViews>
    <sheetView showGridLines="0" workbookViewId="0"/>
  </sheetViews>
  <sheetFormatPr baseColWidth="10" defaultRowHeight="14.25" x14ac:dyDescent="0.2"/>
  <cols>
    <col min="1" max="1" width="11" customWidth="1"/>
  </cols>
  <sheetData>
    <row r="1" spans="1:8" x14ac:dyDescent="0.2">
      <c r="A1" s="15" t="s">
        <v>221</v>
      </c>
      <c r="B1" s="1"/>
      <c r="C1" s="1"/>
      <c r="D1" s="1"/>
      <c r="E1" s="1"/>
      <c r="F1" s="1"/>
      <c r="G1" s="1"/>
      <c r="H1" s="1"/>
    </row>
    <row r="2" spans="1:8" x14ac:dyDescent="0.2">
      <c r="A2" s="1"/>
      <c r="B2" s="1"/>
      <c r="C2" s="1"/>
      <c r="D2" s="1"/>
      <c r="E2" s="1"/>
      <c r="F2" s="1"/>
      <c r="G2" s="55" t="s">
        <v>222</v>
      </c>
      <c r="H2" s="1"/>
    </row>
    <row r="3" spans="1:8" x14ac:dyDescent="0.2">
      <c r="A3" s="70"/>
      <c r="B3" s="778">
        <f>INDICE!A3</f>
        <v>46081</v>
      </c>
      <c r="C3" s="779"/>
      <c r="D3" s="779" t="s">
        <v>115</v>
      </c>
      <c r="E3" s="779"/>
      <c r="F3" s="779" t="s">
        <v>116</v>
      </c>
      <c r="G3" s="779"/>
      <c r="H3" s="1"/>
    </row>
    <row r="4" spans="1:8" x14ac:dyDescent="0.2">
      <c r="A4" s="66"/>
      <c r="B4" s="604" t="s">
        <v>56</v>
      </c>
      <c r="C4" s="604" t="s">
        <v>444</v>
      </c>
      <c r="D4" s="604" t="s">
        <v>56</v>
      </c>
      <c r="E4" s="604" t="s">
        <v>444</v>
      </c>
      <c r="F4" s="604" t="s">
        <v>56</v>
      </c>
      <c r="G4" s="605" t="s">
        <v>444</v>
      </c>
      <c r="H4" s="1"/>
    </row>
    <row r="5" spans="1:8" x14ac:dyDescent="0.2">
      <c r="A5" s="157" t="s">
        <v>8</v>
      </c>
      <c r="B5" s="392">
        <v>59.10913915974853</v>
      </c>
      <c r="C5" s="475">
        <v>-20.891154123599854</v>
      </c>
      <c r="D5" s="392">
        <v>57.732785202029802</v>
      </c>
      <c r="E5" s="475">
        <v>-22.20063410835678</v>
      </c>
      <c r="F5" s="392">
        <v>59.528425971164552</v>
      </c>
      <c r="G5" s="475">
        <v>-19.796974031212631</v>
      </c>
      <c r="H5" s="1"/>
    </row>
    <row r="6" spans="1:8" x14ac:dyDescent="0.2">
      <c r="A6" s="1"/>
      <c r="B6" s="1"/>
      <c r="C6" s="1"/>
      <c r="D6" s="1"/>
      <c r="E6" s="1"/>
      <c r="F6" s="1"/>
      <c r="G6" s="79" t="s">
        <v>219</v>
      </c>
      <c r="H6" s="1"/>
    </row>
    <row r="7" spans="1:8" x14ac:dyDescent="0.2">
      <c r="A7" s="80" t="s">
        <v>125</v>
      </c>
      <c r="B7" s="1"/>
      <c r="C7" s="1"/>
      <c r="D7" s="1"/>
      <c r="E7" s="1"/>
      <c r="F7" s="1"/>
      <c r="G7" s="1"/>
      <c r="H7" s="1"/>
    </row>
    <row r="21" spans="7:7" x14ac:dyDescent="0.2">
      <c r="G21" t="s">
        <v>511</v>
      </c>
    </row>
  </sheetData>
  <mergeCells count="3">
    <mergeCell ref="B3:C3"/>
    <mergeCell ref="D3:E3"/>
    <mergeCell ref="F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H33"/>
  <sheetViews>
    <sheetView showGridLines="0" workbookViewId="0"/>
  </sheetViews>
  <sheetFormatPr baseColWidth="10" defaultRowHeight="14.25" x14ac:dyDescent="0.2"/>
  <cols>
    <col min="1" max="1" width="20" customWidth="1"/>
    <col min="2" max="2" width="12.125" customWidth="1"/>
  </cols>
  <sheetData>
    <row r="1" spans="1:8" x14ac:dyDescent="0.2">
      <c r="A1" s="158" t="s">
        <v>448</v>
      </c>
      <c r="B1" s="158"/>
      <c r="C1" s="15"/>
      <c r="D1" s="15"/>
      <c r="E1" s="15"/>
      <c r="F1" s="15"/>
      <c r="G1" s="15"/>
      <c r="H1" s="1"/>
    </row>
    <row r="2" spans="1:8" x14ac:dyDescent="0.2">
      <c r="A2" s="159" t="s">
        <v>364</v>
      </c>
      <c r="B2" s="159"/>
      <c r="C2" s="160"/>
      <c r="D2" s="160"/>
      <c r="E2" s="160"/>
      <c r="F2" s="160"/>
      <c r="G2" s="160"/>
      <c r="H2" s="161" t="s">
        <v>151</v>
      </c>
    </row>
    <row r="3" spans="1:8" ht="14.1" customHeight="1" x14ac:dyDescent="0.2">
      <c r="A3" s="162"/>
      <c r="B3" s="778">
        <f>INDICE!A3</f>
        <v>46081</v>
      </c>
      <c r="C3" s="779"/>
      <c r="D3" s="779" t="s">
        <v>115</v>
      </c>
      <c r="E3" s="779"/>
      <c r="F3" s="779" t="s">
        <v>116</v>
      </c>
      <c r="G3" s="779"/>
      <c r="H3" s="779"/>
    </row>
    <row r="4" spans="1:8" x14ac:dyDescent="0.2">
      <c r="A4" s="160"/>
      <c r="B4" s="63" t="s">
        <v>47</v>
      </c>
      <c r="C4" s="63" t="s">
        <v>444</v>
      </c>
      <c r="D4" s="63" t="s">
        <v>47</v>
      </c>
      <c r="E4" s="63" t="s">
        <v>444</v>
      </c>
      <c r="F4" s="63" t="s">
        <v>47</v>
      </c>
      <c r="G4" s="64" t="s">
        <v>444</v>
      </c>
      <c r="H4" s="64" t="s">
        <v>106</v>
      </c>
    </row>
    <row r="5" spans="1:8" x14ac:dyDescent="0.2">
      <c r="A5" s="160" t="s">
        <v>223</v>
      </c>
      <c r="B5" s="163"/>
      <c r="C5" s="163"/>
      <c r="D5" s="163"/>
      <c r="E5" s="163"/>
      <c r="F5" s="163"/>
      <c r="G5" s="164"/>
      <c r="H5" s="165"/>
    </row>
    <row r="6" spans="1:8" x14ac:dyDescent="0.2">
      <c r="A6" s="1" t="s">
        <v>405</v>
      </c>
      <c r="B6" s="456">
        <v>43.088000000000001</v>
      </c>
      <c r="C6" s="394">
        <v>-40.305620592676739</v>
      </c>
      <c r="D6" s="233">
        <v>135.13800000000001</v>
      </c>
      <c r="E6" s="394">
        <v>17.69142339580576</v>
      </c>
      <c r="F6" s="233">
        <v>974.18</v>
      </c>
      <c r="G6" s="394">
        <v>-2.7767381933986428</v>
      </c>
      <c r="H6" s="394">
        <v>4.3782979199421987</v>
      </c>
    </row>
    <row r="7" spans="1:8" x14ac:dyDescent="0.2">
      <c r="A7" s="1" t="s">
        <v>48</v>
      </c>
      <c r="B7" s="456">
        <v>111.654</v>
      </c>
      <c r="C7" s="397">
        <v>123.33480017602112</v>
      </c>
      <c r="D7" s="456">
        <v>364.80399999999997</v>
      </c>
      <c r="E7" s="397">
        <v>156.34640114117869</v>
      </c>
      <c r="F7" s="233">
        <v>2682.2339999999999</v>
      </c>
      <c r="G7" s="394">
        <v>240.10879488740107</v>
      </c>
      <c r="H7" s="394">
        <v>12.054876453015094</v>
      </c>
    </row>
    <row r="8" spans="1:8" x14ac:dyDescent="0.2">
      <c r="A8" s="1" t="s">
        <v>49</v>
      </c>
      <c r="B8" s="456">
        <v>198.17399999999998</v>
      </c>
      <c r="C8" s="397">
        <v>133.61861649455363</v>
      </c>
      <c r="D8" s="233">
        <v>319.18599999999998</v>
      </c>
      <c r="E8" s="394">
        <v>11.274342330030739</v>
      </c>
      <c r="F8" s="233">
        <v>2318.8120000000004</v>
      </c>
      <c r="G8" s="394">
        <v>32.978694730370897</v>
      </c>
      <c r="H8" s="394">
        <v>10.42153375796774</v>
      </c>
    </row>
    <row r="9" spans="1:8" x14ac:dyDescent="0.2">
      <c r="A9" s="1" t="s">
        <v>122</v>
      </c>
      <c r="B9" s="456">
        <v>746.86899999999991</v>
      </c>
      <c r="C9" s="394">
        <v>72.960010745317433</v>
      </c>
      <c r="D9" s="233">
        <v>1348.654</v>
      </c>
      <c r="E9" s="394">
        <v>23.839134942155312</v>
      </c>
      <c r="F9" s="233">
        <v>7907.4229999999989</v>
      </c>
      <c r="G9" s="394">
        <v>-4.7736130922955482</v>
      </c>
      <c r="H9" s="394">
        <v>35.538661923877619</v>
      </c>
    </row>
    <row r="10" spans="1:8" x14ac:dyDescent="0.2">
      <c r="A10" s="1" t="s">
        <v>123</v>
      </c>
      <c r="B10" s="456">
        <v>468.61</v>
      </c>
      <c r="C10" s="394">
        <v>2.7090410958904139</v>
      </c>
      <c r="D10" s="233">
        <v>886.41700000000003</v>
      </c>
      <c r="E10" s="394">
        <v>-12.928290002956681</v>
      </c>
      <c r="F10" s="233">
        <v>6046.3709999999992</v>
      </c>
      <c r="G10" s="394">
        <v>-1.2328474884365048</v>
      </c>
      <c r="H10" s="394">
        <v>27.174458080127728</v>
      </c>
    </row>
    <row r="11" spans="1:8" x14ac:dyDescent="0.2">
      <c r="A11" s="1" t="s">
        <v>224</v>
      </c>
      <c r="B11" s="456">
        <v>195.64</v>
      </c>
      <c r="C11" s="394">
        <v>10.883143087090081</v>
      </c>
      <c r="D11" s="233">
        <v>406.44299999999998</v>
      </c>
      <c r="E11" s="394">
        <v>11.529638390235586</v>
      </c>
      <c r="F11" s="233">
        <v>2321.1789999999996</v>
      </c>
      <c r="G11" s="394">
        <v>22.286190839199996</v>
      </c>
      <c r="H11" s="394">
        <v>10.432171865069609</v>
      </c>
    </row>
    <row r="12" spans="1:8" x14ac:dyDescent="0.2">
      <c r="A12" s="168" t="s">
        <v>225</v>
      </c>
      <c r="B12" s="457">
        <v>1764.0349999999999</v>
      </c>
      <c r="C12" s="170">
        <v>38.7357678722964</v>
      </c>
      <c r="D12" s="169">
        <v>3460.6419999999998</v>
      </c>
      <c r="E12" s="170">
        <v>14.762824936585384</v>
      </c>
      <c r="F12" s="169">
        <v>22250.199000000001</v>
      </c>
      <c r="G12" s="170">
        <v>12.045385579218095</v>
      </c>
      <c r="H12" s="170">
        <v>100</v>
      </c>
    </row>
    <row r="13" spans="1:8" x14ac:dyDescent="0.2">
      <c r="A13" s="145" t="s">
        <v>226</v>
      </c>
      <c r="B13" s="458"/>
      <c r="C13" s="172"/>
      <c r="D13" s="171"/>
      <c r="E13" s="172"/>
      <c r="F13" s="171"/>
      <c r="G13" s="172"/>
      <c r="H13" s="172"/>
    </row>
    <row r="14" spans="1:8" x14ac:dyDescent="0.2">
      <c r="A14" s="1" t="s">
        <v>405</v>
      </c>
      <c r="B14" s="456">
        <v>45.993000000000002</v>
      </c>
      <c r="C14" s="697">
        <v>40.840886820186192</v>
      </c>
      <c r="D14" s="233">
        <v>79.7</v>
      </c>
      <c r="E14" s="394">
        <v>14.702665361809903</v>
      </c>
      <c r="F14" s="233">
        <v>508.55799999999994</v>
      </c>
      <c r="G14" s="394">
        <v>-1.4968447720836919</v>
      </c>
      <c r="H14" s="394">
        <v>2.4123033266114349</v>
      </c>
    </row>
    <row r="15" spans="1:8" x14ac:dyDescent="0.2">
      <c r="A15" s="1" t="s">
        <v>48</v>
      </c>
      <c r="B15" s="456">
        <v>141.70900000000003</v>
      </c>
      <c r="C15" s="394">
        <v>-25.505708938747162</v>
      </c>
      <c r="D15" s="233">
        <v>598.90600000000006</v>
      </c>
      <c r="E15" s="394">
        <v>29.542205158708732</v>
      </c>
      <c r="F15" s="233">
        <v>5326.7850000000008</v>
      </c>
      <c r="G15" s="394">
        <v>55.64190340170326</v>
      </c>
      <c r="H15" s="394">
        <v>25.267169478493891</v>
      </c>
    </row>
    <row r="16" spans="1:8" x14ac:dyDescent="0.2">
      <c r="A16" s="1" t="s">
        <v>49</v>
      </c>
      <c r="B16" s="456">
        <v>62.408000000000001</v>
      </c>
      <c r="C16" s="468">
        <v>62.52083333333335</v>
      </c>
      <c r="D16" s="233">
        <v>105.877</v>
      </c>
      <c r="E16" s="394">
        <v>4.2496627642500453</v>
      </c>
      <c r="F16" s="233">
        <v>547.14400000000001</v>
      </c>
      <c r="G16" s="394">
        <v>27.674806613074487</v>
      </c>
      <c r="H16" s="394">
        <v>2.5953328653476833</v>
      </c>
    </row>
    <row r="17" spans="1:8" x14ac:dyDescent="0.2">
      <c r="A17" s="1" t="s">
        <v>122</v>
      </c>
      <c r="B17" s="456">
        <v>519.77800000000002</v>
      </c>
      <c r="C17" s="394">
        <v>-1.1749987641598452</v>
      </c>
      <c r="D17" s="233">
        <v>1076.681</v>
      </c>
      <c r="E17" s="394">
        <v>-8.4447624376953273E-2</v>
      </c>
      <c r="F17" s="233">
        <v>6786.1160000000009</v>
      </c>
      <c r="G17" s="394">
        <v>-26.486114768747747</v>
      </c>
      <c r="H17" s="394">
        <v>32.189386857686017</v>
      </c>
    </row>
    <row r="18" spans="1:8" x14ac:dyDescent="0.2">
      <c r="A18" s="1" t="s">
        <v>123</v>
      </c>
      <c r="B18" s="456">
        <v>139.613</v>
      </c>
      <c r="C18" s="394">
        <v>-48.400032524171372</v>
      </c>
      <c r="D18" s="233">
        <v>376.67700000000002</v>
      </c>
      <c r="E18" s="394">
        <v>6.8617549434026524</v>
      </c>
      <c r="F18" s="233">
        <v>3076.0539999999992</v>
      </c>
      <c r="G18" s="394">
        <v>21.09271263778675</v>
      </c>
      <c r="H18" s="394">
        <v>14.591010852324434</v>
      </c>
    </row>
    <row r="19" spans="1:8" x14ac:dyDescent="0.2">
      <c r="A19" s="1" t="s">
        <v>224</v>
      </c>
      <c r="B19" s="456">
        <v>342.57500000000005</v>
      </c>
      <c r="C19" s="394">
        <v>-11.389343700450324</v>
      </c>
      <c r="D19" s="233">
        <v>668.07500000000005</v>
      </c>
      <c r="E19" s="394">
        <v>-16.575092718622383</v>
      </c>
      <c r="F19" s="233">
        <v>4837.1859999999997</v>
      </c>
      <c r="G19" s="394">
        <v>-7.6641003732998838</v>
      </c>
      <c r="H19" s="394">
        <v>22.944796619536532</v>
      </c>
    </row>
    <row r="20" spans="1:8" x14ac:dyDescent="0.2">
      <c r="A20" s="173" t="s">
        <v>227</v>
      </c>
      <c r="B20" s="459">
        <v>1252.0759999999998</v>
      </c>
      <c r="C20" s="175">
        <v>-13.316168391814825</v>
      </c>
      <c r="D20" s="174">
        <v>2905.9159999999997</v>
      </c>
      <c r="E20" s="175">
        <v>1.454301825147909</v>
      </c>
      <c r="F20" s="174">
        <v>21081.843000000001</v>
      </c>
      <c r="G20" s="175">
        <v>-1.3820647340207901</v>
      </c>
      <c r="H20" s="175">
        <v>100</v>
      </c>
    </row>
    <row r="21" spans="1:8" x14ac:dyDescent="0.2">
      <c r="A21" s="145" t="s">
        <v>449</v>
      </c>
      <c r="B21" s="460"/>
      <c r="C21" s="396"/>
      <c r="D21" s="395"/>
      <c r="E21" s="396"/>
      <c r="F21" s="395"/>
      <c r="G21" s="396"/>
      <c r="H21" s="396"/>
    </row>
    <row r="22" spans="1:8" x14ac:dyDescent="0.2">
      <c r="A22" s="1" t="s">
        <v>405</v>
      </c>
      <c r="B22" s="456">
        <v>2.9050000000000011</v>
      </c>
      <c r="C22" s="394">
        <v>-107.34977862112586</v>
      </c>
      <c r="D22" s="233">
        <v>-55.438000000000002</v>
      </c>
      <c r="E22" s="394">
        <v>22.271724746360864</v>
      </c>
      <c r="F22" s="233">
        <v>-465.62200000000001</v>
      </c>
      <c r="G22" s="394">
        <v>-4.1371827628022464</v>
      </c>
      <c r="H22" s="397" t="s">
        <v>450</v>
      </c>
    </row>
    <row r="23" spans="1:8" x14ac:dyDescent="0.2">
      <c r="A23" s="1" t="s">
        <v>48</v>
      </c>
      <c r="B23" s="456">
        <v>30.055000000000035</v>
      </c>
      <c r="C23" s="394">
        <v>-78.567964972831092</v>
      </c>
      <c r="D23" s="233">
        <v>234.10200000000009</v>
      </c>
      <c r="E23" s="394">
        <v>-26.846782660866918</v>
      </c>
      <c r="F23" s="233">
        <v>2644.5510000000008</v>
      </c>
      <c r="G23" s="394">
        <v>0.40735478707373474</v>
      </c>
      <c r="H23" s="397" t="s">
        <v>450</v>
      </c>
    </row>
    <row r="24" spans="1:8" x14ac:dyDescent="0.2">
      <c r="A24" s="1" t="s">
        <v>49</v>
      </c>
      <c r="B24" s="456">
        <v>-135.76599999999996</v>
      </c>
      <c r="C24" s="397">
        <v>192.42267597139647</v>
      </c>
      <c r="D24" s="233">
        <v>-213.30899999999997</v>
      </c>
      <c r="E24" s="394">
        <v>15.124807728634252</v>
      </c>
      <c r="F24" s="233">
        <v>-1771.6680000000003</v>
      </c>
      <c r="G24" s="394">
        <v>34.706911942043931</v>
      </c>
      <c r="H24" s="397" t="s">
        <v>450</v>
      </c>
    </row>
    <row r="25" spans="1:8" x14ac:dyDescent="0.2">
      <c r="A25" s="1" t="s">
        <v>122</v>
      </c>
      <c r="B25" s="456">
        <v>-227.09099999999989</v>
      </c>
      <c r="C25" s="394">
        <v>-341.22177136665908</v>
      </c>
      <c r="D25" s="233">
        <v>-271.97299999999996</v>
      </c>
      <c r="E25" s="394">
        <v>2276.1401362921251</v>
      </c>
      <c r="F25" s="233">
        <v>-1121.306999999998</v>
      </c>
      <c r="G25" s="394">
        <v>-220.92796780163292</v>
      </c>
      <c r="H25" s="397" t="s">
        <v>450</v>
      </c>
    </row>
    <row r="26" spans="1:8" x14ac:dyDescent="0.2">
      <c r="A26" s="1" t="s">
        <v>123</v>
      </c>
      <c r="B26" s="456">
        <v>-328.99700000000001</v>
      </c>
      <c r="C26" s="394">
        <v>77.183033358106869</v>
      </c>
      <c r="D26" s="233">
        <v>-509.74</v>
      </c>
      <c r="E26" s="394">
        <v>-23.409677240019768</v>
      </c>
      <c r="F26" s="233">
        <v>-2970.317</v>
      </c>
      <c r="G26" s="394">
        <v>-17.067246817550934</v>
      </c>
      <c r="H26" s="397" t="s">
        <v>450</v>
      </c>
    </row>
    <row r="27" spans="1:8" x14ac:dyDescent="0.2">
      <c r="A27" s="1" t="s">
        <v>224</v>
      </c>
      <c r="B27" s="456">
        <v>146.93500000000006</v>
      </c>
      <c r="C27" s="394">
        <v>-30.087215526552423</v>
      </c>
      <c r="D27" s="233">
        <v>261.63200000000006</v>
      </c>
      <c r="E27" s="394">
        <v>-40.045464544987873</v>
      </c>
      <c r="F27" s="233">
        <v>2516.0070000000001</v>
      </c>
      <c r="G27" s="394">
        <v>-24.682423243490359</v>
      </c>
      <c r="H27" s="397" t="s">
        <v>450</v>
      </c>
    </row>
    <row r="28" spans="1:8" x14ac:dyDescent="0.2">
      <c r="A28" s="173" t="s">
        <v>228</v>
      </c>
      <c r="B28" s="459">
        <v>-511.95900000000006</v>
      </c>
      <c r="C28" s="175">
        <v>-396.08408998901228</v>
      </c>
      <c r="D28" s="174">
        <v>-554.72600000000011</v>
      </c>
      <c r="E28" s="175">
        <v>266.85315980213107</v>
      </c>
      <c r="F28" s="174">
        <v>-1168.3559999999998</v>
      </c>
      <c r="G28" s="175">
        <v>-176.91162268965149</v>
      </c>
      <c r="H28" s="393" t="s">
        <v>450</v>
      </c>
    </row>
    <row r="29" spans="1:8" x14ac:dyDescent="0.2">
      <c r="A29" s="80" t="s">
        <v>125</v>
      </c>
      <c r="B29" s="166"/>
      <c r="C29" s="166"/>
      <c r="D29" s="166"/>
      <c r="E29" s="166"/>
      <c r="F29" s="166"/>
      <c r="G29" s="166"/>
      <c r="H29" s="161" t="s">
        <v>219</v>
      </c>
    </row>
    <row r="30" spans="1:8" x14ac:dyDescent="0.2">
      <c r="A30" s="428" t="s">
        <v>526</v>
      </c>
      <c r="B30" s="166"/>
      <c r="C30" s="166"/>
      <c r="D30" s="166"/>
      <c r="E30" s="166"/>
      <c r="F30" s="166"/>
      <c r="G30" s="167"/>
      <c r="H30" s="167"/>
    </row>
    <row r="31" spans="1:8" x14ac:dyDescent="0.2">
      <c r="A31" s="133" t="s">
        <v>451</v>
      </c>
      <c r="B31" s="166"/>
      <c r="C31" s="166"/>
      <c r="D31" s="166"/>
      <c r="E31" s="166"/>
      <c r="F31" s="166"/>
      <c r="G31" s="167"/>
      <c r="H31" s="167"/>
    </row>
    <row r="33" spans="6:6" x14ac:dyDescent="0.2">
      <c r="F33" s="182"/>
    </row>
  </sheetData>
  <mergeCells count="3">
    <mergeCell ref="B3:C3"/>
    <mergeCell ref="D3:E3"/>
    <mergeCell ref="F3:H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EQ54"/>
  <sheetViews>
    <sheetView zoomScaleNormal="100" workbookViewId="0"/>
  </sheetViews>
  <sheetFormatPr baseColWidth="10" defaultRowHeight="14.25" x14ac:dyDescent="0.2"/>
  <cols>
    <col min="1" max="1" width="8.5" customWidth="1"/>
    <col min="2" max="2" width="17.125" customWidth="1"/>
    <col min="3" max="4" width="13.5" customWidth="1"/>
    <col min="5" max="5" width="12.625" customWidth="1"/>
    <col min="6" max="7" width="13.5" customWidth="1"/>
  </cols>
  <sheetData>
    <row r="1" spans="1:22" x14ac:dyDescent="0.2">
      <c r="A1" s="158" t="s">
        <v>452</v>
      </c>
      <c r="B1" s="158"/>
      <c r="C1" s="1"/>
      <c r="D1" s="1"/>
      <c r="E1" s="1"/>
      <c r="F1" s="1"/>
      <c r="G1" s="1"/>
      <c r="H1" s="1"/>
    </row>
    <row r="2" spans="1:22" x14ac:dyDescent="0.2">
      <c r="A2" s="381"/>
      <c r="B2" s="381"/>
      <c r="C2" s="381"/>
      <c r="D2" s="381"/>
      <c r="E2" s="381"/>
      <c r="F2" s="1"/>
      <c r="G2" s="1"/>
      <c r="H2" s="383" t="s">
        <v>151</v>
      </c>
    </row>
    <row r="3" spans="1:22" ht="14.85" customHeight="1" x14ac:dyDescent="0.2">
      <c r="A3" s="799" t="s">
        <v>446</v>
      </c>
      <c r="B3" s="797" t="s">
        <v>447</v>
      </c>
      <c r="C3" s="782">
        <f>INDICE!A3</f>
        <v>46081</v>
      </c>
      <c r="D3" s="780">
        <v>41671</v>
      </c>
      <c r="E3" s="780">
        <v>41671</v>
      </c>
      <c r="F3" s="779" t="s">
        <v>116</v>
      </c>
      <c r="G3" s="779"/>
      <c r="H3" s="779"/>
    </row>
    <row r="4" spans="1:22" x14ac:dyDescent="0.2">
      <c r="A4" s="800"/>
      <c r="B4" s="798"/>
      <c r="C4" s="82" t="s">
        <v>455</v>
      </c>
      <c r="D4" s="82" t="s">
        <v>456</v>
      </c>
      <c r="E4" s="82" t="s">
        <v>229</v>
      </c>
      <c r="F4" s="82" t="s">
        <v>455</v>
      </c>
      <c r="G4" s="82" t="s">
        <v>456</v>
      </c>
      <c r="H4" s="82" t="s">
        <v>229</v>
      </c>
    </row>
    <row r="5" spans="1:22" x14ac:dyDescent="0.2">
      <c r="A5" s="398"/>
      <c r="B5" s="530" t="s">
        <v>200</v>
      </c>
      <c r="C5" s="141">
        <v>0</v>
      </c>
      <c r="D5" s="141">
        <v>38.996000000000002</v>
      </c>
      <c r="E5" s="177">
        <v>38.996000000000002</v>
      </c>
      <c r="F5" s="143">
        <v>0</v>
      </c>
      <c r="G5" s="141">
        <v>216.98500000000001</v>
      </c>
      <c r="H5" s="176">
        <v>216.98500000000001</v>
      </c>
      <c r="J5" s="738"/>
      <c r="K5" s="738"/>
      <c r="L5" s="738"/>
      <c r="M5" s="738"/>
      <c r="N5" s="738"/>
      <c r="O5" s="738"/>
      <c r="P5" s="738"/>
      <c r="Q5" s="738"/>
      <c r="R5" s="738"/>
      <c r="S5" s="738"/>
      <c r="T5" s="738"/>
      <c r="U5" s="738"/>
      <c r="V5" s="738"/>
    </row>
    <row r="6" spans="1:22" x14ac:dyDescent="0.2">
      <c r="A6" s="398"/>
      <c r="B6" s="530" t="s">
        <v>230</v>
      </c>
      <c r="C6" s="141">
        <v>249.27199999999999</v>
      </c>
      <c r="D6" s="144">
        <v>18.981999999999999</v>
      </c>
      <c r="E6" s="177">
        <v>-230.29</v>
      </c>
      <c r="F6" s="143">
        <v>2243.1559999999999</v>
      </c>
      <c r="G6" s="141">
        <v>1418.0730000000001</v>
      </c>
      <c r="H6" s="177">
        <v>-825.08299999999986</v>
      </c>
      <c r="J6" s="738"/>
      <c r="K6" s="738"/>
      <c r="L6" s="738"/>
      <c r="M6" s="738"/>
      <c r="N6" s="738"/>
      <c r="O6" s="738"/>
      <c r="P6" s="738"/>
      <c r="Q6" s="738"/>
      <c r="R6" s="738"/>
      <c r="S6" s="738"/>
      <c r="T6" s="738"/>
      <c r="U6" s="738"/>
      <c r="V6" s="738"/>
    </row>
    <row r="7" spans="1:22" x14ac:dyDescent="0.2">
      <c r="A7" s="398"/>
      <c r="B7" s="646" t="s">
        <v>201</v>
      </c>
      <c r="C7" s="141">
        <v>0</v>
      </c>
      <c r="D7" s="96">
        <v>3.11</v>
      </c>
      <c r="E7" s="684">
        <v>3.11</v>
      </c>
      <c r="F7" s="143">
        <v>6.8390000000000004</v>
      </c>
      <c r="G7" s="141">
        <v>36.059000000000005</v>
      </c>
      <c r="H7" s="177">
        <v>29.220000000000006</v>
      </c>
      <c r="J7" s="738"/>
      <c r="K7" s="738"/>
      <c r="L7" s="738"/>
      <c r="M7" s="738"/>
      <c r="N7" s="738"/>
      <c r="O7" s="738"/>
      <c r="P7" s="738"/>
      <c r="Q7" s="738"/>
      <c r="R7" s="738"/>
      <c r="S7" s="738"/>
      <c r="T7" s="738"/>
      <c r="U7" s="738"/>
      <c r="V7" s="738"/>
    </row>
    <row r="8" spans="1:22" x14ac:dyDescent="0.2">
      <c r="A8" s="486" t="s">
        <v>299</v>
      </c>
      <c r="B8" s="645"/>
      <c r="C8" s="146">
        <v>249.27199999999999</v>
      </c>
      <c r="D8" s="178">
        <v>61.088000000000001</v>
      </c>
      <c r="E8" s="178">
        <v>-188.184</v>
      </c>
      <c r="F8" s="146">
        <v>2249.9949999999999</v>
      </c>
      <c r="G8" s="178">
        <v>1671.117</v>
      </c>
      <c r="H8" s="178">
        <v>-578.87799999999993</v>
      </c>
      <c r="J8" s="738"/>
      <c r="K8" s="738"/>
      <c r="L8" s="738"/>
      <c r="M8" s="738"/>
      <c r="N8" s="738"/>
      <c r="O8" s="738"/>
      <c r="P8" s="738"/>
      <c r="Q8" s="738"/>
      <c r="R8" s="738"/>
      <c r="S8" s="738"/>
      <c r="T8" s="738"/>
      <c r="U8" s="738"/>
      <c r="V8" s="738"/>
    </row>
    <row r="9" spans="1:22" x14ac:dyDescent="0.2">
      <c r="A9" s="398"/>
      <c r="B9" s="531" t="s">
        <v>202</v>
      </c>
      <c r="C9" s="144">
        <v>0</v>
      </c>
      <c r="D9" s="144">
        <v>10.872</v>
      </c>
      <c r="E9" s="179">
        <v>10.872</v>
      </c>
      <c r="F9" s="144">
        <v>26.81</v>
      </c>
      <c r="G9" s="143">
        <v>143.673</v>
      </c>
      <c r="H9" s="739">
        <v>116.863</v>
      </c>
      <c r="J9" s="738"/>
      <c r="K9" s="738"/>
      <c r="L9" s="738"/>
      <c r="M9" s="738"/>
      <c r="N9" s="738"/>
      <c r="O9" s="738"/>
      <c r="P9" s="738"/>
      <c r="Q9" s="738"/>
      <c r="R9" s="738"/>
      <c r="S9" s="738"/>
      <c r="T9" s="738"/>
      <c r="U9" s="738"/>
      <c r="V9" s="738"/>
    </row>
    <row r="10" spans="1:22" x14ac:dyDescent="0.2">
      <c r="A10" s="398"/>
      <c r="B10" s="531" t="s">
        <v>580</v>
      </c>
      <c r="C10" s="144">
        <v>0</v>
      </c>
      <c r="D10" s="141">
        <v>0</v>
      </c>
      <c r="E10" s="179">
        <v>0</v>
      </c>
      <c r="F10" s="144">
        <v>109.55199999999999</v>
      </c>
      <c r="G10" s="141">
        <v>36.996000000000002</v>
      </c>
      <c r="H10" s="179">
        <v>-72.555999999999983</v>
      </c>
      <c r="J10" s="738"/>
      <c r="K10" s="738"/>
      <c r="L10" s="738"/>
      <c r="M10" s="738"/>
      <c r="N10" s="738"/>
      <c r="O10" s="738"/>
      <c r="P10" s="738"/>
      <c r="Q10" s="738"/>
      <c r="R10" s="738"/>
      <c r="S10" s="738"/>
      <c r="T10" s="738"/>
      <c r="U10" s="738"/>
      <c r="V10" s="738"/>
    </row>
    <row r="11" spans="1:22" x14ac:dyDescent="0.2">
      <c r="A11" s="398"/>
      <c r="B11" s="646" t="s">
        <v>231</v>
      </c>
      <c r="C11" s="144">
        <v>7.0149999999999997</v>
      </c>
      <c r="D11" s="144">
        <v>0</v>
      </c>
      <c r="E11" s="179">
        <v>-7.0149999999999997</v>
      </c>
      <c r="F11" s="144">
        <v>88.707999999999998</v>
      </c>
      <c r="G11" s="141">
        <v>517.51200000000006</v>
      </c>
      <c r="H11" s="177">
        <v>428.80400000000009</v>
      </c>
      <c r="J11" s="738"/>
      <c r="K11" s="738"/>
      <c r="L11" s="738"/>
      <c r="M11" s="738"/>
      <c r="N11" s="738"/>
      <c r="O11" s="738"/>
      <c r="P11" s="738"/>
      <c r="Q11" s="738"/>
      <c r="R11" s="738"/>
      <c r="S11" s="738"/>
      <c r="T11" s="738"/>
      <c r="U11" s="738"/>
      <c r="V11" s="738"/>
    </row>
    <row r="12" spans="1:22" x14ac:dyDescent="0.2">
      <c r="A12" s="630" t="s">
        <v>453</v>
      </c>
      <c r="C12" s="146">
        <v>7.0149999999999997</v>
      </c>
      <c r="D12" s="146">
        <v>10.872</v>
      </c>
      <c r="E12" s="178">
        <v>3.8570000000000002</v>
      </c>
      <c r="F12" s="146">
        <v>225.07</v>
      </c>
      <c r="G12" s="146">
        <v>698.18100000000004</v>
      </c>
      <c r="H12" s="178">
        <v>473.11100000000005</v>
      </c>
      <c r="J12" s="738"/>
      <c r="K12" s="738"/>
      <c r="L12" s="738"/>
      <c r="M12" s="738"/>
      <c r="N12" s="738"/>
      <c r="O12" s="738"/>
      <c r="P12" s="738"/>
      <c r="Q12" s="738"/>
      <c r="R12" s="738"/>
      <c r="S12" s="738"/>
      <c r="T12" s="738"/>
      <c r="U12" s="738"/>
      <c r="V12" s="738"/>
    </row>
    <row r="13" spans="1:22" x14ac:dyDescent="0.2">
      <c r="A13" s="648"/>
      <c r="B13" s="647" t="s">
        <v>265</v>
      </c>
      <c r="C13" s="144">
        <v>7.3529999999999998</v>
      </c>
      <c r="D13" s="141">
        <v>10.651999999999999</v>
      </c>
      <c r="E13" s="179">
        <v>3.2989999999999995</v>
      </c>
      <c r="F13" s="144">
        <v>335.74</v>
      </c>
      <c r="G13" s="141">
        <v>219.09100000000001</v>
      </c>
      <c r="H13" s="179">
        <v>-116.649</v>
      </c>
      <c r="J13" s="738"/>
      <c r="K13" s="738"/>
      <c r="L13" s="738"/>
      <c r="M13" s="738"/>
      <c r="N13" s="738"/>
      <c r="O13" s="738"/>
      <c r="P13" s="738"/>
      <c r="Q13" s="738"/>
      <c r="R13" s="738"/>
      <c r="S13" s="738"/>
      <c r="T13" s="738"/>
      <c r="U13" s="738"/>
      <c r="V13" s="738"/>
    </row>
    <row r="14" spans="1:22" x14ac:dyDescent="0.2">
      <c r="A14" s="398"/>
      <c r="B14" s="531" t="s">
        <v>232</v>
      </c>
      <c r="C14" s="144">
        <v>73.241</v>
      </c>
      <c r="D14" s="141">
        <v>33.534999999999997</v>
      </c>
      <c r="E14" s="179">
        <v>-39.706000000000003</v>
      </c>
      <c r="F14" s="144">
        <v>931.54899999999998</v>
      </c>
      <c r="G14" s="141">
        <v>536.82999999999993</v>
      </c>
      <c r="H14" s="179">
        <v>-394.71900000000005</v>
      </c>
      <c r="J14" s="738"/>
      <c r="K14" s="738"/>
      <c r="L14" s="738"/>
      <c r="M14" s="738"/>
      <c r="N14" s="738"/>
      <c r="O14" s="738"/>
      <c r="P14" s="738"/>
      <c r="Q14" s="738"/>
      <c r="R14" s="738"/>
      <c r="S14" s="738"/>
      <c r="T14" s="738"/>
      <c r="U14" s="738"/>
      <c r="V14" s="738"/>
    </row>
    <row r="15" spans="1:22" x14ac:dyDescent="0.2">
      <c r="A15" s="398"/>
      <c r="B15" s="531" t="s">
        <v>233</v>
      </c>
      <c r="C15" s="96">
        <v>54.222000000000001</v>
      </c>
      <c r="D15" s="144">
        <v>100.261</v>
      </c>
      <c r="E15" s="177">
        <v>46.038999999999994</v>
      </c>
      <c r="F15" s="144">
        <v>736.31600000000003</v>
      </c>
      <c r="G15" s="144">
        <v>2429.0219999999999</v>
      </c>
      <c r="H15" s="177">
        <v>1692.7059999999999</v>
      </c>
      <c r="J15" s="738"/>
      <c r="K15" s="738"/>
      <c r="L15" s="738"/>
      <c r="M15" s="738"/>
      <c r="N15" s="738"/>
      <c r="O15" s="738"/>
      <c r="P15" s="738"/>
      <c r="Q15" s="738"/>
      <c r="R15" s="738"/>
      <c r="S15" s="738"/>
      <c r="T15" s="738"/>
      <c r="U15" s="738"/>
      <c r="V15" s="738"/>
    </row>
    <row r="16" spans="1:22" x14ac:dyDescent="0.2">
      <c r="A16" s="398"/>
      <c r="B16" s="531" t="s">
        <v>579</v>
      </c>
      <c r="C16" s="144">
        <v>185.47300000000001</v>
      </c>
      <c r="D16" s="96">
        <v>64.010000000000005</v>
      </c>
      <c r="E16" s="177">
        <v>-121.46300000000001</v>
      </c>
      <c r="F16" s="144">
        <v>2347.5159999999996</v>
      </c>
      <c r="G16" s="141">
        <v>1217.319</v>
      </c>
      <c r="H16" s="177">
        <v>-1130.1969999999997</v>
      </c>
      <c r="J16" s="738"/>
      <c r="K16" s="738"/>
      <c r="L16" s="738"/>
      <c r="M16" s="738"/>
      <c r="N16" s="738"/>
      <c r="O16" s="738"/>
      <c r="P16" s="738"/>
      <c r="Q16" s="738"/>
      <c r="R16" s="738"/>
      <c r="S16" s="738"/>
      <c r="T16" s="738"/>
      <c r="U16" s="738"/>
      <c r="V16" s="738"/>
    </row>
    <row r="17" spans="1:22" x14ac:dyDescent="0.2">
      <c r="A17" s="398"/>
      <c r="B17" s="531" t="s">
        <v>205</v>
      </c>
      <c r="C17" s="144">
        <v>262.25400000000002</v>
      </c>
      <c r="D17" s="96">
        <v>72.084999999999994</v>
      </c>
      <c r="E17" s="684">
        <v>-190.16900000000004</v>
      </c>
      <c r="F17" s="144">
        <v>3642.5460000000003</v>
      </c>
      <c r="G17" s="141">
        <v>835.65800000000002</v>
      </c>
      <c r="H17" s="177">
        <v>-2806.8880000000004</v>
      </c>
      <c r="J17" s="738"/>
      <c r="K17" s="738"/>
      <c r="L17" s="738"/>
      <c r="M17" s="738"/>
      <c r="N17" s="738"/>
      <c r="O17" s="738"/>
      <c r="P17" s="738"/>
      <c r="Q17" s="738"/>
      <c r="R17" s="738"/>
      <c r="S17" s="738"/>
      <c r="T17" s="738"/>
      <c r="U17" s="738"/>
      <c r="V17" s="738"/>
    </row>
    <row r="18" spans="1:22" x14ac:dyDescent="0.2">
      <c r="A18" s="398"/>
      <c r="B18" s="531" t="s">
        <v>279</v>
      </c>
      <c r="C18" s="143">
        <v>0</v>
      </c>
      <c r="D18" s="143">
        <v>44.981000000000002</v>
      </c>
      <c r="E18" s="179">
        <v>44.981000000000002</v>
      </c>
      <c r="F18" s="144">
        <v>77.884</v>
      </c>
      <c r="G18" s="141">
        <v>811.03199999999993</v>
      </c>
      <c r="H18" s="177">
        <v>733.14799999999991</v>
      </c>
      <c r="J18" s="738"/>
      <c r="K18" s="738"/>
      <c r="L18" s="738"/>
      <c r="M18" s="738"/>
      <c r="N18" s="738"/>
      <c r="O18" s="738"/>
      <c r="P18" s="738"/>
      <c r="Q18" s="738"/>
      <c r="R18" s="738"/>
      <c r="S18" s="738"/>
      <c r="T18" s="738"/>
      <c r="U18" s="738"/>
      <c r="V18" s="738"/>
    </row>
    <row r="19" spans="1:22" x14ac:dyDescent="0.2">
      <c r="A19" s="398"/>
      <c r="B19" s="531" t="s">
        <v>539</v>
      </c>
      <c r="C19" s="144">
        <v>151.46600000000001</v>
      </c>
      <c r="D19" s="141">
        <v>72.158000000000001</v>
      </c>
      <c r="E19" s="177">
        <v>-79.308000000000007</v>
      </c>
      <c r="F19" s="144">
        <v>2295.4349999999999</v>
      </c>
      <c r="G19" s="141">
        <v>900.44500000000016</v>
      </c>
      <c r="H19" s="177">
        <v>-1394.9899999999998</v>
      </c>
      <c r="J19" s="738"/>
      <c r="K19" s="738"/>
      <c r="L19" s="738"/>
      <c r="M19" s="738"/>
      <c r="N19" s="738"/>
      <c r="O19" s="738"/>
      <c r="P19" s="738"/>
      <c r="Q19" s="738"/>
      <c r="R19" s="738"/>
      <c r="S19" s="738"/>
      <c r="T19" s="738"/>
      <c r="U19" s="738"/>
      <c r="V19" s="738"/>
    </row>
    <row r="20" spans="1:22" x14ac:dyDescent="0.2">
      <c r="A20" s="398"/>
      <c r="B20" s="531" t="s">
        <v>235</v>
      </c>
      <c r="C20" s="96">
        <v>2.4889999999999999</v>
      </c>
      <c r="D20" s="141">
        <v>193.471</v>
      </c>
      <c r="E20" s="177">
        <v>190.982</v>
      </c>
      <c r="F20" s="144">
        <v>381.21300000000002</v>
      </c>
      <c r="G20" s="141">
        <v>2135.864</v>
      </c>
      <c r="H20" s="177">
        <v>1754.6510000000001</v>
      </c>
      <c r="J20" s="738"/>
      <c r="K20" s="738"/>
      <c r="L20" s="738"/>
      <c r="M20" s="738"/>
      <c r="N20" s="738"/>
      <c r="O20" s="738"/>
      <c r="P20" s="738"/>
      <c r="Q20" s="738"/>
      <c r="R20" s="738"/>
      <c r="S20" s="738"/>
      <c r="T20" s="738"/>
      <c r="U20" s="738"/>
      <c r="V20" s="738"/>
    </row>
    <row r="21" spans="1:22" x14ac:dyDescent="0.2">
      <c r="A21" s="398"/>
      <c r="B21" s="531" t="s">
        <v>207</v>
      </c>
      <c r="C21" s="96">
        <v>72.224000000000004</v>
      </c>
      <c r="D21" s="144">
        <v>12.212</v>
      </c>
      <c r="E21" s="177">
        <v>-60.012</v>
      </c>
      <c r="F21" s="144">
        <v>451.24699999999996</v>
      </c>
      <c r="G21" s="144">
        <v>421.90799999999996</v>
      </c>
      <c r="H21" s="177">
        <v>-29.338999999999999</v>
      </c>
      <c r="J21" s="738"/>
      <c r="K21" s="738"/>
      <c r="L21" s="738"/>
      <c r="M21" s="738"/>
      <c r="N21" s="738"/>
      <c r="O21" s="738"/>
      <c r="P21" s="738"/>
      <c r="Q21" s="738"/>
      <c r="R21" s="738"/>
      <c r="S21" s="738"/>
      <c r="T21" s="738"/>
      <c r="U21" s="738"/>
      <c r="V21" s="738"/>
    </row>
    <row r="22" spans="1:22" x14ac:dyDescent="0.2">
      <c r="A22" s="398"/>
      <c r="B22" s="531" t="s">
        <v>236</v>
      </c>
      <c r="C22" s="143">
        <v>32.935000000000002</v>
      </c>
      <c r="D22" s="96">
        <v>2.8660000000000001</v>
      </c>
      <c r="E22" s="684">
        <v>-30.069000000000003</v>
      </c>
      <c r="F22" s="144">
        <v>415.84800000000001</v>
      </c>
      <c r="G22" s="96">
        <v>42.953000000000003</v>
      </c>
      <c r="H22" s="177">
        <v>-372.89499999999998</v>
      </c>
      <c r="J22" s="738"/>
      <c r="K22" s="738"/>
      <c r="L22" s="738"/>
      <c r="M22" s="738"/>
      <c r="N22" s="738"/>
      <c r="O22" s="738"/>
      <c r="P22" s="738"/>
      <c r="Q22" s="738"/>
      <c r="R22" s="738"/>
      <c r="S22" s="738"/>
      <c r="T22" s="738"/>
      <c r="U22" s="738"/>
      <c r="V22" s="738"/>
    </row>
    <row r="23" spans="1:22" x14ac:dyDescent="0.2">
      <c r="A23" s="398"/>
      <c r="B23" s="531" t="s">
        <v>237</v>
      </c>
      <c r="C23" s="96">
        <v>92.034999999999997</v>
      </c>
      <c r="D23" s="96">
        <v>10.72</v>
      </c>
      <c r="E23" s="684">
        <v>-81.314999999999998</v>
      </c>
      <c r="F23" s="144">
        <v>537.53499999999997</v>
      </c>
      <c r="G23" s="141">
        <v>275.024</v>
      </c>
      <c r="H23" s="177">
        <v>-262.51099999999997</v>
      </c>
      <c r="J23" s="738"/>
      <c r="K23" s="738"/>
      <c r="L23" s="738"/>
      <c r="M23" s="738"/>
      <c r="N23" s="738"/>
      <c r="O23" s="738"/>
      <c r="P23" s="738"/>
      <c r="Q23" s="738"/>
      <c r="R23" s="738"/>
      <c r="S23" s="738"/>
      <c r="T23" s="738"/>
      <c r="U23" s="738"/>
      <c r="V23" s="738"/>
    </row>
    <row r="24" spans="1:22" x14ac:dyDescent="0.2">
      <c r="A24" s="398"/>
      <c r="B24" s="649" t="s">
        <v>238</v>
      </c>
      <c r="C24" s="144">
        <v>70.729000000000042</v>
      </c>
      <c r="D24" s="141">
        <v>40.159999999999968</v>
      </c>
      <c r="E24" s="177">
        <v>-30.569000000000074</v>
      </c>
      <c r="F24" s="144">
        <v>1051.6320000000014</v>
      </c>
      <c r="G24" s="141">
        <v>1454.639000000001</v>
      </c>
      <c r="H24" s="177">
        <v>403.00699999999961</v>
      </c>
      <c r="J24" s="738"/>
      <c r="K24" s="738"/>
      <c r="L24" s="738"/>
      <c r="M24" s="738"/>
      <c r="N24" s="738"/>
      <c r="O24" s="738"/>
      <c r="P24" s="738"/>
      <c r="Q24" s="738"/>
      <c r="R24" s="738"/>
      <c r="S24" s="738"/>
      <c r="T24" s="738"/>
      <c r="U24" s="738"/>
      <c r="V24" s="738"/>
    </row>
    <row r="25" spans="1:22" x14ac:dyDescent="0.2">
      <c r="A25" s="630" t="s">
        <v>437</v>
      </c>
      <c r="C25" s="146">
        <v>1004.4210000000002</v>
      </c>
      <c r="D25" s="146">
        <v>657.11099999999999</v>
      </c>
      <c r="E25" s="178">
        <v>-347.31000000000017</v>
      </c>
      <c r="F25" s="146">
        <v>13204.460999999999</v>
      </c>
      <c r="G25" s="146">
        <v>11279.785</v>
      </c>
      <c r="H25" s="178">
        <v>-1924.6759999999995</v>
      </c>
      <c r="J25" s="738"/>
      <c r="K25" s="738"/>
      <c r="L25" s="738"/>
      <c r="M25" s="738"/>
      <c r="N25" s="738"/>
      <c r="O25" s="738"/>
      <c r="P25" s="738"/>
      <c r="Q25" s="738"/>
      <c r="R25" s="738"/>
      <c r="S25" s="738"/>
      <c r="T25" s="738"/>
      <c r="U25" s="738"/>
      <c r="V25" s="738"/>
    </row>
    <row r="26" spans="1:22" x14ac:dyDescent="0.2">
      <c r="A26" s="648"/>
      <c r="B26" s="647" t="s">
        <v>209</v>
      </c>
      <c r="C26" s="144">
        <v>159.54599999999999</v>
      </c>
      <c r="D26" s="141">
        <v>72.942999999999998</v>
      </c>
      <c r="E26" s="179">
        <v>-86.602999999999994</v>
      </c>
      <c r="F26" s="144">
        <v>779.48099999999999</v>
      </c>
      <c r="G26" s="141">
        <v>245.93299999999999</v>
      </c>
      <c r="H26" s="179">
        <v>-533.548</v>
      </c>
      <c r="J26" s="738"/>
      <c r="K26" s="738"/>
      <c r="L26" s="738"/>
      <c r="M26" s="738"/>
      <c r="N26" s="738"/>
      <c r="O26" s="738"/>
      <c r="P26" s="738"/>
      <c r="Q26" s="738"/>
      <c r="R26" s="738"/>
      <c r="S26" s="738"/>
      <c r="T26" s="738"/>
      <c r="U26" s="738"/>
      <c r="V26" s="738"/>
    </row>
    <row r="27" spans="1:22" x14ac:dyDescent="0.2">
      <c r="A27" s="399"/>
      <c r="B27" s="531" t="s">
        <v>652</v>
      </c>
      <c r="C27" s="144">
        <v>0</v>
      </c>
      <c r="D27" s="144">
        <v>31.01</v>
      </c>
      <c r="E27" s="177">
        <v>31.01</v>
      </c>
      <c r="F27" s="144">
        <v>0</v>
      </c>
      <c r="G27" s="96">
        <v>168.17699999999999</v>
      </c>
      <c r="H27" s="177">
        <v>168.17699999999999</v>
      </c>
      <c r="J27" s="738"/>
      <c r="K27" s="738"/>
      <c r="L27" s="738"/>
      <c r="M27" s="738"/>
      <c r="N27" s="738"/>
      <c r="O27" s="738"/>
      <c r="P27" s="738"/>
      <c r="Q27" s="738"/>
      <c r="R27" s="738"/>
      <c r="S27" s="738"/>
      <c r="T27" s="738"/>
      <c r="U27" s="738"/>
      <c r="V27" s="738"/>
    </row>
    <row r="28" spans="1:22" x14ac:dyDescent="0.2">
      <c r="A28" s="399"/>
      <c r="B28" s="531" t="s">
        <v>239</v>
      </c>
      <c r="C28" s="141">
        <v>52.616999999999997</v>
      </c>
      <c r="D28" s="144">
        <v>0</v>
      </c>
      <c r="E28" s="177">
        <v>-52.616999999999997</v>
      </c>
      <c r="F28" s="144">
        <v>202.35099999999997</v>
      </c>
      <c r="G28" s="96">
        <v>51.527000000000001</v>
      </c>
      <c r="H28" s="177">
        <v>-150.82399999999996</v>
      </c>
      <c r="J28" s="738"/>
      <c r="K28" s="738"/>
      <c r="L28" s="738"/>
      <c r="M28" s="738"/>
      <c r="N28" s="738"/>
      <c r="O28" s="738"/>
      <c r="P28" s="738"/>
      <c r="Q28" s="738"/>
      <c r="R28" s="738"/>
      <c r="S28" s="738"/>
      <c r="T28" s="738"/>
      <c r="U28" s="738"/>
      <c r="V28" s="738"/>
    </row>
    <row r="29" spans="1:22" x14ac:dyDescent="0.2">
      <c r="A29" s="399"/>
      <c r="B29" s="531" t="s">
        <v>648</v>
      </c>
      <c r="C29" s="144">
        <v>0</v>
      </c>
      <c r="D29" s="144">
        <v>0</v>
      </c>
      <c r="E29" s="177">
        <v>0</v>
      </c>
      <c r="F29" s="144">
        <v>746.47200000000009</v>
      </c>
      <c r="G29" s="144">
        <v>0</v>
      </c>
      <c r="H29" s="177">
        <v>-746.47200000000009</v>
      </c>
      <c r="J29" s="738"/>
      <c r="K29" s="738"/>
      <c r="L29" s="738"/>
      <c r="M29" s="738"/>
      <c r="N29" s="738"/>
      <c r="O29" s="738"/>
      <c r="P29" s="738"/>
      <c r="Q29" s="738"/>
      <c r="R29" s="738"/>
      <c r="S29" s="738"/>
      <c r="T29" s="738"/>
      <c r="U29" s="738"/>
      <c r="V29" s="738"/>
    </row>
    <row r="30" spans="1:22" x14ac:dyDescent="0.2">
      <c r="A30" s="399"/>
      <c r="B30" s="649" t="s">
        <v>516</v>
      </c>
      <c r="C30" s="144">
        <v>0</v>
      </c>
      <c r="D30" s="144">
        <v>0</v>
      </c>
      <c r="E30" s="179">
        <v>0</v>
      </c>
      <c r="F30" s="144">
        <v>538.69900000000052</v>
      </c>
      <c r="G30" s="141">
        <v>101.61199999999991</v>
      </c>
      <c r="H30" s="177">
        <v>-437.08700000000061</v>
      </c>
      <c r="J30" s="738"/>
      <c r="K30" s="738"/>
      <c r="L30" s="738"/>
      <c r="M30" s="738"/>
      <c r="N30" s="738"/>
      <c r="O30" s="738"/>
      <c r="P30" s="738"/>
      <c r="Q30" s="738"/>
      <c r="R30" s="738"/>
      <c r="S30" s="738"/>
      <c r="T30" s="738"/>
      <c r="U30" s="738"/>
      <c r="V30" s="738"/>
    </row>
    <row r="31" spans="1:22" x14ac:dyDescent="0.2">
      <c r="A31" s="630" t="s">
        <v>336</v>
      </c>
      <c r="C31" s="146">
        <v>212.16299999999998</v>
      </c>
      <c r="D31" s="146">
        <v>103.953</v>
      </c>
      <c r="E31" s="178">
        <v>-108.20999999999998</v>
      </c>
      <c r="F31" s="146">
        <v>2267.0030000000006</v>
      </c>
      <c r="G31" s="146">
        <v>567.24899999999991</v>
      </c>
      <c r="H31" s="178">
        <v>-1699.7540000000008</v>
      </c>
      <c r="J31" s="738"/>
      <c r="K31" s="738"/>
      <c r="L31" s="738"/>
      <c r="M31" s="738"/>
      <c r="N31" s="738"/>
      <c r="O31" s="738"/>
      <c r="P31" s="738"/>
      <c r="Q31" s="738"/>
      <c r="R31" s="738"/>
      <c r="S31" s="738"/>
      <c r="T31" s="738"/>
      <c r="U31" s="738"/>
      <c r="V31" s="738"/>
    </row>
    <row r="32" spans="1:22" x14ac:dyDescent="0.2">
      <c r="A32" s="648"/>
      <c r="B32" s="647" t="s">
        <v>212</v>
      </c>
      <c r="C32" s="144">
        <v>8.9209999999999994</v>
      </c>
      <c r="D32" s="141">
        <v>0</v>
      </c>
      <c r="E32" s="179">
        <v>-8.9209999999999994</v>
      </c>
      <c r="F32" s="144">
        <v>835.03499999999997</v>
      </c>
      <c r="G32" s="141">
        <v>0</v>
      </c>
      <c r="H32" s="179">
        <v>-835.03499999999997</v>
      </c>
      <c r="J32" s="738"/>
      <c r="K32" s="738"/>
      <c r="L32" s="738"/>
      <c r="M32" s="738"/>
      <c r="N32" s="738"/>
      <c r="O32" s="738"/>
      <c r="P32" s="738"/>
      <c r="Q32" s="738"/>
      <c r="R32" s="738"/>
      <c r="S32" s="738"/>
      <c r="T32" s="738"/>
      <c r="U32" s="738"/>
      <c r="V32" s="738"/>
    </row>
    <row r="33" spans="1:22" x14ac:dyDescent="0.2">
      <c r="A33" s="399"/>
      <c r="B33" s="531" t="s">
        <v>240</v>
      </c>
      <c r="C33" s="96">
        <v>5.6</v>
      </c>
      <c r="D33" s="144">
        <v>233.53899999999999</v>
      </c>
      <c r="E33" s="177">
        <v>227.93899999999999</v>
      </c>
      <c r="F33" s="144">
        <v>218.36</v>
      </c>
      <c r="G33" s="144">
        <v>2807.5749999999998</v>
      </c>
      <c r="H33" s="177">
        <v>2589.2149999999997</v>
      </c>
      <c r="J33" s="738"/>
      <c r="K33" s="738"/>
      <c r="L33" s="738"/>
      <c r="M33" s="738"/>
      <c r="N33" s="738"/>
      <c r="O33" s="738"/>
      <c r="P33" s="738"/>
      <c r="Q33" s="738"/>
      <c r="R33" s="738"/>
      <c r="S33" s="738"/>
      <c r="T33" s="738"/>
      <c r="U33" s="738"/>
      <c r="V33" s="738"/>
    </row>
    <row r="34" spans="1:22" x14ac:dyDescent="0.2">
      <c r="A34" s="399"/>
      <c r="B34" s="531" t="s">
        <v>216</v>
      </c>
      <c r="C34" s="144">
        <v>0</v>
      </c>
      <c r="D34" s="144">
        <v>7.9950000000000001</v>
      </c>
      <c r="E34" s="680">
        <v>7.9950000000000001</v>
      </c>
      <c r="F34" s="144">
        <v>327.57300000000004</v>
      </c>
      <c r="G34" s="144">
        <v>619.74800000000005</v>
      </c>
      <c r="H34" s="177">
        <v>292.17500000000001</v>
      </c>
      <c r="J34" s="738"/>
      <c r="K34" s="738"/>
      <c r="L34" s="738"/>
      <c r="M34" s="738"/>
      <c r="N34" s="738"/>
      <c r="O34" s="738"/>
      <c r="P34" s="738"/>
      <c r="Q34" s="738"/>
      <c r="R34" s="738"/>
      <c r="S34" s="738"/>
      <c r="T34" s="738"/>
      <c r="U34" s="738"/>
      <c r="V34" s="738"/>
    </row>
    <row r="35" spans="1:22" x14ac:dyDescent="0.2">
      <c r="A35" s="399"/>
      <c r="B35" s="531" t="s">
        <v>217</v>
      </c>
      <c r="C35" s="144">
        <v>0</v>
      </c>
      <c r="D35" s="96">
        <v>70.917000000000002</v>
      </c>
      <c r="E35" s="684">
        <v>70.917000000000002</v>
      </c>
      <c r="F35" s="144">
        <v>22.975000000000001</v>
      </c>
      <c r="G35" s="144">
        <v>587.10800000000006</v>
      </c>
      <c r="H35" s="177">
        <v>564.13300000000004</v>
      </c>
      <c r="J35" s="738"/>
      <c r="K35" s="738"/>
      <c r="L35" s="738"/>
      <c r="M35" s="738"/>
      <c r="N35" s="738"/>
      <c r="O35" s="738"/>
      <c r="P35" s="738"/>
      <c r="Q35" s="738"/>
      <c r="R35" s="738"/>
      <c r="S35" s="738"/>
      <c r="T35" s="738"/>
      <c r="U35" s="738"/>
      <c r="V35" s="738"/>
    </row>
    <row r="36" spans="1:22" x14ac:dyDescent="0.2">
      <c r="A36" s="399"/>
      <c r="B36" s="649" t="s">
        <v>218</v>
      </c>
      <c r="C36" s="144">
        <v>123.313</v>
      </c>
      <c r="D36" s="96">
        <v>88.240999999999985</v>
      </c>
      <c r="E36" s="684">
        <v>-35.072000000000017</v>
      </c>
      <c r="F36" s="144">
        <v>605.77500000000009</v>
      </c>
      <c r="G36" s="144">
        <v>2249.1579999999999</v>
      </c>
      <c r="H36" s="177">
        <v>1643.3829999999998</v>
      </c>
      <c r="J36" s="738"/>
      <c r="K36" s="738"/>
      <c r="L36" s="738"/>
      <c r="M36" s="738"/>
      <c r="N36" s="738"/>
      <c r="O36" s="738"/>
      <c r="P36" s="738"/>
      <c r="Q36" s="738"/>
      <c r="R36" s="738"/>
      <c r="S36" s="738"/>
      <c r="T36" s="738"/>
      <c r="U36" s="738"/>
      <c r="V36" s="738"/>
    </row>
    <row r="37" spans="1:22" x14ac:dyDescent="0.2">
      <c r="A37" s="630" t="s">
        <v>438</v>
      </c>
      <c r="C37" s="146">
        <v>137.834</v>
      </c>
      <c r="D37" s="146">
        <v>400.69200000000001</v>
      </c>
      <c r="E37" s="178">
        <v>262.858</v>
      </c>
      <c r="F37" s="146">
        <v>2009.7180000000001</v>
      </c>
      <c r="G37" s="146">
        <v>6263.5889999999999</v>
      </c>
      <c r="H37" s="178">
        <v>4253.8710000000001</v>
      </c>
      <c r="J37" s="738"/>
      <c r="K37" s="738"/>
      <c r="L37" s="738"/>
      <c r="M37" s="738"/>
      <c r="N37" s="738"/>
      <c r="O37" s="738"/>
      <c r="P37" s="738"/>
      <c r="Q37" s="738"/>
      <c r="R37" s="738"/>
      <c r="S37" s="738"/>
      <c r="T37" s="738"/>
      <c r="U37" s="738"/>
      <c r="V37" s="738"/>
    </row>
    <row r="38" spans="1:22" x14ac:dyDescent="0.2">
      <c r="A38" s="648"/>
      <c r="B38" s="647" t="s">
        <v>532</v>
      </c>
      <c r="C38" s="144">
        <v>4.9630000000000001</v>
      </c>
      <c r="D38" s="144">
        <v>0</v>
      </c>
      <c r="E38" s="684">
        <v>-4.9630000000000001</v>
      </c>
      <c r="F38" s="144">
        <v>116.03399999999999</v>
      </c>
      <c r="G38" s="141">
        <v>279.21700000000004</v>
      </c>
      <c r="H38" s="179">
        <v>163.18300000000005</v>
      </c>
      <c r="J38" s="738"/>
      <c r="K38" s="738"/>
      <c r="L38" s="738"/>
      <c r="M38" s="738"/>
      <c r="N38" s="738"/>
      <c r="O38" s="738"/>
      <c r="P38" s="738"/>
      <c r="Q38" s="738"/>
      <c r="R38" s="738"/>
      <c r="S38" s="738"/>
      <c r="T38" s="738"/>
      <c r="U38" s="738"/>
      <c r="V38" s="738"/>
    </row>
    <row r="39" spans="1:22" x14ac:dyDescent="0.2">
      <c r="A39" s="399"/>
      <c r="B39" s="531" t="s">
        <v>624</v>
      </c>
      <c r="C39" s="144">
        <v>29.334</v>
      </c>
      <c r="D39" s="144">
        <v>0</v>
      </c>
      <c r="E39" s="680">
        <v>-29.334</v>
      </c>
      <c r="F39" s="404">
        <v>63.551999999999992</v>
      </c>
      <c r="G39" s="96">
        <v>2.3999999999999997E-2</v>
      </c>
      <c r="H39" s="177">
        <v>-63.527999999999992</v>
      </c>
      <c r="J39" s="738"/>
      <c r="K39" s="738"/>
      <c r="L39" s="738"/>
      <c r="M39" s="738"/>
      <c r="N39" s="738"/>
      <c r="O39" s="738"/>
      <c r="P39" s="738"/>
      <c r="Q39" s="738"/>
      <c r="R39" s="738"/>
      <c r="S39" s="738"/>
      <c r="T39" s="738"/>
      <c r="U39" s="738"/>
      <c r="V39" s="738"/>
    </row>
    <row r="40" spans="1:22" x14ac:dyDescent="0.2">
      <c r="A40" s="399"/>
      <c r="B40" s="531" t="s">
        <v>599</v>
      </c>
      <c r="C40" s="141">
        <v>0</v>
      </c>
      <c r="D40" s="144">
        <v>18.36</v>
      </c>
      <c r="E40" s="179">
        <v>18.36</v>
      </c>
      <c r="F40" s="96">
        <v>795.28099999999995</v>
      </c>
      <c r="G40" s="141">
        <v>18.361999999999998</v>
      </c>
      <c r="H40" s="177">
        <v>-776.91899999999998</v>
      </c>
      <c r="J40" s="738"/>
      <c r="K40" s="738"/>
      <c r="L40" s="738"/>
      <c r="M40" s="738"/>
      <c r="N40" s="738"/>
      <c r="O40" s="738"/>
      <c r="P40" s="738"/>
      <c r="Q40" s="738"/>
      <c r="R40" s="738"/>
      <c r="S40" s="738"/>
      <c r="T40" s="738"/>
      <c r="U40" s="738"/>
      <c r="V40" s="738"/>
    </row>
    <row r="41" spans="1:22" x14ac:dyDescent="0.2">
      <c r="A41" s="399"/>
      <c r="B41" s="531" t="s">
        <v>663</v>
      </c>
      <c r="C41" s="144">
        <v>0</v>
      </c>
      <c r="D41" s="144">
        <v>0</v>
      </c>
      <c r="E41" s="177">
        <v>0</v>
      </c>
      <c r="F41" s="96">
        <v>46.594999999999999</v>
      </c>
      <c r="G41" s="141">
        <v>169.267</v>
      </c>
      <c r="H41" s="177">
        <v>122.672</v>
      </c>
      <c r="J41" s="738"/>
      <c r="K41" s="738"/>
      <c r="L41" s="738"/>
      <c r="M41" s="738"/>
      <c r="N41" s="738"/>
      <c r="O41" s="738"/>
      <c r="P41" s="738"/>
      <c r="Q41" s="738"/>
      <c r="R41" s="738"/>
      <c r="S41" s="738"/>
      <c r="T41" s="738"/>
      <c r="U41" s="738"/>
      <c r="V41" s="738"/>
    </row>
    <row r="42" spans="1:22" x14ac:dyDescent="0.2">
      <c r="A42" s="399"/>
      <c r="B42" s="531" t="s">
        <v>596</v>
      </c>
      <c r="C42" s="144">
        <v>119.033</v>
      </c>
      <c r="D42" s="144">
        <v>0</v>
      </c>
      <c r="E42" s="177">
        <v>-119.033</v>
      </c>
      <c r="F42" s="144">
        <v>1230.1309999999999</v>
      </c>
      <c r="G42" s="144">
        <v>134.71800000000002</v>
      </c>
      <c r="H42" s="177">
        <v>-1095.4129999999998</v>
      </c>
      <c r="J42" s="738"/>
      <c r="K42" s="738"/>
      <c r="L42" s="738"/>
      <c r="M42" s="738"/>
      <c r="N42" s="738"/>
      <c r="O42" s="738"/>
      <c r="P42" s="738"/>
      <c r="Q42" s="738"/>
      <c r="R42" s="738"/>
      <c r="S42" s="738"/>
      <c r="T42" s="738"/>
      <c r="U42" s="738"/>
      <c r="V42" s="738"/>
    </row>
    <row r="43" spans="1:22" x14ac:dyDescent="0.2">
      <c r="A43" s="399"/>
      <c r="B43" s="649" t="s">
        <v>241</v>
      </c>
      <c r="C43" s="141">
        <v>0</v>
      </c>
      <c r="D43" s="144">
        <v>0</v>
      </c>
      <c r="E43" s="177">
        <v>0</v>
      </c>
      <c r="F43" s="141">
        <v>42.358999999999924</v>
      </c>
      <c r="G43" s="96">
        <v>0.33399999999994634</v>
      </c>
      <c r="H43" s="179">
        <v>-42.024999999999977</v>
      </c>
      <c r="J43" s="738"/>
      <c r="K43" s="738"/>
      <c r="L43" s="738"/>
      <c r="M43" s="738"/>
      <c r="N43" s="738"/>
      <c r="O43" s="738"/>
      <c r="P43" s="738"/>
      <c r="Q43" s="738"/>
      <c r="R43" s="738"/>
      <c r="S43" s="738"/>
      <c r="T43" s="738"/>
      <c r="U43" s="738"/>
      <c r="V43" s="738"/>
    </row>
    <row r="44" spans="1:22" x14ac:dyDescent="0.2">
      <c r="A44" s="486" t="s">
        <v>454</v>
      </c>
      <c r="B44" s="476"/>
      <c r="C44" s="146">
        <v>153.32999999999998</v>
      </c>
      <c r="D44" s="716">
        <v>18.36</v>
      </c>
      <c r="E44" s="178">
        <v>-134.96999999999997</v>
      </c>
      <c r="F44" s="146">
        <v>2293.9519999999998</v>
      </c>
      <c r="G44" s="146">
        <v>601.92200000000003</v>
      </c>
      <c r="H44" s="178">
        <v>-1692.0299999999997</v>
      </c>
      <c r="J44" s="738"/>
      <c r="K44" s="738"/>
      <c r="L44" s="738"/>
      <c r="M44" s="738"/>
      <c r="N44" s="738"/>
      <c r="O44" s="738"/>
      <c r="P44" s="738"/>
      <c r="Q44" s="738"/>
      <c r="R44" s="738"/>
      <c r="S44" s="738"/>
      <c r="T44" s="738"/>
      <c r="U44" s="738"/>
      <c r="V44" s="738"/>
    </row>
    <row r="45" spans="1:22" x14ac:dyDescent="0.2">
      <c r="A45" s="150" t="s">
        <v>114</v>
      </c>
      <c r="B45" s="150"/>
      <c r="C45" s="150">
        <v>1764.0349999999996</v>
      </c>
      <c r="D45" s="180">
        <v>1252.0759999999998</v>
      </c>
      <c r="E45" s="150">
        <v>-511.95899999999983</v>
      </c>
      <c r="F45" s="150">
        <v>22250.198999999993</v>
      </c>
      <c r="G45" s="180">
        <v>21081.842999999986</v>
      </c>
      <c r="H45" s="150">
        <v>-1168.356000000007</v>
      </c>
      <c r="J45" s="738"/>
      <c r="K45" s="738"/>
      <c r="L45" s="738"/>
      <c r="M45" s="738"/>
      <c r="N45" s="738"/>
      <c r="O45" s="738"/>
      <c r="P45" s="738"/>
      <c r="Q45" s="738"/>
      <c r="R45" s="738"/>
      <c r="S45" s="738"/>
      <c r="T45" s="738"/>
      <c r="U45" s="738"/>
      <c r="V45" s="738"/>
    </row>
    <row r="46" spans="1:22" x14ac:dyDescent="0.2">
      <c r="A46" s="225" t="s">
        <v>439</v>
      </c>
      <c r="B46" s="152"/>
      <c r="C46" s="152">
        <v>316.92999999999995</v>
      </c>
      <c r="D46" s="727">
        <v>80.938000000000002</v>
      </c>
      <c r="E46" s="152">
        <v>-235.99199999999996</v>
      </c>
      <c r="F46" s="152">
        <v>3347.6459999999997</v>
      </c>
      <c r="G46" s="152">
        <v>1061.5070000000001</v>
      </c>
      <c r="H46" s="152">
        <v>-2286.1389999999997</v>
      </c>
      <c r="J46" s="738"/>
      <c r="K46" s="738"/>
      <c r="L46" s="738"/>
      <c r="M46" s="738"/>
      <c r="N46" s="738"/>
      <c r="O46" s="738"/>
      <c r="P46" s="738"/>
      <c r="Q46" s="738"/>
      <c r="R46" s="738"/>
      <c r="S46" s="738"/>
      <c r="T46" s="738"/>
      <c r="U46" s="738"/>
      <c r="V46" s="738"/>
    </row>
    <row r="47" spans="1:22" x14ac:dyDescent="0.2">
      <c r="A47" s="225" t="s">
        <v>440</v>
      </c>
      <c r="B47" s="152"/>
      <c r="C47" s="152">
        <v>1447.1049999999996</v>
      </c>
      <c r="D47" s="693">
        <v>1171.1379999999997</v>
      </c>
      <c r="E47" s="152">
        <v>-275.96699999999987</v>
      </c>
      <c r="F47" s="152">
        <v>18902.552999999993</v>
      </c>
      <c r="G47" s="152">
        <v>20020.335999999985</v>
      </c>
      <c r="H47" s="152">
        <v>1117.7829999999922</v>
      </c>
      <c r="J47" s="738"/>
      <c r="K47" s="738"/>
      <c r="L47" s="738"/>
      <c r="M47" s="738"/>
      <c r="N47" s="738"/>
      <c r="O47" s="738"/>
      <c r="P47" s="738"/>
      <c r="Q47" s="738"/>
      <c r="R47" s="738"/>
      <c r="S47" s="738"/>
      <c r="T47" s="738"/>
      <c r="U47" s="738"/>
      <c r="V47" s="738"/>
    </row>
    <row r="48" spans="1:22" x14ac:dyDescent="0.2">
      <c r="A48" s="480" t="s">
        <v>441</v>
      </c>
      <c r="B48" s="154"/>
      <c r="C48" s="154">
        <v>1092.5490000000002</v>
      </c>
      <c r="D48" s="154">
        <v>583.26599999999996</v>
      </c>
      <c r="E48" s="154">
        <v>-509.28300000000024</v>
      </c>
      <c r="F48" s="154">
        <v>12627.380999999999</v>
      </c>
      <c r="G48" s="154">
        <v>9922.0489999999991</v>
      </c>
      <c r="H48" s="154">
        <v>-2705.3320000000003</v>
      </c>
      <c r="J48" s="738"/>
      <c r="K48" s="738"/>
      <c r="L48" s="738"/>
      <c r="M48" s="738"/>
      <c r="N48" s="738"/>
      <c r="O48" s="738"/>
      <c r="P48" s="738"/>
      <c r="Q48" s="738"/>
      <c r="R48" s="738"/>
      <c r="S48" s="738"/>
      <c r="T48" s="738"/>
      <c r="U48" s="738"/>
      <c r="V48" s="738"/>
    </row>
    <row r="49" spans="1:147" x14ac:dyDescent="0.2">
      <c r="A49" s="480" t="s">
        <v>442</v>
      </c>
      <c r="B49" s="154"/>
      <c r="C49" s="154">
        <v>671.48599999999942</v>
      </c>
      <c r="D49" s="154">
        <v>668.80999999999983</v>
      </c>
      <c r="E49" s="154">
        <v>-2.6759999999995898</v>
      </c>
      <c r="F49" s="154">
        <v>9622.8179999999938</v>
      </c>
      <c r="G49" s="154">
        <v>11159.793999999987</v>
      </c>
      <c r="H49" s="154">
        <v>1536.9759999999933</v>
      </c>
      <c r="J49" s="738"/>
      <c r="K49" s="738"/>
      <c r="L49" s="738"/>
      <c r="M49" s="738"/>
      <c r="N49" s="738"/>
      <c r="O49" s="738"/>
      <c r="P49" s="738"/>
      <c r="Q49" s="738"/>
      <c r="R49" s="738"/>
      <c r="S49" s="738"/>
      <c r="T49" s="738"/>
      <c r="U49" s="738"/>
      <c r="V49" s="738"/>
    </row>
    <row r="50" spans="1:147" x14ac:dyDescent="0.2">
      <c r="A50" s="481" t="s">
        <v>443</v>
      </c>
      <c r="B50" s="478"/>
      <c r="C50" s="478">
        <v>654.68900000000008</v>
      </c>
      <c r="D50" s="466">
        <v>550.072</v>
      </c>
      <c r="E50" s="479">
        <v>-104.61700000000008</v>
      </c>
      <c r="F50" s="479">
        <v>9235.9440000000013</v>
      </c>
      <c r="G50" s="479">
        <v>8735.0409999999974</v>
      </c>
      <c r="H50" s="479">
        <v>-500.90300000000389</v>
      </c>
      <c r="J50" s="738"/>
      <c r="K50" s="738"/>
      <c r="L50" s="738"/>
      <c r="M50" s="738"/>
      <c r="N50" s="738"/>
      <c r="O50" s="738"/>
      <c r="P50" s="738"/>
      <c r="Q50" s="738"/>
      <c r="R50" s="738"/>
      <c r="S50" s="738"/>
      <c r="T50" s="738"/>
      <c r="U50" s="738"/>
      <c r="V50" s="738"/>
    </row>
    <row r="51" spans="1:147" x14ac:dyDescent="0.2">
      <c r="B51" s="84"/>
      <c r="C51" s="84"/>
      <c r="D51" s="84"/>
      <c r="E51" s="84"/>
      <c r="F51" s="84"/>
      <c r="G51" s="84"/>
      <c r="H51" s="161" t="s">
        <v>219</v>
      </c>
    </row>
    <row r="52" spans="1:147" x14ac:dyDescent="0.2">
      <c r="A52" s="428" t="s">
        <v>526</v>
      </c>
      <c r="B52" s="84"/>
      <c r="C52" s="84"/>
      <c r="D52" s="84"/>
      <c r="E52" s="84"/>
      <c r="F52" s="84"/>
      <c r="G52" s="84"/>
      <c r="H52" s="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4"/>
      <c r="BC52" s="384"/>
      <c r="BD52" s="384"/>
      <c r="BE52" s="384"/>
      <c r="BF52" s="384"/>
      <c r="BG52" s="384"/>
      <c r="BH52" s="384"/>
      <c r="BI52" s="384"/>
      <c r="BJ52" s="384"/>
      <c r="BK52" s="384"/>
      <c r="BL52" s="384"/>
      <c r="BM52" s="384"/>
      <c r="BN52" s="384"/>
      <c r="BO52" s="384"/>
      <c r="BP52" s="384"/>
      <c r="BQ52" s="384"/>
      <c r="BR52" s="384"/>
      <c r="BS52" s="384"/>
      <c r="BT52" s="384"/>
      <c r="BU52" s="384"/>
      <c r="BV52" s="384"/>
      <c r="BW52" s="384"/>
      <c r="BX52" s="384"/>
      <c r="BY52" s="384"/>
      <c r="BZ52" s="384"/>
      <c r="CA52" s="384"/>
      <c r="CB52" s="384"/>
      <c r="CC52" s="384"/>
      <c r="CD52" s="384"/>
      <c r="CE52" s="384"/>
      <c r="CF52" s="384"/>
      <c r="CG52" s="384"/>
      <c r="CH52" s="384"/>
      <c r="CI52" s="384"/>
      <c r="CJ52" s="384"/>
      <c r="CK52" s="384"/>
      <c r="CL52" s="384"/>
      <c r="CM52" s="384"/>
      <c r="CN52" s="384"/>
      <c r="CO52" s="384"/>
      <c r="CP52" s="384"/>
      <c r="CQ52" s="384"/>
      <c r="CR52" s="384"/>
      <c r="CS52" s="384"/>
      <c r="CT52" s="384"/>
      <c r="CU52" s="384"/>
      <c r="CV52" s="384"/>
      <c r="CW52" s="384"/>
      <c r="CX52" s="384"/>
      <c r="CY52" s="384"/>
      <c r="CZ52" s="384"/>
      <c r="DA52" s="384"/>
      <c r="DB52" s="384"/>
      <c r="DC52" s="384"/>
      <c r="DD52" s="384"/>
      <c r="DE52" s="384"/>
      <c r="DF52" s="384"/>
      <c r="DG52" s="384"/>
      <c r="DH52" s="384"/>
      <c r="DI52" s="384"/>
      <c r="DJ52" s="384"/>
      <c r="DK52" s="384"/>
      <c r="DL52" s="384"/>
      <c r="DM52" s="384"/>
      <c r="DN52" s="384"/>
      <c r="DO52" s="384"/>
      <c r="DP52" s="384"/>
      <c r="DQ52" s="384"/>
      <c r="DR52" s="384"/>
      <c r="DS52" s="384"/>
      <c r="DT52" s="384"/>
      <c r="DU52" s="384"/>
      <c r="DV52" s="384"/>
      <c r="DW52" s="384"/>
      <c r="DX52" s="384"/>
      <c r="DY52" s="384"/>
      <c r="DZ52" s="384"/>
      <c r="EA52" s="384"/>
      <c r="EB52" s="384"/>
      <c r="EC52" s="384"/>
      <c r="ED52" s="384"/>
      <c r="EE52" s="384"/>
      <c r="EF52" s="384"/>
      <c r="EG52" s="384"/>
      <c r="EH52" s="384"/>
      <c r="EI52" s="384"/>
      <c r="EJ52" s="384"/>
      <c r="EK52" s="384"/>
      <c r="EL52" s="384"/>
      <c r="EM52" s="384"/>
      <c r="EN52" s="384"/>
      <c r="EO52" s="384"/>
      <c r="EP52" s="384"/>
      <c r="EQ52" s="384"/>
    </row>
    <row r="53" spans="1:147" x14ac:dyDescent="0.2">
      <c r="A53" s="428"/>
      <c r="B53" s="84"/>
      <c r="C53" s="84"/>
      <c r="D53" s="84"/>
      <c r="E53" s="84"/>
      <c r="F53" s="84"/>
      <c r="G53" s="84"/>
      <c r="H53" s="84"/>
    </row>
    <row r="54" spans="1:147" x14ac:dyDescent="0.2">
      <c r="A54" s="428"/>
      <c r="C54" s="182"/>
      <c r="D54" s="182"/>
      <c r="E54" s="182"/>
      <c r="F54" s="182"/>
      <c r="G54" s="182"/>
    </row>
  </sheetData>
  <sortState xmlns:xlrd2="http://schemas.microsoft.com/office/spreadsheetml/2017/richdata2" ref="B11:H11">
    <sortCondition ref="B11"/>
  </sortState>
  <mergeCells count="4">
    <mergeCell ref="A3:A4"/>
    <mergeCell ref="C3:E3"/>
    <mergeCell ref="F3:H3"/>
    <mergeCell ref="B3:B4"/>
  </mergeCells>
  <conditionalFormatting sqref="C15">
    <cfRule type="cellIs" dxfId="149" priority="156" operator="between">
      <formula>0</formula>
      <formula>0.5</formula>
    </cfRule>
    <cfRule type="cellIs" dxfId="148" priority="157" operator="between">
      <formula>0</formula>
      <formula>0.49</formula>
    </cfRule>
  </conditionalFormatting>
  <conditionalFormatting sqref="C20:C21 C23">
    <cfRule type="cellIs" dxfId="147" priority="32" operator="between">
      <formula>0</formula>
      <formula>0.5</formula>
    </cfRule>
    <cfRule type="cellIs" dxfId="146" priority="33" operator="between">
      <formula>0</formula>
      <formula>0.49</formula>
    </cfRule>
  </conditionalFormatting>
  <conditionalFormatting sqref="C28">
    <cfRule type="cellIs" dxfId="145" priority="22" operator="between">
      <formula>0</formula>
      <formula>0.5</formula>
    </cfRule>
    <cfRule type="cellIs" dxfId="144" priority="23" operator="between">
      <formula>0</formula>
      <formula>0.49</formula>
    </cfRule>
  </conditionalFormatting>
  <conditionalFormatting sqref="C33">
    <cfRule type="cellIs" dxfId="143" priority="9" operator="between">
      <formula>0</formula>
      <formula>0.5</formula>
    </cfRule>
    <cfRule type="cellIs" dxfId="142" priority="10" operator="between">
      <formula>0</formula>
      <formula>0.49</formula>
    </cfRule>
  </conditionalFormatting>
  <conditionalFormatting sqref="D16">
    <cfRule type="cellIs" dxfId="141" priority="77" operator="between">
      <formula>0</formula>
      <formula>0.49</formula>
    </cfRule>
    <cfRule type="cellIs" dxfId="140" priority="76" operator="between">
      <formula>0</formula>
      <formula>0.5</formula>
    </cfRule>
  </conditionalFormatting>
  <conditionalFormatting sqref="D36">
    <cfRule type="cellIs" dxfId="139" priority="29" operator="between">
      <formula>0</formula>
      <formula>0.49</formula>
    </cfRule>
  </conditionalFormatting>
  <conditionalFormatting sqref="D44">
    <cfRule type="cellIs" dxfId="138" priority="53" operator="between">
      <formula>0</formula>
      <formula>0.49</formula>
    </cfRule>
    <cfRule type="cellIs" dxfId="137" priority="52" operator="between">
      <formula>0</formula>
      <formula>0.5</formula>
    </cfRule>
  </conditionalFormatting>
  <conditionalFormatting sqref="D7:E7">
    <cfRule type="cellIs" dxfId="136" priority="121" operator="between">
      <formula>0</formula>
      <formula>0.49</formula>
    </cfRule>
    <cfRule type="cellIs" dxfId="135" priority="120" operator="between">
      <formula>0</formula>
      <formula>0.5</formula>
    </cfRule>
  </conditionalFormatting>
  <conditionalFormatting sqref="D17:E17">
    <cfRule type="cellIs" dxfId="134" priority="46" operator="between">
      <formula>0</formula>
      <formula>0.5</formula>
    </cfRule>
    <cfRule type="cellIs" dxfId="133" priority="47" operator="between">
      <formula>0</formula>
      <formula>0.49</formula>
    </cfRule>
  </conditionalFormatting>
  <conditionalFormatting sqref="D22:E23">
    <cfRule type="cellIs" dxfId="132" priority="125" operator="between">
      <formula>0</formula>
      <formula>0.49</formula>
    </cfRule>
    <cfRule type="cellIs" dxfId="131" priority="124" operator="between">
      <formula>0</formula>
      <formula>0.5</formula>
    </cfRule>
  </conditionalFormatting>
  <conditionalFormatting sqref="D35:E35">
    <cfRule type="cellIs" dxfId="130" priority="161" operator="between">
      <formula>0</formula>
      <formula>0.49</formula>
    </cfRule>
  </conditionalFormatting>
  <conditionalFormatting sqref="D35:E36">
    <cfRule type="cellIs" dxfId="129" priority="28" operator="between">
      <formula>0</formula>
      <formula>0.5</formula>
    </cfRule>
  </conditionalFormatting>
  <conditionalFormatting sqref="E39">
    <cfRule type="cellIs" dxfId="128" priority="1" operator="between">
      <formula>0</formula>
      <formula>0.5</formula>
    </cfRule>
    <cfRule type="cellIs" dxfId="127" priority="2" operator="between">
      <formula>0</formula>
      <formula>0.49</formula>
    </cfRule>
  </conditionalFormatting>
  <conditionalFormatting sqref="E34">
    <cfRule type="cellIs" dxfId="126" priority="51" operator="between">
      <formula>0</formula>
      <formula>0.49</formula>
    </cfRule>
    <cfRule type="cellIs" dxfId="125" priority="50" operator="between">
      <formula>0</formula>
      <formula>0.5</formula>
    </cfRule>
  </conditionalFormatting>
  <conditionalFormatting sqref="E36">
    <cfRule type="cellIs" dxfId="124" priority="75" operator="between">
      <formula>-0.49</formula>
      <formula>0</formula>
    </cfRule>
  </conditionalFormatting>
  <conditionalFormatting sqref="E38">
    <cfRule type="cellIs" dxfId="123" priority="4" operator="between">
      <formula>0</formula>
      <formula>0.49</formula>
    </cfRule>
    <cfRule type="cellIs" dxfId="122" priority="3" operator="between">
      <formula>0</formula>
      <formula>0.5</formula>
    </cfRule>
  </conditionalFormatting>
  <conditionalFormatting sqref="F40:F41">
    <cfRule type="cellIs" dxfId="121" priority="80" operator="between">
      <formula>0</formula>
      <formula>0.5</formula>
    </cfRule>
    <cfRule type="cellIs" dxfId="120" priority="81" operator="between">
      <formula>0</formula>
      <formula>0.49</formula>
    </cfRule>
  </conditionalFormatting>
  <conditionalFormatting sqref="F43:G43">
    <cfRule type="cellIs" dxfId="119" priority="6" operator="between">
      <formula>0</formula>
      <formula>0.49</formula>
    </cfRule>
    <cfRule type="cellIs" dxfId="118" priority="5" operator="between">
      <formula>0</formula>
      <formula>0.5</formula>
    </cfRule>
  </conditionalFormatting>
  <conditionalFormatting sqref="G22">
    <cfRule type="cellIs" dxfId="117" priority="174" operator="between">
      <formula>0</formula>
      <formula>0.5</formula>
    </cfRule>
    <cfRule type="cellIs" dxfId="116" priority="175" operator="between">
      <formula>0</formula>
      <formula>0.49</formula>
    </cfRule>
  </conditionalFormatting>
  <conditionalFormatting sqref="G27:G28">
    <cfRule type="cellIs" dxfId="115" priority="71" operator="between">
      <formula>0</formula>
      <formula>0.49</formula>
    </cfRule>
    <cfRule type="cellIs" dxfId="114" priority="70" operator="between">
      <formula>0</formula>
      <formula>0.5</formula>
    </cfRule>
  </conditionalFormatting>
  <conditionalFormatting sqref="G39:G40">
    <cfRule type="cellIs" dxfId="113" priority="37" operator="between">
      <formula>0</formula>
      <formula>0.49</formula>
    </cfRule>
    <cfRule type="cellIs" dxfId="112" priority="36" operator="between">
      <formula>0</formula>
      <formula>0.5</formula>
    </cfRule>
  </conditionalFormatting>
  <conditionalFormatting sqref="H9">
    <cfRule type="cellIs" dxfId="111" priority="12" operator="between">
      <formula>0</formula>
      <formula>0.49</formula>
    </cfRule>
    <cfRule type="cellIs" dxfId="110" priority="11" operator="between">
      <formula>0</formula>
      <formula>0.5</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AI112"/>
  <sheetViews>
    <sheetView workbookViewId="0"/>
  </sheetViews>
  <sheetFormatPr baseColWidth="10" defaultRowHeight="14.25" x14ac:dyDescent="0.2"/>
  <cols>
    <col min="1" max="1" width="30.625" customWidth="1"/>
    <col min="8" max="8" width="11.125" customWidth="1"/>
    <col min="9" max="35" width="11" style="1"/>
  </cols>
  <sheetData>
    <row r="1" spans="1:8" x14ac:dyDescent="0.2">
      <c r="A1" s="53" t="s">
        <v>30</v>
      </c>
      <c r="B1" s="53"/>
      <c r="C1" s="53"/>
      <c r="D1" s="6"/>
      <c r="E1" s="6"/>
      <c r="F1" s="6"/>
      <c r="G1" s="6"/>
      <c r="H1" s="3"/>
    </row>
    <row r="2" spans="1:8" x14ac:dyDescent="0.2">
      <c r="A2" s="54"/>
      <c r="B2" s="54"/>
      <c r="C2" s="54"/>
      <c r="D2" s="65"/>
      <c r="E2" s="65"/>
      <c r="F2" s="65"/>
      <c r="G2" s="108"/>
      <c r="H2" s="55" t="s">
        <v>151</v>
      </c>
    </row>
    <row r="3" spans="1:8" x14ac:dyDescent="0.2">
      <c r="A3" s="56"/>
      <c r="B3" s="778">
        <f>INDICE!A3</f>
        <v>46081</v>
      </c>
      <c r="C3" s="779"/>
      <c r="D3" s="779" t="s">
        <v>115</v>
      </c>
      <c r="E3" s="779"/>
      <c r="F3" s="779" t="s">
        <v>116</v>
      </c>
      <c r="G3" s="779"/>
      <c r="H3" s="779"/>
    </row>
    <row r="4" spans="1:8" x14ac:dyDescent="0.2">
      <c r="A4" s="66"/>
      <c r="B4" s="82" t="s">
        <v>47</v>
      </c>
      <c r="C4" s="82" t="s">
        <v>444</v>
      </c>
      <c r="D4" s="82" t="s">
        <v>47</v>
      </c>
      <c r="E4" s="82" t="s">
        <v>444</v>
      </c>
      <c r="F4" s="82" t="s">
        <v>47</v>
      </c>
      <c r="G4" s="83" t="s">
        <v>444</v>
      </c>
      <c r="H4" s="83" t="s">
        <v>121</v>
      </c>
    </row>
    <row r="5" spans="1:8" x14ac:dyDescent="0.2">
      <c r="A5" t="s">
        <v>589</v>
      </c>
      <c r="B5" s="719">
        <v>6.2E-2</v>
      </c>
      <c r="C5" s="73">
        <v>-74.058577405857733</v>
      </c>
      <c r="D5" s="720">
        <v>0.216</v>
      </c>
      <c r="E5" s="73">
        <v>-66.56346749226006</v>
      </c>
      <c r="F5" s="720">
        <v>0.86799999999999999</v>
      </c>
      <c r="G5" s="187">
        <v>-25.719273623495987</v>
      </c>
      <c r="H5" s="474">
        <v>100</v>
      </c>
    </row>
    <row r="6" spans="1:8" x14ac:dyDescent="0.2">
      <c r="A6" s="188" t="s">
        <v>243</v>
      </c>
      <c r="B6" s="726">
        <v>6.2E-2</v>
      </c>
      <c r="C6" s="713">
        <v>-74.058577405857733</v>
      </c>
      <c r="D6" s="718">
        <v>0.216</v>
      </c>
      <c r="E6" s="713">
        <v>-66.56346749226006</v>
      </c>
      <c r="F6" s="721">
        <v>0.86799999999999999</v>
      </c>
      <c r="G6" s="188">
        <v>-25.719273623495987</v>
      </c>
      <c r="H6" s="188">
        <v>100</v>
      </c>
    </row>
    <row r="7" spans="1:8" x14ac:dyDescent="0.2">
      <c r="A7" s="555" t="s">
        <v>244</v>
      </c>
      <c r="B7" s="676">
        <f>B6/'Consumo PP'!B11*100</f>
        <v>1.3831650365416026E-3</v>
      </c>
      <c r="C7" s="618"/>
      <c r="D7" s="676">
        <f>D6/'Consumo PP'!D11*100</f>
        <v>2.3428334230026419E-3</v>
      </c>
      <c r="E7" s="618"/>
      <c r="F7" s="676">
        <f>F6/'Consumo PP'!F11*100</f>
        <v>1.4490081391764992E-3</v>
      </c>
      <c r="G7" s="555"/>
      <c r="H7" s="617"/>
    </row>
    <row r="8" spans="1:8" x14ac:dyDescent="0.2">
      <c r="A8" s="80" t="s">
        <v>564</v>
      </c>
      <c r="B8" s="59"/>
      <c r="C8" s="108"/>
      <c r="D8" s="108"/>
      <c r="E8" s="108"/>
      <c r="F8" s="108"/>
      <c r="G8" s="108"/>
      <c r="H8" s="161" t="s">
        <v>219</v>
      </c>
    </row>
    <row r="9" spans="1:8" s="1" customFormat="1" x14ac:dyDescent="0.2">
      <c r="A9" s="80" t="s">
        <v>519</v>
      </c>
      <c r="B9" s="108"/>
    </row>
    <row r="10" spans="1:8" s="1" customFormat="1" x14ac:dyDescent="0.2">
      <c r="A10" s="723" t="s">
        <v>526</v>
      </c>
    </row>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sheetData>
  <mergeCells count="3">
    <mergeCell ref="B3:C3"/>
    <mergeCell ref="D3:E3"/>
    <mergeCell ref="F3:H3"/>
  </mergeCells>
  <conditionalFormatting sqref="C5 E5">
    <cfRule type="cellIs" dxfId="109" priority="9" operator="between">
      <formula>0.00001</formula>
      <formula>0.499</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BA80"/>
  <sheetViews>
    <sheetView workbookViewId="0"/>
  </sheetViews>
  <sheetFormatPr baseColWidth="10" defaultRowHeight="14.25" x14ac:dyDescent="0.2"/>
  <cols>
    <col min="1" max="1" width="11" customWidth="1"/>
    <col min="8" max="53" width="11" style="1"/>
  </cols>
  <sheetData>
    <row r="1" spans="1:7" x14ac:dyDescent="0.2">
      <c r="A1" s="6" t="s">
        <v>245</v>
      </c>
      <c r="B1" s="420"/>
      <c r="C1" s="1"/>
      <c r="D1" s="1"/>
      <c r="E1" s="1"/>
      <c r="F1" s="1"/>
      <c r="G1" s="1"/>
    </row>
    <row r="2" spans="1:7" x14ac:dyDescent="0.2">
      <c r="A2" s="1"/>
      <c r="B2" s="1"/>
      <c r="C2" s="1"/>
      <c r="D2" s="1"/>
      <c r="E2" s="1"/>
      <c r="F2" s="1"/>
      <c r="G2" s="55" t="s">
        <v>151</v>
      </c>
    </row>
    <row r="3" spans="1:7" x14ac:dyDescent="0.2">
      <c r="A3" s="56"/>
      <c r="B3" s="782">
        <f>INDICE!A3</f>
        <v>46081</v>
      </c>
      <c r="C3" s="782"/>
      <c r="D3" s="780" t="s">
        <v>115</v>
      </c>
      <c r="E3" s="780"/>
      <c r="F3" s="780" t="s">
        <v>116</v>
      </c>
      <c r="G3" s="780"/>
    </row>
    <row r="4" spans="1:7" x14ac:dyDescent="0.2">
      <c r="A4" s="66"/>
      <c r="B4" s="606" t="s">
        <v>47</v>
      </c>
      <c r="C4" s="196" t="s">
        <v>444</v>
      </c>
      <c r="D4" s="606" t="s">
        <v>47</v>
      </c>
      <c r="E4" s="196" t="s">
        <v>444</v>
      </c>
      <c r="F4" s="606" t="s">
        <v>47</v>
      </c>
      <c r="G4" s="196" t="s">
        <v>444</v>
      </c>
    </row>
    <row r="5" spans="1:7" ht="15" x14ac:dyDescent="0.25">
      <c r="A5" s="415" t="s">
        <v>114</v>
      </c>
      <c r="B5" s="418">
        <v>4239.7629999999999</v>
      </c>
      <c r="C5" s="416">
        <v>-11.052100578004859</v>
      </c>
      <c r="D5" s="417">
        <v>9231.9179999999997</v>
      </c>
      <c r="E5" s="416">
        <v>-8.349201776206657</v>
      </c>
      <c r="F5" s="419">
        <v>61764.503999999994</v>
      </c>
      <c r="G5" s="416">
        <v>-3.2336513652719043</v>
      </c>
    </row>
    <row r="6" spans="1:7" x14ac:dyDescent="0.2">
      <c r="A6" s="80"/>
      <c r="B6" s="1"/>
      <c r="C6" s="1"/>
      <c r="D6" s="1"/>
      <c r="E6" s="1"/>
      <c r="F6" s="1"/>
      <c r="G6" s="55" t="s">
        <v>219</v>
      </c>
    </row>
    <row r="7" spans="1:7" x14ac:dyDescent="0.2">
      <c r="A7" s="80" t="s">
        <v>564</v>
      </c>
      <c r="B7" s="1"/>
      <c r="C7" s="1"/>
      <c r="D7" s="1"/>
      <c r="E7" s="1"/>
      <c r="F7" s="1"/>
      <c r="G7" s="1"/>
    </row>
    <row r="8" spans="1:7" s="1" customFormat="1" x14ac:dyDescent="0.2"/>
    <row r="9" spans="1:7" s="1" customFormat="1" x14ac:dyDescent="0.2"/>
    <row r="10" spans="1:7" s="1" customFormat="1" x14ac:dyDescent="0.2"/>
    <row r="11" spans="1:7" s="1" customFormat="1" x14ac:dyDescent="0.2"/>
    <row r="12" spans="1:7" s="1" customFormat="1" x14ac:dyDescent="0.2"/>
    <row r="13" spans="1:7" s="1" customFormat="1" x14ac:dyDescent="0.2"/>
    <row r="14" spans="1:7" s="1" customFormat="1" x14ac:dyDescent="0.2"/>
    <row r="15" spans="1:7" s="1" customFormat="1" x14ac:dyDescent="0.2"/>
    <row r="16" spans="1:7"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sheetData>
  <mergeCells count="3">
    <mergeCell ref="B3:C3"/>
    <mergeCell ref="D3:E3"/>
    <mergeCell ref="F3:G3"/>
  </mergeCells>
  <conditionalFormatting sqref="C5">
    <cfRule type="cellIs" dxfId="108" priority="1" operator="between">
      <formula>-0.03</formula>
      <formula>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H15"/>
  <sheetViews>
    <sheetView zoomScaleNormal="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10" width="11" style="69"/>
    <col min="11" max="12" width="11.5" style="69" customWidth="1"/>
    <col min="13" max="256" width="11" style="69"/>
    <col min="257" max="257" width="32.125" style="69" customWidth="1"/>
    <col min="258" max="258" width="12.125" style="69" customWidth="1"/>
    <col min="259" max="259" width="12.625" style="69" customWidth="1"/>
    <col min="260" max="260" width="11" style="69"/>
    <col min="261" max="261" width="12.625" style="69" customWidth="1"/>
    <col min="262" max="262" width="13.5" style="69" customWidth="1"/>
    <col min="263" max="263" width="11" style="69"/>
    <col min="264" max="264" width="12.125" style="69" customWidth="1"/>
    <col min="265" max="266" width="11" style="69"/>
    <col min="267" max="268" width="11.5" style="69" customWidth="1"/>
    <col min="269" max="512" width="11" style="69"/>
    <col min="513" max="513" width="32.125" style="69" customWidth="1"/>
    <col min="514" max="514" width="12.125" style="69" customWidth="1"/>
    <col min="515" max="515" width="12.625" style="69" customWidth="1"/>
    <col min="516" max="516" width="11" style="69"/>
    <col min="517" max="517" width="12.625" style="69" customWidth="1"/>
    <col min="518" max="518" width="13.5" style="69" customWidth="1"/>
    <col min="519" max="519" width="11" style="69"/>
    <col min="520" max="520" width="12.125" style="69" customWidth="1"/>
    <col min="521" max="522" width="11" style="69"/>
    <col min="523" max="524" width="11.5" style="69" customWidth="1"/>
    <col min="525" max="768" width="11" style="69"/>
    <col min="769" max="769" width="32.125" style="69" customWidth="1"/>
    <col min="770" max="770" width="12.125" style="69" customWidth="1"/>
    <col min="771" max="771" width="12.625" style="69" customWidth="1"/>
    <col min="772" max="772" width="11" style="69"/>
    <col min="773" max="773" width="12.625" style="69" customWidth="1"/>
    <col min="774" max="774" width="13.5" style="69" customWidth="1"/>
    <col min="775" max="775" width="11" style="69"/>
    <col min="776" max="776" width="12.125" style="69" customWidth="1"/>
    <col min="777" max="778" width="11" style="69"/>
    <col min="779" max="780" width="11.5" style="69" customWidth="1"/>
    <col min="781" max="1024" width="11" style="69"/>
    <col min="1025" max="1025" width="32.125" style="69" customWidth="1"/>
    <col min="1026" max="1026" width="12.125" style="69" customWidth="1"/>
    <col min="1027" max="1027" width="12.625" style="69" customWidth="1"/>
    <col min="1028" max="1028" width="11" style="69"/>
    <col min="1029" max="1029" width="12.625" style="69" customWidth="1"/>
    <col min="1030" max="1030" width="13.5" style="69" customWidth="1"/>
    <col min="1031" max="1031" width="11" style="69"/>
    <col min="1032" max="1032" width="12.125" style="69" customWidth="1"/>
    <col min="1033" max="1034" width="11" style="69"/>
    <col min="1035" max="1036" width="11.5" style="69" customWidth="1"/>
    <col min="1037" max="1280" width="11" style="69"/>
    <col min="1281" max="1281" width="32.125" style="69" customWidth="1"/>
    <col min="1282" max="1282" width="12.125" style="69" customWidth="1"/>
    <col min="1283" max="1283" width="12.625" style="69" customWidth="1"/>
    <col min="1284" max="1284" width="11" style="69"/>
    <col min="1285" max="1285" width="12.625" style="69" customWidth="1"/>
    <col min="1286" max="1286" width="13.5" style="69" customWidth="1"/>
    <col min="1287" max="1287" width="11" style="69"/>
    <col min="1288" max="1288" width="12.125" style="69" customWidth="1"/>
    <col min="1289" max="1290" width="11" style="69"/>
    <col min="1291" max="1292" width="11.5" style="69" customWidth="1"/>
    <col min="1293" max="1536" width="11" style="69"/>
    <col min="1537" max="1537" width="32.125" style="69" customWidth="1"/>
    <col min="1538" max="1538" width="12.125" style="69" customWidth="1"/>
    <col min="1539" max="1539" width="12.625" style="69" customWidth="1"/>
    <col min="1540" max="1540" width="11" style="69"/>
    <col min="1541" max="1541" width="12.625" style="69" customWidth="1"/>
    <col min="1542" max="1542" width="13.5" style="69" customWidth="1"/>
    <col min="1543" max="1543" width="11" style="69"/>
    <col min="1544" max="1544" width="12.125" style="69" customWidth="1"/>
    <col min="1545" max="1546" width="11" style="69"/>
    <col min="1547" max="1548" width="11.5" style="69" customWidth="1"/>
    <col min="1549" max="1792" width="11" style="69"/>
    <col min="1793" max="1793" width="32.125" style="69" customWidth="1"/>
    <col min="1794" max="1794" width="12.125" style="69" customWidth="1"/>
    <col min="1795" max="1795" width="12.625" style="69" customWidth="1"/>
    <col min="1796" max="1796" width="11" style="69"/>
    <col min="1797" max="1797" width="12.625" style="69" customWidth="1"/>
    <col min="1798" max="1798" width="13.5" style="69" customWidth="1"/>
    <col min="1799" max="1799" width="11" style="69"/>
    <col min="1800" max="1800" width="12.125" style="69" customWidth="1"/>
    <col min="1801" max="1802" width="11" style="69"/>
    <col min="1803" max="1804" width="11.5" style="69" customWidth="1"/>
    <col min="1805" max="2048" width="11" style="69"/>
    <col min="2049" max="2049" width="32.125" style="69" customWidth="1"/>
    <col min="2050" max="2050" width="12.125" style="69" customWidth="1"/>
    <col min="2051" max="2051" width="12.625" style="69" customWidth="1"/>
    <col min="2052" max="2052" width="11" style="69"/>
    <col min="2053" max="2053" width="12.625" style="69" customWidth="1"/>
    <col min="2054" max="2054" width="13.5" style="69" customWidth="1"/>
    <col min="2055" max="2055" width="11" style="69"/>
    <col min="2056" max="2056" width="12.125" style="69" customWidth="1"/>
    <col min="2057" max="2058" width="11" style="69"/>
    <col min="2059" max="2060" width="11.5" style="69" customWidth="1"/>
    <col min="2061" max="2304" width="11" style="69"/>
    <col min="2305" max="2305" width="32.125" style="69" customWidth="1"/>
    <col min="2306" max="2306" width="12.125" style="69" customWidth="1"/>
    <col min="2307" max="2307" width="12.625" style="69" customWidth="1"/>
    <col min="2308" max="2308" width="11" style="69"/>
    <col min="2309" max="2309" width="12.625" style="69" customWidth="1"/>
    <col min="2310" max="2310" width="13.5" style="69" customWidth="1"/>
    <col min="2311" max="2311" width="11" style="69"/>
    <col min="2312" max="2312" width="12.125" style="69" customWidth="1"/>
    <col min="2313" max="2314" width="11" style="69"/>
    <col min="2315" max="2316" width="11.5" style="69" customWidth="1"/>
    <col min="2317" max="2560" width="11" style="69"/>
    <col min="2561" max="2561" width="32.125" style="69" customWidth="1"/>
    <col min="2562" max="2562" width="12.125" style="69" customWidth="1"/>
    <col min="2563" max="2563" width="12.625" style="69" customWidth="1"/>
    <col min="2564" max="2564" width="11" style="69"/>
    <col min="2565" max="2565" width="12.625" style="69" customWidth="1"/>
    <col min="2566" max="2566" width="13.5" style="69" customWidth="1"/>
    <col min="2567" max="2567" width="11" style="69"/>
    <col min="2568" max="2568" width="12.125" style="69" customWidth="1"/>
    <col min="2569" max="2570" width="11" style="69"/>
    <col min="2571" max="2572" width="11.5" style="69" customWidth="1"/>
    <col min="2573" max="2816" width="11" style="69"/>
    <col min="2817" max="2817" width="32.125" style="69" customWidth="1"/>
    <col min="2818" max="2818" width="12.125" style="69" customWidth="1"/>
    <col min="2819" max="2819" width="12.625" style="69" customWidth="1"/>
    <col min="2820" max="2820" width="11" style="69"/>
    <col min="2821" max="2821" width="12.625" style="69" customWidth="1"/>
    <col min="2822" max="2822" width="13.5" style="69" customWidth="1"/>
    <col min="2823" max="2823" width="11" style="69"/>
    <col min="2824" max="2824" width="12.125" style="69" customWidth="1"/>
    <col min="2825" max="2826" width="11" style="69"/>
    <col min="2827" max="2828" width="11.5" style="69" customWidth="1"/>
    <col min="2829" max="3072" width="11" style="69"/>
    <col min="3073" max="3073" width="32.125" style="69" customWidth="1"/>
    <col min="3074" max="3074" width="12.125" style="69" customWidth="1"/>
    <col min="3075" max="3075" width="12.625" style="69" customWidth="1"/>
    <col min="3076" max="3076" width="11" style="69"/>
    <col min="3077" max="3077" width="12.625" style="69" customWidth="1"/>
    <col min="3078" max="3078" width="13.5" style="69" customWidth="1"/>
    <col min="3079" max="3079" width="11" style="69"/>
    <col min="3080" max="3080" width="12.125" style="69" customWidth="1"/>
    <col min="3081" max="3082" width="11" style="69"/>
    <col min="3083" max="3084" width="11.5" style="69" customWidth="1"/>
    <col min="3085" max="3328" width="11" style="69"/>
    <col min="3329" max="3329" width="32.125" style="69" customWidth="1"/>
    <col min="3330" max="3330" width="12.125" style="69" customWidth="1"/>
    <col min="3331" max="3331" width="12.625" style="69" customWidth="1"/>
    <col min="3332" max="3332" width="11" style="69"/>
    <col min="3333" max="3333" width="12.625" style="69" customWidth="1"/>
    <col min="3334" max="3334" width="13.5" style="69" customWidth="1"/>
    <col min="3335" max="3335" width="11" style="69"/>
    <col min="3336" max="3336" width="12.125" style="69" customWidth="1"/>
    <col min="3337" max="3338" width="11" style="69"/>
    <col min="3339" max="3340" width="11.5" style="69" customWidth="1"/>
    <col min="3341" max="3584" width="11" style="69"/>
    <col min="3585" max="3585" width="32.125" style="69" customWidth="1"/>
    <col min="3586" max="3586" width="12.125" style="69" customWidth="1"/>
    <col min="3587" max="3587" width="12.625" style="69" customWidth="1"/>
    <col min="3588" max="3588" width="11" style="69"/>
    <col min="3589" max="3589" width="12.625" style="69" customWidth="1"/>
    <col min="3590" max="3590" width="13.5" style="69" customWidth="1"/>
    <col min="3591" max="3591" width="11" style="69"/>
    <col min="3592" max="3592" width="12.125" style="69" customWidth="1"/>
    <col min="3593" max="3594" width="11" style="69"/>
    <col min="3595" max="3596" width="11.5" style="69" customWidth="1"/>
    <col min="3597" max="3840" width="11" style="69"/>
    <col min="3841" max="3841" width="32.125" style="69" customWidth="1"/>
    <col min="3842" max="3842" width="12.125" style="69" customWidth="1"/>
    <col min="3843" max="3843" width="12.625" style="69" customWidth="1"/>
    <col min="3844" max="3844" width="11" style="69"/>
    <col min="3845" max="3845" width="12.625" style="69" customWidth="1"/>
    <col min="3846" max="3846" width="13.5" style="69" customWidth="1"/>
    <col min="3847" max="3847" width="11" style="69"/>
    <col min="3848" max="3848" width="12.125" style="69" customWidth="1"/>
    <col min="3849" max="3850" width="11" style="69"/>
    <col min="3851" max="3852" width="11.5" style="69" customWidth="1"/>
    <col min="3853" max="4096" width="11" style="69"/>
    <col min="4097" max="4097" width="32.125" style="69" customWidth="1"/>
    <col min="4098" max="4098" width="12.125" style="69" customWidth="1"/>
    <col min="4099" max="4099" width="12.625" style="69" customWidth="1"/>
    <col min="4100" max="4100" width="11" style="69"/>
    <col min="4101" max="4101" width="12.625" style="69" customWidth="1"/>
    <col min="4102" max="4102" width="13.5" style="69" customWidth="1"/>
    <col min="4103" max="4103" width="11" style="69"/>
    <col min="4104" max="4104" width="12.125" style="69" customWidth="1"/>
    <col min="4105" max="4106" width="11" style="69"/>
    <col min="4107" max="4108" width="11.5" style="69" customWidth="1"/>
    <col min="4109" max="4352" width="11" style="69"/>
    <col min="4353" max="4353" width="32.125" style="69" customWidth="1"/>
    <col min="4354" max="4354" width="12.125" style="69" customWidth="1"/>
    <col min="4355" max="4355" width="12.625" style="69" customWidth="1"/>
    <col min="4356" max="4356" width="11" style="69"/>
    <col min="4357" max="4357" width="12.625" style="69" customWidth="1"/>
    <col min="4358" max="4358" width="13.5" style="69" customWidth="1"/>
    <col min="4359" max="4359" width="11" style="69"/>
    <col min="4360" max="4360" width="12.125" style="69" customWidth="1"/>
    <col min="4361" max="4362" width="11" style="69"/>
    <col min="4363" max="4364" width="11.5" style="69" customWidth="1"/>
    <col min="4365" max="4608" width="11" style="69"/>
    <col min="4609" max="4609" width="32.125" style="69" customWidth="1"/>
    <col min="4610" max="4610" width="12.125" style="69" customWidth="1"/>
    <col min="4611" max="4611" width="12.625" style="69" customWidth="1"/>
    <col min="4612" max="4612" width="11" style="69"/>
    <col min="4613" max="4613" width="12.625" style="69" customWidth="1"/>
    <col min="4614" max="4614" width="13.5" style="69" customWidth="1"/>
    <col min="4615" max="4615" width="11" style="69"/>
    <col min="4616" max="4616" width="12.125" style="69" customWidth="1"/>
    <col min="4617" max="4618" width="11" style="69"/>
    <col min="4619" max="4620" width="11.5" style="69" customWidth="1"/>
    <col min="4621" max="4864" width="11" style="69"/>
    <col min="4865" max="4865" width="32.125" style="69" customWidth="1"/>
    <col min="4866" max="4866" width="12.125" style="69" customWidth="1"/>
    <col min="4867" max="4867" width="12.625" style="69" customWidth="1"/>
    <col min="4868" max="4868" width="11" style="69"/>
    <col min="4869" max="4869" width="12.625" style="69" customWidth="1"/>
    <col min="4870" max="4870" width="13.5" style="69" customWidth="1"/>
    <col min="4871" max="4871" width="11" style="69"/>
    <col min="4872" max="4872" width="12.125" style="69" customWidth="1"/>
    <col min="4873" max="4874" width="11" style="69"/>
    <col min="4875" max="4876" width="11.5" style="69" customWidth="1"/>
    <col min="4877" max="5120" width="11" style="69"/>
    <col min="5121" max="5121" width="32.125" style="69" customWidth="1"/>
    <col min="5122" max="5122" width="12.125" style="69" customWidth="1"/>
    <col min="5123" max="5123" width="12.625" style="69" customWidth="1"/>
    <col min="5124" max="5124" width="11" style="69"/>
    <col min="5125" max="5125" width="12.625" style="69" customWidth="1"/>
    <col min="5126" max="5126" width="13.5" style="69" customWidth="1"/>
    <col min="5127" max="5127" width="11" style="69"/>
    <col min="5128" max="5128" width="12.125" style="69" customWidth="1"/>
    <col min="5129" max="5130" width="11" style="69"/>
    <col min="5131" max="5132" width="11.5" style="69" customWidth="1"/>
    <col min="5133" max="5376" width="11" style="69"/>
    <col min="5377" max="5377" width="32.125" style="69" customWidth="1"/>
    <col min="5378" max="5378" width="12.125" style="69" customWidth="1"/>
    <col min="5379" max="5379" width="12.625" style="69" customWidth="1"/>
    <col min="5380" max="5380" width="11" style="69"/>
    <col min="5381" max="5381" width="12.625" style="69" customWidth="1"/>
    <col min="5382" max="5382" width="13.5" style="69" customWidth="1"/>
    <col min="5383" max="5383" width="11" style="69"/>
    <col min="5384" max="5384" width="12.125" style="69" customWidth="1"/>
    <col min="5385" max="5386" width="11" style="69"/>
    <col min="5387" max="5388" width="11.5" style="69" customWidth="1"/>
    <col min="5389" max="5632" width="11" style="69"/>
    <col min="5633" max="5633" width="32.125" style="69" customWidth="1"/>
    <col min="5634" max="5634" width="12.125" style="69" customWidth="1"/>
    <col min="5635" max="5635" width="12.625" style="69" customWidth="1"/>
    <col min="5636" max="5636" width="11" style="69"/>
    <col min="5637" max="5637" width="12.625" style="69" customWidth="1"/>
    <col min="5638" max="5638" width="13.5" style="69" customWidth="1"/>
    <col min="5639" max="5639" width="11" style="69"/>
    <col min="5640" max="5640" width="12.125" style="69" customWidth="1"/>
    <col min="5641" max="5642" width="11" style="69"/>
    <col min="5643" max="5644" width="11.5" style="69" customWidth="1"/>
    <col min="5645" max="5888" width="11" style="69"/>
    <col min="5889" max="5889" width="32.125" style="69" customWidth="1"/>
    <col min="5890" max="5890" width="12.125" style="69" customWidth="1"/>
    <col min="5891" max="5891" width="12.625" style="69" customWidth="1"/>
    <col min="5892" max="5892" width="11" style="69"/>
    <col min="5893" max="5893" width="12.625" style="69" customWidth="1"/>
    <col min="5894" max="5894" width="13.5" style="69" customWidth="1"/>
    <col min="5895" max="5895" width="11" style="69"/>
    <col min="5896" max="5896" width="12.125" style="69" customWidth="1"/>
    <col min="5897" max="5898" width="11" style="69"/>
    <col min="5899" max="5900" width="11.5" style="69" customWidth="1"/>
    <col min="5901" max="6144" width="11" style="69"/>
    <col min="6145" max="6145" width="32.125" style="69" customWidth="1"/>
    <col min="6146" max="6146" width="12.125" style="69" customWidth="1"/>
    <col min="6147" max="6147" width="12.625" style="69" customWidth="1"/>
    <col min="6148" max="6148" width="11" style="69"/>
    <col min="6149" max="6149" width="12.625" style="69" customWidth="1"/>
    <col min="6150" max="6150" width="13.5" style="69" customWidth="1"/>
    <col min="6151" max="6151" width="11" style="69"/>
    <col min="6152" max="6152" width="12.125" style="69" customWidth="1"/>
    <col min="6153" max="6154" width="11" style="69"/>
    <col min="6155" max="6156" width="11.5" style="69" customWidth="1"/>
    <col min="6157" max="6400" width="11" style="69"/>
    <col min="6401" max="6401" width="32.125" style="69" customWidth="1"/>
    <col min="6402" max="6402" width="12.125" style="69" customWidth="1"/>
    <col min="6403" max="6403" width="12.625" style="69" customWidth="1"/>
    <col min="6404" max="6404" width="11" style="69"/>
    <col min="6405" max="6405" width="12.625" style="69" customWidth="1"/>
    <col min="6406" max="6406" width="13.5" style="69" customWidth="1"/>
    <col min="6407" max="6407" width="11" style="69"/>
    <col min="6408" max="6408" width="12.125" style="69" customWidth="1"/>
    <col min="6409" max="6410" width="11" style="69"/>
    <col min="6411" max="6412" width="11.5" style="69" customWidth="1"/>
    <col min="6413" max="6656" width="11" style="69"/>
    <col min="6657" max="6657" width="32.125" style="69" customWidth="1"/>
    <col min="6658" max="6658" width="12.125" style="69" customWidth="1"/>
    <col min="6659" max="6659" width="12.625" style="69" customWidth="1"/>
    <col min="6660" max="6660" width="11" style="69"/>
    <col min="6661" max="6661" width="12.625" style="69" customWidth="1"/>
    <col min="6662" max="6662" width="13.5" style="69" customWidth="1"/>
    <col min="6663" max="6663" width="11" style="69"/>
    <col min="6664" max="6664" width="12.125" style="69" customWidth="1"/>
    <col min="6665" max="6666" width="11" style="69"/>
    <col min="6667" max="6668" width="11.5" style="69" customWidth="1"/>
    <col min="6669" max="6912" width="11" style="69"/>
    <col min="6913" max="6913" width="32.125" style="69" customWidth="1"/>
    <col min="6914" max="6914" width="12.125" style="69" customWidth="1"/>
    <col min="6915" max="6915" width="12.625" style="69" customWidth="1"/>
    <col min="6916" max="6916" width="11" style="69"/>
    <col min="6917" max="6917" width="12.625" style="69" customWidth="1"/>
    <col min="6918" max="6918" width="13.5" style="69" customWidth="1"/>
    <col min="6919" max="6919" width="11" style="69"/>
    <col min="6920" max="6920" width="12.125" style="69" customWidth="1"/>
    <col min="6921" max="6922" width="11" style="69"/>
    <col min="6923" max="6924" width="11.5" style="69" customWidth="1"/>
    <col min="6925" max="7168" width="11" style="69"/>
    <col min="7169" max="7169" width="32.125" style="69" customWidth="1"/>
    <col min="7170" max="7170" width="12.125" style="69" customWidth="1"/>
    <col min="7171" max="7171" width="12.625" style="69" customWidth="1"/>
    <col min="7172" max="7172" width="11" style="69"/>
    <col min="7173" max="7173" width="12.625" style="69" customWidth="1"/>
    <col min="7174" max="7174" width="13.5" style="69" customWidth="1"/>
    <col min="7175" max="7175" width="11" style="69"/>
    <col min="7176" max="7176" width="12.125" style="69" customWidth="1"/>
    <col min="7177" max="7178" width="11" style="69"/>
    <col min="7179" max="7180" width="11.5" style="69" customWidth="1"/>
    <col min="7181" max="7424" width="11" style="69"/>
    <col min="7425" max="7425" width="32.125" style="69" customWidth="1"/>
    <col min="7426" max="7426" width="12.125" style="69" customWidth="1"/>
    <col min="7427" max="7427" width="12.625" style="69" customWidth="1"/>
    <col min="7428" max="7428" width="11" style="69"/>
    <col min="7429" max="7429" width="12.625" style="69" customWidth="1"/>
    <col min="7430" max="7430" width="13.5" style="69" customWidth="1"/>
    <col min="7431" max="7431" width="11" style="69"/>
    <col min="7432" max="7432" width="12.125" style="69" customWidth="1"/>
    <col min="7433" max="7434" width="11" style="69"/>
    <col min="7435" max="7436" width="11.5" style="69" customWidth="1"/>
    <col min="7437" max="7680" width="11" style="69"/>
    <col min="7681" max="7681" width="32.125" style="69" customWidth="1"/>
    <col min="7682" max="7682" width="12.125" style="69" customWidth="1"/>
    <col min="7683" max="7683" width="12.625" style="69" customWidth="1"/>
    <col min="7684" max="7684" width="11" style="69"/>
    <col min="7685" max="7685" width="12.625" style="69" customWidth="1"/>
    <col min="7686" max="7686" width="13.5" style="69" customWidth="1"/>
    <col min="7687" max="7687" width="11" style="69"/>
    <col min="7688" max="7688" width="12.125" style="69" customWidth="1"/>
    <col min="7689" max="7690" width="11" style="69"/>
    <col min="7691" max="7692" width="11.5" style="69" customWidth="1"/>
    <col min="7693" max="7936" width="11" style="69"/>
    <col min="7937" max="7937" width="32.125" style="69" customWidth="1"/>
    <col min="7938" max="7938" width="12.125" style="69" customWidth="1"/>
    <col min="7939" max="7939" width="12.625" style="69" customWidth="1"/>
    <col min="7940" max="7940" width="11" style="69"/>
    <col min="7941" max="7941" width="12.625" style="69" customWidth="1"/>
    <col min="7942" max="7942" width="13.5" style="69" customWidth="1"/>
    <col min="7943" max="7943" width="11" style="69"/>
    <col min="7944" max="7944" width="12.125" style="69" customWidth="1"/>
    <col min="7945" max="7946" width="11" style="69"/>
    <col min="7947" max="7948" width="11.5" style="69" customWidth="1"/>
    <col min="7949" max="8192" width="11" style="69"/>
    <col min="8193" max="8193" width="32.125" style="69" customWidth="1"/>
    <col min="8194" max="8194" width="12.125" style="69" customWidth="1"/>
    <col min="8195" max="8195" width="12.625" style="69" customWidth="1"/>
    <col min="8196" max="8196" width="11" style="69"/>
    <col min="8197" max="8197" width="12.625" style="69" customWidth="1"/>
    <col min="8198" max="8198" width="13.5" style="69" customWidth="1"/>
    <col min="8199" max="8199" width="11" style="69"/>
    <col min="8200" max="8200" width="12.125" style="69" customWidth="1"/>
    <col min="8201" max="8202" width="11" style="69"/>
    <col min="8203" max="8204" width="11.5" style="69" customWidth="1"/>
    <col min="8205" max="8448" width="11" style="69"/>
    <col min="8449" max="8449" width="32.125" style="69" customWidth="1"/>
    <col min="8450" max="8450" width="12.125" style="69" customWidth="1"/>
    <col min="8451" max="8451" width="12.625" style="69" customWidth="1"/>
    <col min="8452" max="8452" width="11" style="69"/>
    <col min="8453" max="8453" width="12.625" style="69" customWidth="1"/>
    <col min="8454" max="8454" width="13.5" style="69" customWidth="1"/>
    <col min="8455" max="8455" width="11" style="69"/>
    <col min="8456" max="8456" width="12.125" style="69" customWidth="1"/>
    <col min="8457" max="8458" width="11" style="69"/>
    <col min="8459" max="8460" width="11.5" style="69" customWidth="1"/>
    <col min="8461" max="8704" width="11" style="69"/>
    <col min="8705" max="8705" width="32.125" style="69" customWidth="1"/>
    <col min="8706" max="8706" width="12.125" style="69" customWidth="1"/>
    <col min="8707" max="8707" width="12.625" style="69" customWidth="1"/>
    <col min="8708" max="8708" width="11" style="69"/>
    <col min="8709" max="8709" width="12.625" style="69" customWidth="1"/>
    <col min="8710" max="8710" width="13.5" style="69" customWidth="1"/>
    <col min="8711" max="8711" width="11" style="69"/>
    <col min="8712" max="8712" width="12.125" style="69" customWidth="1"/>
    <col min="8713" max="8714" width="11" style="69"/>
    <col min="8715" max="8716" width="11.5" style="69" customWidth="1"/>
    <col min="8717" max="8960" width="11" style="69"/>
    <col min="8961" max="8961" width="32.125" style="69" customWidth="1"/>
    <col min="8962" max="8962" width="12.125" style="69" customWidth="1"/>
    <col min="8963" max="8963" width="12.625" style="69" customWidth="1"/>
    <col min="8964" max="8964" width="11" style="69"/>
    <col min="8965" max="8965" width="12.625" style="69" customWidth="1"/>
    <col min="8966" max="8966" width="13.5" style="69" customWidth="1"/>
    <col min="8967" max="8967" width="11" style="69"/>
    <col min="8968" max="8968" width="12.125" style="69" customWidth="1"/>
    <col min="8969" max="8970" width="11" style="69"/>
    <col min="8971" max="8972" width="11.5" style="69" customWidth="1"/>
    <col min="8973" max="9216" width="11" style="69"/>
    <col min="9217" max="9217" width="32.125" style="69" customWidth="1"/>
    <col min="9218" max="9218" width="12.125" style="69" customWidth="1"/>
    <col min="9219" max="9219" width="12.625" style="69" customWidth="1"/>
    <col min="9220" max="9220" width="11" style="69"/>
    <col min="9221" max="9221" width="12.625" style="69" customWidth="1"/>
    <col min="9222" max="9222" width="13.5" style="69" customWidth="1"/>
    <col min="9223" max="9223" width="11" style="69"/>
    <col min="9224" max="9224" width="12.125" style="69" customWidth="1"/>
    <col min="9225" max="9226" width="11" style="69"/>
    <col min="9227" max="9228" width="11.5" style="69" customWidth="1"/>
    <col min="9229" max="9472" width="11" style="69"/>
    <col min="9473" max="9473" width="32.125" style="69" customWidth="1"/>
    <col min="9474" max="9474" width="12.125" style="69" customWidth="1"/>
    <col min="9475" max="9475" width="12.625" style="69" customWidth="1"/>
    <col min="9476" max="9476" width="11" style="69"/>
    <col min="9477" max="9477" width="12.625" style="69" customWidth="1"/>
    <col min="9478" max="9478" width="13.5" style="69" customWidth="1"/>
    <col min="9479" max="9479" width="11" style="69"/>
    <col min="9480" max="9480" width="12.125" style="69" customWidth="1"/>
    <col min="9481" max="9482" width="11" style="69"/>
    <col min="9483" max="9484" width="11.5" style="69" customWidth="1"/>
    <col min="9485" max="9728" width="11" style="69"/>
    <col min="9729" max="9729" width="32.125" style="69" customWidth="1"/>
    <col min="9730" max="9730" width="12.125" style="69" customWidth="1"/>
    <col min="9731" max="9731" width="12.625" style="69" customWidth="1"/>
    <col min="9732" max="9732" width="11" style="69"/>
    <col min="9733" max="9733" width="12.625" style="69" customWidth="1"/>
    <col min="9734" max="9734" width="13.5" style="69" customWidth="1"/>
    <col min="9735" max="9735" width="11" style="69"/>
    <col min="9736" max="9736" width="12.125" style="69" customWidth="1"/>
    <col min="9737" max="9738" width="11" style="69"/>
    <col min="9739" max="9740" width="11.5" style="69" customWidth="1"/>
    <col min="9741" max="9984" width="11" style="69"/>
    <col min="9985" max="9985" width="32.125" style="69" customWidth="1"/>
    <col min="9986" max="9986" width="12.125" style="69" customWidth="1"/>
    <col min="9987" max="9987" width="12.625" style="69" customWidth="1"/>
    <col min="9988" max="9988" width="11" style="69"/>
    <col min="9989" max="9989" width="12.625" style="69" customWidth="1"/>
    <col min="9990" max="9990" width="13.5" style="69" customWidth="1"/>
    <col min="9991" max="9991" width="11" style="69"/>
    <col min="9992" max="9992" width="12.125" style="69" customWidth="1"/>
    <col min="9993" max="9994" width="11" style="69"/>
    <col min="9995" max="9996" width="11.5" style="69" customWidth="1"/>
    <col min="9997" max="10240" width="11" style="69"/>
    <col min="10241" max="10241" width="32.125" style="69" customWidth="1"/>
    <col min="10242" max="10242" width="12.125" style="69" customWidth="1"/>
    <col min="10243" max="10243" width="12.625" style="69" customWidth="1"/>
    <col min="10244" max="10244" width="11" style="69"/>
    <col min="10245" max="10245" width="12.625" style="69" customWidth="1"/>
    <col min="10246" max="10246" width="13.5" style="69" customWidth="1"/>
    <col min="10247" max="10247" width="11" style="69"/>
    <col min="10248" max="10248" width="12.125" style="69" customWidth="1"/>
    <col min="10249" max="10250" width="11" style="69"/>
    <col min="10251" max="10252" width="11.5" style="69" customWidth="1"/>
    <col min="10253" max="10496" width="11" style="69"/>
    <col min="10497" max="10497" width="32.125" style="69" customWidth="1"/>
    <col min="10498" max="10498" width="12.125" style="69" customWidth="1"/>
    <col min="10499" max="10499" width="12.625" style="69" customWidth="1"/>
    <col min="10500" max="10500" width="11" style="69"/>
    <col min="10501" max="10501" width="12.625" style="69" customWidth="1"/>
    <col min="10502" max="10502" width="13.5" style="69" customWidth="1"/>
    <col min="10503" max="10503" width="11" style="69"/>
    <col min="10504" max="10504" width="12.125" style="69" customWidth="1"/>
    <col min="10505" max="10506" width="11" style="69"/>
    <col min="10507" max="10508" width="11.5" style="69" customWidth="1"/>
    <col min="10509" max="10752" width="11" style="69"/>
    <col min="10753" max="10753" width="32.125" style="69" customWidth="1"/>
    <col min="10754" max="10754" width="12.125" style="69" customWidth="1"/>
    <col min="10755" max="10755" width="12.625" style="69" customWidth="1"/>
    <col min="10756" max="10756" width="11" style="69"/>
    <col min="10757" max="10757" width="12.625" style="69" customWidth="1"/>
    <col min="10758" max="10758" width="13.5" style="69" customWidth="1"/>
    <col min="10759" max="10759" width="11" style="69"/>
    <col min="10760" max="10760" width="12.125" style="69" customWidth="1"/>
    <col min="10761" max="10762" width="11" style="69"/>
    <col min="10763" max="10764" width="11.5" style="69" customWidth="1"/>
    <col min="10765" max="11008" width="11" style="69"/>
    <col min="11009" max="11009" width="32.125" style="69" customWidth="1"/>
    <col min="11010" max="11010" width="12.125" style="69" customWidth="1"/>
    <col min="11011" max="11011" width="12.625" style="69" customWidth="1"/>
    <col min="11012" max="11012" width="11" style="69"/>
    <col min="11013" max="11013" width="12.625" style="69" customWidth="1"/>
    <col min="11014" max="11014" width="13.5" style="69" customWidth="1"/>
    <col min="11015" max="11015" width="11" style="69"/>
    <col min="11016" max="11016" width="12.125" style="69" customWidth="1"/>
    <col min="11017" max="11018" width="11" style="69"/>
    <col min="11019" max="11020" width="11.5" style="69" customWidth="1"/>
    <col min="11021" max="11264" width="11" style="69"/>
    <col min="11265" max="11265" width="32.125" style="69" customWidth="1"/>
    <col min="11266" max="11266" width="12.125" style="69" customWidth="1"/>
    <col min="11267" max="11267" width="12.625" style="69" customWidth="1"/>
    <col min="11268" max="11268" width="11" style="69"/>
    <col min="11269" max="11269" width="12.625" style="69" customWidth="1"/>
    <col min="11270" max="11270" width="13.5" style="69" customWidth="1"/>
    <col min="11271" max="11271" width="11" style="69"/>
    <col min="11272" max="11272" width="12.125" style="69" customWidth="1"/>
    <col min="11273" max="11274" width="11" style="69"/>
    <col min="11275" max="11276" width="11.5" style="69" customWidth="1"/>
    <col min="11277" max="11520" width="11" style="69"/>
    <col min="11521" max="11521" width="32.125" style="69" customWidth="1"/>
    <col min="11522" max="11522" width="12.125" style="69" customWidth="1"/>
    <col min="11523" max="11523" width="12.625" style="69" customWidth="1"/>
    <col min="11524" max="11524" width="11" style="69"/>
    <col min="11525" max="11525" width="12.625" style="69" customWidth="1"/>
    <col min="11526" max="11526" width="13.5" style="69" customWidth="1"/>
    <col min="11527" max="11527" width="11" style="69"/>
    <col min="11528" max="11528" width="12.125" style="69" customWidth="1"/>
    <col min="11529" max="11530" width="11" style="69"/>
    <col min="11531" max="11532" width="11.5" style="69" customWidth="1"/>
    <col min="11533" max="11776" width="11" style="69"/>
    <col min="11777" max="11777" width="32.125" style="69" customWidth="1"/>
    <col min="11778" max="11778" width="12.125" style="69" customWidth="1"/>
    <col min="11779" max="11779" width="12.625" style="69" customWidth="1"/>
    <col min="11780" max="11780" width="11" style="69"/>
    <col min="11781" max="11781" width="12.625" style="69" customWidth="1"/>
    <col min="11782" max="11782" width="13.5" style="69" customWidth="1"/>
    <col min="11783" max="11783" width="11" style="69"/>
    <col min="11784" max="11784" width="12.125" style="69" customWidth="1"/>
    <col min="11785" max="11786" width="11" style="69"/>
    <col min="11787" max="11788" width="11.5" style="69" customWidth="1"/>
    <col min="11789" max="12032" width="11" style="69"/>
    <col min="12033" max="12033" width="32.125" style="69" customWidth="1"/>
    <col min="12034" max="12034" width="12.125" style="69" customWidth="1"/>
    <col min="12035" max="12035" width="12.625" style="69" customWidth="1"/>
    <col min="12036" max="12036" width="11" style="69"/>
    <col min="12037" max="12037" width="12.625" style="69" customWidth="1"/>
    <col min="12038" max="12038" width="13.5" style="69" customWidth="1"/>
    <col min="12039" max="12039" width="11" style="69"/>
    <col min="12040" max="12040" width="12.125" style="69" customWidth="1"/>
    <col min="12041" max="12042" width="11" style="69"/>
    <col min="12043" max="12044" width="11.5" style="69" customWidth="1"/>
    <col min="12045" max="12288" width="11" style="69"/>
    <col min="12289" max="12289" width="32.125" style="69" customWidth="1"/>
    <col min="12290" max="12290" width="12.125" style="69" customWidth="1"/>
    <col min="12291" max="12291" width="12.625" style="69" customWidth="1"/>
    <col min="12292" max="12292" width="11" style="69"/>
    <col min="12293" max="12293" width="12.625" style="69" customWidth="1"/>
    <col min="12294" max="12294" width="13.5" style="69" customWidth="1"/>
    <col min="12295" max="12295" width="11" style="69"/>
    <col min="12296" max="12296" width="12.125" style="69" customWidth="1"/>
    <col min="12297" max="12298" width="11" style="69"/>
    <col min="12299" max="12300" width="11.5" style="69" customWidth="1"/>
    <col min="12301" max="12544" width="11" style="69"/>
    <col min="12545" max="12545" width="32.125" style="69" customWidth="1"/>
    <col min="12546" max="12546" width="12.125" style="69" customWidth="1"/>
    <col min="12547" max="12547" width="12.625" style="69" customWidth="1"/>
    <col min="12548" max="12548" width="11" style="69"/>
    <col min="12549" max="12549" width="12.625" style="69" customWidth="1"/>
    <col min="12550" max="12550" width="13.5" style="69" customWidth="1"/>
    <col min="12551" max="12551" width="11" style="69"/>
    <col min="12552" max="12552" width="12.125" style="69" customWidth="1"/>
    <col min="12553" max="12554" width="11" style="69"/>
    <col min="12555" max="12556" width="11.5" style="69" customWidth="1"/>
    <col min="12557" max="12800" width="11" style="69"/>
    <col min="12801" max="12801" width="32.125" style="69" customWidth="1"/>
    <col min="12802" max="12802" width="12.125" style="69" customWidth="1"/>
    <col min="12803" max="12803" width="12.625" style="69" customWidth="1"/>
    <col min="12804" max="12804" width="11" style="69"/>
    <col min="12805" max="12805" width="12.625" style="69" customWidth="1"/>
    <col min="12806" max="12806" width="13.5" style="69" customWidth="1"/>
    <col min="12807" max="12807" width="11" style="69"/>
    <col min="12808" max="12808" width="12.125" style="69" customWidth="1"/>
    <col min="12809" max="12810" width="11" style="69"/>
    <col min="12811" max="12812" width="11.5" style="69" customWidth="1"/>
    <col min="12813" max="13056" width="11" style="69"/>
    <col min="13057" max="13057" width="32.125" style="69" customWidth="1"/>
    <col min="13058" max="13058" width="12.125" style="69" customWidth="1"/>
    <col min="13059" max="13059" width="12.625" style="69" customWidth="1"/>
    <col min="13060" max="13060" width="11" style="69"/>
    <col min="13061" max="13061" width="12.625" style="69" customWidth="1"/>
    <col min="13062" max="13062" width="13.5" style="69" customWidth="1"/>
    <col min="13063" max="13063" width="11" style="69"/>
    <col min="13064" max="13064" width="12.125" style="69" customWidth="1"/>
    <col min="13065" max="13066" width="11" style="69"/>
    <col min="13067" max="13068" width="11.5" style="69" customWidth="1"/>
    <col min="13069" max="13312" width="11" style="69"/>
    <col min="13313" max="13313" width="32.125" style="69" customWidth="1"/>
    <col min="13314" max="13314" width="12.125" style="69" customWidth="1"/>
    <col min="13315" max="13315" width="12.625" style="69" customWidth="1"/>
    <col min="13316" max="13316" width="11" style="69"/>
    <col min="13317" max="13317" width="12.625" style="69" customWidth="1"/>
    <col min="13318" max="13318" width="13.5" style="69" customWidth="1"/>
    <col min="13319" max="13319" width="11" style="69"/>
    <col min="13320" max="13320" width="12.125" style="69" customWidth="1"/>
    <col min="13321" max="13322" width="11" style="69"/>
    <col min="13323" max="13324" width="11.5" style="69" customWidth="1"/>
    <col min="13325" max="13568" width="11" style="69"/>
    <col min="13569" max="13569" width="32.125" style="69" customWidth="1"/>
    <col min="13570" max="13570" width="12.125" style="69" customWidth="1"/>
    <col min="13571" max="13571" width="12.625" style="69" customWidth="1"/>
    <col min="13572" max="13572" width="11" style="69"/>
    <col min="13573" max="13573" width="12.625" style="69" customWidth="1"/>
    <col min="13574" max="13574" width="13.5" style="69" customWidth="1"/>
    <col min="13575" max="13575" width="11" style="69"/>
    <col min="13576" max="13576" width="12.125" style="69" customWidth="1"/>
    <col min="13577" max="13578" width="11" style="69"/>
    <col min="13579" max="13580" width="11.5" style="69" customWidth="1"/>
    <col min="13581" max="13824" width="11" style="69"/>
    <col min="13825" max="13825" width="32.125" style="69" customWidth="1"/>
    <col min="13826" max="13826" width="12.125" style="69" customWidth="1"/>
    <col min="13827" max="13827" width="12.625" style="69" customWidth="1"/>
    <col min="13828" max="13828" width="11" style="69"/>
    <col min="13829" max="13829" width="12.625" style="69" customWidth="1"/>
    <col min="13830" max="13830" width="13.5" style="69" customWidth="1"/>
    <col min="13831" max="13831" width="11" style="69"/>
    <col min="13832" max="13832" width="12.125" style="69" customWidth="1"/>
    <col min="13833" max="13834" width="11" style="69"/>
    <col min="13835" max="13836" width="11.5" style="69" customWidth="1"/>
    <col min="13837" max="14080" width="11" style="69"/>
    <col min="14081" max="14081" width="32.125" style="69" customWidth="1"/>
    <col min="14082" max="14082" width="12.125" style="69" customWidth="1"/>
    <col min="14083" max="14083" width="12.625" style="69" customWidth="1"/>
    <col min="14084" max="14084" width="11" style="69"/>
    <col min="14085" max="14085" width="12.625" style="69" customWidth="1"/>
    <col min="14086" max="14086" width="13.5" style="69" customWidth="1"/>
    <col min="14087" max="14087" width="11" style="69"/>
    <col min="14088" max="14088" width="12.125" style="69" customWidth="1"/>
    <col min="14089" max="14090" width="11" style="69"/>
    <col min="14091" max="14092" width="11.5" style="69" customWidth="1"/>
    <col min="14093" max="14336" width="11" style="69"/>
    <col min="14337" max="14337" width="32.125" style="69" customWidth="1"/>
    <col min="14338" max="14338" width="12.125" style="69" customWidth="1"/>
    <col min="14339" max="14339" width="12.625" style="69" customWidth="1"/>
    <col min="14340" max="14340" width="11" style="69"/>
    <col min="14341" max="14341" width="12.625" style="69" customWidth="1"/>
    <col min="14342" max="14342" width="13.5" style="69" customWidth="1"/>
    <col min="14343" max="14343" width="11" style="69"/>
    <col min="14344" max="14344" width="12.125" style="69" customWidth="1"/>
    <col min="14345" max="14346" width="11" style="69"/>
    <col min="14347" max="14348" width="11.5" style="69" customWidth="1"/>
    <col min="14349" max="14592" width="11" style="69"/>
    <col min="14593" max="14593" width="32.125" style="69" customWidth="1"/>
    <col min="14594" max="14594" width="12.125" style="69" customWidth="1"/>
    <col min="14595" max="14595" width="12.625" style="69" customWidth="1"/>
    <col min="14596" max="14596" width="11" style="69"/>
    <col min="14597" max="14597" width="12.625" style="69" customWidth="1"/>
    <col min="14598" max="14598" width="13.5" style="69" customWidth="1"/>
    <col min="14599" max="14599" width="11" style="69"/>
    <col min="14600" max="14600" width="12.125" style="69" customWidth="1"/>
    <col min="14601" max="14602" width="11" style="69"/>
    <col min="14603" max="14604" width="11.5" style="69" customWidth="1"/>
    <col min="14605" max="14848" width="11" style="69"/>
    <col min="14849" max="14849" width="32.125" style="69" customWidth="1"/>
    <col min="14850" max="14850" width="12.125" style="69" customWidth="1"/>
    <col min="14851" max="14851" width="12.625" style="69" customWidth="1"/>
    <col min="14852" max="14852" width="11" style="69"/>
    <col min="14853" max="14853" width="12.625" style="69" customWidth="1"/>
    <col min="14854" max="14854" width="13.5" style="69" customWidth="1"/>
    <col min="14855" max="14855" width="11" style="69"/>
    <col min="14856" max="14856" width="12.125" style="69" customWidth="1"/>
    <col min="14857" max="14858" width="11" style="69"/>
    <col min="14859" max="14860" width="11.5" style="69" customWidth="1"/>
    <col min="14861" max="15104" width="11" style="69"/>
    <col min="15105" max="15105" width="32.125" style="69" customWidth="1"/>
    <col min="15106" max="15106" width="12.125" style="69" customWidth="1"/>
    <col min="15107" max="15107" width="12.625" style="69" customWidth="1"/>
    <col min="15108" max="15108" width="11" style="69"/>
    <col min="15109" max="15109" width="12.625" style="69" customWidth="1"/>
    <col min="15110" max="15110" width="13.5" style="69" customWidth="1"/>
    <col min="15111" max="15111" width="11" style="69"/>
    <col min="15112" max="15112" width="12.125" style="69" customWidth="1"/>
    <col min="15113" max="15114" width="11" style="69"/>
    <col min="15115" max="15116" width="11.5" style="69" customWidth="1"/>
    <col min="15117" max="15360" width="11" style="69"/>
    <col min="15361" max="15361" width="32.125" style="69" customWidth="1"/>
    <col min="15362" max="15362" width="12.125" style="69" customWidth="1"/>
    <col min="15363" max="15363" width="12.625" style="69" customWidth="1"/>
    <col min="15364" max="15364" width="11" style="69"/>
    <col min="15365" max="15365" width="12.625" style="69" customWidth="1"/>
    <col min="15366" max="15366" width="13.5" style="69" customWidth="1"/>
    <col min="15367" max="15367" width="11" style="69"/>
    <col min="15368" max="15368" width="12.125" style="69" customWidth="1"/>
    <col min="15369" max="15370" width="11" style="69"/>
    <col min="15371" max="15372" width="11.5" style="69" customWidth="1"/>
    <col min="15373" max="15616" width="11" style="69"/>
    <col min="15617" max="15617" width="32.125" style="69" customWidth="1"/>
    <col min="15618" max="15618" width="12.125" style="69" customWidth="1"/>
    <col min="15619" max="15619" width="12.625" style="69" customWidth="1"/>
    <col min="15620" max="15620" width="11" style="69"/>
    <col min="15621" max="15621" width="12.625" style="69" customWidth="1"/>
    <col min="15622" max="15622" width="13.5" style="69" customWidth="1"/>
    <col min="15623" max="15623" width="11" style="69"/>
    <col min="15624" max="15624" width="12.125" style="69" customWidth="1"/>
    <col min="15625" max="15626" width="11" style="69"/>
    <col min="15627" max="15628" width="11.5" style="69" customWidth="1"/>
    <col min="15629" max="15872" width="11" style="69"/>
    <col min="15873" max="15873" width="32.125" style="69" customWidth="1"/>
    <col min="15874" max="15874" width="12.125" style="69" customWidth="1"/>
    <col min="15875" max="15875" width="12.625" style="69" customWidth="1"/>
    <col min="15876" max="15876" width="11" style="69"/>
    <col min="15877" max="15877" width="12.625" style="69" customWidth="1"/>
    <col min="15878" max="15878" width="13.5" style="69" customWidth="1"/>
    <col min="15879" max="15879" width="11" style="69"/>
    <col min="15880" max="15880" width="12.125" style="69" customWidth="1"/>
    <col min="15881" max="15882" width="11" style="69"/>
    <col min="15883" max="15884" width="11.5" style="69" customWidth="1"/>
    <col min="15885" max="16128" width="11" style="69"/>
    <col min="16129" max="16129" width="32.125" style="69" customWidth="1"/>
    <col min="16130" max="16130" width="12.125" style="69" customWidth="1"/>
    <col min="16131" max="16131" width="12.625" style="69" customWidth="1"/>
    <col min="16132" max="16132" width="11" style="69"/>
    <col min="16133" max="16133" width="12.625" style="69" customWidth="1"/>
    <col min="16134" max="16134" width="13.5" style="69" customWidth="1"/>
    <col min="16135" max="16135" width="11" style="69"/>
    <col min="16136" max="16136" width="12.125" style="69" customWidth="1"/>
    <col min="16137" max="16138" width="11" style="69"/>
    <col min="16139" max="16140" width="11.5" style="69" customWidth="1"/>
    <col min="16141" max="16384" width="11" style="69"/>
  </cols>
  <sheetData>
    <row r="1" spans="1:8" x14ac:dyDescent="0.2">
      <c r="A1" s="6" t="s">
        <v>653</v>
      </c>
      <c r="B1" s="3"/>
      <c r="C1" s="3"/>
      <c r="D1" s="3"/>
      <c r="E1" s="3"/>
      <c r="F1" s="3"/>
      <c r="G1" s="3"/>
    </row>
    <row r="2" spans="1:8" ht="15.75" x14ac:dyDescent="0.25">
      <c r="A2" s="2"/>
      <c r="B2" s="89"/>
      <c r="C2" s="3"/>
      <c r="D2" s="3"/>
      <c r="E2" s="3"/>
      <c r="F2" s="3"/>
      <c r="G2" s="3"/>
      <c r="H2" s="55" t="s">
        <v>151</v>
      </c>
    </row>
    <row r="3" spans="1:8" x14ac:dyDescent="0.2">
      <c r="A3" s="70"/>
      <c r="B3" s="778">
        <f>INDICE!A3</f>
        <v>46081</v>
      </c>
      <c r="C3" s="779"/>
      <c r="D3" s="779" t="s">
        <v>115</v>
      </c>
      <c r="E3" s="779"/>
      <c r="F3" s="779" t="s">
        <v>116</v>
      </c>
      <c r="G3" s="779"/>
      <c r="H3" s="779"/>
    </row>
    <row r="4" spans="1:8" x14ac:dyDescent="0.2">
      <c r="A4" s="66"/>
      <c r="B4" s="63" t="s">
        <v>47</v>
      </c>
      <c r="C4" s="63" t="s">
        <v>416</v>
      </c>
      <c r="D4" s="63" t="s">
        <v>47</v>
      </c>
      <c r="E4" s="63" t="s">
        <v>416</v>
      </c>
      <c r="F4" s="63" t="s">
        <v>47</v>
      </c>
      <c r="G4" s="64" t="s">
        <v>416</v>
      </c>
      <c r="H4" s="64" t="s">
        <v>121</v>
      </c>
    </row>
    <row r="5" spans="1:8" x14ac:dyDescent="0.2">
      <c r="A5" s="3" t="s">
        <v>508</v>
      </c>
      <c r="B5" s="300">
        <v>119.196</v>
      </c>
      <c r="C5" s="72">
        <v>25.981355824719376</v>
      </c>
      <c r="D5" s="71">
        <v>240.351</v>
      </c>
      <c r="E5" s="72">
        <v>7.8944178843175461</v>
      </c>
      <c r="F5" s="71">
        <v>1273.7239999999999</v>
      </c>
      <c r="G5" s="72">
        <v>3.7812592681917208</v>
      </c>
      <c r="H5" s="303">
        <v>2.0918082378280549</v>
      </c>
    </row>
    <row r="6" spans="1:8" x14ac:dyDescent="0.2">
      <c r="A6" s="3" t="s">
        <v>48</v>
      </c>
      <c r="B6" s="301">
        <v>672.5469999999998</v>
      </c>
      <c r="C6" s="59">
        <v>-7.8231754033225407</v>
      </c>
      <c r="D6" s="58">
        <v>1534.7849999999999</v>
      </c>
      <c r="E6" s="59">
        <v>1.1139242507792069</v>
      </c>
      <c r="F6" s="58">
        <v>9650.4369999999999</v>
      </c>
      <c r="G6" s="59">
        <v>-0.69576701174268041</v>
      </c>
      <c r="H6" s="304">
        <v>15.848695333714888</v>
      </c>
    </row>
    <row r="7" spans="1:8" x14ac:dyDescent="0.2">
      <c r="A7" s="3" t="s">
        <v>49</v>
      </c>
      <c r="B7" s="301">
        <v>711.68200000000002</v>
      </c>
      <c r="C7" s="59">
        <v>-0.64650508925567063</v>
      </c>
      <c r="D7" s="58">
        <v>1530.662</v>
      </c>
      <c r="E7" s="73">
        <v>-1.169313494820406</v>
      </c>
      <c r="F7" s="58">
        <v>9845.6409999999996</v>
      </c>
      <c r="G7" s="59">
        <v>-2.3524340827622647</v>
      </c>
      <c r="H7" s="304">
        <v>16.169274466444573</v>
      </c>
    </row>
    <row r="8" spans="1:8" x14ac:dyDescent="0.2">
      <c r="A8" s="3" t="s">
        <v>122</v>
      </c>
      <c r="B8" s="301">
        <v>1651.4910000000002</v>
      </c>
      <c r="C8" s="73">
        <v>-14.432291558724158</v>
      </c>
      <c r="D8" s="58">
        <v>3651.6150000000007</v>
      </c>
      <c r="E8" s="59">
        <v>-7.4715480486651487</v>
      </c>
      <c r="F8" s="58">
        <v>25007.723000000002</v>
      </c>
      <c r="G8" s="59">
        <v>0.15905151595775704</v>
      </c>
      <c r="H8" s="304">
        <v>41.069620247967478</v>
      </c>
    </row>
    <row r="9" spans="1:8" x14ac:dyDescent="0.2">
      <c r="A9" s="3" t="s">
        <v>123</v>
      </c>
      <c r="B9" s="301">
        <v>252.45000000000002</v>
      </c>
      <c r="C9" s="59">
        <v>-22.318296510554493</v>
      </c>
      <c r="D9" s="58">
        <v>592.47699999999998</v>
      </c>
      <c r="E9" s="59">
        <v>-12.604859800952623</v>
      </c>
      <c r="F9" s="58">
        <v>3735.2579999999994</v>
      </c>
      <c r="G9" s="73">
        <v>-18.024894131031722</v>
      </c>
      <c r="H9" s="304">
        <v>6.1343300862770462</v>
      </c>
    </row>
    <row r="10" spans="1:8" x14ac:dyDescent="0.2">
      <c r="A10" s="66" t="s">
        <v>581</v>
      </c>
      <c r="B10" s="302">
        <v>805.08500000000004</v>
      </c>
      <c r="C10" s="75">
        <v>-10.492207529423233</v>
      </c>
      <c r="D10" s="74">
        <v>1631.8009999999999</v>
      </c>
      <c r="E10" s="75">
        <v>-15.436616886340582</v>
      </c>
      <c r="F10" s="74">
        <v>11378.267000000003</v>
      </c>
      <c r="G10" s="75">
        <v>-3.9410756743025179</v>
      </c>
      <c r="H10" s="305">
        <v>18.686271627767962</v>
      </c>
    </row>
    <row r="11" spans="1:8" x14ac:dyDescent="0.2">
      <c r="A11" s="76" t="s">
        <v>114</v>
      </c>
      <c r="B11" s="77">
        <v>4212.451</v>
      </c>
      <c r="C11" s="78">
        <v>-10.278545492341696</v>
      </c>
      <c r="D11" s="77">
        <v>9181.6910000000007</v>
      </c>
      <c r="E11" s="78">
        <v>-6.723300322375195</v>
      </c>
      <c r="F11" s="77">
        <v>60891.05</v>
      </c>
      <c r="G11" s="78">
        <v>-2.4148721465356187</v>
      </c>
      <c r="H11" s="78">
        <v>100</v>
      </c>
    </row>
    <row r="12" spans="1:8" x14ac:dyDescent="0.2">
      <c r="A12" s="3"/>
      <c r="B12" s="3"/>
      <c r="C12" s="3"/>
      <c r="D12" s="3"/>
      <c r="E12" s="3"/>
      <c r="F12" s="3"/>
      <c r="G12" s="3"/>
      <c r="H12" s="79" t="s">
        <v>219</v>
      </c>
    </row>
    <row r="13" spans="1:8" x14ac:dyDescent="0.2">
      <c r="A13" s="80" t="s">
        <v>565</v>
      </c>
      <c r="B13" s="3"/>
      <c r="C13" s="3"/>
      <c r="D13" s="3"/>
      <c r="E13" s="3"/>
      <c r="F13" s="3"/>
      <c r="G13" s="3"/>
      <c r="H13" s="3"/>
    </row>
    <row r="14" spans="1:8" x14ac:dyDescent="0.2">
      <c r="A14" s="80" t="s">
        <v>566</v>
      </c>
      <c r="B14" s="58"/>
      <c r="C14" s="3"/>
      <c r="D14" s="3"/>
      <c r="E14" s="3"/>
      <c r="F14" s="3"/>
      <c r="G14" s="3"/>
      <c r="H14" s="3"/>
    </row>
    <row r="15" spans="1:8" x14ac:dyDescent="0.2">
      <c r="A15" s="80" t="s">
        <v>527</v>
      </c>
      <c r="B15" s="3"/>
      <c r="C15" s="3"/>
      <c r="D15" s="3"/>
      <c r="E15" s="3"/>
      <c r="F15" s="3"/>
      <c r="G15" s="3"/>
      <c r="H15" s="3"/>
    </row>
  </sheetData>
  <mergeCells count="3">
    <mergeCell ref="B3:C3"/>
    <mergeCell ref="D3:E3"/>
    <mergeCell ref="F3:H3"/>
  </mergeCells>
  <conditionalFormatting sqref="C8">
    <cfRule type="cellIs" dxfId="107" priority="3" operator="between">
      <formula>-0.5</formula>
      <formula>0.5</formula>
    </cfRule>
    <cfRule type="cellIs" dxfId="106" priority="4" operator="between">
      <formula>0</formula>
      <formula>0.49</formula>
    </cfRule>
  </conditionalFormatting>
  <conditionalFormatting sqref="E7">
    <cfRule type="cellIs" dxfId="105" priority="1" operator="between">
      <formula>0</formula>
      <formula>0.5</formula>
    </cfRule>
    <cfRule type="cellIs" dxfId="104" priority="2" operator="between">
      <formula>0</formula>
      <formula>0.49</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G11"/>
  <sheetViews>
    <sheetView workbookViewId="0"/>
  </sheetViews>
  <sheetFormatPr baseColWidth="10" defaultRowHeight="14.25" x14ac:dyDescent="0.2"/>
  <cols>
    <col min="1" max="1" width="36.125" bestFit="1" customWidth="1"/>
    <col min="3" max="3" width="1.625" customWidth="1"/>
    <col min="4" max="4" width="35.125" bestFit="1" customWidth="1"/>
  </cols>
  <sheetData>
    <row r="1" spans="1:7" x14ac:dyDescent="0.2">
      <c r="A1" s="158" t="s">
        <v>246</v>
      </c>
      <c r="B1" s="158"/>
      <c r="C1" s="158"/>
      <c r="D1" s="158"/>
      <c r="E1" s="158"/>
      <c r="F1" s="15"/>
      <c r="G1" s="15"/>
    </row>
    <row r="2" spans="1:7" x14ac:dyDescent="0.2">
      <c r="A2" s="158"/>
      <c r="B2" s="158"/>
      <c r="C2" s="158"/>
      <c r="D2" s="158"/>
      <c r="E2" s="161" t="s">
        <v>151</v>
      </c>
      <c r="F2" s="15"/>
      <c r="G2" s="15"/>
    </row>
    <row r="3" spans="1:7" x14ac:dyDescent="0.2">
      <c r="A3" s="801">
        <f>INDICE!A3</f>
        <v>46081</v>
      </c>
      <c r="B3" s="801">
        <v>41671</v>
      </c>
      <c r="C3" s="802">
        <v>41671</v>
      </c>
      <c r="D3" s="801">
        <v>41671</v>
      </c>
      <c r="E3" s="801">
        <v>41671</v>
      </c>
      <c r="F3" s="15"/>
    </row>
    <row r="4" spans="1:7" x14ac:dyDescent="0.2">
      <c r="A4" s="18" t="s">
        <v>30</v>
      </c>
      <c r="B4" s="394">
        <v>6.2E-2</v>
      </c>
      <c r="C4" s="421"/>
      <c r="D4" s="15" t="s">
        <v>247</v>
      </c>
      <c r="E4" s="232">
        <v>4212.451</v>
      </c>
    </row>
    <row r="5" spans="1:7" x14ac:dyDescent="0.2">
      <c r="A5" s="18" t="s">
        <v>248</v>
      </c>
      <c r="B5" s="233">
        <v>4429.7619999999997</v>
      </c>
      <c r="C5" s="232"/>
      <c r="D5" s="18" t="s">
        <v>249</v>
      </c>
      <c r="E5" s="233">
        <v>-290.45800000000003</v>
      </c>
    </row>
    <row r="6" spans="1:7" x14ac:dyDescent="0.2">
      <c r="A6" s="18" t="s">
        <v>468</v>
      </c>
      <c r="B6" s="233">
        <v>235.07099999999997</v>
      </c>
      <c r="C6" s="232"/>
      <c r="D6" s="18" t="s">
        <v>250</v>
      </c>
      <c r="E6" s="233">
        <v>146.63905000000068</v>
      </c>
    </row>
    <row r="7" spans="1:7" x14ac:dyDescent="0.2">
      <c r="A7" s="18" t="s">
        <v>469</v>
      </c>
      <c r="B7" s="233">
        <v>54.327000000000339</v>
      </c>
      <c r="C7" s="232"/>
      <c r="D7" s="18" t="s">
        <v>470</v>
      </c>
      <c r="E7" s="233">
        <v>1764.0350000000001</v>
      </c>
    </row>
    <row r="8" spans="1:7" x14ac:dyDescent="0.2">
      <c r="A8" s="18" t="s">
        <v>471</v>
      </c>
      <c r="B8" s="233">
        <v>-479.459</v>
      </c>
      <c r="C8" s="232"/>
      <c r="D8" s="18" t="s">
        <v>472</v>
      </c>
      <c r="E8" s="233">
        <v>-1252.076</v>
      </c>
    </row>
    <row r="9" spans="1:7" x14ac:dyDescent="0.2">
      <c r="A9" s="173" t="s">
        <v>58</v>
      </c>
      <c r="B9" s="174">
        <v>4239.7629999999999</v>
      </c>
      <c r="C9" s="232"/>
      <c r="D9" s="18" t="s">
        <v>252</v>
      </c>
      <c r="E9" s="233">
        <v>-98.117999999999995</v>
      </c>
    </row>
    <row r="10" spans="1:7" x14ac:dyDescent="0.2">
      <c r="A10" s="18" t="s">
        <v>251</v>
      </c>
      <c r="B10" s="233">
        <v>-27.311999999999898</v>
      </c>
      <c r="C10" s="232"/>
      <c r="D10" s="173" t="s">
        <v>473</v>
      </c>
      <c r="E10" s="174">
        <v>4482.4730500000005</v>
      </c>
      <c r="G10" s="493"/>
    </row>
    <row r="11" spans="1:7" x14ac:dyDescent="0.2">
      <c r="A11" s="173" t="s">
        <v>247</v>
      </c>
      <c r="B11" s="174">
        <v>4212.451</v>
      </c>
      <c r="C11" s="422"/>
      <c r="D11" s="439"/>
      <c r="E11" s="414" t="s">
        <v>124</v>
      </c>
      <c r="F11" s="1"/>
    </row>
  </sheetData>
  <mergeCells count="1">
    <mergeCell ref="A3:E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J32"/>
  <sheetViews>
    <sheetView showGridLines="0" workbookViewId="0">
      <selection sqref="A1:D2"/>
    </sheetView>
  </sheetViews>
  <sheetFormatPr baseColWidth="10" defaultColWidth="10.5" defaultRowHeight="14.25" customHeight="1" x14ac:dyDescent="0.2"/>
  <cols>
    <col min="1" max="1" width="6.625" style="3" customWidth="1"/>
    <col min="2" max="2" width="11.5" style="3" bestFit="1" customWidth="1"/>
    <col min="3" max="6" width="15.125" style="3" customWidth="1"/>
    <col min="7" max="10" width="11.5" style="3" customWidth="1"/>
    <col min="11" max="11" width="2.625" style="3" customWidth="1"/>
    <col min="12" max="12" width="11.5" style="3" customWidth="1"/>
    <col min="13" max="16384" width="10.5" style="3"/>
  </cols>
  <sheetData>
    <row r="1" spans="1:10" ht="14.25" customHeight="1" x14ac:dyDescent="0.2">
      <c r="A1" s="770" t="s">
        <v>475</v>
      </c>
      <c r="B1" s="770"/>
      <c r="C1" s="770"/>
      <c r="D1" s="770"/>
      <c r="E1" s="191"/>
      <c r="F1" s="191"/>
      <c r="G1" s="6"/>
      <c r="H1" s="6"/>
      <c r="I1" s="6"/>
      <c r="J1" s="6"/>
    </row>
    <row r="2" spans="1:10" ht="14.25" customHeight="1" x14ac:dyDescent="0.2">
      <c r="A2" s="770"/>
      <c r="B2" s="770"/>
      <c r="C2" s="770"/>
      <c r="D2" s="770"/>
      <c r="E2" s="191"/>
      <c r="F2" s="191"/>
      <c r="G2" s="6"/>
      <c r="H2" s="6"/>
      <c r="I2" s="6"/>
      <c r="J2" s="6"/>
    </row>
    <row r="3" spans="1:10" ht="14.25" customHeight="1" x14ac:dyDescent="0.2">
      <c r="A3" s="53"/>
      <c r="B3" s="53"/>
      <c r="C3" s="53"/>
      <c r="D3" s="55" t="s">
        <v>253</v>
      </c>
    </row>
    <row r="4" spans="1:10" ht="14.25" customHeight="1" x14ac:dyDescent="0.2">
      <c r="A4" s="192"/>
      <c r="B4" s="192"/>
      <c r="C4" s="193" t="s">
        <v>576</v>
      </c>
      <c r="D4" s="193" t="s">
        <v>577</v>
      </c>
    </row>
    <row r="5" spans="1:10" ht="14.25" customHeight="1" x14ac:dyDescent="0.2">
      <c r="A5" s="803">
        <v>2022</v>
      </c>
      <c r="B5" s="731" t="s">
        <v>621</v>
      </c>
      <c r="C5" s="732">
        <v>17.75</v>
      </c>
      <c r="D5" s="196">
        <v>4.905437352245853</v>
      </c>
    </row>
    <row r="6" spans="1:10" ht="14.25" customHeight="1" x14ac:dyDescent="0.2">
      <c r="A6" s="804"/>
      <c r="B6" s="194" t="s">
        <v>622</v>
      </c>
      <c r="C6" s="742">
        <v>18.63</v>
      </c>
      <c r="D6" s="195">
        <v>4.9577464788732337</v>
      </c>
    </row>
    <row r="7" spans="1:10" ht="14.25" customHeight="1" x14ac:dyDescent="0.2">
      <c r="A7" s="804"/>
      <c r="B7" s="194" t="s">
        <v>629</v>
      </c>
      <c r="C7" s="742">
        <v>19.55</v>
      </c>
      <c r="D7" s="195">
        <v>4.9382716049382811</v>
      </c>
    </row>
    <row r="8" spans="1:10" ht="14.25" customHeight="1" x14ac:dyDescent="0.2">
      <c r="A8" s="805"/>
      <c r="B8" s="728" t="s">
        <v>628</v>
      </c>
      <c r="C8" s="615">
        <v>18.579999999999998</v>
      </c>
      <c r="D8" s="197">
        <v>-4.9616368286445134</v>
      </c>
    </row>
    <row r="9" spans="1:10" ht="14.25" customHeight="1" x14ac:dyDescent="0.2">
      <c r="A9" s="803">
        <v>2023</v>
      </c>
      <c r="B9" s="731" t="s">
        <v>630</v>
      </c>
      <c r="C9" s="732">
        <v>17.66</v>
      </c>
      <c r="D9" s="196">
        <v>-4.9515608180839523</v>
      </c>
    </row>
    <row r="10" spans="1:10" ht="14.25" customHeight="1" x14ac:dyDescent="0.2">
      <c r="A10" s="804"/>
      <c r="B10" s="194" t="s">
        <v>634</v>
      </c>
      <c r="C10" s="742">
        <v>16.79</v>
      </c>
      <c r="D10" s="195">
        <v>-4.9263873159682952</v>
      </c>
    </row>
    <row r="11" spans="1:10" ht="14.25" customHeight="1" x14ac:dyDescent="0.2">
      <c r="A11" s="804"/>
      <c r="B11" s="194" t="s">
        <v>635</v>
      </c>
      <c r="C11" s="742">
        <v>15.96</v>
      </c>
      <c r="D11" s="195">
        <v>-4.9434187016080902</v>
      </c>
    </row>
    <row r="12" spans="1:10" ht="14.25" customHeight="1" x14ac:dyDescent="0.2">
      <c r="A12" s="804"/>
      <c r="B12" s="194" t="s">
        <v>636</v>
      </c>
      <c r="C12" s="742">
        <v>15.18</v>
      </c>
      <c r="D12" s="195">
        <v>-4.8872180451127889</v>
      </c>
    </row>
    <row r="13" spans="1:10" ht="14.25" customHeight="1" x14ac:dyDescent="0.2">
      <c r="A13" s="804"/>
      <c r="B13" s="194" t="s">
        <v>649</v>
      </c>
      <c r="C13" s="742">
        <v>14.43</v>
      </c>
      <c r="D13" s="195">
        <v>-4.9407114624505928</v>
      </c>
    </row>
    <row r="14" spans="1:10" ht="14.25" customHeight="1" x14ac:dyDescent="0.2">
      <c r="A14" s="805"/>
      <c r="B14" s="728" t="s">
        <v>647</v>
      </c>
      <c r="C14" s="615">
        <v>15.14</v>
      </c>
      <c r="D14" s="197">
        <v>4.9203049203049263</v>
      </c>
    </row>
    <row r="15" spans="1:10" ht="14.25" customHeight="1" x14ac:dyDescent="0.2">
      <c r="A15" s="803">
        <v>2024</v>
      </c>
      <c r="B15" s="731" t="s">
        <v>656</v>
      </c>
      <c r="C15" s="732">
        <v>15.89</v>
      </c>
      <c r="D15" s="196">
        <v>4.9537648612945837</v>
      </c>
    </row>
    <row r="16" spans="1:10" ht="14.25" customHeight="1" x14ac:dyDescent="0.2">
      <c r="A16" s="804"/>
      <c r="B16" s="194" t="s">
        <v>657</v>
      </c>
      <c r="C16" s="742">
        <v>16.670000000000002</v>
      </c>
      <c r="D16" s="195">
        <v>4.9087476400251804</v>
      </c>
      <c r="F16" s="3" t="s">
        <v>364</v>
      </c>
    </row>
    <row r="17" spans="1:4" ht="14.25" customHeight="1" x14ac:dyDescent="0.2">
      <c r="A17" s="804"/>
      <c r="B17" s="194" t="s">
        <v>658</v>
      </c>
      <c r="C17" s="742">
        <v>16.14</v>
      </c>
      <c r="D17" s="195">
        <v>-3.1793641271745714</v>
      </c>
    </row>
    <row r="18" spans="1:4" ht="14.25" customHeight="1" x14ac:dyDescent="0.2">
      <c r="A18" s="804"/>
      <c r="B18" s="194" t="s">
        <v>659</v>
      </c>
      <c r="C18" s="742">
        <v>15.34</v>
      </c>
      <c r="D18" s="195">
        <v>-4.9566294919454812</v>
      </c>
    </row>
    <row r="19" spans="1:4" ht="14.25" customHeight="1" x14ac:dyDescent="0.2">
      <c r="A19" s="804"/>
      <c r="B19" s="194" t="s">
        <v>660</v>
      </c>
      <c r="C19" s="742">
        <v>15.93</v>
      </c>
      <c r="D19" s="195">
        <v>3.8461538461538449</v>
      </c>
    </row>
    <row r="20" spans="1:4" ht="14.25" customHeight="1" x14ac:dyDescent="0.2">
      <c r="A20" s="805"/>
      <c r="B20" s="728" t="s">
        <v>664</v>
      </c>
      <c r="C20" s="615">
        <v>16.61</v>
      </c>
      <c r="D20" s="197">
        <v>4.2686754551161314</v>
      </c>
    </row>
    <row r="21" spans="1:4" ht="14.25" customHeight="1" x14ac:dyDescent="0.2">
      <c r="A21" s="803">
        <v>2025</v>
      </c>
      <c r="B21" s="731" t="s">
        <v>665</v>
      </c>
      <c r="C21" s="732">
        <v>16.64</v>
      </c>
      <c r="D21" s="196">
        <v>0.18061408789886296</v>
      </c>
    </row>
    <row r="22" spans="1:4" ht="14.25" customHeight="1" x14ac:dyDescent="0.2">
      <c r="A22" s="804"/>
      <c r="B22" s="194" t="s">
        <v>667</v>
      </c>
      <c r="C22" s="742">
        <v>17.670000000000002</v>
      </c>
      <c r="D22" s="195">
        <v>6.1899038461538529</v>
      </c>
    </row>
    <row r="23" spans="1:4" ht="14.25" customHeight="1" x14ac:dyDescent="0.2">
      <c r="A23" s="804"/>
      <c r="B23" s="194" t="s">
        <v>673</v>
      </c>
      <c r="C23" s="742">
        <v>18</v>
      </c>
      <c r="D23" s="195">
        <v>1.8675721561969343</v>
      </c>
    </row>
    <row r="24" spans="1:4" ht="14.25" customHeight="1" x14ac:dyDescent="0.2">
      <c r="A24" s="804"/>
      <c r="B24" s="194" t="s">
        <v>674</v>
      </c>
      <c r="C24" s="742">
        <v>17.11</v>
      </c>
      <c r="D24" s="195">
        <v>-4.9444444444444482</v>
      </c>
    </row>
    <row r="25" spans="1:4" ht="14.25" customHeight="1" x14ac:dyDescent="0.2">
      <c r="A25" s="804"/>
      <c r="B25" s="194" t="s">
        <v>677</v>
      </c>
      <c r="C25" s="742">
        <v>16.27</v>
      </c>
      <c r="D25" s="195">
        <v>-4.9094097019286957</v>
      </c>
    </row>
    <row r="26" spans="1:4" ht="14.25" customHeight="1" x14ac:dyDescent="0.2">
      <c r="A26" s="805"/>
      <c r="B26" s="728" t="s">
        <v>680</v>
      </c>
      <c r="C26" s="615">
        <v>15.46</v>
      </c>
      <c r="D26" s="197">
        <v>-4.9784880147510684</v>
      </c>
    </row>
    <row r="27" spans="1:4" ht="14.25" customHeight="1" x14ac:dyDescent="0.2">
      <c r="A27" s="751">
        <v>2026</v>
      </c>
      <c r="B27" s="728" t="s">
        <v>685</v>
      </c>
      <c r="C27" s="615">
        <v>15.58</v>
      </c>
      <c r="D27" s="197">
        <v>0.77619663648123682</v>
      </c>
    </row>
    <row r="28" spans="1:4" ht="14.25" customHeight="1" x14ac:dyDescent="0.2">
      <c r="A28" s="629" t="s">
        <v>254</v>
      </c>
      <c r="B28"/>
      <c r="C28"/>
      <c r="D28" s="752" t="s">
        <v>563</v>
      </c>
    </row>
    <row r="29" spans="1:4" ht="14.25" customHeight="1" x14ac:dyDescent="0.2">
      <c r="A29"/>
      <c r="B29"/>
      <c r="C29"/>
      <c r="D29"/>
    </row>
    <row r="30" spans="1:4" ht="14.25" customHeight="1" x14ac:dyDescent="0.2">
      <c r="A30" s="80"/>
    </row>
    <row r="31" spans="1:4" ht="14.25" customHeight="1" x14ac:dyDescent="0.2">
      <c r="A31" s="80"/>
    </row>
    <row r="32" spans="1:4" ht="14.25" customHeight="1" x14ac:dyDescent="0.2">
      <c r="A32" s="80"/>
    </row>
  </sheetData>
  <mergeCells count="5">
    <mergeCell ref="A1:D2"/>
    <mergeCell ref="A5:A8"/>
    <mergeCell ref="A9:A14"/>
    <mergeCell ref="A15:A20"/>
    <mergeCell ref="A21:A2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15"/>
  <sheetViews>
    <sheetView workbookViewId="0"/>
  </sheetViews>
  <sheetFormatPr baseColWidth="10" defaultRowHeight="14.25" x14ac:dyDescent="0.2"/>
  <cols>
    <col min="1" max="1" width="21.125" customWidth="1"/>
  </cols>
  <sheetData>
    <row r="1" spans="1:6" x14ac:dyDescent="0.2">
      <c r="A1" s="53" t="s">
        <v>570</v>
      </c>
      <c r="B1" s="53"/>
      <c r="C1" s="53"/>
      <c r="D1" s="53"/>
      <c r="E1" s="53"/>
      <c r="F1" s="6"/>
    </row>
    <row r="2" spans="1:6" x14ac:dyDescent="0.2">
      <c r="A2" s="54"/>
      <c r="B2" s="54"/>
      <c r="C2" s="54"/>
      <c r="D2" s="54"/>
      <c r="E2" s="54"/>
      <c r="F2" s="55" t="s">
        <v>105</v>
      </c>
    </row>
    <row r="3" spans="1:6" ht="14.85" customHeight="1" x14ac:dyDescent="0.2">
      <c r="A3" s="56"/>
      <c r="B3" s="772" t="s">
        <v>679</v>
      </c>
      <c r="C3" s="774" t="s">
        <v>415</v>
      </c>
      <c r="D3" s="772" t="s">
        <v>671</v>
      </c>
      <c r="E3" s="774" t="s">
        <v>415</v>
      </c>
      <c r="F3" s="776" t="s">
        <v>675</v>
      </c>
    </row>
    <row r="4" spans="1:6" ht="14.85" customHeight="1" x14ac:dyDescent="0.2">
      <c r="A4" s="491"/>
      <c r="B4" s="773"/>
      <c r="C4" s="775"/>
      <c r="D4" s="773"/>
      <c r="E4" s="775"/>
      <c r="F4" s="777"/>
    </row>
    <row r="5" spans="1:6" x14ac:dyDescent="0.2">
      <c r="A5" s="3" t="s">
        <v>107</v>
      </c>
      <c r="B5" s="58">
        <v>2470.0247124295402</v>
      </c>
      <c r="C5" s="59">
        <v>2.0980976776142928</v>
      </c>
      <c r="D5" s="58">
        <v>2768.230742380817</v>
      </c>
      <c r="E5" s="59">
        <v>2.4064059555950923</v>
      </c>
      <c r="F5" s="59">
        <v>-10.772441234244971</v>
      </c>
    </row>
    <row r="6" spans="1:6" x14ac:dyDescent="0.2">
      <c r="A6" s="3" t="s">
        <v>108</v>
      </c>
      <c r="B6" s="58">
        <v>54784.398490573767</v>
      </c>
      <c r="C6" s="59">
        <v>46.535169735006306</v>
      </c>
      <c r="D6" s="58">
        <v>51859.549211808546</v>
      </c>
      <c r="E6" s="59">
        <v>45.081187116086575</v>
      </c>
      <c r="F6" s="59">
        <v>5.6399435074519042</v>
      </c>
    </row>
    <row r="7" spans="1:6" x14ac:dyDescent="0.2">
      <c r="A7" s="3" t="s">
        <v>109</v>
      </c>
      <c r="B7" s="58">
        <v>24065.224505588987</v>
      </c>
      <c r="C7" s="59">
        <v>20.441573475910367</v>
      </c>
      <c r="D7" s="58">
        <v>25228.810374393222</v>
      </c>
      <c r="E7" s="59">
        <v>21.93124966356844</v>
      </c>
      <c r="F7" s="59">
        <v>-4.6121313353135882</v>
      </c>
    </row>
    <row r="8" spans="1:6" x14ac:dyDescent="0.2">
      <c r="A8" s="3" t="s">
        <v>110</v>
      </c>
      <c r="B8" s="58">
        <v>14211</v>
      </c>
      <c r="C8" s="59">
        <v>12.071161048121397</v>
      </c>
      <c r="D8" s="58">
        <v>14778</v>
      </c>
      <c r="E8" s="59">
        <v>12.846424493212327</v>
      </c>
      <c r="F8" s="59">
        <v>-3.8367844092570031</v>
      </c>
    </row>
    <row r="9" spans="1:6" x14ac:dyDescent="0.2">
      <c r="A9" s="3" t="s">
        <v>111</v>
      </c>
      <c r="B9" s="58">
        <v>22479.807072123625</v>
      </c>
      <c r="C9" s="59">
        <v>19.094882238991104</v>
      </c>
      <c r="D9" s="58">
        <v>21101.293177998232</v>
      </c>
      <c r="E9" s="59">
        <v>18.343224355142151</v>
      </c>
      <c r="F9" s="59">
        <v>6.5328408192666316</v>
      </c>
    </row>
    <row r="10" spans="1:6" x14ac:dyDescent="0.2">
      <c r="A10" s="3" t="s">
        <v>112</v>
      </c>
      <c r="B10" s="95">
        <v>595.77779980280877</v>
      </c>
      <c r="C10" s="187">
        <v>0.50606781861340744</v>
      </c>
      <c r="D10" s="95">
        <v>500.08106429731538</v>
      </c>
      <c r="E10" s="187">
        <v>0.4347173929476737</v>
      </c>
      <c r="F10" s="187">
        <v>19.136244568660253</v>
      </c>
    </row>
    <row r="11" spans="1:6" x14ac:dyDescent="0.2">
      <c r="A11" s="3" t="s">
        <v>113</v>
      </c>
      <c r="B11" s="95">
        <v>-879.36319862424762</v>
      </c>
      <c r="C11" s="187">
        <v>-0.74695199425687542</v>
      </c>
      <c r="D11" s="95">
        <v>-1200.0648323301809</v>
      </c>
      <c r="E11" s="187">
        <v>-1.0432089765522523</v>
      </c>
      <c r="F11" s="187">
        <v>-26.723692342789757</v>
      </c>
    </row>
    <row r="12" spans="1:6" x14ac:dyDescent="0.2">
      <c r="A12" s="60" t="s">
        <v>114</v>
      </c>
      <c r="B12" s="463">
        <v>117726.86938189447</v>
      </c>
      <c r="C12" s="464">
        <v>100</v>
      </c>
      <c r="D12" s="463">
        <v>115035.89973854795</v>
      </c>
      <c r="E12" s="464">
        <v>100</v>
      </c>
      <c r="F12" s="464">
        <v>2.3392433574758216</v>
      </c>
    </row>
    <row r="13" spans="1:6" x14ac:dyDescent="0.2">
      <c r="A13" s="695"/>
      <c r="B13" s="3"/>
      <c r="C13" s="3"/>
      <c r="D13" s="3"/>
      <c r="E13" s="3"/>
      <c r="F13" s="55" t="s">
        <v>563</v>
      </c>
    </row>
    <row r="14" spans="1:6" x14ac:dyDescent="0.2">
      <c r="A14" s="465"/>
      <c r="B14" s="1"/>
      <c r="C14" s="1"/>
      <c r="D14" s="1"/>
      <c r="E14" s="1"/>
      <c r="F14" s="1"/>
    </row>
    <row r="15" spans="1:6" x14ac:dyDescent="0.2">
      <c r="A15" s="490"/>
      <c r="B15" s="1"/>
      <c r="C15" s="1"/>
      <c r="D15" s="1"/>
      <c r="E15" s="1"/>
      <c r="F15" s="1"/>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F13"/>
  <sheetViews>
    <sheetView workbookViewId="0"/>
  </sheetViews>
  <sheetFormatPr baseColWidth="10" defaultColWidth="11" defaultRowHeight="14.25" x14ac:dyDescent="0.2"/>
  <cols>
    <col min="1" max="1" width="32.125" style="1" customWidth="1"/>
    <col min="2" max="4" width="11" style="1"/>
    <col min="5" max="5" width="13.125" style="1" customWidth="1"/>
    <col min="6" max="6" width="16.625" style="1" customWidth="1"/>
    <col min="7" max="16384" width="11" style="1"/>
  </cols>
  <sheetData>
    <row r="1" spans="1:6" x14ac:dyDescent="0.2">
      <c r="A1" s="53" t="s">
        <v>476</v>
      </c>
      <c r="B1" s="53"/>
      <c r="C1" s="53"/>
      <c r="D1" s="6"/>
      <c r="E1" s="6"/>
      <c r="F1" s="6"/>
    </row>
    <row r="2" spans="1:6" x14ac:dyDescent="0.2">
      <c r="A2" s="54"/>
      <c r="B2" s="54"/>
      <c r="C2" s="54"/>
      <c r="D2" s="65"/>
      <c r="E2" s="65"/>
      <c r="F2" s="55" t="s">
        <v>255</v>
      </c>
    </row>
    <row r="3" spans="1:6" x14ac:dyDescent="0.2">
      <c r="A3" s="56"/>
      <c r="B3" s="782" t="s">
        <v>256</v>
      </c>
      <c r="C3" s="782"/>
      <c r="D3" s="782"/>
      <c r="E3" s="780" t="s">
        <v>257</v>
      </c>
      <c r="F3" s="780"/>
    </row>
    <row r="4" spans="1:6" x14ac:dyDescent="0.2">
      <c r="A4" s="66"/>
      <c r="B4" s="199" t="s">
        <v>689</v>
      </c>
      <c r="C4" s="200" t="s">
        <v>684</v>
      </c>
      <c r="D4" s="199" t="s">
        <v>692</v>
      </c>
      <c r="E4" s="185" t="s">
        <v>258</v>
      </c>
      <c r="F4" s="184" t="s">
        <v>259</v>
      </c>
    </row>
    <row r="5" spans="1:6" x14ac:dyDescent="0.2">
      <c r="A5" s="423" t="s">
        <v>478</v>
      </c>
      <c r="B5" s="90">
        <v>146.75585363214284</v>
      </c>
      <c r="C5" s="90">
        <v>144.20834096451614</v>
      </c>
      <c r="D5" s="90">
        <v>157.04730569285712</v>
      </c>
      <c r="E5" s="90">
        <v>1.7665501527776022</v>
      </c>
      <c r="F5" s="90">
        <v>-6.5530904941735386</v>
      </c>
    </row>
    <row r="6" spans="1:6" x14ac:dyDescent="0.2">
      <c r="A6" s="66" t="s">
        <v>477</v>
      </c>
      <c r="B6" s="97">
        <v>142.02878225357145</v>
      </c>
      <c r="C6" s="197">
        <v>139.0320425612903</v>
      </c>
      <c r="D6" s="97">
        <v>149.85823746071429</v>
      </c>
      <c r="E6" s="97">
        <v>2.1554309618662786</v>
      </c>
      <c r="F6" s="97">
        <v>-5.2245744643802805</v>
      </c>
    </row>
    <row r="7" spans="1:6" x14ac:dyDescent="0.2">
      <c r="F7" s="55" t="s">
        <v>563</v>
      </c>
    </row>
    <row r="8" spans="1:6" x14ac:dyDescent="0.2">
      <c r="A8" s="629"/>
    </row>
    <row r="13" spans="1:6" x14ac:dyDescent="0.2">
      <c r="C13" s="1" t="s">
        <v>364</v>
      </c>
    </row>
  </sheetData>
  <mergeCells count="2">
    <mergeCell ref="B3:D3"/>
    <mergeCell ref="E3:F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AL94"/>
  <sheetViews>
    <sheetView workbookViewId="0">
      <selection sqref="A1:C2"/>
    </sheetView>
  </sheetViews>
  <sheetFormatPr baseColWidth="10" defaultRowHeight="14.25" x14ac:dyDescent="0.2"/>
  <cols>
    <col min="1" max="1" width="22.5" bestFit="1" customWidth="1"/>
    <col min="6" max="6" width="11" style="1"/>
    <col min="7" max="7" width="19.125" style="1" bestFit="1" customWidth="1"/>
    <col min="8" max="30" width="11" style="1"/>
  </cols>
  <sheetData>
    <row r="1" spans="1:38" x14ac:dyDescent="0.2">
      <c r="A1" s="770" t="s">
        <v>625</v>
      </c>
      <c r="B1" s="770"/>
      <c r="C1" s="770"/>
      <c r="D1" s="3"/>
      <c r="E1" s="3"/>
    </row>
    <row r="2" spans="1:38" x14ac:dyDescent="0.2">
      <c r="A2" s="771"/>
      <c r="B2" s="770"/>
      <c r="C2" s="770"/>
      <c r="D2" s="3"/>
      <c r="E2" s="55" t="s">
        <v>255</v>
      </c>
    </row>
    <row r="3" spans="1:38" x14ac:dyDescent="0.2">
      <c r="A3" s="57"/>
      <c r="B3" s="201" t="s">
        <v>260</v>
      </c>
      <c r="C3" s="201" t="s">
        <v>261</v>
      </c>
      <c r="D3" s="201" t="s">
        <v>262</v>
      </c>
      <c r="E3" s="201" t="s">
        <v>263</v>
      </c>
    </row>
    <row r="4" spans="1:38" x14ac:dyDescent="0.2">
      <c r="A4" s="664" t="s">
        <v>264</v>
      </c>
      <c r="B4" s="703">
        <v>146.75585363214284</v>
      </c>
      <c r="C4" s="704">
        <v>25.470024184090907</v>
      </c>
      <c r="D4" s="704">
        <v>47.411314058766223</v>
      </c>
      <c r="E4" s="704">
        <v>73.874515389285719</v>
      </c>
      <c r="F4" s="607"/>
      <c r="G4" s="607"/>
      <c r="H4" s="607"/>
      <c r="M4" s="312"/>
      <c r="N4" s="312"/>
      <c r="O4" s="312"/>
      <c r="P4" s="312"/>
      <c r="Q4" s="312"/>
      <c r="R4" s="312"/>
      <c r="S4" s="312"/>
      <c r="T4" s="312"/>
      <c r="U4" s="312"/>
      <c r="V4" s="312"/>
      <c r="W4" s="312"/>
      <c r="X4" s="312"/>
      <c r="Y4" s="312"/>
      <c r="Z4" s="312"/>
      <c r="AA4" s="312"/>
      <c r="AB4" s="312"/>
      <c r="AC4" s="312"/>
      <c r="AD4" s="312"/>
      <c r="AE4" s="277"/>
      <c r="AF4" s="277"/>
      <c r="AG4" s="277"/>
      <c r="AH4" s="277"/>
      <c r="AI4" s="277"/>
      <c r="AJ4" s="277"/>
      <c r="AK4" s="277"/>
      <c r="AL4" s="277"/>
    </row>
    <row r="5" spans="1:38" x14ac:dyDescent="0.2">
      <c r="A5" s="202" t="s">
        <v>265</v>
      </c>
      <c r="B5" s="203">
        <v>180.86896551724138</v>
      </c>
      <c r="C5" s="92">
        <v>28.878238191828455</v>
      </c>
      <c r="D5" s="92">
        <v>78.540344827586196</v>
      </c>
      <c r="E5" s="92">
        <v>73.450382497826723</v>
      </c>
      <c r="F5" s="607"/>
      <c r="G5" s="607"/>
      <c r="M5" s="608"/>
      <c r="N5" s="608"/>
      <c r="O5" s="608"/>
      <c r="P5" s="608"/>
      <c r="Q5" s="608"/>
      <c r="R5" s="608"/>
      <c r="S5" s="608"/>
      <c r="T5" s="608"/>
      <c r="U5" s="608"/>
      <c r="V5" s="608"/>
      <c r="W5" s="608"/>
      <c r="X5" s="608"/>
      <c r="Y5" s="608"/>
      <c r="Z5" s="608"/>
      <c r="AA5" s="608"/>
      <c r="AB5" s="608"/>
      <c r="AC5" s="608"/>
      <c r="AD5" s="608"/>
      <c r="AE5" s="276"/>
      <c r="AF5" s="276"/>
      <c r="AG5" s="276"/>
      <c r="AH5" s="276"/>
      <c r="AI5" s="276"/>
      <c r="AJ5" s="276"/>
      <c r="AK5" s="276"/>
      <c r="AL5" s="276"/>
    </row>
    <row r="6" spans="1:38" x14ac:dyDescent="0.2">
      <c r="A6" s="202" t="s">
        <v>266</v>
      </c>
      <c r="B6" s="203">
        <v>148.82068965517243</v>
      </c>
      <c r="C6" s="92">
        <v>24.803448275862074</v>
      </c>
      <c r="D6" s="92">
        <v>61.432241379310348</v>
      </c>
      <c r="E6" s="92">
        <v>62.585000000000001</v>
      </c>
      <c r="F6" s="607"/>
      <c r="G6" s="607"/>
      <c r="M6" s="608"/>
      <c r="N6" s="608"/>
      <c r="O6" s="608"/>
      <c r="P6" s="608"/>
      <c r="Q6" s="608"/>
      <c r="R6" s="608"/>
      <c r="S6" s="608"/>
      <c r="T6" s="608"/>
      <c r="U6" s="608"/>
      <c r="V6" s="608"/>
      <c r="W6" s="608"/>
      <c r="X6" s="608"/>
      <c r="Y6" s="608"/>
      <c r="Z6" s="608"/>
      <c r="AA6" s="608"/>
      <c r="AB6" s="608"/>
      <c r="AC6" s="608"/>
      <c r="AD6" s="608"/>
      <c r="AE6" s="276"/>
      <c r="AF6" s="276"/>
      <c r="AG6" s="276"/>
      <c r="AH6" s="276"/>
      <c r="AI6" s="276"/>
      <c r="AJ6" s="276"/>
      <c r="AK6" s="276"/>
      <c r="AL6" s="276"/>
    </row>
    <row r="7" spans="1:38" x14ac:dyDescent="0.2">
      <c r="A7" s="202" t="s">
        <v>232</v>
      </c>
      <c r="B7" s="203">
        <v>150.30199999999999</v>
      </c>
      <c r="C7" s="92">
        <v>26.085471074380163</v>
      </c>
      <c r="D7" s="92">
        <v>60.476485559988589</v>
      </c>
      <c r="E7" s="92">
        <v>63.740043365631244</v>
      </c>
      <c r="F7" s="607"/>
      <c r="G7" s="607"/>
      <c r="N7" s="608"/>
      <c r="O7" s="608"/>
      <c r="P7" s="608"/>
      <c r="Q7" s="608"/>
      <c r="R7" s="608"/>
      <c r="S7" s="608"/>
      <c r="T7" s="608"/>
      <c r="U7" s="608"/>
      <c r="V7" s="608"/>
      <c r="W7" s="608"/>
      <c r="X7" s="608"/>
      <c r="Y7" s="608"/>
      <c r="Z7" s="608"/>
      <c r="AA7" s="608"/>
      <c r="AB7" s="608"/>
      <c r="AC7" s="608"/>
      <c r="AD7" s="608"/>
      <c r="AE7" s="276"/>
      <c r="AF7" s="276"/>
      <c r="AG7" s="276"/>
      <c r="AH7" s="276"/>
      <c r="AI7" s="276"/>
      <c r="AJ7" s="276"/>
      <c r="AK7" s="276"/>
      <c r="AL7" s="276"/>
    </row>
    <row r="8" spans="1:38" x14ac:dyDescent="0.2">
      <c r="A8" s="202" t="s">
        <v>267</v>
      </c>
      <c r="B8" s="203">
        <v>121.89517241379311</v>
      </c>
      <c r="C8" s="92">
        <v>20.315862068965519</v>
      </c>
      <c r="D8" s="92">
        <v>36.321838507460257</v>
      </c>
      <c r="E8" s="92">
        <v>65.257471837367333</v>
      </c>
      <c r="F8" s="607"/>
      <c r="G8" s="607"/>
      <c r="N8" s="608"/>
      <c r="O8" s="608"/>
      <c r="P8" s="608"/>
      <c r="Q8" s="608"/>
      <c r="R8" s="608"/>
      <c r="S8" s="608"/>
      <c r="T8" s="608"/>
      <c r="U8" s="608"/>
      <c r="V8" s="608"/>
      <c r="W8" s="608"/>
      <c r="X8" s="608"/>
      <c r="Y8" s="608"/>
      <c r="Z8" s="608"/>
      <c r="AA8" s="608"/>
      <c r="AB8" s="608"/>
      <c r="AC8" s="608"/>
      <c r="AD8" s="608"/>
      <c r="AE8" s="276"/>
      <c r="AF8" s="276"/>
      <c r="AG8" s="276"/>
      <c r="AH8" s="276"/>
      <c r="AI8" s="276"/>
      <c r="AJ8" s="276"/>
      <c r="AK8" s="276"/>
      <c r="AL8" s="276"/>
    </row>
    <row r="9" spans="1:38" x14ac:dyDescent="0.2">
      <c r="A9" s="202" t="s">
        <v>268</v>
      </c>
      <c r="B9" s="203">
        <v>131.23406896551722</v>
      </c>
      <c r="C9" s="92">
        <v>20.953338742393509</v>
      </c>
      <c r="D9" s="92">
        <v>43.969999999999985</v>
      </c>
      <c r="E9" s="92">
        <v>66.310730223123727</v>
      </c>
      <c r="F9" s="607"/>
      <c r="G9" s="607"/>
    </row>
    <row r="10" spans="1:38" x14ac:dyDescent="0.2">
      <c r="A10" s="202" t="s">
        <v>269</v>
      </c>
      <c r="B10" s="203">
        <v>146.1</v>
      </c>
      <c r="C10" s="92">
        <v>29.22</v>
      </c>
      <c r="D10" s="92">
        <v>51.230999999999995</v>
      </c>
      <c r="E10" s="92">
        <v>65.649000000000001</v>
      </c>
      <c r="F10" s="607"/>
      <c r="G10" s="607"/>
    </row>
    <row r="11" spans="1:38" x14ac:dyDescent="0.2">
      <c r="A11" s="202" t="s">
        <v>270</v>
      </c>
      <c r="B11" s="203">
        <v>192.9865708294638</v>
      </c>
      <c r="C11" s="92">
        <v>38.597314165892762</v>
      </c>
      <c r="D11" s="92">
        <v>71.072362152012346</v>
      </c>
      <c r="E11" s="92">
        <v>83.316894511558687</v>
      </c>
      <c r="F11" s="607"/>
      <c r="G11" s="607"/>
    </row>
    <row r="12" spans="1:38" x14ac:dyDescent="0.2">
      <c r="A12" s="202" t="s">
        <v>271</v>
      </c>
      <c r="B12" s="203">
        <v>147.30689655172415</v>
      </c>
      <c r="C12" s="92">
        <v>27.545192038127286</v>
      </c>
      <c r="D12" s="92">
        <v>55.365000000000009</v>
      </c>
      <c r="E12" s="92">
        <v>64.396704513596859</v>
      </c>
      <c r="F12" s="607"/>
      <c r="G12" s="607"/>
    </row>
    <row r="13" spans="1:38" x14ac:dyDescent="0.2">
      <c r="A13" s="202" t="s">
        <v>272</v>
      </c>
      <c r="B13" s="203">
        <v>140.85044827586205</v>
      </c>
      <c r="C13" s="92">
        <v>25.399261164499713</v>
      </c>
      <c r="D13" s="92">
        <v>59.898999999999994</v>
      </c>
      <c r="E13" s="92">
        <v>55.552187111362343</v>
      </c>
      <c r="F13" s="607"/>
      <c r="G13" s="607"/>
    </row>
    <row r="14" spans="1:38" x14ac:dyDescent="0.2">
      <c r="A14" s="202" t="s">
        <v>204</v>
      </c>
      <c r="B14" s="203">
        <v>144.75172413793103</v>
      </c>
      <c r="C14" s="92">
        <v>24.125287356321842</v>
      </c>
      <c r="D14" s="92">
        <v>56.300000000000004</v>
      </c>
      <c r="E14" s="92">
        <v>64.326436781609189</v>
      </c>
      <c r="F14" s="607"/>
      <c r="G14" s="607"/>
    </row>
    <row r="15" spans="1:38" x14ac:dyDescent="0.2">
      <c r="A15" s="202" t="s">
        <v>273</v>
      </c>
      <c r="B15" s="203">
        <v>181.43211008132303</v>
      </c>
      <c r="C15" s="92">
        <v>36.864691689830579</v>
      </c>
      <c r="D15" s="92">
        <v>72.241389000000012</v>
      </c>
      <c r="E15" s="92">
        <v>72.32602939149244</v>
      </c>
      <c r="F15" s="607"/>
      <c r="G15" s="607"/>
    </row>
    <row r="16" spans="1:38" x14ac:dyDescent="0.2">
      <c r="A16" s="202" t="s">
        <v>233</v>
      </c>
      <c r="B16" s="204">
        <v>172.78362068965515</v>
      </c>
      <c r="C16" s="195">
        <v>28.797270114942531</v>
      </c>
      <c r="D16" s="195">
        <v>69.019999999999982</v>
      </c>
      <c r="E16" s="195">
        <v>74.966350574712635</v>
      </c>
      <c r="F16" s="607"/>
      <c r="G16" s="607"/>
    </row>
    <row r="17" spans="1:13" x14ac:dyDescent="0.2">
      <c r="A17" s="202" t="s">
        <v>234</v>
      </c>
      <c r="B17" s="203">
        <v>173.11724137931034</v>
      </c>
      <c r="C17" s="92">
        <v>33.506562847608457</v>
      </c>
      <c r="D17" s="92">
        <v>71.533999999999992</v>
      </c>
      <c r="E17" s="92">
        <v>68.076678531701901</v>
      </c>
      <c r="F17" s="607"/>
      <c r="G17" s="607"/>
    </row>
    <row r="18" spans="1:13" x14ac:dyDescent="0.2">
      <c r="A18" s="202" t="s">
        <v>274</v>
      </c>
      <c r="B18" s="203">
        <v>147.05895424841287</v>
      </c>
      <c r="C18" s="92">
        <v>31.264502084308251</v>
      </c>
      <c r="D18" s="92">
        <v>42.706756977309539</v>
      </c>
      <c r="E18" s="92">
        <v>73.087695186795088</v>
      </c>
      <c r="F18" s="607"/>
      <c r="G18" s="607"/>
    </row>
    <row r="19" spans="1:13" x14ac:dyDescent="0.2">
      <c r="A19" s="3" t="s">
        <v>275</v>
      </c>
      <c r="B19" s="203">
        <v>173.71758620689656</v>
      </c>
      <c r="C19" s="92">
        <v>32.483776282590412</v>
      </c>
      <c r="D19" s="92">
        <v>70.878000000000014</v>
      </c>
      <c r="E19" s="92">
        <v>70.355809924306129</v>
      </c>
      <c r="F19" s="607"/>
      <c r="G19" s="607"/>
    </row>
    <row r="20" spans="1:13" x14ac:dyDescent="0.2">
      <c r="A20" s="3" t="s">
        <v>205</v>
      </c>
      <c r="B20" s="203">
        <v>164.69031034482757</v>
      </c>
      <c r="C20" s="92">
        <v>29.698252685132839</v>
      </c>
      <c r="D20" s="92">
        <v>67.289999999999978</v>
      </c>
      <c r="E20" s="92">
        <v>67.702057659694745</v>
      </c>
      <c r="F20" s="607"/>
      <c r="G20" s="607"/>
    </row>
    <row r="21" spans="1:13" x14ac:dyDescent="0.2">
      <c r="A21" s="3" t="s">
        <v>276</v>
      </c>
      <c r="B21" s="203">
        <v>152.35006896551727</v>
      </c>
      <c r="C21" s="92">
        <v>26.440921060131096</v>
      </c>
      <c r="D21" s="92">
        <v>61.742379310344838</v>
      </c>
      <c r="E21" s="92">
        <v>64.166768595041333</v>
      </c>
      <c r="F21" s="607"/>
      <c r="G21" s="607"/>
    </row>
    <row r="22" spans="1:13" x14ac:dyDescent="0.2">
      <c r="A22" s="194" t="s">
        <v>277</v>
      </c>
      <c r="B22" s="203">
        <v>144.5446551724138</v>
      </c>
      <c r="C22" s="92">
        <v>25.086262467939587</v>
      </c>
      <c r="D22" s="92">
        <v>56.2</v>
      </c>
      <c r="E22" s="92">
        <v>63.258392704474204</v>
      </c>
      <c r="F22" s="607"/>
      <c r="G22" s="607"/>
    </row>
    <row r="23" spans="1:13" x14ac:dyDescent="0.2">
      <c r="A23" s="194" t="s">
        <v>278</v>
      </c>
      <c r="B23" s="205">
        <v>145.03793103448277</v>
      </c>
      <c r="C23" s="206">
        <v>21.073887415266729</v>
      </c>
      <c r="D23" s="206">
        <v>56.911460000000005</v>
      </c>
      <c r="E23" s="206">
        <v>67.052583619216037</v>
      </c>
      <c r="F23" s="607"/>
      <c r="G23" s="607"/>
    </row>
    <row r="24" spans="1:13" x14ac:dyDescent="0.2">
      <c r="A24" s="194" t="s">
        <v>279</v>
      </c>
      <c r="B24" s="205">
        <v>134</v>
      </c>
      <c r="C24" s="206">
        <v>20.440677966101696</v>
      </c>
      <c r="D24" s="206">
        <v>54.937999999999981</v>
      </c>
      <c r="E24" s="206">
        <v>58.621322033898323</v>
      </c>
      <c r="F24" s="607"/>
      <c r="G24" s="607"/>
    </row>
    <row r="25" spans="1:13" x14ac:dyDescent="0.2">
      <c r="A25" s="194" t="s">
        <v>539</v>
      </c>
      <c r="B25" s="205">
        <v>203.82289655172411</v>
      </c>
      <c r="C25" s="206">
        <v>35.374221715588483</v>
      </c>
      <c r="D25" s="206">
        <v>84.799999999999983</v>
      </c>
      <c r="E25" s="206">
        <v>83.648674836135655</v>
      </c>
      <c r="F25" s="607"/>
      <c r="G25" s="607"/>
    </row>
    <row r="26" spans="1:13" x14ac:dyDescent="0.2">
      <c r="A26" s="3" t="s">
        <v>280</v>
      </c>
      <c r="B26" s="205">
        <v>135.85181925549068</v>
      </c>
      <c r="C26" s="206">
        <v>25.403185714441349</v>
      </c>
      <c r="D26" s="206">
        <v>43.17226289673178</v>
      </c>
      <c r="E26" s="206">
        <v>67.276370644317552</v>
      </c>
      <c r="F26" s="607"/>
      <c r="G26" s="607"/>
    </row>
    <row r="27" spans="1:13" x14ac:dyDescent="0.2">
      <c r="A27" s="194" t="s">
        <v>235</v>
      </c>
      <c r="B27" s="205">
        <v>167.68275862068964</v>
      </c>
      <c r="C27" s="206">
        <v>31.355312587608637</v>
      </c>
      <c r="D27" s="206">
        <v>65.662778198699968</v>
      </c>
      <c r="E27" s="206">
        <v>70.664667834381035</v>
      </c>
      <c r="F27" s="607"/>
      <c r="G27" s="607"/>
    </row>
    <row r="28" spans="1:13" x14ac:dyDescent="0.2">
      <c r="A28" s="194" t="s">
        <v>541</v>
      </c>
      <c r="B28" s="203">
        <v>136.88014754036357</v>
      </c>
      <c r="C28" s="92">
        <v>23.756058664030039</v>
      </c>
      <c r="D28" s="92">
        <v>52.94637708624721</v>
      </c>
      <c r="E28" s="92">
        <v>60.17771179008632</v>
      </c>
      <c r="F28" s="607"/>
      <c r="G28" s="607"/>
    </row>
    <row r="29" spans="1:13" x14ac:dyDescent="0.2">
      <c r="A29" s="3" t="s">
        <v>281</v>
      </c>
      <c r="B29" s="205">
        <v>153.33615755337894</v>
      </c>
      <c r="C29" s="206">
        <v>26.612060401826099</v>
      </c>
      <c r="D29" s="206">
        <v>60.052645991791195</v>
      </c>
      <c r="E29" s="206">
        <v>66.671451159761645</v>
      </c>
      <c r="F29" s="607"/>
      <c r="G29" s="607"/>
    </row>
    <row r="30" spans="1:13" x14ac:dyDescent="0.2">
      <c r="A30" s="3" t="s">
        <v>236</v>
      </c>
      <c r="B30" s="203">
        <v>141.53452299219168</v>
      </c>
      <c r="C30" s="92">
        <v>28.306904598438337</v>
      </c>
      <c r="D30" s="92">
        <v>45.021318864695132</v>
      </c>
      <c r="E30" s="92">
        <v>68.206299529058214</v>
      </c>
      <c r="F30" s="607"/>
      <c r="G30" s="607"/>
    </row>
    <row r="31" spans="1:13" x14ac:dyDescent="0.2">
      <c r="A31" s="639" t="s">
        <v>282</v>
      </c>
      <c r="B31" s="640">
        <v>162.84186823968167</v>
      </c>
      <c r="C31" s="640">
        <v>29.101018278574305</v>
      </c>
      <c r="D31" s="640">
        <v>62.994937439174464</v>
      </c>
      <c r="E31" s="640">
        <v>70.745912521932908</v>
      </c>
      <c r="F31" s="607"/>
      <c r="G31" s="607"/>
    </row>
    <row r="32" spans="1:13" x14ac:dyDescent="0.2">
      <c r="A32" s="638" t="s">
        <v>283</v>
      </c>
      <c r="B32" s="637">
        <v>169.93012149071177</v>
      </c>
      <c r="C32" s="637">
        <v>29.810458336136001</v>
      </c>
      <c r="D32" s="637">
        <v>67.987890602700929</v>
      </c>
      <c r="E32" s="637">
        <v>72.131772551874832</v>
      </c>
      <c r="F32" s="607"/>
      <c r="G32" s="607"/>
      <c r="M32" s="608"/>
    </row>
    <row r="33" spans="1:13" x14ac:dyDescent="0.2">
      <c r="A33" s="636" t="s">
        <v>284</v>
      </c>
      <c r="B33" s="641">
        <v>23.174267858568925</v>
      </c>
      <c r="C33" s="641">
        <v>4.3404341520450949</v>
      </c>
      <c r="D33" s="641">
        <v>20.576576543934706</v>
      </c>
      <c r="E33" s="641">
        <v>-1.7427428374108871</v>
      </c>
      <c r="F33" s="607"/>
      <c r="G33" s="607"/>
      <c r="M33" s="608"/>
    </row>
    <row r="34" spans="1:13" x14ac:dyDescent="0.2">
      <c r="A34" s="80"/>
      <c r="B34" s="3"/>
      <c r="C34" s="3"/>
      <c r="D34" s="3"/>
      <c r="E34" s="55" t="s">
        <v>563</v>
      </c>
    </row>
    <row r="35" spans="1:13" s="1" customFormat="1" ht="14.25" customHeight="1" x14ac:dyDescent="0.2">
      <c r="A35" s="806" t="s">
        <v>631</v>
      </c>
      <c r="B35" s="806"/>
      <c r="C35" s="806"/>
      <c r="D35" s="806"/>
      <c r="E35" s="806"/>
    </row>
    <row r="36" spans="1:13" s="1" customFormat="1" x14ac:dyDescent="0.2">
      <c r="A36" s="806"/>
      <c r="B36" s="806"/>
      <c r="C36" s="806"/>
      <c r="D36" s="806"/>
      <c r="E36" s="806"/>
    </row>
    <row r="37" spans="1:13" s="1" customFormat="1" x14ac:dyDescent="0.2">
      <c r="A37" s="806"/>
      <c r="B37" s="806"/>
      <c r="C37" s="806"/>
      <c r="D37" s="806"/>
      <c r="E37" s="806"/>
    </row>
    <row r="38" spans="1:13" s="1" customFormat="1" x14ac:dyDescent="0.2"/>
    <row r="39" spans="1:13" s="1" customFormat="1" x14ac:dyDescent="0.2"/>
    <row r="40" spans="1:13" s="1" customFormat="1" x14ac:dyDescent="0.2"/>
    <row r="41" spans="1:13" s="1" customFormat="1" x14ac:dyDescent="0.2"/>
    <row r="42" spans="1:13" s="1" customFormat="1" x14ac:dyDescent="0.2"/>
    <row r="43" spans="1:13" s="1" customFormat="1" x14ac:dyDescent="0.2"/>
    <row r="44" spans="1:13" s="1" customFormat="1" x14ac:dyDescent="0.2"/>
    <row r="45" spans="1:13" s="1" customFormat="1" x14ac:dyDescent="0.2"/>
    <row r="46" spans="1:13" s="1" customFormat="1" x14ac:dyDescent="0.2"/>
    <row r="47" spans="1:13" s="1" customFormat="1" x14ac:dyDescent="0.2"/>
    <row r="48" spans="1:13"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sheetData>
  <mergeCells count="2">
    <mergeCell ref="A1:C2"/>
    <mergeCell ref="A35:E3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AJ203"/>
  <sheetViews>
    <sheetView workbookViewId="0">
      <selection sqref="A1:C2"/>
    </sheetView>
  </sheetViews>
  <sheetFormatPr baseColWidth="10" defaultRowHeight="14.25" x14ac:dyDescent="0.2"/>
  <cols>
    <col min="1" max="1" width="22.625" bestFit="1" customWidth="1"/>
    <col min="6" max="6" width="11" style="1"/>
    <col min="7" max="7" width="17.625" style="1" bestFit="1" customWidth="1"/>
    <col min="8" max="32" width="11" style="1"/>
  </cols>
  <sheetData>
    <row r="1" spans="1:36" x14ac:dyDescent="0.2">
      <c r="A1" s="770" t="s">
        <v>626</v>
      </c>
      <c r="B1" s="770"/>
      <c r="C1" s="770"/>
      <c r="D1" s="3"/>
      <c r="E1" s="3"/>
    </row>
    <row r="2" spans="1:36" x14ac:dyDescent="0.2">
      <c r="A2" s="771"/>
      <c r="B2" s="770"/>
      <c r="C2" s="770"/>
      <c r="D2" s="3"/>
      <c r="E2" s="55" t="s">
        <v>255</v>
      </c>
    </row>
    <row r="3" spans="1:36" x14ac:dyDescent="0.2">
      <c r="A3" s="57"/>
      <c r="B3" s="201" t="s">
        <v>260</v>
      </c>
      <c r="C3" s="201" t="s">
        <v>261</v>
      </c>
      <c r="D3" s="201" t="s">
        <v>262</v>
      </c>
      <c r="E3" s="201" t="s">
        <v>263</v>
      </c>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277"/>
      <c r="AH3" s="277"/>
      <c r="AI3" s="277"/>
      <c r="AJ3" s="277"/>
    </row>
    <row r="4" spans="1:36" x14ac:dyDescent="0.2">
      <c r="A4" s="664" t="s">
        <v>264</v>
      </c>
      <c r="B4" s="703">
        <v>142.02878225357145</v>
      </c>
      <c r="C4" s="704">
        <v>24.649623366322317</v>
      </c>
      <c r="D4" s="704">
        <v>38.042314051534845</v>
      </c>
      <c r="E4" s="704">
        <v>79.336844835714288</v>
      </c>
      <c r="F4" s="607"/>
      <c r="G4" s="607"/>
      <c r="H4" s="608"/>
      <c r="I4" s="608"/>
      <c r="J4" s="608"/>
      <c r="K4" s="608"/>
      <c r="L4" s="608"/>
      <c r="M4" s="608"/>
      <c r="N4" s="608"/>
      <c r="O4" s="608"/>
      <c r="P4" s="608"/>
      <c r="Q4" s="608"/>
      <c r="R4" s="608"/>
      <c r="S4" s="608"/>
      <c r="T4" s="608"/>
      <c r="U4" s="608"/>
      <c r="V4" s="608"/>
      <c r="W4" s="608"/>
      <c r="X4" s="608"/>
      <c r="Y4" s="608"/>
      <c r="Z4" s="608"/>
      <c r="AA4" s="608"/>
      <c r="AB4" s="608"/>
      <c r="AC4" s="608"/>
      <c r="AD4" s="608"/>
      <c r="AE4" s="608"/>
      <c r="AF4" s="608"/>
      <c r="AG4" s="276"/>
      <c r="AH4" s="276"/>
      <c r="AI4" s="276"/>
      <c r="AJ4" s="276"/>
    </row>
    <row r="5" spans="1:36" x14ac:dyDescent="0.2">
      <c r="A5" s="202" t="s">
        <v>265</v>
      </c>
      <c r="B5" s="203">
        <v>171.91724137931035</v>
      </c>
      <c r="C5" s="92">
        <v>27.448971312663001</v>
      </c>
      <c r="D5" s="92">
        <v>61.331034482758625</v>
      </c>
      <c r="E5" s="92">
        <v>83.137235583888724</v>
      </c>
      <c r="G5" s="607"/>
      <c r="H5" s="609"/>
      <c r="I5" s="609"/>
      <c r="J5" s="609"/>
      <c r="K5" s="609"/>
      <c r="L5" s="608"/>
      <c r="M5" s="608"/>
      <c r="N5" s="608"/>
      <c r="O5" s="608"/>
      <c r="P5" s="608"/>
      <c r="Q5" s="608"/>
      <c r="R5" s="608"/>
      <c r="S5" s="608"/>
      <c r="T5" s="608"/>
      <c r="U5" s="608"/>
      <c r="V5" s="608"/>
      <c r="W5" s="608"/>
      <c r="X5" s="608"/>
      <c r="Y5" s="608"/>
      <c r="Z5" s="608"/>
      <c r="AA5" s="608"/>
      <c r="AB5" s="608"/>
      <c r="AC5" s="608"/>
      <c r="AD5" s="608"/>
      <c r="AE5" s="608"/>
      <c r="AF5" s="608"/>
      <c r="AG5" s="276"/>
      <c r="AH5" s="276"/>
      <c r="AI5" s="276"/>
      <c r="AJ5" s="276"/>
    </row>
    <row r="6" spans="1:36" x14ac:dyDescent="0.2">
      <c r="A6" s="202" t="s">
        <v>266</v>
      </c>
      <c r="B6" s="203">
        <v>152.75862068965517</v>
      </c>
      <c r="C6" s="92">
        <v>25.459770114942529</v>
      </c>
      <c r="D6" s="92">
        <v>54.467264367816085</v>
      </c>
      <c r="E6" s="92">
        <v>72.83158620689656</v>
      </c>
      <c r="G6" s="607"/>
      <c r="L6" s="608"/>
      <c r="M6" s="608"/>
      <c r="N6" s="608"/>
      <c r="O6" s="608"/>
      <c r="P6" s="608"/>
      <c r="Q6" s="608"/>
      <c r="R6" s="608"/>
      <c r="S6" s="608"/>
      <c r="T6" s="608"/>
      <c r="U6" s="608"/>
      <c r="V6" s="608"/>
      <c r="W6" s="608"/>
      <c r="X6" s="608"/>
      <c r="Y6" s="608"/>
      <c r="Z6" s="608"/>
      <c r="AA6" s="608"/>
      <c r="AB6" s="608"/>
      <c r="AC6" s="608"/>
      <c r="AD6" s="608"/>
      <c r="AE6" s="608"/>
      <c r="AF6" s="608"/>
      <c r="AG6" s="276"/>
      <c r="AH6" s="276"/>
      <c r="AI6" s="276"/>
      <c r="AJ6" s="276"/>
    </row>
    <row r="7" spans="1:36" x14ac:dyDescent="0.2">
      <c r="A7" s="202" t="s">
        <v>232</v>
      </c>
      <c r="B7" s="203">
        <v>164.41351724137931</v>
      </c>
      <c r="C7" s="92">
        <v>28.534577372470789</v>
      </c>
      <c r="D7" s="92">
        <v>60.298333639213453</v>
      </c>
      <c r="E7" s="92">
        <v>75.580606229695064</v>
      </c>
      <c r="G7" s="607"/>
      <c r="L7" s="609"/>
      <c r="M7" s="609"/>
      <c r="N7" s="609"/>
      <c r="O7" s="609"/>
      <c r="P7" s="609"/>
      <c r="Q7" s="609"/>
      <c r="R7" s="609"/>
      <c r="S7" s="609"/>
      <c r="T7" s="609"/>
      <c r="U7" s="609"/>
      <c r="V7" s="609"/>
      <c r="W7" s="609"/>
      <c r="X7" s="609"/>
      <c r="Y7" s="609"/>
      <c r="Z7" s="609"/>
      <c r="AA7" s="609"/>
      <c r="AB7" s="609"/>
      <c r="AC7" s="609"/>
      <c r="AD7" s="609"/>
      <c r="AE7" s="609"/>
      <c r="AF7" s="609"/>
      <c r="AG7" s="278"/>
      <c r="AH7" s="278"/>
      <c r="AI7" s="278"/>
      <c r="AJ7" s="278"/>
    </row>
    <row r="8" spans="1:36" x14ac:dyDescent="0.2">
      <c r="A8" s="202" t="s">
        <v>267</v>
      </c>
      <c r="B8" s="203">
        <v>122.48724137931033</v>
      </c>
      <c r="C8" s="92">
        <v>20.414540229885059</v>
      </c>
      <c r="D8" s="92">
        <v>33.071696904586048</v>
      </c>
      <c r="E8" s="92">
        <v>69.001004244839223</v>
      </c>
      <c r="G8" s="607"/>
    </row>
    <row r="9" spans="1:36" x14ac:dyDescent="0.2">
      <c r="A9" s="202" t="s">
        <v>268</v>
      </c>
      <c r="B9" s="203">
        <v>139.60931034482761</v>
      </c>
      <c r="C9" s="92">
        <v>22.290562155896843</v>
      </c>
      <c r="D9" s="92">
        <v>41.07</v>
      </c>
      <c r="E9" s="92">
        <v>76.248748188930762</v>
      </c>
      <c r="G9" s="607"/>
    </row>
    <row r="10" spans="1:36" x14ac:dyDescent="0.2">
      <c r="A10" s="202" t="s">
        <v>269</v>
      </c>
      <c r="B10" s="203">
        <v>148.7896551724138</v>
      </c>
      <c r="C10" s="92">
        <v>29.757931034482759</v>
      </c>
      <c r="D10" s="92">
        <v>40.613000000000007</v>
      </c>
      <c r="E10" s="92">
        <v>78.418724137931036</v>
      </c>
      <c r="G10" s="607"/>
    </row>
    <row r="11" spans="1:36" x14ac:dyDescent="0.2">
      <c r="A11" s="202" t="s">
        <v>270</v>
      </c>
      <c r="B11" s="203">
        <v>178.84725612650305</v>
      </c>
      <c r="C11" s="92">
        <v>35.769451225300614</v>
      </c>
      <c r="D11" s="92">
        <v>56.480372182961048</v>
      </c>
      <c r="E11" s="92">
        <v>86.597432718241393</v>
      </c>
      <c r="G11" s="607"/>
    </row>
    <row r="12" spans="1:36" x14ac:dyDescent="0.2">
      <c r="A12" s="202" t="s">
        <v>271</v>
      </c>
      <c r="B12" s="203">
        <v>146.07931034482758</v>
      </c>
      <c r="C12" s="92">
        <v>27.31564339781329</v>
      </c>
      <c r="D12" s="92">
        <v>40.764999999999986</v>
      </c>
      <c r="E12" s="92">
        <v>77.9986669470143</v>
      </c>
      <c r="G12" s="607"/>
    </row>
    <row r="13" spans="1:36" x14ac:dyDescent="0.2">
      <c r="A13" s="202" t="s">
        <v>272</v>
      </c>
      <c r="B13" s="203">
        <v>143.9214827586207</v>
      </c>
      <c r="C13" s="92">
        <v>25.953054267947994</v>
      </c>
      <c r="D13" s="92">
        <v>55.155000000000015</v>
      </c>
      <c r="E13" s="92">
        <v>62.813428490672699</v>
      </c>
      <c r="G13" s="607"/>
    </row>
    <row r="14" spans="1:36" x14ac:dyDescent="0.2">
      <c r="A14" s="202" t="s">
        <v>204</v>
      </c>
      <c r="B14" s="203">
        <v>140.93103448275863</v>
      </c>
      <c r="C14" s="92">
        <v>23.488505747126439</v>
      </c>
      <c r="D14" s="92">
        <v>37.200000000000031</v>
      </c>
      <c r="E14" s="92">
        <v>80.242528735632163</v>
      </c>
      <c r="G14" s="607"/>
    </row>
    <row r="15" spans="1:36" x14ac:dyDescent="0.2">
      <c r="A15" s="202" t="s">
        <v>273</v>
      </c>
      <c r="B15" s="203">
        <v>185.23619281268455</v>
      </c>
      <c r="C15" s="92">
        <v>37.637632802577343</v>
      </c>
      <c r="D15" s="92">
        <v>51.051756000000012</v>
      </c>
      <c r="E15" s="92">
        <v>96.546804010107195</v>
      </c>
      <c r="G15" s="607"/>
    </row>
    <row r="16" spans="1:36" x14ac:dyDescent="0.2">
      <c r="A16" s="202" t="s">
        <v>233</v>
      </c>
      <c r="B16" s="204">
        <v>166.24972413793103</v>
      </c>
      <c r="C16" s="195">
        <v>27.70828735632184</v>
      </c>
      <c r="D16" s="195">
        <v>60.749999999999979</v>
      </c>
      <c r="E16" s="195">
        <v>77.791436781609207</v>
      </c>
      <c r="G16" s="607"/>
    </row>
    <row r="17" spans="1:11" x14ac:dyDescent="0.2">
      <c r="A17" s="202" t="s">
        <v>234</v>
      </c>
      <c r="B17" s="203">
        <v>154.30000000000001</v>
      </c>
      <c r="C17" s="92">
        <v>29.86451612903226</v>
      </c>
      <c r="D17" s="92">
        <v>42.432999999999986</v>
      </c>
      <c r="E17" s="92">
        <v>82.002483870967765</v>
      </c>
      <c r="G17" s="607"/>
    </row>
    <row r="18" spans="1:11" x14ac:dyDescent="0.2">
      <c r="A18" s="202" t="s">
        <v>274</v>
      </c>
      <c r="B18" s="203">
        <v>151.78027779533372</v>
      </c>
      <c r="C18" s="92">
        <v>32.268248035228432</v>
      </c>
      <c r="D18" s="92">
        <v>40.05672088304383</v>
      </c>
      <c r="E18" s="92">
        <v>79.455308877061455</v>
      </c>
      <c r="G18" s="607"/>
    </row>
    <row r="19" spans="1:11" x14ac:dyDescent="0.2">
      <c r="A19" s="3" t="s">
        <v>275</v>
      </c>
      <c r="B19" s="203">
        <v>173.26275862068965</v>
      </c>
      <c r="C19" s="92">
        <v>32.398727221754974</v>
      </c>
      <c r="D19" s="92">
        <v>61.567999999999991</v>
      </c>
      <c r="E19" s="92">
        <v>79.296031398934687</v>
      </c>
      <c r="G19" s="607"/>
    </row>
    <row r="20" spans="1:11" x14ac:dyDescent="0.2">
      <c r="A20" s="3" t="s">
        <v>205</v>
      </c>
      <c r="B20" s="203">
        <v>169.18944827586205</v>
      </c>
      <c r="C20" s="92">
        <v>30.50957263990955</v>
      </c>
      <c r="D20" s="92">
        <v>67.289999999999978</v>
      </c>
      <c r="E20" s="92">
        <v>71.389875635952521</v>
      </c>
      <c r="G20" s="607"/>
    </row>
    <row r="21" spans="1:11" x14ac:dyDescent="0.2">
      <c r="A21" s="3" t="s">
        <v>276</v>
      </c>
      <c r="B21" s="203">
        <v>151.87241379310345</v>
      </c>
      <c r="C21" s="92">
        <v>26.358022228555146</v>
      </c>
      <c r="D21" s="92">
        <v>53.513793103448279</v>
      </c>
      <c r="E21" s="92">
        <v>72.000598461100026</v>
      </c>
      <c r="G21" s="607"/>
    </row>
    <row r="22" spans="1:11" x14ac:dyDescent="0.2">
      <c r="A22" s="194" t="s">
        <v>277</v>
      </c>
      <c r="B22" s="203">
        <v>160.47479310344829</v>
      </c>
      <c r="C22" s="92">
        <v>27.85099715018524</v>
      </c>
      <c r="D22" s="92">
        <v>55.360000000000014</v>
      </c>
      <c r="E22" s="92">
        <v>77.263795953263042</v>
      </c>
      <c r="G22" s="607"/>
    </row>
    <row r="23" spans="1:11" x14ac:dyDescent="0.2">
      <c r="A23" s="194" t="s">
        <v>278</v>
      </c>
      <c r="B23" s="205">
        <v>143.20344827586206</v>
      </c>
      <c r="C23" s="206">
        <v>20.807338638373121</v>
      </c>
      <c r="D23" s="206">
        <v>46.459999999999994</v>
      </c>
      <c r="E23" s="206">
        <v>75.93610963748894</v>
      </c>
      <c r="G23" s="607"/>
    </row>
    <row r="24" spans="1:11" x14ac:dyDescent="0.2">
      <c r="A24" s="194" t="s">
        <v>279</v>
      </c>
      <c r="B24" s="205">
        <v>121</v>
      </c>
      <c r="C24" s="206">
        <v>18.457627118644066</v>
      </c>
      <c r="D24" s="206">
        <v>47.240000000000009</v>
      </c>
      <c r="E24" s="206">
        <v>55.302372881355929</v>
      </c>
      <c r="G24" s="607"/>
    </row>
    <row r="25" spans="1:11" x14ac:dyDescent="0.2">
      <c r="A25" s="194" t="s">
        <v>539</v>
      </c>
      <c r="B25" s="205">
        <v>183.30020689655174</v>
      </c>
      <c r="C25" s="206">
        <v>31.812432601880879</v>
      </c>
      <c r="D25" s="206">
        <v>55.800000000000018</v>
      </c>
      <c r="E25" s="206">
        <v>95.687774294670845</v>
      </c>
      <c r="G25" s="607"/>
    </row>
    <row r="26" spans="1:11" x14ac:dyDescent="0.2">
      <c r="A26" s="3" t="s">
        <v>280</v>
      </c>
      <c r="B26" s="205">
        <v>140.8999766221207</v>
      </c>
      <c r="C26" s="206">
        <v>26.347150100071353</v>
      </c>
      <c r="D26" s="206">
        <v>40.187705457004235</v>
      </c>
      <c r="E26" s="206">
        <v>74.365121065045116</v>
      </c>
      <c r="G26" s="607"/>
    </row>
    <row r="27" spans="1:11" x14ac:dyDescent="0.2">
      <c r="A27" s="194" t="s">
        <v>235</v>
      </c>
      <c r="B27" s="205">
        <v>158.77241379310345</v>
      </c>
      <c r="C27" s="206">
        <v>29.689150546677883</v>
      </c>
      <c r="D27" s="206">
        <v>53.494057191100012</v>
      </c>
      <c r="E27" s="206">
        <v>75.589206055325562</v>
      </c>
      <c r="G27" s="607"/>
    </row>
    <row r="28" spans="1:11" x14ac:dyDescent="0.2">
      <c r="A28" s="194" t="s">
        <v>541</v>
      </c>
      <c r="B28" s="203">
        <v>135.74909715111841</v>
      </c>
      <c r="C28" s="92">
        <v>23.559760662590797</v>
      </c>
      <c r="D28" s="92">
        <v>41.02931869222423</v>
      </c>
      <c r="E28" s="92">
        <v>71.160017796303379</v>
      </c>
      <c r="G28" s="607"/>
    </row>
    <row r="29" spans="1:11" x14ac:dyDescent="0.2">
      <c r="A29" s="3" t="s">
        <v>281</v>
      </c>
      <c r="B29" s="205">
        <v>159.48608825178945</v>
      </c>
      <c r="C29" s="206">
        <v>27.679403746178338</v>
      </c>
      <c r="D29" s="206">
        <v>55.037922291757639</v>
      </c>
      <c r="E29" s="206">
        <v>76.768762213853478</v>
      </c>
      <c r="G29" s="607"/>
    </row>
    <row r="30" spans="1:11" x14ac:dyDescent="0.2">
      <c r="A30" s="3" t="s">
        <v>236</v>
      </c>
      <c r="B30" s="203">
        <v>153.21917231447773</v>
      </c>
      <c r="C30" s="92">
        <v>30.643834462895548</v>
      </c>
      <c r="D30" s="92">
        <v>37.220130000875294</v>
      </c>
      <c r="E30" s="92">
        <v>85.35520785070689</v>
      </c>
      <c r="G30" s="607"/>
    </row>
    <row r="31" spans="1:11" x14ac:dyDescent="0.2">
      <c r="A31" s="639" t="s">
        <v>282</v>
      </c>
      <c r="B31" s="640">
        <v>158.78224063811379</v>
      </c>
      <c r="C31" s="640">
        <v>28.375533498065973</v>
      </c>
      <c r="D31" s="640">
        <v>52.352298217699143</v>
      </c>
      <c r="E31" s="640">
        <v>78.054408922348671</v>
      </c>
      <c r="G31" s="607"/>
    </row>
    <row r="32" spans="1:11" x14ac:dyDescent="0.2">
      <c r="A32" s="638" t="s">
        <v>283</v>
      </c>
      <c r="B32" s="637">
        <v>163.81392039916437</v>
      </c>
      <c r="C32" s="637">
        <v>28.737506959325689</v>
      </c>
      <c r="D32" s="637">
        <v>55.593327564562415</v>
      </c>
      <c r="E32" s="637">
        <v>79.483085875276274</v>
      </c>
      <c r="G32" s="607"/>
      <c r="H32" s="608"/>
      <c r="I32" s="608"/>
      <c r="J32" s="608"/>
      <c r="K32" s="608"/>
    </row>
    <row r="33" spans="1:11" x14ac:dyDescent="0.2">
      <c r="A33" s="636" t="s">
        <v>284</v>
      </c>
      <c r="B33" s="641">
        <v>21.785138145592924</v>
      </c>
      <c r="C33" s="641">
        <v>4.0878835930033723</v>
      </c>
      <c r="D33" s="641">
        <v>17.55101351302757</v>
      </c>
      <c r="E33" s="641">
        <v>0.14624103956198553</v>
      </c>
      <c r="G33" s="607"/>
      <c r="H33" s="608"/>
      <c r="I33" s="608"/>
      <c r="J33" s="608"/>
      <c r="K33" s="608"/>
    </row>
    <row r="34" spans="1:11" x14ac:dyDescent="0.2">
      <c r="A34" s="80"/>
      <c r="B34" s="3"/>
      <c r="C34" s="3"/>
      <c r="D34" s="3"/>
      <c r="E34" s="55" t="s">
        <v>563</v>
      </c>
    </row>
    <row r="35" spans="1:11" s="1" customFormat="1" x14ac:dyDescent="0.2">
      <c r="A35" s="806" t="s">
        <v>631</v>
      </c>
      <c r="B35" s="806"/>
      <c r="C35" s="806"/>
      <c r="D35" s="806"/>
      <c r="E35" s="806"/>
    </row>
    <row r="36" spans="1:11" s="1" customFormat="1" x14ac:dyDescent="0.2">
      <c r="A36" s="806"/>
      <c r="B36" s="806"/>
      <c r="C36" s="806"/>
      <c r="D36" s="806"/>
      <c r="E36" s="806"/>
    </row>
    <row r="37" spans="1:11" s="1" customFormat="1" x14ac:dyDescent="0.2">
      <c r="A37" s="806"/>
      <c r="B37" s="806"/>
      <c r="C37" s="806"/>
      <c r="D37" s="806"/>
      <c r="E37" s="806"/>
    </row>
    <row r="38" spans="1:11" s="1" customFormat="1" x14ac:dyDescent="0.2"/>
    <row r="39" spans="1:11" s="1" customFormat="1" x14ac:dyDescent="0.2"/>
    <row r="40" spans="1:11" s="1" customFormat="1" x14ac:dyDescent="0.2"/>
    <row r="41" spans="1:11" s="1" customFormat="1" x14ac:dyDescent="0.2"/>
    <row r="42" spans="1:11" s="1" customFormat="1" x14ac:dyDescent="0.2"/>
    <row r="43" spans="1:11" s="1" customFormat="1" x14ac:dyDescent="0.2"/>
    <row r="44" spans="1:11" s="1" customFormat="1" x14ac:dyDescent="0.2"/>
    <row r="45" spans="1:11" s="1" customFormat="1" x14ac:dyDescent="0.2"/>
    <row r="46" spans="1:11" s="1" customFormat="1" x14ac:dyDescent="0.2"/>
    <row r="47" spans="1:11" s="1" customFormat="1" x14ac:dyDescent="0.2"/>
    <row r="48" spans="1:11"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sheetData>
  <sortState xmlns:xlrd2="http://schemas.microsoft.com/office/spreadsheetml/2017/richdata2" ref="G6:K31">
    <sortCondition ref="G5"/>
  </sortState>
  <mergeCells count="2">
    <mergeCell ref="A1:C2"/>
    <mergeCell ref="A35:E3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Z195"/>
  <sheetViews>
    <sheetView workbookViewId="0">
      <selection sqref="A1:C2"/>
    </sheetView>
  </sheetViews>
  <sheetFormatPr baseColWidth="10" defaultRowHeight="14.25" x14ac:dyDescent="0.2"/>
  <cols>
    <col min="1" max="1" width="22.625" bestFit="1" customWidth="1"/>
    <col min="4" max="26" width="11" style="1"/>
  </cols>
  <sheetData>
    <row r="1" spans="1:3" x14ac:dyDescent="0.2">
      <c r="A1" s="770" t="s">
        <v>35</v>
      </c>
      <c r="B1" s="770"/>
      <c r="C1" s="770"/>
    </row>
    <row r="2" spans="1:3" x14ac:dyDescent="0.2">
      <c r="A2" s="770"/>
      <c r="B2" s="770"/>
      <c r="C2" s="770"/>
    </row>
    <row r="3" spans="1:3" x14ac:dyDescent="0.2">
      <c r="A3" s="54"/>
      <c r="B3" s="3"/>
      <c r="C3" s="55" t="s">
        <v>255</v>
      </c>
    </row>
    <row r="4" spans="1:3" x14ac:dyDescent="0.2">
      <c r="A4" s="57"/>
      <c r="B4" s="201" t="s">
        <v>260</v>
      </c>
      <c r="C4" s="201" t="s">
        <v>263</v>
      </c>
    </row>
    <row r="5" spans="1:3" x14ac:dyDescent="0.2">
      <c r="A5" s="664" t="s">
        <v>264</v>
      </c>
      <c r="B5" s="665">
        <v>89.984489285714275</v>
      </c>
      <c r="C5" s="666">
        <v>64.696346517119238</v>
      </c>
    </row>
    <row r="6" spans="1:3" x14ac:dyDescent="0.2">
      <c r="A6" s="202" t="s">
        <v>265</v>
      </c>
      <c r="B6" s="461">
        <v>94.85</v>
      </c>
      <c r="C6" s="462">
        <v>56.175882352941173</v>
      </c>
    </row>
    <row r="7" spans="1:3" x14ac:dyDescent="0.2">
      <c r="A7" s="202" t="s">
        <v>266</v>
      </c>
      <c r="B7" s="461">
        <v>108.15835714285716</v>
      </c>
      <c r="C7" s="462">
        <v>64.601928571428573</v>
      </c>
    </row>
    <row r="8" spans="1:3" x14ac:dyDescent="0.2">
      <c r="A8" s="202" t="s">
        <v>232</v>
      </c>
      <c r="B8" s="461">
        <v>78.402499999999989</v>
      </c>
      <c r="C8" s="462">
        <v>63.069814545454548</v>
      </c>
    </row>
    <row r="9" spans="1:3" x14ac:dyDescent="0.2">
      <c r="A9" s="202" t="s">
        <v>267</v>
      </c>
      <c r="B9" s="461">
        <v>0</v>
      </c>
      <c r="C9" s="462">
        <v>0</v>
      </c>
    </row>
    <row r="10" spans="1:3" x14ac:dyDescent="0.2">
      <c r="A10" s="202" t="s">
        <v>268</v>
      </c>
      <c r="B10" s="461">
        <v>93.937892857142856</v>
      </c>
      <c r="C10" s="462">
        <v>70.469405762304916</v>
      </c>
    </row>
    <row r="11" spans="1:3" x14ac:dyDescent="0.2">
      <c r="A11" s="202" t="s">
        <v>269</v>
      </c>
      <c r="B11" s="461">
        <v>87.571428571428569</v>
      </c>
      <c r="C11" s="462">
        <v>64.443142857142874</v>
      </c>
    </row>
    <row r="12" spans="1:3" x14ac:dyDescent="0.2">
      <c r="A12" s="202" t="s">
        <v>270</v>
      </c>
      <c r="B12" s="461">
        <v>174.37111812299224</v>
      </c>
      <c r="C12" s="462">
        <v>92.467683677931561</v>
      </c>
    </row>
    <row r="13" spans="1:3" x14ac:dyDescent="0.2">
      <c r="A13" s="202" t="s">
        <v>271</v>
      </c>
      <c r="B13" s="461">
        <v>0</v>
      </c>
      <c r="C13" s="462">
        <v>0</v>
      </c>
    </row>
    <row r="14" spans="1:3" x14ac:dyDescent="0.2">
      <c r="A14" s="202" t="s">
        <v>272</v>
      </c>
      <c r="B14" s="461">
        <v>108.89171428571429</v>
      </c>
      <c r="C14" s="462">
        <v>60.269503512880569</v>
      </c>
    </row>
    <row r="15" spans="1:3" x14ac:dyDescent="0.2">
      <c r="A15" s="202" t="s">
        <v>204</v>
      </c>
      <c r="B15" s="461">
        <v>102.46428571428571</v>
      </c>
      <c r="C15" s="462">
        <v>79.586904761904776</v>
      </c>
    </row>
    <row r="16" spans="1:3" x14ac:dyDescent="0.2">
      <c r="A16" s="202" t="s">
        <v>273</v>
      </c>
      <c r="B16" s="461">
        <v>130.44248660674606</v>
      </c>
      <c r="C16" s="462">
        <v>76.358236340036711</v>
      </c>
    </row>
    <row r="17" spans="1:3" x14ac:dyDescent="0.2">
      <c r="A17" s="202" t="s">
        <v>233</v>
      </c>
      <c r="B17" s="461">
        <v>119.53278571428571</v>
      </c>
      <c r="C17" s="462">
        <v>83.494940476190465</v>
      </c>
    </row>
    <row r="18" spans="1:3" x14ac:dyDescent="0.2">
      <c r="A18" s="202" t="s">
        <v>234</v>
      </c>
      <c r="B18" s="461">
        <v>115.30714285714286</v>
      </c>
      <c r="C18" s="462">
        <v>63.752631336405535</v>
      </c>
    </row>
    <row r="19" spans="1:3" x14ac:dyDescent="0.2">
      <c r="A19" s="202" t="s">
        <v>274</v>
      </c>
      <c r="B19" s="461">
        <v>151.76987302828655</v>
      </c>
      <c r="C19" s="462">
        <v>79.444149685206995</v>
      </c>
    </row>
    <row r="20" spans="1:3" x14ac:dyDescent="0.2">
      <c r="A20" s="202" t="s">
        <v>275</v>
      </c>
      <c r="B20" s="461">
        <v>95.131249999999994</v>
      </c>
      <c r="C20" s="462">
        <v>61.899079295154195</v>
      </c>
    </row>
    <row r="21" spans="1:3" x14ac:dyDescent="0.2">
      <c r="A21" s="202" t="s">
        <v>205</v>
      </c>
      <c r="B21" s="461">
        <v>139.28692857142858</v>
      </c>
      <c r="C21" s="462">
        <v>73.848613583138189</v>
      </c>
    </row>
    <row r="22" spans="1:3" x14ac:dyDescent="0.2">
      <c r="A22" s="202" t="s">
        <v>276</v>
      </c>
      <c r="B22" s="461">
        <v>111.66703571428573</v>
      </c>
      <c r="C22" s="462">
        <v>71.971984946871302</v>
      </c>
    </row>
    <row r="23" spans="1:3" x14ac:dyDescent="0.2">
      <c r="A23" s="202" t="s">
        <v>277</v>
      </c>
      <c r="B23" s="461">
        <v>89.965678571428569</v>
      </c>
      <c r="C23" s="462">
        <v>61.491800472255022</v>
      </c>
    </row>
    <row r="24" spans="1:3" x14ac:dyDescent="0.2">
      <c r="A24" s="202" t="s">
        <v>278</v>
      </c>
      <c r="B24" s="461">
        <v>86.94285714285715</v>
      </c>
      <c r="C24" s="462">
        <v>63.24866416040102</v>
      </c>
    </row>
    <row r="25" spans="1:3" x14ac:dyDescent="0.2">
      <c r="A25" s="202" t="s">
        <v>279</v>
      </c>
      <c r="B25" s="461">
        <v>100</v>
      </c>
      <c r="C25" s="462">
        <v>61.536999999999999</v>
      </c>
    </row>
    <row r="26" spans="1:3" x14ac:dyDescent="0.2">
      <c r="A26" s="202" t="s">
        <v>539</v>
      </c>
      <c r="B26" s="461">
        <v>0</v>
      </c>
      <c r="C26" s="462">
        <v>0</v>
      </c>
    </row>
    <row r="27" spans="1:3" x14ac:dyDescent="0.2">
      <c r="A27" s="202" t="s">
        <v>280</v>
      </c>
      <c r="B27" s="461">
        <v>100.08241689004099</v>
      </c>
      <c r="C27" s="462">
        <v>75.862240736387974</v>
      </c>
    </row>
    <row r="28" spans="1:3" x14ac:dyDescent="0.2">
      <c r="A28" s="202" t="s">
        <v>235</v>
      </c>
      <c r="B28" s="461">
        <v>152.43928571428572</v>
      </c>
      <c r="C28" s="462">
        <v>73.600321438400584</v>
      </c>
    </row>
    <row r="29" spans="1:3" x14ac:dyDescent="0.2">
      <c r="A29" s="202" t="s">
        <v>541</v>
      </c>
      <c r="B29" s="461">
        <v>82.88090429528782</v>
      </c>
      <c r="C29" s="462">
        <v>59.127018234921522</v>
      </c>
    </row>
    <row r="30" spans="1:3" x14ac:dyDescent="0.2">
      <c r="A30" s="202" t="s">
        <v>281</v>
      </c>
      <c r="B30" s="461">
        <v>83.661591630140464</v>
      </c>
      <c r="C30" s="462">
        <v>66.881812325648639</v>
      </c>
    </row>
    <row r="31" spans="1:3" x14ac:dyDescent="0.2">
      <c r="A31" s="202" t="s">
        <v>236</v>
      </c>
      <c r="B31" s="461">
        <v>118.96677933465382</v>
      </c>
      <c r="C31" s="462">
        <v>59.184191143912265</v>
      </c>
    </row>
    <row r="32" spans="1:3" x14ac:dyDescent="0.2">
      <c r="A32" s="639" t="s">
        <v>282</v>
      </c>
      <c r="B32" s="643">
        <v>101.55364016660619</v>
      </c>
      <c r="C32" s="643">
        <v>64.521233030006769</v>
      </c>
    </row>
    <row r="33" spans="1:5" x14ac:dyDescent="0.2">
      <c r="A33" s="638" t="s">
        <v>283</v>
      </c>
      <c r="B33" s="642">
        <v>96.285402609940633</v>
      </c>
      <c r="C33" s="642">
        <v>61.544548886930841</v>
      </c>
    </row>
    <row r="34" spans="1:5" x14ac:dyDescent="0.2">
      <c r="A34" s="636" t="s">
        <v>284</v>
      </c>
      <c r="B34" s="652">
        <v>6.3009133242263573</v>
      </c>
      <c r="C34" s="652">
        <v>-3.1517976301883976</v>
      </c>
    </row>
    <row r="35" spans="1:5" x14ac:dyDescent="0.2">
      <c r="A35" s="80"/>
      <c r="B35" s="3"/>
      <c r="C35" s="55" t="s">
        <v>509</v>
      </c>
    </row>
    <row r="36" spans="1:5" x14ac:dyDescent="0.2">
      <c r="A36" s="80" t="s">
        <v>479</v>
      </c>
      <c r="B36" s="80"/>
      <c r="C36" s="80"/>
    </row>
    <row r="37" spans="1:5" s="1" customFormat="1" x14ac:dyDescent="0.2">
      <c r="A37" s="806"/>
      <c r="B37" s="806"/>
      <c r="C37" s="806"/>
      <c r="D37" s="806"/>
      <c r="E37" s="806"/>
    </row>
    <row r="38" spans="1:5" s="1" customFormat="1" x14ac:dyDescent="0.2">
      <c r="A38" s="806"/>
      <c r="B38" s="806"/>
      <c r="C38" s="806"/>
      <c r="D38" s="806"/>
      <c r="E38" s="806"/>
    </row>
    <row r="39" spans="1:5" s="1" customFormat="1" x14ac:dyDescent="0.2">
      <c r="A39" s="806"/>
      <c r="B39" s="806"/>
      <c r="C39" s="806"/>
      <c r="D39" s="806"/>
      <c r="E39" s="806"/>
    </row>
    <row r="40" spans="1:5" s="1" customFormat="1" x14ac:dyDescent="0.2"/>
    <row r="41" spans="1:5" s="1" customFormat="1" x14ac:dyDescent="0.2"/>
    <row r="42" spans="1:5" s="1" customFormat="1" x14ac:dyDescent="0.2"/>
    <row r="43" spans="1:5" s="1" customFormat="1" x14ac:dyDescent="0.2"/>
    <row r="44" spans="1:5" s="1" customFormat="1" x14ac:dyDescent="0.2"/>
    <row r="45" spans="1:5" s="1" customFormat="1" x14ac:dyDescent="0.2"/>
    <row r="46" spans="1:5" s="1" customFormat="1" x14ac:dyDescent="0.2"/>
    <row r="47" spans="1:5" s="1" customFormat="1" x14ac:dyDescent="0.2"/>
    <row r="48" spans="1:5"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sheetData>
  <sortState xmlns:xlrd2="http://schemas.microsoft.com/office/spreadsheetml/2017/richdata2" ref="A6:A32">
    <sortCondition ref="A6"/>
  </sortState>
  <mergeCells count="2">
    <mergeCell ref="A1:C2"/>
    <mergeCell ref="A37:E39"/>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M9"/>
  <sheetViews>
    <sheetView workbookViewId="0"/>
  </sheetViews>
  <sheetFormatPr baseColWidth="10" defaultColWidth="11" defaultRowHeight="12.75" x14ac:dyDescent="0.2"/>
  <cols>
    <col min="1" max="1" width="16.125" style="18" bestFit="1" customWidth="1"/>
    <col min="2" max="13" width="8.5" style="18" customWidth="1"/>
    <col min="14" max="16384" width="11" style="18"/>
  </cols>
  <sheetData>
    <row r="1" spans="1:13" x14ac:dyDescent="0.2">
      <c r="A1" s="158" t="s">
        <v>20</v>
      </c>
    </row>
    <row r="2" spans="1:13" x14ac:dyDescent="0.2">
      <c r="A2" s="158"/>
      <c r="M2" s="161" t="s">
        <v>285</v>
      </c>
    </row>
    <row r="3" spans="1:13" x14ac:dyDescent="0.2">
      <c r="A3" s="533"/>
      <c r="B3" s="145">
        <v>2025</v>
      </c>
      <c r="C3" s="145" t="s">
        <v>504</v>
      </c>
      <c r="D3" s="145" t="s">
        <v>504</v>
      </c>
      <c r="E3" s="145" t="s">
        <v>504</v>
      </c>
      <c r="F3" s="145" t="s">
        <v>504</v>
      </c>
      <c r="G3" s="145" t="s">
        <v>504</v>
      </c>
      <c r="H3" s="145" t="s">
        <v>504</v>
      </c>
      <c r="I3" s="145" t="s">
        <v>504</v>
      </c>
      <c r="J3" s="145" t="s">
        <v>504</v>
      </c>
      <c r="K3" s="145" t="s">
        <v>504</v>
      </c>
      <c r="L3" s="145">
        <v>2026</v>
      </c>
      <c r="M3" s="145" t="s">
        <v>504</v>
      </c>
    </row>
    <row r="4" spans="1:13" x14ac:dyDescent="0.2">
      <c r="A4" s="439"/>
      <c r="B4" s="534">
        <v>45717</v>
      </c>
      <c r="C4" s="534">
        <v>45748</v>
      </c>
      <c r="D4" s="534">
        <v>45778</v>
      </c>
      <c r="E4" s="534">
        <v>45809</v>
      </c>
      <c r="F4" s="534">
        <v>45839</v>
      </c>
      <c r="G4" s="534">
        <v>45870</v>
      </c>
      <c r="H4" s="534">
        <v>45901</v>
      </c>
      <c r="I4" s="534">
        <v>45931</v>
      </c>
      <c r="J4" s="534">
        <v>45962</v>
      </c>
      <c r="K4" s="534">
        <v>45992</v>
      </c>
      <c r="L4" s="534">
        <v>46023</v>
      </c>
      <c r="M4" s="534">
        <v>46054</v>
      </c>
    </row>
    <row r="5" spans="1:13" x14ac:dyDescent="0.2">
      <c r="A5" s="535" t="s">
        <v>286</v>
      </c>
      <c r="B5" s="536">
        <v>72.761428571428567</v>
      </c>
      <c r="C5" s="536">
        <v>68.057000000000002</v>
      </c>
      <c r="D5" s="536">
        <v>64.399999999999991</v>
      </c>
      <c r="E5" s="536">
        <v>71.542857142857144</v>
      </c>
      <c r="F5" s="536">
        <v>71.248695652173922</v>
      </c>
      <c r="G5" s="536">
        <v>67.866499999999988</v>
      </c>
      <c r="H5" s="536">
        <v>67.944545454545448</v>
      </c>
      <c r="I5" s="536">
        <v>64.63</v>
      </c>
      <c r="J5" s="536">
        <v>63.772999999999989</v>
      </c>
      <c r="K5" s="536">
        <v>62.585714285714303</v>
      </c>
      <c r="L5" s="536">
        <v>66.674285714285702</v>
      </c>
      <c r="M5" s="536">
        <v>70.986499999999992</v>
      </c>
    </row>
    <row r="6" spans="1:13" x14ac:dyDescent="0.2">
      <c r="A6" s="537" t="s">
        <v>287</v>
      </c>
      <c r="B6" s="536">
        <v>68.239047619047625</v>
      </c>
      <c r="C6" s="536">
        <v>63.536666666666655</v>
      </c>
      <c r="D6" s="536">
        <v>62.167619047619048</v>
      </c>
      <c r="E6" s="536">
        <v>68.169000000000011</v>
      </c>
      <c r="F6" s="536">
        <v>68.390909090909091</v>
      </c>
      <c r="G6" s="536">
        <v>64.864285714285714</v>
      </c>
      <c r="H6" s="536">
        <v>63.959047619047624</v>
      </c>
      <c r="I6" s="536">
        <v>60.844782608695645</v>
      </c>
      <c r="J6" s="536">
        <v>60.062222222222218</v>
      </c>
      <c r="K6" s="536">
        <v>57.972272727272731</v>
      </c>
      <c r="L6" s="536">
        <v>60.036999999999992</v>
      </c>
      <c r="M6" s="536">
        <v>64.508421052631576</v>
      </c>
    </row>
    <row r="7" spans="1:13" x14ac:dyDescent="0.2">
      <c r="A7" s="538" t="s">
        <v>288</v>
      </c>
      <c r="B7" s="539">
        <v>1.0806809523809524</v>
      </c>
      <c r="C7" s="539">
        <v>1.1213950000000001</v>
      </c>
      <c r="D7" s="539">
        <v>1.1278047619047618</v>
      </c>
      <c r="E7" s="539">
        <v>1.1516190476190478</v>
      </c>
      <c r="F7" s="539">
        <v>1.1676869565217392</v>
      </c>
      <c r="G7" s="539">
        <v>1.1631428571428575</v>
      </c>
      <c r="H7" s="539">
        <v>1.1732227272727274</v>
      </c>
      <c r="I7" s="539">
        <v>1.1630434782608696</v>
      </c>
      <c r="J7" s="539">
        <v>1.15602</v>
      </c>
      <c r="K7" s="539">
        <v>1.1708714285714283</v>
      </c>
      <c r="L7" s="539">
        <v>1.1738238095238096</v>
      </c>
      <c r="M7" s="539">
        <v>1.1823950000000001</v>
      </c>
    </row>
    <row r="8" spans="1:13" x14ac:dyDescent="0.2">
      <c r="M8" s="161" t="s">
        <v>289</v>
      </c>
    </row>
    <row r="9" spans="1:13" x14ac:dyDescent="0.2">
      <c r="A9" s="540"/>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25"/>
  <sheetViews>
    <sheetView workbookViewId="0"/>
  </sheetViews>
  <sheetFormatPr baseColWidth="10" defaultColWidth="11" defaultRowHeight="12.75" x14ac:dyDescent="0.2"/>
  <cols>
    <col min="1" max="1" width="16.5" style="18" bestFit="1" customWidth="1"/>
    <col min="2" max="13" width="7.125" style="18" customWidth="1"/>
    <col min="14" max="16384" width="11" style="18"/>
  </cols>
  <sheetData>
    <row r="1" spans="1:13" x14ac:dyDescent="0.2">
      <c r="A1" s="158" t="s">
        <v>21</v>
      </c>
    </row>
    <row r="2" spans="1:13" x14ac:dyDescent="0.2">
      <c r="A2" s="159"/>
      <c r="M2" s="161" t="s">
        <v>285</v>
      </c>
    </row>
    <row r="3" spans="1:13" x14ac:dyDescent="0.2">
      <c r="A3" s="541"/>
      <c r="B3" s="145">
        <v>2025</v>
      </c>
      <c r="C3" s="145" t="s">
        <v>504</v>
      </c>
      <c r="D3" s="145" t="s">
        <v>504</v>
      </c>
      <c r="E3" s="145" t="s">
        <v>504</v>
      </c>
      <c r="F3" s="145" t="s">
        <v>504</v>
      </c>
      <c r="G3" s="145" t="s">
        <v>504</v>
      </c>
      <c r="H3" s="145" t="s">
        <v>504</v>
      </c>
      <c r="I3" s="145" t="s">
        <v>504</v>
      </c>
      <c r="J3" s="145" t="s">
        <v>504</v>
      </c>
      <c r="K3" s="145" t="s">
        <v>504</v>
      </c>
      <c r="L3" s="145">
        <v>2026</v>
      </c>
      <c r="M3" s="145" t="s">
        <v>504</v>
      </c>
    </row>
    <row r="4" spans="1:13" x14ac:dyDescent="0.2">
      <c r="A4" s="439"/>
      <c r="B4" s="534">
        <v>45717</v>
      </c>
      <c r="C4" s="534">
        <v>45748</v>
      </c>
      <c r="D4" s="534">
        <v>45778</v>
      </c>
      <c r="E4" s="534">
        <v>45809</v>
      </c>
      <c r="F4" s="534">
        <v>45839</v>
      </c>
      <c r="G4" s="534">
        <v>45870</v>
      </c>
      <c r="H4" s="534">
        <v>45901</v>
      </c>
      <c r="I4" s="534">
        <v>45931</v>
      </c>
      <c r="J4" s="534">
        <v>45962</v>
      </c>
      <c r="K4" s="534">
        <v>45992</v>
      </c>
      <c r="L4" s="534">
        <v>46023</v>
      </c>
      <c r="M4" s="534">
        <v>46054</v>
      </c>
    </row>
    <row r="5" spans="1:13" x14ac:dyDescent="0.2">
      <c r="A5" s="484" t="s">
        <v>290</v>
      </c>
      <c r="B5" s="395"/>
      <c r="C5" s="395"/>
      <c r="D5" s="395"/>
      <c r="E5" s="395"/>
      <c r="F5" s="395"/>
      <c r="G5" s="395"/>
      <c r="H5" s="395"/>
      <c r="I5" s="395"/>
      <c r="J5" s="395"/>
      <c r="K5" s="395"/>
      <c r="L5" s="395"/>
      <c r="M5" s="395"/>
    </row>
    <row r="6" spans="1:13" x14ac:dyDescent="0.2">
      <c r="A6" s="542" t="s">
        <v>291</v>
      </c>
      <c r="B6" s="394">
        <v>74.512380952380965</v>
      </c>
      <c r="C6" s="394">
        <v>69.934545454545457</v>
      </c>
      <c r="D6" s="394">
        <v>66.412727272727267</v>
      </c>
      <c r="E6" s="394">
        <v>71.137142857142877</v>
      </c>
      <c r="F6" s="394">
        <v>72.313913043478266</v>
      </c>
      <c r="G6" s="394">
        <v>72.100476190476186</v>
      </c>
      <c r="H6" s="394">
        <v>71.12136363636364</v>
      </c>
      <c r="I6" s="394">
        <v>66.733478260869575</v>
      </c>
      <c r="J6" s="394">
        <v>65.074500000000015</v>
      </c>
      <c r="K6" s="394">
        <v>63.1804347826087</v>
      </c>
      <c r="L6" s="394">
        <v>64.224545454545463</v>
      </c>
      <c r="M6" s="394">
        <v>68.795500000000004</v>
      </c>
    </row>
    <row r="7" spans="1:13" x14ac:dyDescent="0.2">
      <c r="A7" s="542" t="s">
        <v>292</v>
      </c>
      <c r="B7" s="394">
        <v>72.879999999999981</v>
      </c>
      <c r="C7" s="394">
        <v>67.362380952380946</v>
      </c>
      <c r="D7" s="394">
        <v>63.678000000000011</v>
      </c>
      <c r="E7" s="394">
        <v>69.36999999999999</v>
      </c>
      <c r="F7" s="394">
        <v>71.011739130434776</v>
      </c>
      <c r="G7" s="394">
        <v>69.28857142857143</v>
      </c>
      <c r="H7" s="394">
        <v>69.934545454545457</v>
      </c>
      <c r="I7" s="394">
        <v>64.76318181818182</v>
      </c>
      <c r="J7" s="394">
        <v>64.339500000000015</v>
      </c>
      <c r="K7" s="394">
        <v>61.860454545454552</v>
      </c>
      <c r="L7" s="394">
        <v>62.875238095238103</v>
      </c>
      <c r="M7" s="394">
        <v>68.581666666666663</v>
      </c>
    </row>
    <row r="8" spans="1:13" x14ac:dyDescent="0.2">
      <c r="A8" s="542" t="s">
        <v>545</v>
      </c>
      <c r="B8" s="394">
        <v>73.112380952380931</v>
      </c>
      <c r="C8" s="394">
        <v>68.63909090909091</v>
      </c>
      <c r="D8" s="394">
        <v>65.208181818181842</v>
      </c>
      <c r="E8" s="394">
        <v>70.08</v>
      </c>
      <c r="F8" s="394">
        <v>70.403043478260884</v>
      </c>
      <c r="G8" s="394">
        <v>69.717142857142875</v>
      </c>
      <c r="H8" s="394">
        <v>69.853181818181824</v>
      </c>
      <c r="I8" s="394">
        <v>66.348695652173916</v>
      </c>
      <c r="J8" s="394">
        <v>65.864499999999992</v>
      </c>
      <c r="K8" s="394">
        <v>64.030434782608694</v>
      </c>
      <c r="L8" s="394">
        <v>66.047272727272727</v>
      </c>
      <c r="M8" s="394">
        <v>68.090500000000006</v>
      </c>
    </row>
    <row r="9" spans="1:13" x14ac:dyDescent="0.2">
      <c r="A9" s="542" t="s">
        <v>546</v>
      </c>
      <c r="B9" s="394">
        <v>71.312380952380963</v>
      </c>
      <c r="C9" s="394">
        <v>66.839090909090928</v>
      </c>
      <c r="D9" s="394">
        <v>63.408181818181816</v>
      </c>
      <c r="E9" s="394">
        <v>68.279999999999987</v>
      </c>
      <c r="F9" s="394">
        <v>68.603043478260872</v>
      </c>
      <c r="G9" s="394">
        <v>67.917142857142849</v>
      </c>
      <c r="H9" s="394">
        <v>68.053181818181812</v>
      </c>
      <c r="I9" s="394">
        <v>64.548695652173905</v>
      </c>
      <c r="J9" s="394">
        <v>64.064499999999981</v>
      </c>
      <c r="K9" s="394">
        <v>62.230434782608697</v>
      </c>
      <c r="L9" s="394">
        <v>64.247272727272716</v>
      </c>
      <c r="M9" s="394">
        <v>66.393000000000001</v>
      </c>
    </row>
    <row r="10" spans="1:13" x14ac:dyDescent="0.2">
      <c r="A10" s="543" t="s">
        <v>294</v>
      </c>
      <c r="B10" s="446">
        <v>73.490476190476201</v>
      </c>
      <c r="C10" s="446">
        <v>68.722000000000008</v>
      </c>
      <c r="D10" s="446">
        <v>65.157500000000027</v>
      </c>
      <c r="E10" s="446">
        <v>72.396190476190483</v>
      </c>
      <c r="F10" s="446">
        <v>71.770869565217396</v>
      </c>
      <c r="G10" s="446">
        <v>68.850999999999971</v>
      </c>
      <c r="H10" s="446">
        <v>68.75090909090909</v>
      </c>
      <c r="I10" s="446">
        <v>65.553478260869568</v>
      </c>
      <c r="J10" s="446">
        <v>64.520499999999998</v>
      </c>
      <c r="K10" s="446">
        <v>63.386666666666684</v>
      </c>
      <c r="L10" s="446">
        <v>67.34666666666665</v>
      </c>
      <c r="M10" s="446">
        <v>71.842500000000001</v>
      </c>
    </row>
    <row r="11" spans="1:13" x14ac:dyDescent="0.2">
      <c r="A11" s="484" t="s">
        <v>293</v>
      </c>
      <c r="B11" s="396"/>
      <c r="C11" s="396"/>
      <c r="D11" s="396"/>
      <c r="E11" s="396"/>
      <c r="F11" s="396"/>
      <c r="G11" s="396"/>
      <c r="H11" s="396"/>
      <c r="I11" s="396"/>
      <c r="J11" s="396"/>
      <c r="K11" s="396"/>
      <c r="L11" s="396"/>
      <c r="M11" s="396"/>
    </row>
    <row r="12" spans="1:13" x14ac:dyDescent="0.2">
      <c r="A12" s="542" t="s">
        <v>295</v>
      </c>
      <c r="B12" s="394">
        <v>73.190476190476204</v>
      </c>
      <c r="C12" s="394">
        <v>68.421999999999997</v>
      </c>
      <c r="D12" s="394">
        <v>64.857499999999987</v>
      </c>
      <c r="E12" s="394">
        <v>72.096190476190486</v>
      </c>
      <c r="F12" s="394">
        <v>71.470869565217399</v>
      </c>
      <c r="G12" s="394">
        <v>68.551000000000002</v>
      </c>
      <c r="H12" s="394">
        <v>68.450909090909065</v>
      </c>
      <c r="I12" s="394">
        <v>65.253478260869556</v>
      </c>
      <c r="J12" s="394">
        <v>64.403000000000006</v>
      </c>
      <c r="K12" s="394">
        <v>63.486666666666665</v>
      </c>
      <c r="L12" s="394">
        <v>67.446666666666673</v>
      </c>
      <c r="M12" s="394">
        <v>71.942499999999995</v>
      </c>
    </row>
    <row r="13" spans="1:13" x14ac:dyDescent="0.2">
      <c r="A13" s="542" t="s">
        <v>296</v>
      </c>
      <c r="B13" s="394">
        <v>71.410476190476203</v>
      </c>
      <c r="C13" s="394">
        <v>67.449545454545444</v>
      </c>
      <c r="D13" s="394">
        <v>63.802272727272722</v>
      </c>
      <c r="E13" s="394">
        <v>71.134761904761902</v>
      </c>
      <c r="F13" s="394">
        <v>71.196086956521725</v>
      </c>
      <c r="G13" s="394">
        <v>67.673333333333346</v>
      </c>
      <c r="H13" s="394">
        <v>67.88181818181819</v>
      </c>
      <c r="I13" s="394">
        <v>64.614347826086956</v>
      </c>
      <c r="J13" s="394">
        <v>63.807999999999993</v>
      </c>
      <c r="K13" s="394">
        <v>62.562173913043473</v>
      </c>
      <c r="L13" s="394">
        <v>66.197272727272733</v>
      </c>
      <c r="M13" s="394">
        <v>70.875</v>
      </c>
    </row>
    <row r="14" spans="1:13" x14ac:dyDescent="0.2">
      <c r="A14" s="542" t="s">
        <v>297</v>
      </c>
      <c r="B14" s="394">
        <v>74.552380952380958</v>
      </c>
      <c r="C14" s="394">
        <v>69.576999999999998</v>
      </c>
      <c r="D14" s="394">
        <v>65.78</v>
      </c>
      <c r="E14" s="394">
        <v>73.498571428571438</v>
      </c>
      <c r="F14" s="394">
        <v>73.1795652173913</v>
      </c>
      <c r="G14" s="394">
        <v>70.551000000000002</v>
      </c>
      <c r="H14" s="394">
        <v>70.185000000000002</v>
      </c>
      <c r="I14" s="394">
        <v>66.153478260869548</v>
      </c>
      <c r="J14" s="394">
        <v>65.220500000000001</v>
      </c>
      <c r="K14" s="394">
        <v>64.086666666666659</v>
      </c>
      <c r="L14" s="394">
        <v>68.046666666666667</v>
      </c>
      <c r="M14" s="394">
        <v>72.33</v>
      </c>
    </row>
    <row r="15" spans="1:13" x14ac:dyDescent="0.2">
      <c r="A15" s="484" t="s">
        <v>208</v>
      </c>
      <c r="B15" s="396"/>
      <c r="C15" s="396"/>
      <c r="D15" s="396"/>
      <c r="E15" s="396"/>
      <c r="F15" s="396"/>
      <c r="G15" s="396"/>
      <c r="H15" s="396"/>
      <c r="I15" s="396"/>
      <c r="J15" s="396"/>
      <c r="K15" s="396"/>
      <c r="L15" s="396"/>
      <c r="M15" s="396"/>
    </row>
    <row r="16" spans="1:13" x14ac:dyDescent="0.2">
      <c r="A16" s="542" t="s">
        <v>298</v>
      </c>
      <c r="B16" s="394">
        <v>64.389047619047631</v>
      </c>
      <c r="C16" s="394">
        <v>60.423000000000002</v>
      </c>
      <c r="D16" s="394">
        <v>57.583500000000001</v>
      </c>
      <c r="E16" s="394">
        <v>65.189047619047614</v>
      </c>
      <c r="F16" s="394">
        <v>65.386086956521737</v>
      </c>
      <c r="G16" s="394">
        <v>63.271500000000017</v>
      </c>
      <c r="H16" s="394">
        <v>62.288181818181826</v>
      </c>
      <c r="I16" s="394">
        <v>58.433043478260871</v>
      </c>
      <c r="J16" s="394">
        <v>55.147000000000006</v>
      </c>
      <c r="K16" s="394">
        <v>52.009047619047621</v>
      </c>
      <c r="L16" s="394">
        <v>54.606666666666669</v>
      </c>
      <c r="M16" s="394">
        <v>56.516499999999994</v>
      </c>
    </row>
    <row r="17" spans="1:13" x14ac:dyDescent="0.2">
      <c r="A17" s="484" t="s">
        <v>299</v>
      </c>
      <c r="B17" s="485"/>
      <c r="C17" s="485"/>
      <c r="D17" s="485"/>
      <c r="E17" s="485"/>
      <c r="F17" s="485"/>
      <c r="G17" s="485"/>
      <c r="H17" s="485"/>
      <c r="I17" s="485"/>
      <c r="J17" s="485"/>
      <c r="K17" s="485"/>
      <c r="L17" s="485"/>
      <c r="M17" s="485"/>
    </row>
    <row r="18" spans="1:13" x14ac:dyDescent="0.2">
      <c r="A18" s="542" t="s">
        <v>300</v>
      </c>
      <c r="B18" s="394">
        <v>68.239047619047625</v>
      </c>
      <c r="C18" s="394">
        <v>63.536666666666655</v>
      </c>
      <c r="D18" s="394">
        <v>62.167619047619048</v>
      </c>
      <c r="E18" s="394">
        <v>68.169000000000011</v>
      </c>
      <c r="F18" s="394">
        <v>68.390909090909091</v>
      </c>
      <c r="G18" s="394">
        <v>64.864285714285714</v>
      </c>
      <c r="H18" s="394">
        <v>63.959047619047624</v>
      </c>
      <c r="I18" s="394">
        <v>60.844782608695645</v>
      </c>
      <c r="J18" s="394">
        <v>60.062222222222218</v>
      </c>
      <c r="K18" s="394">
        <v>57.972272727272731</v>
      </c>
      <c r="L18" s="394">
        <v>60.036999999999992</v>
      </c>
      <c r="M18" s="394">
        <v>64.508421052631576</v>
      </c>
    </row>
    <row r="19" spans="1:13" x14ac:dyDescent="0.2">
      <c r="A19" s="543" t="s">
        <v>301</v>
      </c>
      <c r="B19" s="446">
        <v>64.674761904761922</v>
      </c>
      <c r="C19" s="446">
        <v>59.799090909090914</v>
      </c>
      <c r="D19" s="446">
        <v>56.713181818181802</v>
      </c>
      <c r="E19" s="446">
        <v>61.988095238095241</v>
      </c>
      <c r="F19" s="446">
        <v>62.941739130434776</v>
      </c>
      <c r="G19" s="446">
        <v>61.114285714285721</v>
      </c>
      <c r="H19" s="446">
        <v>61.945909090909097</v>
      </c>
      <c r="I19" s="446">
        <v>57.372173913043483</v>
      </c>
      <c r="J19" s="446">
        <v>56.956000000000017</v>
      </c>
      <c r="K19" s="446">
        <v>54.1413043478261</v>
      </c>
      <c r="L19" s="446">
        <v>56.668636363636374</v>
      </c>
      <c r="M19" s="446">
        <v>60.647999999999989</v>
      </c>
    </row>
    <row r="20" spans="1:13" x14ac:dyDescent="0.2">
      <c r="A20" s="484" t="s">
        <v>302</v>
      </c>
      <c r="B20" s="485"/>
      <c r="C20" s="485"/>
      <c r="D20" s="485"/>
      <c r="E20" s="485"/>
      <c r="F20" s="485"/>
      <c r="G20" s="485"/>
      <c r="H20" s="485"/>
      <c r="I20" s="485"/>
      <c r="J20" s="485"/>
      <c r="K20" s="485"/>
      <c r="L20" s="485"/>
      <c r="M20" s="485"/>
    </row>
    <row r="21" spans="1:13" x14ac:dyDescent="0.2">
      <c r="A21" s="542" t="s">
        <v>303</v>
      </c>
      <c r="B21" s="394">
        <v>74.276190476190465</v>
      </c>
      <c r="C21" s="394">
        <v>69.660999999999987</v>
      </c>
      <c r="D21" s="394">
        <v>66.30749999999999</v>
      </c>
      <c r="E21" s="394">
        <v>73.848571428571432</v>
      </c>
      <c r="F21" s="394">
        <v>72.957826086956516</v>
      </c>
      <c r="G21" s="394">
        <v>69.671000000000006</v>
      </c>
      <c r="H21" s="394">
        <v>69.185000000000002</v>
      </c>
      <c r="I21" s="394">
        <v>65.996956521739122</v>
      </c>
      <c r="J21" s="394">
        <v>64.548000000000002</v>
      </c>
      <c r="K21" s="394">
        <v>63.967619047619046</v>
      </c>
      <c r="L21" s="394">
        <v>68.650000000000006</v>
      </c>
      <c r="M21" s="394">
        <v>73.362499999999997</v>
      </c>
    </row>
    <row r="22" spans="1:13" x14ac:dyDescent="0.2">
      <c r="A22" s="542" t="s">
        <v>304</v>
      </c>
      <c r="B22" s="397">
        <v>73.364285714285714</v>
      </c>
      <c r="C22" s="397">
        <v>68.961999999999989</v>
      </c>
      <c r="D22" s="397">
        <v>64.559500000000014</v>
      </c>
      <c r="E22" s="397">
        <v>72.507619047619045</v>
      </c>
      <c r="F22" s="397">
        <v>72.144347826086957</v>
      </c>
      <c r="G22" s="397">
        <v>68.898499999999984</v>
      </c>
      <c r="H22" s="397">
        <v>67.891818181818181</v>
      </c>
      <c r="I22" s="397">
        <v>65.458260869565223</v>
      </c>
      <c r="J22" s="397">
        <v>63.54649999999998</v>
      </c>
      <c r="K22" s="397">
        <v>63.193809523809534</v>
      </c>
      <c r="L22" s="397">
        <v>68.281904761904769</v>
      </c>
      <c r="M22" s="397">
        <v>72.822000000000017</v>
      </c>
    </row>
    <row r="23" spans="1:13" x14ac:dyDescent="0.2">
      <c r="A23" s="543" t="s">
        <v>305</v>
      </c>
      <c r="B23" s="446">
        <v>73.342142857142875</v>
      </c>
      <c r="C23" s="446">
        <v>68.978749999999991</v>
      </c>
      <c r="D23" s="446">
        <v>64.708500000000001</v>
      </c>
      <c r="E23" s="446">
        <v>72.861428571428576</v>
      </c>
      <c r="F23" s="446">
        <v>72.251739130434785</v>
      </c>
      <c r="G23" s="446">
        <v>69.111000000000004</v>
      </c>
      <c r="H23" s="446">
        <v>68.186818181818182</v>
      </c>
      <c r="I23" s="446">
        <v>65.186086956521734</v>
      </c>
      <c r="J23" s="446">
        <v>64.090500000000006</v>
      </c>
      <c r="K23" s="446">
        <v>63.436666666666667</v>
      </c>
      <c r="L23" s="446">
        <v>68.194285714285684</v>
      </c>
      <c r="M23" s="446">
        <v>73.342500000000001</v>
      </c>
    </row>
    <row r="24" spans="1:13" s="610" customFormat="1" x14ac:dyDescent="0.2">
      <c r="A24" s="544" t="s">
        <v>306</v>
      </c>
      <c r="B24" s="545">
        <v>73.994761904761901</v>
      </c>
      <c r="C24" s="545">
        <v>69.002272727272739</v>
      </c>
      <c r="D24" s="545">
        <v>63.624090909090917</v>
      </c>
      <c r="E24" s="545">
        <v>69.734761904761896</v>
      </c>
      <c r="F24" s="545">
        <v>70.97347826086957</v>
      </c>
      <c r="G24" s="545">
        <v>69.727619047619058</v>
      </c>
      <c r="H24" s="545">
        <v>70.401363636363627</v>
      </c>
      <c r="I24" s="545">
        <v>65.209130434782608</v>
      </c>
      <c r="J24" s="545">
        <v>64.459500000000006</v>
      </c>
      <c r="K24" s="545">
        <v>61.743636363636348</v>
      </c>
      <c r="L24" s="545">
        <v>62.426666666666655</v>
      </c>
      <c r="M24" s="545">
        <v>67.898499999999999</v>
      </c>
    </row>
    <row r="25" spans="1:13" x14ac:dyDescent="0.2">
      <c r="A25" s="540"/>
      <c r="M25" s="161" t="s">
        <v>289</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N15"/>
  <sheetViews>
    <sheetView workbookViewId="0"/>
  </sheetViews>
  <sheetFormatPr baseColWidth="10" defaultColWidth="10.5" defaultRowHeight="14.1" customHeight="1" x14ac:dyDescent="0.2"/>
  <cols>
    <col min="1" max="1" width="13.125" style="18" customWidth="1"/>
    <col min="2" max="2" width="9.625" style="18" customWidth="1"/>
    <col min="3" max="14" width="8.625" style="18" customWidth="1"/>
    <col min="15" max="16384" width="10.5" style="18"/>
  </cols>
  <sheetData>
    <row r="1" spans="1:14" ht="14.1" customHeight="1" x14ac:dyDescent="0.2">
      <c r="A1" s="158" t="s">
        <v>22</v>
      </c>
      <c r="B1" s="683"/>
    </row>
    <row r="2" spans="1:14" ht="14.1" customHeight="1" x14ac:dyDescent="0.2">
      <c r="A2" s="158"/>
      <c r="B2" s="158"/>
      <c r="N2" s="161" t="s">
        <v>307</v>
      </c>
    </row>
    <row r="3" spans="1:14" ht="14.1" customHeight="1" x14ac:dyDescent="0.2">
      <c r="A3" s="549"/>
      <c r="B3" s="549"/>
      <c r="C3" s="145">
        <v>2025</v>
      </c>
      <c r="D3" s="145" t="s">
        <v>504</v>
      </c>
      <c r="E3" s="145" t="s">
        <v>504</v>
      </c>
      <c r="F3" s="145" t="s">
        <v>504</v>
      </c>
      <c r="G3" s="145" t="s">
        <v>504</v>
      </c>
      <c r="H3" s="145" t="s">
        <v>504</v>
      </c>
      <c r="I3" s="145" t="s">
        <v>504</v>
      </c>
      <c r="J3" s="145" t="s">
        <v>504</v>
      </c>
      <c r="K3" s="145" t="s">
        <v>504</v>
      </c>
      <c r="L3" s="145" t="s">
        <v>504</v>
      </c>
      <c r="M3" s="145">
        <v>2026</v>
      </c>
      <c r="N3" s="145" t="s">
        <v>504</v>
      </c>
    </row>
    <row r="4" spans="1:14" ht="14.1" customHeight="1" x14ac:dyDescent="0.2">
      <c r="C4" s="534">
        <v>45717</v>
      </c>
      <c r="D4" s="534">
        <v>45748</v>
      </c>
      <c r="E4" s="534">
        <v>45778</v>
      </c>
      <c r="F4" s="534">
        <v>45809</v>
      </c>
      <c r="G4" s="534">
        <v>45839</v>
      </c>
      <c r="H4" s="534">
        <v>45870</v>
      </c>
      <c r="I4" s="534">
        <v>45901</v>
      </c>
      <c r="J4" s="534">
        <v>45931</v>
      </c>
      <c r="K4" s="534">
        <v>45962</v>
      </c>
      <c r="L4" s="534">
        <v>45992</v>
      </c>
      <c r="M4" s="534">
        <v>46023</v>
      </c>
      <c r="N4" s="534">
        <v>46054</v>
      </c>
    </row>
    <row r="5" spans="1:14" ht="14.1" customHeight="1" x14ac:dyDescent="0.2">
      <c r="A5" s="809" t="s">
        <v>480</v>
      </c>
      <c r="B5" s="550" t="s">
        <v>308</v>
      </c>
      <c r="C5" s="546">
        <v>692.65476190476193</v>
      </c>
      <c r="D5" s="546">
        <v>664.61363636363637</v>
      </c>
      <c r="E5" s="546">
        <v>674.15909090909088</v>
      </c>
      <c r="F5" s="546">
        <v>718.13095238095241</v>
      </c>
      <c r="G5" s="546">
        <v>712.93478260869563</v>
      </c>
      <c r="H5" s="546">
        <v>710.41666666666663</v>
      </c>
      <c r="I5" s="546">
        <v>733.46590909090912</v>
      </c>
      <c r="J5" s="546">
        <v>678.67391304347825</v>
      </c>
      <c r="K5" s="546">
        <v>710.21249999999998</v>
      </c>
      <c r="L5" s="546">
        <v>649.4847826086957</v>
      </c>
      <c r="M5" s="546">
        <v>670.34227272727264</v>
      </c>
      <c r="N5" s="546">
        <v>682.86300000000006</v>
      </c>
    </row>
    <row r="6" spans="1:14" ht="14.1" customHeight="1" x14ac:dyDescent="0.2">
      <c r="A6" s="810"/>
      <c r="B6" s="551" t="s">
        <v>309</v>
      </c>
      <c r="C6" s="547">
        <v>662.27976190476193</v>
      </c>
      <c r="D6" s="547">
        <v>675.98125000000005</v>
      </c>
      <c r="E6" s="547">
        <v>680.00625000000002</v>
      </c>
      <c r="F6" s="547">
        <v>718.70238095238096</v>
      </c>
      <c r="G6" s="547">
        <v>717.11413043478262</v>
      </c>
      <c r="H6" s="547">
        <v>723.13125000000002</v>
      </c>
      <c r="I6" s="547">
        <v>749.1704545454545</v>
      </c>
      <c r="J6" s="547">
        <v>702.66847826086962</v>
      </c>
      <c r="K6" s="547">
        <v>719.76250000000005</v>
      </c>
      <c r="L6" s="547">
        <v>666.3104347826087</v>
      </c>
      <c r="M6" s="547">
        <v>652.80833333333317</v>
      </c>
      <c r="N6" s="547">
        <v>701.42525000000001</v>
      </c>
    </row>
    <row r="7" spans="1:14" ht="14.1" customHeight="1" x14ac:dyDescent="0.2">
      <c r="A7" s="809" t="s">
        <v>512</v>
      </c>
      <c r="B7" s="550" t="s">
        <v>308</v>
      </c>
      <c r="C7" s="548">
        <v>679.58333333333337</v>
      </c>
      <c r="D7" s="548">
        <v>650.21249999999998</v>
      </c>
      <c r="E7" s="548">
        <v>636.08749999999998</v>
      </c>
      <c r="F7" s="548">
        <v>699.52380952380952</v>
      </c>
      <c r="G7" s="548">
        <v>732.04347826086962</v>
      </c>
      <c r="H7" s="548">
        <v>676.48749999999995</v>
      </c>
      <c r="I7" s="548">
        <v>704.72727272727275</v>
      </c>
      <c r="J7" s="548">
        <v>697.48913043478262</v>
      </c>
      <c r="K7" s="548">
        <v>745.3125</v>
      </c>
      <c r="L7" s="548">
        <v>692.56068181818205</v>
      </c>
      <c r="M7" s="548">
        <v>716.22404761904772</v>
      </c>
      <c r="N7" s="548">
        <v>781.25749999999994</v>
      </c>
    </row>
    <row r="8" spans="1:14" ht="14.1" customHeight="1" x14ac:dyDescent="0.2">
      <c r="A8" s="810"/>
      <c r="B8" s="551" t="s">
        <v>309</v>
      </c>
      <c r="C8" s="547">
        <v>695.22619047619048</v>
      </c>
      <c r="D8" s="547">
        <v>663.8125</v>
      </c>
      <c r="E8" s="547">
        <v>651.25</v>
      </c>
      <c r="F8" s="547">
        <v>707.51190476190482</v>
      </c>
      <c r="G8" s="547">
        <v>737.82608695652175</v>
      </c>
      <c r="H8" s="547">
        <v>690.86249999999995</v>
      </c>
      <c r="I8" s="547">
        <v>717.68181818181813</v>
      </c>
      <c r="J8" s="547">
        <v>710.54347826086962</v>
      </c>
      <c r="K8" s="547">
        <v>756.61249999999995</v>
      </c>
      <c r="L8" s="547">
        <v>704.02847826086952</v>
      </c>
      <c r="M8" s="547">
        <v>731.64285714285711</v>
      </c>
      <c r="N8" s="547">
        <v>782.71875</v>
      </c>
    </row>
    <row r="9" spans="1:14" ht="14.1" customHeight="1" x14ac:dyDescent="0.2">
      <c r="A9" s="809" t="s">
        <v>481</v>
      </c>
      <c r="B9" s="550" t="s">
        <v>308</v>
      </c>
      <c r="C9" s="546">
        <v>656.67857142857144</v>
      </c>
      <c r="D9" s="546">
        <v>617.73863636363637</v>
      </c>
      <c r="E9" s="546">
        <v>603.86363636363637</v>
      </c>
      <c r="F9" s="546">
        <v>682</v>
      </c>
      <c r="G9" s="546">
        <v>725.52173913043475</v>
      </c>
      <c r="H9" s="546">
        <v>667.25</v>
      </c>
      <c r="I9" s="546">
        <v>701.63636363636363</v>
      </c>
      <c r="J9" s="546">
        <v>676.32608695652175</v>
      </c>
      <c r="K9" s="546">
        <v>732.23749999999995</v>
      </c>
      <c r="L9" s="546">
        <v>642.32717391304345</v>
      </c>
      <c r="M9" s="546">
        <v>652.72159090909088</v>
      </c>
      <c r="N9" s="546">
        <v>709.55624999999998</v>
      </c>
    </row>
    <row r="10" spans="1:14" ht="14.1" customHeight="1" x14ac:dyDescent="0.2">
      <c r="A10" s="810"/>
      <c r="B10" s="551" t="s">
        <v>309</v>
      </c>
      <c r="C10" s="547">
        <v>680.51190476190482</v>
      </c>
      <c r="D10" s="547">
        <v>633.82500000000005</v>
      </c>
      <c r="E10" s="547">
        <v>621.36249999999995</v>
      </c>
      <c r="F10" s="547">
        <v>693.70238095238096</v>
      </c>
      <c r="G10" s="547">
        <v>744.804347826087</v>
      </c>
      <c r="H10" s="547">
        <v>683.04761904761904</v>
      </c>
      <c r="I10" s="547">
        <v>714.97727272727275</v>
      </c>
      <c r="J10" s="547">
        <v>688.58695652173913</v>
      </c>
      <c r="K10" s="547">
        <v>756.55</v>
      </c>
      <c r="L10" s="547">
        <v>649.36956521739125</v>
      </c>
      <c r="M10" s="547">
        <v>666.48809523809518</v>
      </c>
      <c r="N10" s="547">
        <v>707.61249999999995</v>
      </c>
    </row>
    <row r="11" spans="1:14" ht="14.1" customHeight="1" x14ac:dyDescent="0.2">
      <c r="A11" s="807" t="s">
        <v>310</v>
      </c>
      <c r="B11" s="550" t="s">
        <v>308</v>
      </c>
      <c r="C11" s="546">
        <v>435.22619047619048</v>
      </c>
      <c r="D11" s="546">
        <v>397.93181818181819</v>
      </c>
      <c r="E11" s="546">
        <v>385.65909090909093</v>
      </c>
      <c r="F11" s="546">
        <v>443.98809523809524</v>
      </c>
      <c r="G11" s="546">
        <v>454.28260869565219</v>
      </c>
      <c r="H11" s="546">
        <v>433.90476190476193</v>
      </c>
      <c r="I11" s="546">
        <v>412.73863636363637</v>
      </c>
      <c r="J11" s="546">
        <v>396.27173913043481</v>
      </c>
      <c r="K11" s="546">
        <v>374.25</v>
      </c>
      <c r="L11" s="546">
        <v>337.19260869565215</v>
      </c>
      <c r="M11" s="546">
        <v>346.59909090909088</v>
      </c>
      <c r="N11" s="546">
        <v>375.267</v>
      </c>
    </row>
    <row r="12" spans="1:14" ht="14.1" customHeight="1" x14ac:dyDescent="0.2">
      <c r="A12" s="808"/>
      <c r="B12" s="551" t="s">
        <v>309</v>
      </c>
      <c r="C12" s="547">
        <v>431.29761904761904</v>
      </c>
      <c r="D12" s="547">
        <v>405.98750000000001</v>
      </c>
      <c r="E12" s="547">
        <v>400.41250000000002</v>
      </c>
      <c r="F12" s="547">
        <v>432.0595238095238</v>
      </c>
      <c r="G12" s="547">
        <v>430.61956521739131</v>
      </c>
      <c r="H12" s="547">
        <v>420.1875</v>
      </c>
      <c r="I12" s="547">
        <v>412.21590909090907</v>
      </c>
      <c r="J12" s="547">
        <v>391.10869565217394</v>
      </c>
      <c r="K12" s="547">
        <v>386.82499999999999</v>
      </c>
      <c r="L12" s="547">
        <v>348.47409090909093</v>
      </c>
      <c r="M12" s="547">
        <v>354.28666666666663</v>
      </c>
      <c r="N12" s="547">
        <v>382.87899999999996</v>
      </c>
    </row>
    <row r="13" spans="1:14" ht="14.1" customHeight="1" x14ac:dyDescent="0.2">
      <c r="B13" s="540"/>
      <c r="N13" s="161" t="s">
        <v>289</v>
      </c>
    </row>
    <row r="14" spans="1:14" ht="14.1" customHeight="1" x14ac:dyDescent="0.2">
      <c r="A14" s="540"/>
    </row>
    <row r="15" spans="1:14" ht="14.1" customHeight="1" x14ac:dyDescent="0.2">
      <c r="A15" s="540"/>
    </row>
  </sheetData>
  <mergeCells count="4">
    <mergeCell ref="A11:A12"/>
    <mergeCell ref="A5:A6"/>
    <mergeCell ref="A7:A8"/>
    <mergeCell ref="A9:A10"/>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AW256"/>
  <sheetViews>
    <sheetView workbookViewId="0"/>
  </sheetViews>
  <sheetFormatPr baseColWidth="10" defaultRowHeight="14.25" x14ac:dyDescent="0.2"/>
  <cols>
    <col min="1" max="1" width="28.125" customWidth="1"/>
    <col min="9" max="49" width="11" style="1"/>
  </cols>
  <sheetData>
    <row r="1" spans="1:8" x14ac:dyDescent="0.2">
      <c r="A1" s="53" t="s">
        <v>311</v>
      </c>
      <c r="B1" s="53"/>
      <c r="C1" s="53"/>
      <c r="D1" s="6"/>
      <c r="E1" s="6"/>
      <c r="F1" s="6"/>
      <c r="G1" s="6"/>
      <c r="H1" s="3"/>
    </row>
    <row r="2" spans="1:8" x14ac:dyDescent="0.2">
      <c r="A2" s="54"/>
      <c r="B2" s="54"/>
      <c r="C2" s="54"/>
      <c r="D2" s="65"/>
      <c r="E2" s="65"/>
      <c r="F2" s="65"/>
      <c r="G2" s="108"/>
      <c r="H2" s="55" t="s">
        <v>462</v>
      </c>
    </row>
    <row r="3" spans="1:8" x14ac:dyDescent="0.2">
      <c r="A3" s="56"/>
      <c r="B3" s="782">
        <f>INDICE!A3</f>
        <v>46081</v>
      </c>
      <c r="C3" s="780">
        <v>41671</v>
      </c>
      <c r="D3" s="780" t="s">
        <v>115</v>
      </c>
      <c r="E3" s="780"/>
      <c r="F3" s="780" t="s">
        <v>116</v>
      </c>
      <c r="G3" s="780"/>
      <c r="H3" s="780"/>
    </row>
    <row r="4" spans="1:8" ht="25.5" x14ac:dyDescent="0.2">
      <c r="A4" s="66"/>
      <c r="B4" s="184" t="s">
        <v>54</v>
      </c>
      <c r="C4" s="185" t="s">
        <v>444</v>
      </c>
      <c r="D4" s="184" t="s">
        <v>54</v>
      </c>
      <c r="E4" s="185" t="s">
        <v>444</v>
      </c>
      <c r="F4" s="184" t="s">
        <v>54</v>
      </c>
      <c r="G4" s="186" t="s">
        <v>444</v>
      </c>
      <c r="H4" s="185" t="s">
        <v>106</v>
      </c>
    </row>
    <row r="5" spans="1:8" x14ac:dyDescent="0.2">
      <c r="A5" s="3" t="s">
        <v>312</v>
      </c>
      <c r="B5" s="300">
        <v>20024.951000000001</v>
      </c>
      <c r="C5" s="72">
        <v>-4.5477154625500322</v>
      </c>
      <c r="D5" s="71">
        <v>45485.038</v>
      </c>
      <c r="E5" s="329">
        <v>1.4268265243026993E-2</v>
      </c>
      <c r="F5" s="71">
        <v>219786.86799999999</v>
      </c>
      <c r="G5" s="72">
        <v>-2.1607400020898253</v>
      </c>
      <c r="H5" s="303">
        <v>66.097999639843621</v>
      </c>
    </row>
    <row r="6" spans="1:8" x14ac:dyDescent="0.2">
      <c r="A6" s="3" t="s">
        <v>313</v>
      </c>
      <c r="B6" s="301">
        <v>6583.6670000000004</v>
      </c>
      <c r="C6" s="187">
        <v>-1.3269971989777896</v>
      </c>
      <c r="D6" s="58">
        <v>15785.888999999999</v>
      </c>
      <c r="E6" s="59">
        <v>14.815550495922878</v>
      </c>
      <c r="F6" s="58">
        <v>101502.595</v>
      </c>
      <c r="G6" s="59">
        <v>32.628175844210325</v>
      </c>
      <c r="H6" s="304">
        <v>30.52556573922876</v>
      </c>
    </row>
    <row r="7" spans="1:8" x14ac:dyDescent="0.2">
      <c r="A7" s="3" t="s">
        <v>314</v>
      </c>
      <c r="B7" s="340">
        <v>820.57500000000005</v>
      </c>
      <c r="C7" s="187">
        <v>3.1998460632951509</v>
      </c>
      <c r="D7" s="95">
        <v>1772.3340000000001</v>
      </c>
      <c r="E7" s="73">
        <v>6.978100180717874</v>
      </c>
      <c r="F7" s="95">
        <v>11227.208000000001</v>
      </c>
      <c r="G7" s="187">
        <v>11.740708236054267</v>
      </c>
      <c r="H7" s="441">
        <v>3.3764346209276228</v>
      </c>
    </row>
    <row r="8" spans="1:8" x14ac:dyDescent="0.2">
      <c r="A8" s="209" t="s">
        <v>186</v>
      </c>
      <c r="B8" s="210">
        <v>27429.192999999999</v>
      </c>
      <c r="C8" s="211">
        <v>-3.5757233720902599</v>
      </c>
      <c r="D8" s="210">
        <v>63043.260999999999</v>
      </c>
      <c r="E8" s="211">
        <v>3.5461982928342293</v>
      </c>
      <c r="F8" s="210">
        <v>332516.67099999997</v>
      </c>
      <c r="G8" s="211">
        <v>6.8429556025063345</v>
      </c>
      <c r="H8" s="212">
        <v>100</v>
      </c>
    </row>
    <row r="9" spans="1:8" x14ac:dyDescent="0.2">
      <c r="A9" s="213" t="s">
        <v>584</v>
      </c>
      <c r="B9" s="302">
        <v>2836.5529999999999</v>
      </c>
      <c r="C9" s="75">
        <v>-37.075927627466285</v>
      </c>
      <c r="D9" s="74">
        <v>6669.7809999999999</v>
      </c>
      <c r="E9" s="75">
        <v>-29.218343217621157</v>
      </c>
      <c r="F9" s="74">
        <v>50990.241999999998</v>
      </c>
      <c r="G9" s="189">
        <v>-12.516579136193592</v>
      </c>
      <c r="H9" s="498">
        <v>15.334642274221494</v>
      </c>
    </row>
    <row r="10" spans="1:8" x14ac:dyDescent="0.2">
      <c r="A10" s="3"/>
      <c r="B10" s="3"/>
      <c r="C10" s="3"/>
      <c r="D10" s="3"/>
      <c r="E10" s="3"/>
      <c r="F10" s="3"/>
      <c r="G10" s="108"/>
      <c r="H10" s="55" t="s">
        <v>219</v>
      </c>
    </row>
    <row r="11" spans="1:8" x14ac:dyDescent="0.2">
      <c r="A11" s="80" t="s">
        <v>564</v>
      </c>
      <c r="B11" s="80"/>
      <c r="C11" s="198"/>
      <c r="D11" s="198"/>
      <c r="E11" s="198"/>
      <c r="F11" s="80"/>
      <c r="G11" s="80"/>
      <c r="H11" s="80"/>
    </row>
    <row r="12" spans="1:8" x14ac:dyDescent="0.2">
      <c r="A12" s="80" t="s">
        <v>500</v>
      </c>
      <c r="B12" s="108"/>
      <c r="C12" s="108"/>
      <c r="D12" s="108"/>
      <c r="E12" s="108"/>
      <c r="F12" s="108"/>
      <c r="G12" s="108"/>
      <c r="H12" s="108"/>
    </row>
    <row r="13" spans="1:8" x14ac:dyDescent="0.2">
      <c r="A13" s="428" t="s">
        <v>527</v>
      </c>
      <c r="B13" s="1"/>
      <c r="C13" s="1"/>
      <c r="D13" s="1"/>
      <c r="E13" s="1"/>
      <c r="F13" s="1"/>
      <c r="G13" s="1"/>
      <c r="H13" s="1"/>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sheetData>
  <mergeCells count="3">
    <mergeCell ref="B3:C3"/>
    <mergeCell ref="D3:E3"/>
    <mergeCell ref="F3:H3"/>
  </mergeCells>
  <conditionalFormatting sqref="E5">
    <cfRule type="cellIs" dxfId="103" priority="7" operator="equal">
      <formula>0</formula>
    </cfRule>
    <cfRule type="cellIs" dxfId="102" priority="8" operator="between">
      <formula>-0.5</formula>
      <formula>0.5</formula>
    </cfRule>
  </conditionalFormatting>
  <conditionalFormatting sqref="E7">
    <cfRule type="cellIs" dxfId="101" priority="1" operator="between">
      <formula>-0.5</formula>
      <formula>0.5</formula>
    </cfRule>
    <cfRule type="cellIs" dxfId="100" priority="2" operator="between">
      <formula>0</formula>
      <formula>0.49</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AO62"/>
  <sheetViews>
    <sheetView workbookViewId="0"/>
  </sheetViews>
  <sheetFormatPr baseColWidth="10" defaultRowHeight="14.25" x14ac:dyDescent="0.2"/>
  <cols>
    <col min="1" max="1" width="32.125" customWidth="1"/>
    <col min="9" max="41" width="11" style="1"/>
  </cols>
  <sheetData>
    <row r="1" spans="1:8" x14ac:dyDescent="0.2">
      <c r="A1" s="53" t="s">
        <v>602</v>
      </c>
      <c r="B1" s="53"/>
      <c r="C1" s="53"/>
      <c r="D1" s="6"/>
      <c r="E1" s="6"/>
      <c r="F1" s="6"/>
      <c r="G1" s="6"/>
      <c r="H1" s="3"/>
    </row>
    <row r="2" spans="1:8" x14ac:dyDescent="0.2">
      <c r="A2" s="54"/>
      <c r="B2" s="54"/>
      <c r="C2" s="54"/>
      <c r="D2" s="65"/>
      <c r="E2" s="65"/>
      <c r="F2" s="65"/>
      <c r="G2" s="108"/>
      <c r="H2" s="55" t="s">
        <v>462</v>
      </c>
    </row>
    <row r="3" spans="1:8" ht="14.1" customHeight="1" x14ac:dyDescent="0.2">
      <c r="A3" s="56"/>
      <c r="B3" s="782">
        <f>INDICE!A3</f>
        <v>46081</v>
      </c>
      <c r="C3" s="782">
        <v>41671</v>
      </c>
      <c r="D3" s="780" t="s">
        <v>115</v>
      </c>
      <c r="E3" s="780"/>
      <c r="F3" s="780" t="s">
        <v>116</v>
      </c>
      <c r="G3" s="780"/>
      <c r="H3" s="183"/>
    </row>
    <row r="4" spans="1:8" ht="25.5" x14ac:dyDescent="0.2">
      <c r="A4" s="66"/>
      <c r="B4" s="184" t="s">
        <v>54</v>
      </c>
      <c r="C4" s="185" t="s">
        <v>444</v>
      </c>
      <c r="D4" s="184" t="s">
        <v>54</v>
      </c>
      <c r="E4" s="185" t="s">
        <v>444</v>
      </c>
      <c r="F4" s="184" t="s">
        <v>54</v>
      </c>
      <c r="G4" s="186" t="s">
        <v>444</v>
      </c>
      <c r="H4" s="185" t="s">
        <v>106</v>
      </c>
    </row>
    <row r="5" spans="1:8" x14ac:dyDescent="0.2">
      <c r="A5" s="3" t="s">
        <v>604</v>
      </c>
      <c r="B5" s="300">
        <v>11053.508</v>
      </c>
      <c r="C5" s="72">
        <v>4.2609579097680941</v>
      </c>
      <c r="D5" s="71">
        <v>25515.781999999999</v>
      </c>
      <c r="E5" s="72">
        <v>12.618395204170252</v>
      </c>
      <c r="F5" s="71">
        <v>161013.20699999999</v>
      </c>
      <c r="G5" s="59">
        <v>14.0312999591851</v>
      </c>
      <c r="H5" s="303">
        <v>48.422596832746471</v>
      </c>
    </row>
    <row r="6" spans="1:8" x14ac:dyDescent="0.2">
      <c r="A6" s="3" t="s">
        <v>603</v>
      </c>
      <c r="B6" s="301">
        <v>7020.8109999999997</v>
      </c>
      <c r="C6" s="187">
        <v>-16.030678510953379</v>
      </c>
      <c r="D6" s="58">
        <v>15258.094999999999</v>
      </c>
      <c r="E6" s="59">
        <v>-11.05512921263527</v>
      </c>
      <c r="F6" s="58">
        <v>93738.362999999998</v>
      </c>
      <c r="G6" s="59">
        <v>-3.7797679356171732</v>
      </c>
      <c r="H6" s="304">
        <v>28.19057544335875</v>
      </c>
    </row>
    <row r="7" spans="1:8" x14ac:dyDescent="0.2">
      <c r="A7" s="3" t="s">
        <v>605</v>
      </c>
      <c r="B7" s="340">
        <v>8534.2990000000009</v>
      </c>
      <c r="C7" s="187">
        <v>-1.7724084057497616</v>
      </c>
      <c r="D7" s="95">
        <v>20497.05</v>
      </c>
      <c r="E7" s="187">
        <v>5.5675207381189704</v>
      </c>
      <c r="F7" s="95">
        <v>66537.892999999996</v>
      </c>
      <c r="G7" s="187">
        <v>6.3739212892786838</v>
      </c>
      <c r="H7" s="441">
        <v>20.010393102967161</v>
      </c>
    </row>
    <row r="8" spans="1:8" x14ac:dyDescent="0.2">
      <c r="A8" s="678" t="s">
        <v>316</v>
      </c>
      <c r="B8" s="340">
        <v>820.57500000000005</v>
      </c>
      <c r="C8" s="187">
        <v>3.1998460632951509</v>
      </c>
      <c r="D8" s="95">
        <v>1772.3340000000001</v>
      </c>
      <c r="E8" s="187">
        <v>6.978100180717874</v>
      </c>
      <c r="F8" s="95">
        <v>11227.208000000001</v>
      </c>
      <c r="G8" s="187">
        <v>11.740708236054267</v>
      </c>
      <c r="H8" s="441">
        <v>3.3764346209276228</v>
      </c>
    </row>
    <row r="9" spans="1:8" x14ac:dyDescent="0.2">
      <c r="A9" s="209" t="s">
        <v>186</v>
      </c>
      <c r="B9" s="210">
        <v>27429.192999999999</v>
      </c>
      <c r="C9" s="211">
        <v>-3.5757233720902599</v>
      </c>
      <c r="D9" s="210">
        <v>63043.260999999999</v>
      </c>
      <c r="E9" s="211">
        <v>3.5461982928342293</v>
      </c>
      <c r="F9" s="210">
        <v>332516.67099999997</v>
      </c>
      <c r="G9" s="211">
        <v>6.8429556025063345</v>
      </c>
      <c r="H9" s="212">
        <v>100</v>
      </c>
    </row>
    <row r="10" spans="1:8" x14ac:dyDescent="0.2">
      <c r="A10" s="80"/>
      <c r="B10" s="3"/>
      <c r="C10" s="3"/>
      <c r="D10" s="3"/>
      <c r="E10" s="3"/>
      <c r="F10" s="3"/>
      <c r="G10" s="108"/>
      <c r="H10" s="55" t="s">
        <v>219</v>
      </c>
    </row>
    <row r="11" spans="1:8" x14ac:dyDescent="0.2">
      <c r="A11" s="80" t="s">
        <v>564</v>
      </c>
      <c r="B11" s="80"/>
      <c r="C11" s="198"/>
      <c r="D11" s="198"/>
      <c r="E11" s="198"/>
      <c r="F11" s="80"/>
      <c r="G11" s="80"/>
      <c r="H11" s="80"/>
    </row>
    <row r="12" spans="1:8" x14ac:dyDescent="0.2">
      <c r="A12" s="80" t="s">
        <v>482</v>
      </c>
      <c r="B12" s="108"/>
      <c r="C12" s="108"/>
      <c r="D12" s="108"/>
      <c r="E12" s="108"/>
      <c r="F12" s="108"/>
      <c r="G12" s="108"/>
      <c r="H12" s="108"/>
    </row>
    <row r="13" spans="1:8" x14ac:dyDescent="0.2">
      <c r="A13" s="428" t="s">
        <v>527</v>
      </c>
      <c r="B13" s="1"/>
      <c r="C13" s="1"/>
      <c r="D13" s="1"/>
      <c r="E13" s="1"/>
      <c r="F13" s="1"/>
      <c r="G13" s="1"/>
      <c r="H13" s="1"/>
    </row>
    <row r="14" spans="1:8" s="1" customFormat="1" x14ac:dyDescent="0.2">
      <c r="A14" s="811" t="s">
        <v>606</v>
      </c>
      <c r="B14" s="811"/>
      <c r="C14" s="811"/>
      <c r="D14" s="811"/>
      <c r="E14" s="811"/>
      <c r="F14" s="811"/>
      <c r="G14" s="811"/>
      <c r="H14" s="811"/>
    </row>
    <row r="15" spans="1:8" s="1" customFormat="1" x14ac:dyDescent="0.2">
      <c r="A15" s="811"/>
      <c r="B15" s="811"/>
      <c r="C15" s="811"/>
      <c r="D15" s="811"/>
      <c r="E15" s="811"/>
      <c r="F15" s="811"/>
      <c r="G15" s="811"/>
      <c r="H15" s="811"/>
    </row>
    <row r="16" spans="1:8" s="1" customFormat="1" x14ac:dyDescent="0.2">
      <c r="A16" s="811"/>
      <c r="B16" s="811"/>
      <c r="C16" s="811"/>
      <c r="D16" s="811"/>
      <c r="E16" s="811"/>
      <c r="F16" s="811"/>
      <c r="G16" s="811"/>
      <c r="H16" s="811"/>
    </row>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pans="3:3" s="1" customFormat="1" x14ac:dyDescent="0.2"/>
    <row r="50" spans="3:3" s="1" customFormat="1" x14ac:dyDescent="0.2"/>
    <row r="51" spans="3:3" s="1" customFormat="1" x14ac:dyDescent="0.2"/>
    <row r="52" spans="3:3" s="1" customFormat="1" x14ac:dyDescent="0.2"/>
    <row r="53" spans="3:3" s="1" customFormat="1" x14ac:dyDescent="0.2"/>
    <row r="54" spans="3:3" s="1" customFormat="1" x14ac:dyDescent="0.2"/>
    <row r="55" spans="3:3" s="1" customFormat="1" x14ac:dyDescent="0.2"/>
    <row r="56" spans="3:3" s="1" customFormat="1" x14ac:dyDescent="0.2"/>
    <row r="62" spans="3:3" x14ac:dyDescent="0.2">
      <c r="C62" t="s">
        <v>315</v>
      </c>
    </row>
  </sheetData>
  <mergeCells count="4">
    <mergeCell ref="B3:C3"/>
    <mergeCell ref="D3:E3"/>
    <mergeCell ref="F3:G3"/>
    <mergeCell ref="A14:H16"/>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D17"/>
  <sheetViews>
    <sheetView workbookViewId="0"/>
  </sheetViews>
  <sheetFormatPr baseColWidth="10" defaultColWidth="11" defaultRowHeight="14.25" x14ac:dyDescent="0.2"/>
  <cols>
    <col min="1" max="1" width="11" style="1" customWidth="1"/>
    <col min="2" max="16384" width="11" style="1"/>
  </cols>
  <sheetData>
    <row r="1" spans="1:4" x14ac:dyDescent="0.2">
      <c r="A1" s="158" t="s">
        <v>483</v>
      </c>
      <c r="B1" s="158"/>
      <c r="C1" s="158"/>
      <c r="D1" s="158"/>
    </row>
    <row r="2" spans="1:4" x14ac:dyDescent="0.2">
      <c r="A2" s="159"/>
      <c r="B2" s="159"/>
      <c r="C2" s="159"/>
      <c r="D2" s="159"/>
    </row>
    <row r="3" spans="1:4" x14ac:dyDescent="0.2">
      <c r="A3" s="162"/>
      <c r="B3" s="812">
        <v>2024</v>
      </c>
      <c r="C3" s="812">
        <v>2025</v>
      </c>
      <c r="D3" s="812">
        <v>2026</v>
      </c>
    </row>
    <row r="4" spans="1:4" x14ac:dyDescent="0.2">
      <c r="A4" s="628"/>
      <c r="B4" s="813"/>
      <c r="C4" s="813"/>
      <c r="D4" s="813"/>
    </row>
    <row r="5" spans="1:4" x14ac:dyDescent="0.2">
      <c r="A5" s="549" t="s">
        <v>317</v>
      </c>
      <c r="B5" s="725">
        <v>-6.4441711267016668</v>
      </c>
      <c r="C5" s="725">
        <v>-5.4094850118962121</v>
      </c>
      <c r="D5" s="725">
        <v>7.5622288699005473</v>
      </c>
    </row>
    <row r="6" spans="1:4" x14ac:dyDescent="0.2">
      <c r="A6" s="18" t="s">
        <v>127</v>
      </c>
      <c r="B6" s="394">
        <v>-7.750567512308761</v>
      </c>
      <c r="C6" s="394">
        <v>-3.2761712185063296</v>
      </c>
      <c r="D6" s="394">
        <v>6.8429556025063345</v>
      </c>
    </row>
    <row r="7" spans="1:4" x14ac:dyDescent="0.2">
      <c r="A7" s="18" t="s">
        <v>128</v>
      </c>
      <c r="B7" s="394">
        <v>-6.6286573229772241</v>
      </c>
      <c r="C7" s="394">
        <v>-2.6596836573057647</v>
      </c>
      <c r="D7" s="394" t="s">
        <v>504</v>
      </c>
    </row>
    <row r="8" spans="1:4" x14ac:dyDescent="0.2">
      <c r="A8" s="18" t="s">
        <v>129</v>
      </c>
      <c r="B8" s="394">
        <v>-6.7177138852163267</v>
      </c>
      <c r="C8" s="394">
        <v>-1.573085436240611</v>
      </c>
      <c r="D8" s="394" t="s">
        <v>504</v>
      </c>
    </row>
    <row r="9" spans="1:4" x14ac:dyDescent="0.2">
      <c r="A9" s="18" t="s">
        <v>130</v>
      </c>
      <c r="B9" s="394">
        <v>-6.9594883814737791</v>
      </c>
      <c r="C9" s="394">
        <v>-0.42618447301480261</v>
      </c>
      <c r="D9" s="394" t="s">
        <v>504</v>
      </c>
    </row>
    <row r="10" spans="1:4" x14ac:dyDescent="0.2">
      <c r="A10" s="18" t="s">
        <v>131</v>
      </c>
      <c r="B10" s="394">
        <v>-7.640767591145563</v>
      </c>
      <c r="C10" s="394">
        <v>2.586734771203524</v>
      </c>
      <c r="D10" s="394" t="s">
        <v>504</v>
      </c>
    </row>
    <row r="11" spans="1:4" x14ac:dyDescent="0.2">
      <c r="A11" s="18" t="s">
        <v>132</v>
      </c>
      <c r="B11" s="394">
        <v>-7.0407911414421429</v>
      </c>
      <c r="C11" s="394">
        <v>3.9521225372373925</v>
      </c>
      <c r="D11" s="394" t="s">
        <v>504</v>
      </c>
    </row>
    <row r="12" spans="1:4" x14ac:dyDescent="0.2">
      <c r="A12" s="18" t="s">
        <v>133</v>
      </c>
      <c r="B12" s="394">
        <v>-6.8743080733117035</v>
      </c>
      <c r="C12" s="394">
        <v>4.966094885811871</v>
      </c>
      <c r="D12" s="394" t="s">
        <v>504</v>
      </c>
    </row>
    <row r="13" spans="1:4" x14ac:dyDescent="0.2">
      <c r="A13" s="18" t="s">
        <v>134</v>
      </c>
      <c r="B13" s="394">
        <v>-7.3539452967545964</v>
      </c>
      <c r="C13" s="394">
        <v>6.7294158407265474</v>
      </c>
      <c r="D13" s="394" t="s">
        <v>504</v>
      </c>
    </row>
    <row r="14" spans="1:4" x14ac:dyDescent="0.2">
      <c r="A14" s="18" t="s">
        <v>135</v>
      </c>
      <c r="B14" s="394">
        <v>-6.6877268086886197</v>
      </c>
      <c r="C14" s="394">
        <v>8.8421837841308104</v>
      </c>
      <c r="D14" s="394" t="s">
        <v>504</v>
      </c>
    </row>
    <row r="15" spans="1:4" x14ac:dyDescent="0.2">
      <c r="A15" s="18" t="s">
        <v>136</v>
      </c>
      <c r="B15" s="394">
        <v>-4.989477742274091</v>
      </c>
      <c r="C15" s="394">
        <v>7.9635792320588301</v>
      </c>
      <c r="D15" s="394" t="s">
        <v>504</v>
      </c>
    </row>
    <row r="16" spans="1:4" x14ac:dyDescent="0.2">
      <c r="A16" s="439" t="s">
        <v>137</v>
      </c>
      <c r="B16" s="446">
        <v>-3.8069091154944736</v>
      </c>
      <c r="C16" s="446">
        <v>6.228160281092638</v>
      </c>
      <c r="D16" s="446" t="s">
        <v>504</v>
      </c>
    </row>
    <row r="17" spans="4:4" x14ac:dyDescent="0.2">
      <c r="D17" s="55" t="s">
        <v>219</v>
      </c>
    </row>
  </sheetData>
  <mergeCells count="3">
    <mergeCell ref="B3:B4"/>
    <mergeCell ref="C3:C4"/>
    <mergeCell ref="D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13"/>
  <sheetViews>
    <sheetView workbookViewId="0"/>
  </sheetViews>
  <sheetFormatPr baseColWidth="10" defaultRowHeight="14.25" x14ac:dyDescent="0.2"/>
  <cols>
    <col min="1" max="1" width="21.625" customWidth="1"/>
    <col min="2" max="2" width="11.625" customWidth="1"/>
  </cols>
  <sheetData>
    <row r="1" spans="1:6" x14ac:dyDescent="0.2">
      <c r="A1" s="53" t="s">
        <v>23</v>
      </c>
      <c r="B1" s="53"/>
      <c r="C1" s="53"/>
      <c r="D1" s="53"/>
      <c r="E1" s="6"/>
      <c r="F1" s="3"/>
    </row>
    <row r="2" spans="1:6" x14ac:dyDescent="0.2">
      <c r="A2" s="54"/>
      <c r="B2" s="54"/>
      <c r="C2" s="54"/>
      <c r="D2" s="54"/>
      <c r="E2" s="65"/>
      <c r="F2" s="55" t="s">
        <v>105</v>
      </c>
    </row>
    <row r="3" spans="1:6" ht="14.85" customHeight="1" x14ac:dyDescent="0.2">
      <c r="A3" s="56"/>
      <c r="B3" s="772" t="s">
        <v>679</v>
      </c>
      <c r="C3" s="774" t="s">
        <v>415</v>
      </c>
      <c r="D3" s="772" t="s">
        <v>671</v>
      </c>
      <c r="E3" s="774" t="s">
        <v>415</v>
      </c>
      <c r="F3" s="776" t="s">
        <v>675</v>
      </c>
    </row>
    <row r="4" spans="1:6" x14ac:dyDescent="0.2">
      <c r="A4" s="66"/>
      <c r="B4" s="773"/>
      <c r="C4" s="775"/>
      <c r="D4" s="773"/>
      <c r="E4" s="775"/>
      <c r="F4" s="777"/>
    </row>
    <row r="5" spans="1:6" x14ac:dyDescent="0.2">
      <c r="A5" s="3" t="s">
        <v>107</v>
      </c>
      <c r="B5" s="58">
        <v>429.63816740708887</v>
      </c>
      <c r="C5" s="59">
        <v>0.48349807932927119</v>
      </c>
      <c r="D5" s="58">
        <v>487.20335404127258</v>
      </c>
      <c r="E5" s="59">
        <v>0.56948438823586189</v>
      </c>
      <c r="F5" s="59">
        <v>-11.815433156748583</v>
      </c>
    </row>
    <row r="6" spans="1:6" x14ac:dyDescent="0.2">
      <c r="A6" s="3" t="s">
        <v>117</v>
      </c>
      <c r="B6" s="58">
        <v>47910.824260880865</v>
      </c>
      <c r="C6" s="59">
        <v>53.916977742038327</v>
      </c>
      <c r="D6" s="58">
        <v>45897.406639915935</v>
      </c>
      <c r="E6" s="59">
        <v>53.648761497916311</v>
      </c>
      <c r="F6" s="59">
        <v>4.3867786185851871</v>
      </c>
    </row>
    <row r="7" spans="1:6" x14ac:dyDescent="0.2">
      <c r="A7" s="3" t="s">
        <v>118</v>
      </c>
      <c r="B7" s="58">
        <v>13973.078890799652</v>
      </c>
      <c r="C7" s="59">
        <v>15.724759387162734</v>
      </c>
      <c r="D7" s="58">
        <v>13299.118837093374</v>
      </c>
      <c r="E7" s="59">
        <v>15.545132216755142</v>
      </c>
      <c r="F7" s="59">
        <v>5.067704574730886</v>
      </c>
    </row>
    <row r="8" spans="1:6" x14ac:dyDescent="0.2">
      <c r="A8" s="3" t="s">
        <v>119</v>
      </c>
      <c r="B8" s="58">
        <v>19773.367153912295</v>
      </c>
      <c r="C8" s="59">
        <v>22.252178149085342</v>
      </c>
      <c r="D8" s="58">
        <v>19146.428202923475</v>
      </c>
      <c r="E8" s="59">
        <v>22.379960773258652</v>
      </c>
      <c r="F8" s="59">
        <v>3.2744433810014391</v>
      </c>
    </row>
    <row r="9" spans="1:6" x14ac:dyDescent="0.2">
      <c r="A9" s="3" t="s">
        <v>120</v>
      </c>
      <c r="B9" s="58">
        <v>6464.3674379141103</v>
      </c>
      <c r="C9" s="59">
        <v>7.2747476304838754</v>
      </c>
      <c r="D9" s="58">
        <v>6508.1814203952417</v>
      </c>
      <c r="E9" s="59">
        <v>7.6073115752971887</v>
      </c>
      <c r="F9" s="59">
        <v>-0.67321390801780445</v>
      </c>
    </row>
    <row r="10" spans="1:6" x14ac:dyDescent="0.2">
      <c r="A10" s="3" t="s">
        <v>112</v>
      </c>
      <c r="B10" s="58">
        <v>309.0910223116461</v>
      </c>
      <c r="C10" s="59">
        <v>0.34783901190044975</v>
      </c>
      <c r="D10" s="58">
        <v>213.32268080634373</v>
      </c>
      <c r="E10" s="59">
        <v>0.24934954853685878</v>
      </c>
      <c r="F10" s="59">
        <v>44.893651787660474</v>
      </c>
    </row>
    <row r="11" spans="1:6" x14ac:dyDescent="0.2">
      <c r="A11" s="60" t="s">
        <v>114</v>
      </c>
      <c r="B11" s="61">
        <v>88860.366933225654</v>
      </c>
      <c r="C11" s="62">
        <v>100</v>
      </c>
      <c r="D11" s="61">
        <v>85551.661135175629</v>
      </c>
      <c r="E11" s="62">
        <v>100</v>
      </c>
      <c r="F11" s="62">
        <v>3.8674945105064822</v>
      </c>
    </row>
    <row r="12" spans="1:6" x14ac:dyDescent="0.2">
      <c r="A12" s="695"/>
      <c r="B12" s="3"/>
      <c r="C12" s="3"/>
      <c r="D12" s="3"/>
      <c r="E12" s="3"/>
      <c r="F12" s="55" t="s">
        <v>563</v>
      </c>
    </row>
    <row r="13" spans="1:6" x14ac:dyDescent="0.2">
      <c r="A13" s="428"/>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AS273"/>
  <sheetViews>
    <sheetView workbookViewId="0">
      <selection sqref="A1:F2"/>
    </sheetView>
  </sheetViews>
  <sheetFormatPr baseColWidth="10" defaultColWidth="11" defaultRowHeight="12.75" x14ac:dyDescent="0.2"/>
  <cols>
    <col min="1" max="1" width="17.125" style="532" customWidth="1"/>
    <col min="2" max="12" width="11" style="532"/>
    <col min="13" max="45" width="11" style="18"/>
    <col min="46" max="16384" width="11" style="532"/>
  </cols>
  <sheetData>
    <row r="1" spans="1:12" x14ac:dyDescent="0.2">
      <c r="A1" s="814" t="s">
        <v>607</v>
      </c>
      <c r="B1" s="814"/>
      <c r="C1" s="814"/>
      <c r="D1" s="814"/>
      <c r="E1" s="814"/>
      <c r="F1" s="814"/>
      <c r="G1" s="18"/>
      <c r="H1" s="18"/>
      <c r="I1" s="18"/>
      <c r="J1" s="18"/>
      <c r="K1" s="18"/>
      <c r="L1" s="18"/>
    </row>
    <row r="2" spans="1:12" x14ac:dyDescent="0.2">
      <c r="A2" s="815"/>
      <c r="B2" s="815"/>
      <c r="C2" s="815"/>
      <c r="D2" s="815"/>
      <c r="E2" s="815"/>
      <c r="F2" s="815"/>
      <c r="G2" s="18"/>
      <c r="H2" s="18"/>
      <c r="I2" s="18"/>
      <c r="J2" s="18"/>
      <c r="K2" s="561"/>
      <c r="L2" s="55" t="s">
        <v>462</v>
      </c>
    </row>
    <row r="3" spans="1:12" x14ac:dyDescent="0.2">
      <c r="A3" s="562"/>
      <c r="B3" s="816">
        <f>INDICE!A3</f>
        <v>46081</v>
      </c>
      <c r="C3" s="817">
        <v>41671</v>
      </c>
      <c r="D3" s="817">
        <v>41671</v>
      </c>
      <c r="E3" s="817">
        <v>41671</v>
      </c>
      <c r="F3" s="818">
        <v>41671</v>
      </c>
      <c r="G3" s="819" t="s">
        <v>116</v>
      </c>
      <c r="H3" s="817"/>
      <c r="I3" s="817"/>
      <c r="J3" s="817"/>
      <c r="K3" s="817"/>
      <c r="L3" s="820" t="s">
        <v>106</v>
      </c>
    </row>
    <row r="4" spans="1:12" ht="38.25" x14ac:dyDescent="0.2">
      <c r="A4" s="538"/>
      <c r="B4" s="679" t="s">
        <v>604</v>
      </c>
      <c r="C4" s="679" t="s">
        <v>603</v>
      </c>
      <c r="D4" s="679" t="s">
        <v>605</v>
      </c>
      <c r="E4" s="679" t="s">
        <v>316</v>
      </c>
      <c r="F4" s="216" t="s">
        <v>186</v>
      </c>
      <c r="G4" s="679" t="s">
        <v>604</v>
      </c>
      <c r="H4" s="679" t="s">
        <v>603</v>
      </c>
      <c r="I4" s="679" t="s">
        <v>605</v>
      </c>
      <c r="J4" s="679" t="s">
        <v>316</v>
      </c>
      <c r="K4" s="217" t="s">
        <v>186</v>
      </c>
      <c r="L4" s="821"/>
    </row>
    <row r="5" spans="1:12" x14ac:dyDescent="0.2">
      <c r="A5" s="535" t="s">
        <v>153</v>
      </c>
      <c r="B5" s="431">
        <v>3208.5709999999999</v>
      </c>
      <c r="C5" s="431">
        <v>400.92599999999999</v>
      </c>
      <c r="D5" s="431">
        <v>274.488</v>
      </c>
      <c r="E5" s="431">
        <v>159.67599999999999</v>
      </c>
      <c r="F5" s="563">
        <v>4043.6609999999996</v>
      </c>
      <c r="G5" s="431">
        <v>44111.078000000001</v>
      </c>
      <c r="H5" s="431">
        <v>6772.6120000000001</v>
      </c>
      <c r="I5" s="431">
        <v>2787.415</v>
      </c>
      <c r="J5" s="431">
        <v>2603.4589999999998</v>
      </c>
      <c r="K5" s="564">
        <v>56274.564000000006</v>
      </c>
      <c r="L5" s="72">
        <v>16.923197055979038</v>
      </c>
    </row>
    <row r="6" spans="1:12" x14ac:dyDescent="0.2">
      <c r="A6" s="537" t="s">
        <v>154</v>
      </c>
      <c r="B6" s="431">
        <v>476.93099999999998</v>
      </c>
      <c r="C6" s="431">
        <v>418.43200000000002</v>
      </c>
      <c r="D6" s="431">
        <v>416.68</v>
      </c>
      <c r="E6" s="431">
        <v>51.978000000000002</v>
      </c>
      <c r="F6" s="565">
        <v>1364.0210000000002</v>
      </c>
      <c r="G6" s="431">
        <v>7126.0969999999998</v>
      </c>
      <c r="H6" s="431">
        <v>6463.9319999999998</v>
      </c>
      <c r="I6" s="431">
        <v>3318.375</v>
      </c>
      <c r="J6" s="431">
        <v>670.577</v>
      </c>
      <c r="K6" s="566">
        <v>17578.981</v>
      </c>
      <c r="L6" s="59">
        <v>5.2864480568221097</v>
      </c>
    </row>
    <row r="7" spans="1:12" x14ac:dyDescent="0.2">
      <c r="A7" s="537" t="s">
        <v>155</v>
      </c>
      <c r="B7" s="431">
        <v>553.202</v>
      </c>
      <c r="C7" s="431">
        <v>278.072</v>
      </c>
      <c r="D7" s="431">
        <v>222.87</v>
      </c>
      <c r="E7" s="431">
        <v>25.661000000000001</v>
      </c>
      <c r="F7" s="565">
        <v>1079.8050000000001</v>
      </c>
      <c r="G7" s="431">
        <v>7503.549</v>
      </c>
      <c r="H7" s="431">
        <v>3950.0509999999999</v>
      </c>
      <c r="I7" s="431">
        <v>1958.1010000000001</v>
      </c>
      <c r="J7" s="431">
        <v>349.18799999999999</v>
      </c>
      <c r="K7" s="566">
        <v>13760.889000000001</v>
      </c>
      <c r="L7" s="59">
        <v>4.1382503863104896</v>
      </c>
    </row>
    <row r="8" spans="1:12" x14ac:dyDescent="0.2">
      <c r="A8" s="537" t="s">
        <v>156</v>
      </c>
      <c r="B8" s="431">
        <v>578.98800000000006</v>
      </c>
      <c r="C8" s="96">
        <v>21.413</v>
      </c>
      <c r="D8" s="431">
        <v>95.998999999999995</v>
      </c>
      <c r="E8" s="96">
        <v>0.59799999999999998</v>
      </c>
      <c r="F8" s="565">
        <v>696.99800000000005</v>
      </c>
      <c r="G8" s="431">
        <v>8965.7960000000003</v>
      </c>
      <c r="H8" s="431">
        <v>360.94600000000003</v>
      </c>
      <c r="I8" s="96">
        <v>1015.397</v>
      </c>
      <c r="J8" s="431">
        <v>5.0720000000000001</v>
      </c>
      <c r="K8" s="566">
        <v>10347.211000000001</v>
      </c>
      <c r="L8" s="59">
        <v>3.1116703228974627</v>
      </c>
    </row>
    <row r="9" spans="1:12" x14ac:dyDescent="0.2">
      <c r="A9" s="537" t="s">
        <v>561</v>
      </c>
      <c r="B9" s="431">
        <v>0</v>
      </c>
      <c r="C9" s="431">
        <v>0</v>
      </c>
      <c r="D9" s="431">
        <v>0</v>
      </c>
      <c r="E9" s="96">
        <v>8.3290000000000006</v>
      </c>
      <c r="F9" s="612">
        <v>8.3290000000000006</v>
      </c>
      <c r="G9" s="431">
        <v>0</v>
      </c>
      <c r="H9" s="431">
        <v>0</v>
      </c>
      <c r="I9" s="431">
        <v>0</v>
      </c>
      <c r="J9" s="431">
        <v>101.2</v>
      </c>
      <c r="K9" s="566">
        <v>101.2</v>
      </c>
      <c r="L9" s="96">
        <v>3.0433421786530034E-2</v>
      </c>
    </row>
    <row r="10" spans="1:12" x14ac:dyDescent="0.2">
      <c r="A10" s="537" t="s">
        <v>158</v>
      </c>
      <c r="B10" s="431">
        <v>22.058</v>
      </c>
      <c r="C10" s="431">
        <v>125.645</v>
      </c>
      <c r="D10" s="431">
        <v>113.298</v>
      </c>
      <c r="E10" s="96">
        <v>2.34</v>
      </c>
      <c r="F10" s="565">
        <v>263.34099999999995</v>
      </c>
      <c r="G10" s="431">
        <v>404.27199999999999</v>
      </c>
      <c r="H10" s="431">
        <v>1302.1590000000001</v>
      </c>
      <c r="I10" s="431">
        <v>931.98400000000004</v>
      </c>
      <c r="J10" s="431">
        <v>19.565000000000001</v>
      </c>
      <c r="K10" s="566">
        <v>2657.98</v>
      </c>
      <c r="L10" s="59">
        <v>0.79932239565376584</v>
      </c>
    </row>
    <row r="11" spans="1:12" x14ac:dyDescent="0.2">
      <c r="A11" s="537" t="s">
        <v>159</v>
      </c>
      <c r="B11" s="431">
        <v>46.777999999999999</v>
      </c>
      <c r="C11" s="431">
        <v>653.87599999999998</v>
      </c>
      <c r="D11" s="431">
        <v>888.17499999999995</v>
      </c>
      <c r="E11" s="431">
        <v>54.518000000000001</v>
      </c>
      <c r="F11" s="565">
        <v>1643.347</v>
      </c>
      <c r="G11" s="431">
        <v>1696.6279999999999</v>
      </c>
      <c r="H11" s="431">
        <v>8899.2919999999995</v>
      </c>
      <c r="I11" s="431">
        <v>7009.7920000000004</v>
      </c>
      <c r="J11" s="431">
        <v>671.69799999999998</v>
      </c>
      <c r="K11" s="566">
        <v>18277.41</v>
      </c>
      <c r="L11" s="59">
        <v>5.4964834752504137</v>
      </c>
    </row>
    <row r="12" spans="1:12" x14ac:dyDescent="0.2">
      <c r="A12" s="537" t="s">
        <v>507</v>
      </c>
      <c r="B12" s="431">
        <v>794.48400000000004</v>
      </c>
      <c r="C12" s="431">
        <v>325.80500000000001</v>
      </c>
      <c r="D12" s="431">
        <v>384.16199999999998</v>
      </c>
      <c r="E12" s="431">
        <v>65.302999999999997</v>
      </c>
      <c r="F12" s="565">
        <v>1569.7539999999999</v>
      </c>
      <c r="G12" s="431">
        <v>10249.832</v>
      </c>
      <c r="H12" s="431">
        <v>4324.0349999999999</v>
      </c>
      <c r="I12" s="431">
        <v>2771.1060000000002</v>
      </c>
      <c r="J12" s="431">
        <v>879.95699999999999</v>
      </c>
      <c r="K12" s="566">
        <v>18224.93</v>
      </c>
      <c r="L12" s="59">
        <v>5.4807014003951071</v>
      </c>
    </row>
    <row r="13" spans="1:12" x14ac:dyDescent="0.2">
      <c r="A13" s="537" t="s">
        <v>160</v>
      </c>
      <c r="B13" s="431">
        <v>1659.721</v>
      </c>
      <c r="C13" s="431">
        <v>1276.94</v>
      </c>
      <c r="D13" s="431">
        <v>1819.9770000000001</v>
      </c>
      <c r="E13" s="431">
        <v>102.327</v>
      </c>
      <c r="F13" s="565">
        <v>4858.9650000000001</v>
      </c>
      <c r="G13" s="431">
        <v>24042.042000000001</v>
      </c>
      <c r="H13" s="431">
        <v>16270.103999999999</v>
      </c>
      <c r="I13" s="431">
        <v>14334.921</v>
      </c>
      <c r="J13" s="431">
        <v>1466.1</v>
      </c>
      <c r="K13" s="566">
        <v>56113.167000000001</v>
      </c>
      <c r="L13" s="59">
        <v>16.874660860563225</v>
      </c>
    </row>
    <row r="14" spans="1:12" x14ac:dyDescent="0.2">
      <c r="A14" s="537" t="s">
        <v>319</v>
      </c>
      <c r="B14" s="431">
        <v>554.53200000000004</v>
      </c>
      <c r="C14" s="431">
        <v>1389.288</v>
      </c>
      <c r="D14" s="431">
        <v>358.517</v>
      </c>
      <c r="E14" s="431">
        <v>124.976</v>
      </c>
      <c r="F14" s="565">
        <v>2427.3130000000001</v>
      </c>
      <c r="G14" s="431">
        <v>12484.321</v>
      </c>
      <c r="H14" s="431">
        <v>15837.210999999999</v>
      </c>
      <c r="I14" s="431">
        <v>3048.913</v>
      </c>
      <c r="J14" s="431">
        <v>1735.0319999999999</v>
      </c>
      <c r="K14" s="566">
        <v>33105.476999999999</v>
      </c>
      <c r="L14" s="59">
        <v>9.9556615117121421</v>
      </c>
    </row>
    <row r="15" spans="1:12" x14ac:dyDescent="0.2">
      <c r="A15" s="537" t="s">
        <v>163</v>
      </c>
      <c r="B15" s="431">
        <v>2.048</v>
      </c>
      <c r="C15" s="431">
        <v>111.16800000000001</v>
      </c>
      <c r="D15" s="431">
        <v>82.492000000000004</v>
      </c>
      <c r="E15" s="431">
        <v>41.037999999999997</v>
      </c>
      <c r="F15" s="565">
        <v>236.74600000000004</v>
      </c>
      <c r="G15" s="96">
        <v>41.292999999999999</v>
      </c>
      <c r="H15" s="431">
        <v>1797.845</v>
      </c>
      <c r="I15" s="431">
        <v>610.34699999999998</v>
      </c>
      <c r="J15" s="431">
        <v>580.52599999999995</v>
      </c>
      <c r="K15" s="566">
        <v>3030.0109999999995</v>
      </c>
      <c r="L15" s="59">
        <v>0.91120160850618226</v>
      </c>
    </row>
    <row r="16" spans="1:12" x14ac:dyDescent="0.2">
      <c r="A16" s="537" t="s">
        <v>164</v>
      </c>
      <c r="B16" s="431">
        <v>521.83900000000006</v>
      </c>
      <c r="C16" s="431">
        <v>443.82799999999997</v>
      </c>
      <c r="D16" s="431">
        <v>265.90800000000002</v>
      </c>
      <c r="E16" s="431">
        <v>56.774000000000001</v>
      </c>
      <c r="F16" s="565">
        <v>1288.3490000000002</v>
      </c>
      <c r="G16" s="431">
        <v>8429.5259999999998</v>
      </c>
      <c r="H16" s="431">
        <v>5534.3320000000003</v>
      </c>
      <c r="I16" s="431">
        <v>2347.5410000000002</v>
      </c>
      <c r="J16" s="431">
        <v>730.26499999999999</v>
      </c>
      <c r="K16" s="566">
        <v>17041.664000000001</v>
      </c>
      <c r="L16" s="59">
        <v>5.1248631270387808</v>
      </c>
    </row>
    <row r="17" spans="1:12" x14ac:dyDescent="0.2">
      <c r="A17" s="537" t="s">
        <v>165</v>
      </c>
      <c r="B17" s="96">
        <v>109.36499999999999</v>
      </c>
      <c r="C17" s="431">
        <v>43.478000000000002</v>
      </c>
      <c r="D17" s="431">
        <v>138.20400000000001</v>
      </c>
      <c r="E17" s="431">
        <v>11.631</v>
      </c>
      <c r="F17" s="565">
        <v>302.678</v>
      </c>
      <c r="G17" s="431">
        <v>1890.49</v>
      </c>
      <c r="H17" s="431">
        <v>468.822</v>
      </c>
      <c r="I17" s="431">
        <v>1026.4369999999999</v>
      </c>
      <c r="J17" s="431">
        <v>65.775999999999996</v>
      </c>
      <c r="K17" s="566">
        <v>3451.5249999999996</v>
      </c>
      <c r="L17" s="59">
        <v>1.0379616218552674</v>
      </c>
    </row>
    <row r="18" spans="1:12" x14ac:dyDescent="0.2">
      <c r="A18" s="537" t="s">
        <v>166</v>
      </c>
      <c r="B18" s="96">
        <v>32.015000000000001</v>
      </c>
      <c r="C18" s="431">
        <v>344.81099999999998</v>
      </c>
      <c r="D18" s="431">
        <v>2454.636</v>
      </c>
      <c r="E18" s="431">
        <v>21.369</v>
      </c>
      <c r="F18" s="565">
        <v>2852.8310000000001</v>
      </c>
      <c r="G18" s="431">
        <v>1362.49</v>
      </c>
      <c r="H18" s="431">
        <v>3869.2629999999999</v>
      </c>
      <c r="I18" s="431">
        <v>17914.768</v>
      </c>
      <c r="J18" s="431">
        <v>266.851</v>
      </c>
      <c r="K18" s="566">
        <v>23413.371999999999</v>
      </c>
      <c r="L18" s="59">
        <v>7.0409982758985397</v>
      </c>
    </row>
    <row r="19" spans="1:12" x14ac:dyDescent="0.2">
      <c r="A19" s="537" t="s">
        <v>168</v>
      </c>
      <c r="B19" s="431">
        <v>1680.5920000000001</v>
      </c>
      <c r="C19" s="431">
        <v>168.61799999999999</v>
      </c>
      <c r="D19" s="431">
        <v>76.162999999999997</v>
      </c>
      <c r="E19" s="431">
        <v>63.17</v>
      </c>
      <c r="F19" s="565">
        <v>1988.5430000000001</v>
      </c>
      <c r="G19" s="431">
        <v>21043.313999999998</v>
      </c>
      <c r="H19" s="431">
        <v>2357.5329999999999</v>
      </c>
      <c r="I19" s="431">
        <v>637.06299999999999</v>
      </c>
      <c r="J19" s="431">
        <v>691.55399999999997</v>
      </c>
      <c r="K19" s="566">
        <v>24729.463999999996</v>
      </c>
      <c r="L19" s="59">
        <v>7.4367807160751971</v>
      </c>
    </row>
    <row r="20" spans="1:12" x14ac:dyDescent="0.2">
      <c r="A20" s="537" t="s">
        <v>169</v>
      </c>
      <c r="B20" s="431">
        <v>205.98400000000001</v>
      </c>
      <c r="C20" s="431">
        <v>334.80900000000003</v>
      </c>
      <c r="D20" s="431">
        <v>276.76799999999997</v>
      </c>
      <c r="E20" s="431">
        <v>18.619</v>
      </c>
      <c r="F20" s="565">
        <v>836.18</v>
      </c>
      <c r="G20" s="431">
        <v>4412.0749999999998</v>
      </c>
      <c r="H20" s="431">
        <v>4554.268</v>
      </c>
      <c r="I20" s="431">
        <v>2198.8510000000001</v>
      </c>
      <c r="J20" s="431">
        <v>223.02600000000001</v>
      </c>
      <c r="K20" s="566">
        <v>11388.220000000001</v>
      </c>
      <c r="L20" s="59">
        <v>3.4247282871323819</v>
      </c>
    </row>
    <row r="21" spans="1:12" x14ac:dyDescent="0.2">
      <c r="A21" s="537" t="s">
        <v>170</v>
      </c>
      <c r="B21" s="431">
        <v>606.4</v>
      </c>
      <c r="C21" s="431">
        <v>692.14300000000003</v>
      </c>
      <c r="D21" s="431">
        <v>657.50099999999998</v>
      </c>
      <c r="E21" s="431">
        <v>12.263</v>
      </c>
      <c r="F21" s="565">
        <v>1968.307</v>
      </c>
      <c r="G21" s="431">
        <v>7244.9639999999999</v>
      </c>
      <c r="H21" s="431">
        <v>10941.892</v>
      </c>
      <c r="I21" s="431">
        <v>4689.0739999999996</v>
      </c>
      <c r="J21" s="431">
        <v>157.15899999999999</v>
      </c>
      <c r="K21" s="566">
        <v>23033.089</v>
      </c>
      <c r="L21" s="59">
        <v>6.9266374761233722</v>
      </c>
    </row>
    <row r="22" spans="1:12" x14ac:dyDescent="0.2">
      <c r="A22" s="218" t="s">
        <v>114</v>
      </c>
      <c r="B22" s="174">
        <v>11053.508</v>
      </c>
      <c r="C22" s="174">
        <v>7029.2520000000004</v>
      </c>
      <c r="D22" s="174">
        <v>8525.8379999999997</v>
      </c>
      <c r="E22" s="174">
        <v>820.57</v>
      </c>
      <c r="F22" s="567">
        <v>27429.168000000001</v>
      </c>
      <c r="G22" s="568">
        <v>161007.76700000002</v>
      </c>
      <c r="H22" s="174">
        <v>93704.296999999991</v>
      </c>
      <c r="I22" s="174">
        <v>66600.084999999992</v>
      </c>
      <c r="J22" s="174">
        <v>11217.004999999999</v>
      </c>
      <c r="K22" s="174">
        <v>332529.15399999998</v>
      </c>
      <c r="L22" s="175">
        <v>100</v>
      </c>
    </row>
    <row r="23" spans="1:12" x14ac:dyDescent="0.2">
      <c r="A23" s="18"/>
      <c r="B23" s="18"/>
      <c r="C23" s="18"/>
      <c r="D23" s="18"/>
      <c r="E23" s="18"/>
      <c r="F23" s="18"/>
      <c r="G23" s="18"/>
      <c r="H23" s="18"/>
      <c r="I23" s="18"/>
      <c r="J23" s="18"/>
      <c r="L23" s="161" t="s">
        <v>219</v>
      </c>
    </row>
    <row r="24" spans="1:12" x14ac:dyDescent="0.2">
      <c r="A24" s="80" t="s">
        <v>484</v>
      </c>
      <c r="B24" s="540"/>
      <c r="C24" s="569"/>
      <c r="D24" s="569"/>
      <c r="E24" s="569"/>
      <c r="F24" s="569"/>
      <c r="G24" s="18"/>
      <c r="H24" s="18"/>
      <c r="I24" s="18"/>
      <c r="J24" s="18"/>
      <c r="K24" s="18"/>
      <c r="L24" s="18"/>
    </row>
    <row r="25" spans="1:12" x14ac:dyDescent="0.2">
      <c r="A25" s="80" t="s">
        <v>220</v>
      </c>
      <c r="B25" s="540"/>
      <c r="C25" s="540"/>
      <c r="D25" s="540"/>
      <c r="E25" s="540"/>
      <c r="F25" s="570"/>
      <c r="G25" s="18"/>
      <c r="H25" s="18"/>
      <c r="I25" s="18"/>
      <c r="J25" s="18"/>
      <c r="K25" s="18"/>
      <c r="L25" s="18"/>
    </row>
    <row r="26" spans="1:12" s="18" customFormat="1" x14ac:dyDescent="0.2">
      <c r="A26" s="811" t="s">
        <v>606</v>
      </c>
      <c r="B26" s="811"/>
      <c r="C26" s="811"/>
      <c r="D26" s="811"/>
      <c r="E26" s="811"/>
      <c r="F26" s="811"/>
      <c r="G26" s="811"/>
      <c r="H26" s="811"/>
    </row>
    <row r="27" spans="1:12" s="18" customFormat="1" x14ac:dyDescent="0.2">
      <c r="A27" s="811"/>
      <c r="B27" s="811"/>
      <c r="C27" s="811"/>
      <c r="D27" s="811"/>
      <c r="E27" s="811"/>
      <c r="F27" s="811"/>
      <c r="G27" s="811"/>
      <c r="H27" s="811"/>
    </row>
    <row r="28" spans="1:12" s="18" customFormat="1" x14ac:dyDescent="0.2">
      <c r="A28" s="811"/>
      <c r="B28" s="811"/>
      <c r="C28" s="811"/>
      <c r="D28" s="811"/>
      <c r="E28" s="811"/>
      <c r="F28" s="811"/>
      <c r="G28" s="811"/>
      <c r="H28" s="811"/>
    </row>
    <row r="29" spans="1:12" s="18" customFormat="1" x14ac:dyDescent="0.2"/>
    <row r="30" spans="1:12" s="18" customFormat="1" x14ac:dyDescent="0.2"/>
    <row r="31" spans="1:12" s="18" customFormat="1" x14ac:dyDescent="0.2"/>
    <row r="32" spans="1:12" s="18" customFormat="1" x14ac:dyDescent="0.2"/>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sheetData>
  <mergeCells count="5">
    <mergeCell ref="A1:F2"/>
    <mergeCell ref="B3:F3"/>
    <mergeCell ref="G3:K3"/>
    <mergeCell ref="L3:L4"/>
    <mergeCell ref="A26:H28"/>
  </mergeCells>
  <conditionalFormatting sqref="B17:B18">
    <cfRule type="cellIs" dxfId="99" priority="3" operator="between">
      <formula>0</formula>
      <formula>0.5</formula>
    </cfRule>
    <cfRule type="cellIs" dxfId="98" priority="4" operator="between">
      <formula>0</formula>
      <formula>0.49</formula>
    </cfRule>
  </conditionalFormatting>
  <conditionalFormatting sqref="C8">
    <cfRule type="cellIs" dxfId="97" priority="47" operator="between">
      <formula>0</formula>
      <formula>0.5</formula>
    </cfRule>
    <cfRule type="cellIs" dxfId="96" priority="48" operator="between">
      <formula>0</formula>
      <formula>0.49</formula>
    </cfRule>
  </conditionalFormatting>
  <conditionalFormatting sqref="E8:E10">
    <cfRule type="cellIs" dxfId="95" priority="31" operator="between">
      <formula>0</formula>
      <formula>0.5</formula>
    </cfRule>
    <cfRule type="cellIs" dxfId="94" priority="32" operator="between">
      <formula>0</formula>
      <formula>0.49</formula>
    </cfRule>
  </conditionalFormatting>
  <conditionalFormatting sqref="F9">
    <cfRule type="cellIs" dxfId="93" priority="29" operator="between">
      <formula>0</formula>
      <formula>0.5</formula>
    </cfRule>
    <cfRule type="cellIs" dxfId="92" priority="30" operator="between">
      <formula>0</formula>
      <formula>0.49</formula>
    </cfRule>
  </conditionalFormatting>
  <conditionalFormatting sqref="G15">
    <cfRule type="cellIs" dxfId="91" priority="37" operator="between">
      <formula>0</formula>
      <formula>0.5</formula>
    </cfRule>
    <cfRule type="cellIs" dxfId="90" priority="38" operator="between">
      <formula>0</formula>
      <formula>0.49</formula>
    </cfRule>
  </conditionalFormatting>
  <conditionalFormatting sqref="I8">
    <cfRule type="cellIs" dxfId="89" priority="1" operator="between">
      <formula>0</formula>
      <formula>0.5</formula>
    </cfRule>
    <cfRule type="cellIs" dxfId="88" priority="2" operator="between">
      <formula>0</formula>
      <formula>0.49</formula>
    </cfRule>
  </conditionalFormatting>
  <conditionalFormatting sqref="L9">
    <cfRule type="cellIs" dxfId="87" priority="43" operator="between">
      <formula>0</formula>
      <formula>0.5</formula>
    </cfRule>
    <cfRule type="cellIs" dxfId="86" priority="44" operator="between">
      <formula>0</formula>
      <formula>0.49</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AS185"/>
  <sheetViews>
    <sheetView zoomScaleNormal="100" workbookViewId="0"/>
  </sheetViews>
  <sheetFormatPr baseColWidth="10" defaultRowHeight="14.25" x14ac:dyDescent="0.2"/>
  <cols>
    <col min="1" max="1" width="5.5" customWidth="1"/>
    <col min="2" max="2" width="16.625" customWidth="1"/>
    <col min="3" max="3" width="9.625" customWidth="1"/>
    <col min="4" max="4" width="8.625" customWidth="1"/>
    <col min="5" max="5" width="8" customWidth="1"/>
    <col min="6" max="7" width="9.125" customWidth="1"/>
    <col min="8" max="8" width="8.625" customWidth="1"/>
    <col min="9" max="9" width="9.625" customWidth="1"/>
    <col min="11" max="45" width="11" style="1"/>
  </cols>
  <sheetData>
    <row r="1" spans="1:45" x14ac:dyDescent="0.2">
      <c r="A1" s="158" t="s">
        <v>485</v>
      </c>
      <c r="B1" s="158"/>
      <c r="C1" s="158"/>
      <c r="D1" s="158"/>
      <c r="E1" s="158"/>
      <c r="F1" s="158"/>
      <c r="G1" s="158"/>
      <c r="H1" s="1"/>
      <c r="I1" s="1"/>
    </row>
    <row r="2" spans="1:45" x14ac:dyDescent="0.2">
      <c r="A2" s="159"/>
      <c r="B2" s="159"/>
      <c r="C2" s="159"/>
      <c r="D2" s="159"/>
      <c r="E2" s="159"/>
      <c r="F2" s="159"/>
      <c r="G2" s="159"/>
      <c r="H2" s="1"/>
      <c r="I2" s="55" t="s">
        <v>462</v>
      </c>
      <c r="J2" s="55"/>
    </row>
    <row r="3" spans="1:45" x14ac:dyDescent="0.2">
      <c r="A3" s="797" t="s">
        <v>446</v>
      </c>
      <c r="B3" s="797" t="s">
        <v>447</v>
      </c>
      <c r="C3" s="782">
        <f>INDICE!A3</f>
        <v>46081</v>
      </c>
      <c r="D3" s="782">
        <v>41671</v>
      </c>
      <c r="E3" s="780" t="s">
        <v>115</v>
      </c>
      <c r="F3" s="780"/>
      <c r="G3" s="780" t="s">
        <v>116</v>
      </c>
      <c r="H3" s="780"/>
      <c r="I3" s="780"/>
      <c r="J3" s="161"/>
    </row>
    <row r="4" spans="1:45" x14ac:dyDescent="0.2">
      <c r="A4" s="798"/>
      <c r="B4" s="798"/>
      <c r="C4" s="184" t="s">
        <v>54</v>
      </c>
      <c r="D4" s="185" t="s">
        <v>416</v>
      </c>
      <c r="E4" s="184" t="s">
        <v>54</v>
      </c>
      <c r="F4" s="185" t="s">
        <v>416</v>
      </c>
      <c r="G4" s="184" t="s">
        <v>54</v>
      </c>
      <c r="H4" s="186" t="s">
        <v>416</v>
      </c>
      <c r="I4" s="185" t="s">
        <v>466</v>
      </c>
      <c r="J4" s="10"/>
    </row>
    <row r="5" spans="1:45" x14ac:dyDescent="0.2">
      <c r="A5" s="1"/>
      <c r="B5" s="11" t="s">
        <v>669</v>
      </c>
      <c r="C5" s="451">
        <v>0</v>
      </c>
      <c r="D5" s="142" t="s">
        <v>142</v>
      </c>
      <c r="E5" s="454">
        <v>0</v>
      </c>
      <c r="F5" s="142" t="s">
        <v>142</v>
      </c>
      <c r="G5" s="454">
        <v>167.58339000000001</v>
      </c>
      <c r="H5" s="142" t="s">
        <v>142</v>
      </c>
      <c r="I5" s="735">
        <v>4.4607038989980176E-2</v>
      </c>
      <c r="J5" s="1"/>
    </row>
    <row r="6" spans="1:45" x14ac:dyDescent="0.2">
      <c r="A6" s="1"/>
      <c r="B6" s="11" t="s">
        <v>320</v>
      </c>
      <c r="C6" s="451">
        <v>0</v>
      </c>
      <c r="D6" s="142" t="s">
        <v>142</v>
      </c>
      <c r="E6" s="454">
        <v>0</v>
      </c>
      <c r="F6" s="142">
        <v>-100</v>
      </c>
      <c r="G6" s="454">
        <v>5510.1015099999995</v>
      </c>
      <c r="H6" s="142">
        <v>152.97459750726915</v>
      </c>
      <c r="I6" s="403">
        <v>1.4666687008498789</v>
      </c>
      <c r="J6" s="1"/>
    </row>
    <row r="7" spans="1:45" x14ac:dyDescent="0.2">
      <c r="A7" s="1"/>
      <c r="B7" s="11" t="s">
        <v>465</v>
      </c>
      <c r="C7" s="451">
        <v>0</v>
      </c>
      <c r="D7" s="142" t="s">
        <v>142</v>
      </c>
      <c r="E7" s="454">
        <v>0</v>
      </c>
      <c r="F7" s="142" t="s">
        <v>142</v>
      </c>
      <c r="G7" s="454">
        <v>2672.8475400000002</v>
      </c>
      <c r="H7" s="142">
        <v>1.7217550820650129</v>
      </c>
      <c r="I7" s="403">
        <v>0.71145364961916924</v>
      </c>
      <c r="J7" s="1"/>
    </row>
    <row r="8" spans="1:45" x14ac:dyDescent="0.2">
      <c r="A8" s="160" t="s">
        <v>453</v>
      </c>
      <c r="B8" s="145"/>
      <c r="C8" s="452">
        <v>0</v>
      </c>
      <c r="D8" s="148" t="s">
        <v>142</v>
      </c>
      <c r="E8" s="452">
        <v>0</v>
      </c>
      <c r="F8" s="148">
        <v>-100</v>
      </c>
      <c r="G8" s="452">
        <v>8350.532439999999</v>
      </c>
      <c r="H8" s="224">
        <v>73.761960568488078</v>
      </c>
      <c r="I8" s="148">
        <v>2.2227293894590283</v>
      </c>
      <c r="J8" s="1"/>
    </row>
    <row r="9" spans="1:45" x14ac:dyDescent="0.2">
      <c r="A9" s="1"/>
      <c r="B9" s="11" t="s">
        <v>230</v>
      </c>
      <c r="C9" s="451">
        <v>9796.1807099999987</v>
      </c>
      <c r="D9" s="142">
        <v>5.8144972249563409</v>
      </c>
      <c r="E9" s="454">
        <v>25080.544180000001</v>
      </c>
      <c r="F9" s="142">
        <v>27.244401589897294</v>
      </c>
      <c r="G9" s="454">
        <v>117066.42004999999</v>
      </c>
      <c r="H9" s="142">
        <v>97.901367126345477</v>
      </c>
      <c r="I9" s="403">
        <v>31.160524701092069</v>
      </c>
      <c r="J9" s="1"/>
    </row>
    <row r="10" spans="1:45" s="427" customFormat="1" x14ac:dyDescent="0.2">
      <c r="A10" s="160" t="s">
        <v>299</v>
      </c>
      <c r="B10" s="145"/>
      <c r="C10" s="452">
        <v>9796.1807099999987</v>
      </c>
      <c r="D10" s="148">
        <v>5.8144972249563409</v>
      </c>
      <c r="E10" s="452">
        <v>25080.544180000001</v>
      </c>
      <c r="F10" s="148">
        <v>27.244401589897294</v>
      </c>
      <c r="G10" s="452">
        <v>117066.42004999999</v>
      </c>
      <c r="H10" s="224">
        <v>97.901367126345477</v>
      </c>
      <c r="I10" s="148">
        <v>31.160524701092069</v>
      </c>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row>
    <row r="11" spans="1:45" s="427" customFormat="1" x14ac:dyDescent="0.2">
      <c r="A11" s="425"/>
      <c r="B11" s="11" t="s">
        <v>232</v>
      </c>
      <c r="C11" s="451">
        <v>0</v>
      </c>
      <c r="D11" s="142" t="s">
        <v>142</v>
      </c>
      <c r="E11" s="454">
        <v>0</v>
      </c>
      <c r="F11" s="149" t="s">
        <v>142</v>
      </c>
      <c r="G11" s="454">
        <v>0</v>
      </c>
      <c r="H11" s="149">
        <v>-100</v>
      </c>
      <c r="I11" s="492">
        <v>0</v>
      </c>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5"/>
    </row>
    <row r="12" spans="1:45" s="427" customFormat="1" x14ac:dyDescent="0.2">
      <c r="A12" s="425"/>
      <c r="B12" s="11" t="s">
        <v>233</v>
      </c>
      <c r="C12" s="451">
        <v>127.10111999999999</v>
      </c>
      <c r="D12" s="142">
        <v>-19.596658388126471</v>
      </c>
      <c r="E12" s="454">
        <v>2487.6170900000016</v>
      </c>
      <c r="F12" s="149">
        <v>216.85382792420654</v>
      </c>
      <c r="G12" s="454">
        <v>10887.027890000003</v>
      </c>
      <c r="H12" s="149">
        <v>-14.701893380812933</v>
      </c>
      <c r="I12" s="492">
        <v>2.8978890901671801</v>
      </c>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5"/>
      <c r="AP12" s="425"/>
      <c r="AQ12" s="425"/>
      <c r="AR12" s="425"/>
      <c r="AS12" s="425"/>
    </row>
    <row r="13" spans="1:45" s="427" customFormat="1" x14ac:dyDescent="0.2">
      <c r="A13" s="425"/>
      <c r="B13" s="11" t="s">
        <v>206</v>
      </c>
      <c r="C13" s="451">
        <v>75.698499999999996</v>
      </c>
      <c r="D13" s="412" t="s">
        <v>142</v>
      </c>
      <c r="E13" s="454">
        <v>159.50755999999998</v>
      </c>
      <c r="F13" s="454">
        <v>0</v>
      </c>
      <c r="G13" s="454">
        <v>3010.7076100000004</v>
      </c>
      <c r="H13" s="149">
        <v>-15.014753302173903</v>
      </c>
      <c r="I13" s="492">
        <v>0.80138462258520993</v>
      </c>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5"/>
      <c r="AP13" s="425"/>
      <c r="AQ13" s="425"/>
      <c r="AR13" s="425"/>
      <c r="AS13" s="425"/>
    </row>
    <row r="14" spans="1:45" s="427" customFormat="1" x14ac:dyDescent="0.2">
      <c r="A14" s="425"/>
      <c r="B14" s="426" t="s">
        <v>321</v>
      </c>
      <c r="C14" s="453">
        <v>75.698499999999996</v>
      </c>
      <c r="D14" s="412" t="s">
        <v>142</v>
      </c>
      <c r="E14" s="455">
        <v>159.50755999999998</v>
      </c>
      <c r="F14" s="455">
        <v>0</v>
      </c>
      <c r="G14" s="455">
        <v>866.47751000000005</v>
      </c>
      <c r="H14" s="571">
        <v>-48.787828144819564</v>
      </c>
      <c r="I14" s="634">
        <v>0.23063739236037017</v>
      </c>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5"/>
      <c r="AM14" s="425"/>
      <c r="AN14" s="425"/>
      <c r="AO14" s="425"/>
      <c r="AP14" s="425"/>
      <c r="AQ14" s="425"/>
      <c r="AR14" s="425"/>
      <c r="AS14" s="425"/>
    </row>
    <row r="15" spans="1:45" x14ac:dyDescent="0.2">
      <c r="A15" s="1"/>
      <c r="B15" s="426" t="s">
        <v>318</v>
      </c>
      <c r="C15" s="453">
        <v>0</v>
      </c>
      <c r="D15" s="412" t="s">
        <v>142</v>
      </c>
      <c r="E15" s="455">
        <v>0</v>
      </c>
      <c r="F15" s="571" t="s">
        <v>142</v>
      </c>
      <c r="G15" s="455">
        <v>2144.2301000000002</v>
      </c>
      <c r="H15" s="571">
        <v>15.86129320893658</v>
      </c>
      <c r="I15" s="634">
        <v>0.57074723022483964</v>
      </c>
      <c r="J15" s="1"/>
    </row>
    <row r="16" spans="1:45" x14ac:dyDescent="0.2">
      <c r="A16" s="1"/>
      <c r="B16" s="11" t="s">
        <v>539</v>
      </c>
      <c r="C16" s="451">
        <v>0</v>
      </c>
      <c r="D16" s="142" t="s">
        <v>142</v>
      </c>
      <c r="E16" s="454">
        <v>0</v>
      </c>
      <c r="F16" s="149" t="s">
        <v>142</v>
      </c>
      <c r="G16" s="454">
        <v>9</v>
      </c>
      <c r="H16" s="149" t="s">
        <v>142</v>
      </c>
      <c r="I16" s="735">
        <v>2.3956034718585267E-3</v>
      </c>
      <c r="J16" s="1"/>
    </row>
    <row r="17" spans="1:45" s="427" customFormat="1" x14ac:dyDescent="0.2">
      <c r="A17" s="425"/>
      <c r="B17" s="11" t="s">
        <v>640</v>
      </c>
      <c r="C17" s="451">
        <v>377.92268000000001</v>
      </c>
      <c r="D17" s="142">
        <v>-25.804369112400423</v>
      </c>
      <c r="E17" s="454">
        <v>686.71772999999996</v>
      </c>
      <c r="F17" s="149">
        <v>-42.790622859572082</v>
      </c>
      <c r="G17" s="454">
        <v>5855.5684499999988</v>
      </c>
      <c r="H17" s="149">
        <v>-50.839237407116443</v>
      </c>
      <c r="I17" s="492">
        <v>1.5586244565028056</v>
      </c>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5"/>
      <c r="AL17" s="425"/>
      <c r="AM17" s="425"/>
      <c r="AN17" s="425"/>
      <c r="AO17" s="425"/>
      <c r="AP17" s="425"/>
      <c r="AQ17" s="425"/>
      <c r="AR17" s="425"/>
      <c r="AS17" s="425"/>
    </row>
    <row r="18" spans="1:45" s="427" customFormat="1" x14ac:dyDescent="0.2">
      <c r="A18" s="425"/>
      <c r="B18" s="11" t="s">
        <v>208</v>
      </c>
      <c r="C18" s="451">
        <v>4397.9374600000001</v>
      </c>
      <c r="D18" s="142">
        <v>100.79507213213546</v>
      </c>
      <c r="E18" s="454">
        <v>8772.90942</v>
      </c>
      <c r="F18" s="149">
        <v>1.3746740710778085</v>
      </c>
      <c r="G18" s="454">
        <v>42747.537579999997</v>
      </c>
      <c r="H18" s="149">
        <v>-36.188101223228415</v>
      </c>
      <c r="I18" s="735">
        <v>11.378461048894538</v>
      </c>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row>
    <row r="19" spans="1:45" x14ac:dyDescent="0.2">
      <c r="A19" s="160" t="s">
        <v>437</v>
      </c>
      <c r="B19" s="145"/>
      <c r="C19" s="452">
        <v>4978.6597599999996</v>
      </c>
      <c r="D19" s="148">
        <v>69.723220428940579</v>
      </c>
      <c r="E19" s="452">
        <v>12106.7518</v>
      </c>
      <c r="F19" s="148">
        <v>12.110854166384637</v>
      </c>
      <c r="G19" s="452">
        <v>62509.841529999998</v>
      </c>
      <c r="H19" s="224">
        <v>-36.491991458739015</v>
      </c>
      <c r="I19" s="148">
        <v>16.638754821621589</v>
      </c>
      <c r="J19" s="1"/>
    </row>
    <row r="20" spans="1:45" s="427" customFormat="1" x14ac:dyDescent="0.2">
      <c r="A20" s="1"/>
      <c r="B20" s="11" t="s">
        <v>322</v>
      </c>
      <c r="C20" s="451">
        <v>0</v>
      </c>
      <c r="D20" s="142">
        <v>-100</v>
      </c>
      <c r="E20" s="454">
        <v>0</v>
      </c>
      <c r="F20" s="149">
        <v>-100</v>
      </c>
      <c r="G20" s="454">
        <v>4752.0828700000002</v>
      </c>
      <c r="H20" s="149">
        <v>-57.504560938855889</v>
      </c>
      <c r="I20" s="492">
        <v>1.2649006913257148</v>
      </c>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row>
    <row r="21" spans="1:45" s="427" customFormat="1" x14ac:dyDescent="0.2">
      <c r="A21" s="160" t="s">
        <v>336</v>
      </c>
      <c r="B21" s="145"/>
      <c r="C21" s="452">
        <v>0</v>
      </c>
      <c r="D21" s="148">
        <v>-100</v>
      </c>
      <c r="E21" s="452">
        <v>0</v>
      </c>
      <c r="F21" s="148">
        <v>-100</v>
      </c>
      <c r="G21" s="452">
        <v>4752.0828700000002</v>
      </c>
      <c r="H21" s="224">
        <v>-57.504560938855889</v>
      </c>
      <c r="I21" s="148">
        <v>1.2649006913257148</v>
      </c>
      <c r="J21" s="714"/>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row>
    <row r="22" spans="1:45" s="427" customFormat="1" x14ac:dyDescent="0.2">
      <c r="A22" s="425"/>
      <c r="B22" s="11" t="s">
        <v>211</v>
      </c>
      <c r="C22" s="451">
        <v>2045.45598</v>
      </c>
      <c r="D22" s="142">
        <v>100.08505974523689</v>
      </c>
      <c r="E22" s="454">
        <v>2045.45598</v>
      </c>
      <c r="F22" s="149">
        <v>-0.10782189875202582</v>
      </c>
      <c r="G22" s="454">
        <v>20656.932720000004</v>
      </c>
      <c r="H22" s="149">
        <v>403.68776796599013</v>
      </c>
      <c r="I22" s="492">
        <v>5.4984244157755571</v>
      </c>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c r="AN22" s="425"/>
      <c r="AO22" s="425"/>
      <c r="AP22" s="425"/>
      <c r="AQ22" s="425"/>
      <c r="AR22" s="425"/>
      <c r="AS22" s="425"/>
    </row>
    <row r="23" spans="1:45" x14ac:dyDescent="0.2">
      <c r="A23" s="425"/>
      <c r="B23" s="11" t="s">
        <v>212</v>
      </c>
      <c r="C23" s="451">
        <v>9150.564260000001</v>
      </c>
      <c r="D23" s="142">
        <v>-0.40795859212609115</v>
      </c>
      <c r="E23" s="454">
        <v>19242.949480000003</v>
      </c>
      <c r="F23" s="149">
        <v>-0.33371171247237891</v>
      </c>
      <c r="G23" s="454">
        <v>128437.67253999999</v>
      </c>
      <c r="H23" s="149">
        <v>-2.6538631546368818</v>
      </c>
      <c r="I23" s="492">
        <v>34.187303806028062</v>
      </c>
      <c r="J23" s="1"/>
    </row>
    <row r="24" spans="1:45" x14ac:dyDescent="0.2">
      <c r="A24" s="425"/>
      <c r="B24" s="426" t="s">
        <v>321</v>
      </c>
      <c r="C24" s="453">
        <v>9150.564260000001</v>
      </c>
      <c r="D24" s="412">
        <v>-0.40795859212609115</v>
      </c>
      <c r="E24" s="455">
        <v>19242.949480000003</v>
      </c>
      <c r="F24" s="571">
        <v>-0.33371171247237891</v>
      </c>
      <c r="G24" s="455">
        <v>107114.35553</v>
      </c>
      <c r="H24" s="571">
        <v>-0.91912841437496262</v>
      </c>
      <c r="I24" s="634">
        <v>28.51150244372851</v>
      </c>
      <c r="J24" s="1"/>
    </row>
    <row r="25" spans="1:45" x14ac:dyDescent="0.2">
      <c r="A25" s="425"/>
      <c r="B25" s="426" t="s">
        <v>318</v>
      </c>
      <c r="C25" s="453">
        <v>0</v>
      </c>
      <c r="D25" s="412" t="s">
        <v>142</v>
      </c>
      <c r="E25" s="455">
        <v>0</v>
      </c>
      <c r="F25" s="571" t="s">
        <v>142</v>
      </c>
      <c r="G25" s="455">
        <v>21323.317010000002</v>
      </c>
      <c r="H25" s="571">
        <v>-10.52334125937961</v>
      </c>
      <c r="I25" s="634">
        <v>5.6758013622995538</v>
      </c>
      <c r="J25" s="1"/>
    </row>
    <row r="26" spans="1:45" x14ac:dyDescent="0.2">
      <c r="A26" s="1"/>
      <c r="B26" s="11" t="s">
        <v>213</v>
      </c>
      <c r="C26" s="451">
        <v>994.38480000000004</v>
      </c>
      <c r="D26" s="142" t="s">
        <v>142</v>
      </c>
      <c r="E26" s="454">
        <v>994.38480000000004</v>
      </c>
      <c r="F26" s="149">
        <v>1.5641371549854948</v>
      </c>
      <c r="G26" s="454">
        <v>994.38480000000004</v>
      </c>
      <c r="H26" s="149">
        <v>1.5641371549854948</v>
      </c>
      <c r="I26" s="492">
        <v>0.26468351991592742</v>
      </c>
      <c r="J26" s="1"/>
    </row>
    <row r="27" spans="1:45" x14ac:dyDescent="0.2">
      <c r="A27" s="1"/>
      <c r="B27" s="11" t="s">
        <v>654</v>
      </c>
      <c r="C27" s="451">
        <v>516.78258000000005</v>
      </c>
      <c r="D27" s="142">
        <v>-41.718118025420864</v>
      </c>
      <c r="E27" s="454">
        <v>1405.10483</v>
      </c>
      <c r="F27" s="149">
        <v>58.465391507529297</v>
      </c>
      <c r="G27" s="454">
        <v>3008.0305800000001</v>
      </c>
      <c r="H27" s="149">
        <v>-18.301615738331904</v>
      </c>
      <c r="I27" s="492">
        <v>0.80067205565606869</v>
      </c>
      <c r="J27" s="1"/>
    </row>
    <row r="28" spans="1:45" x14ac:dyDescent="0.2">
      <c r="A28" s="1"/>
      <c r="B28" s="11" t="s">
        <v>214</v>
      </c>
      <c r="C28" s="451">
        <v>0</v>
      </c>
      <c r="D28" s="142" t="s">
        <v>142</v>
      </c>
      <c r="E28" s="454">
        <v>0</v>
      </c>
      <c r="F28" s="149" t="s">
        <v>142</v>
      </c>
      <c r="G28" s="454">
        <v>1033.6419799999999</v>
      </c>
      <c r="H28" s="149" t="s">
        <v>142</v>
      </c>
      <c r="I28" s="492">
        <v>0.27513292399408018</v>
      </c>
      <c r="J28" s="1"/>
    </row>
    <row r="29" spans="1:45" x14ac:dyDescent="0.2">
      <c r="A29" s="1"/>
      <c r="B29" s="11" t="s">
        <v>678</v>
      </c>
      <c r="C29" s="451">
        <v>0</v>
      </c>
      <c r="D29" s="142" t="s">
        <v>142</v>
      </c>
      <c r="E29" s="454">
        <v>0</v>
      </c>
      <c r="F29" s="149" t="s">
        <v>142</v>
      </c>
      <c r="G29" s="454">
        <v>2215.0631899999998</v>
      </c>
      <c r="H29" s="149" t="s">
        <v>142</v>
      </c>
      <c r="I29" s="492">
        <v>0.58960145203889147</v>
      </c>
      <c r="J29" s="1"/>
    </row>
    <row r="30" spans="1:45" x14ac:dyDescent="0.2">
      <c r="A30" s="1"/>
      <c r="B30" s="11" t="s">
        <v>690</v>
      </c>
      <c r="C30" s="451">
        <v>29.815099999999997</v>
      </c>
      <c r="D30" s="142" t="s">
        <v>142</v>
      </c>
      <c r="E30" s="454">
        <v>29.815099999999997</v>
      </c>
      <c r="F30" s="149" t="s">
        <v>142</v>
      </c>
      <c r="G30" s="454">
        <v>29.815099999999997</v>
      </c>
      <c r="H30" s="149" t="s">
        <v>142</v>
      </c>
      <c r="I30" s="735">
        <v>7.9361285637565733E-3</v>
      </c>
      <c r="J30" s="1"/>
    </row>
    <row r="31" spans="1:45" x14ac:dyDescent="0.2">
      <c r="A31" s="1"/>
      <c r="B31" s="11" t="s">
        <v>216</v>
      </c>
      <c r="C31" s="451">
        <v>3841.4187199999997</v>
      </c>
      <c r="D31" s="142">
        <v>82.358938424550047</v>
      </c>
      <c r="E31" s="454">
        <v>4762.1956300000002</v>
      </c>
      <c r="F31" s="149">
        <v>-9.8948788704952584</v>
      </c>
      <c r="G31" s="454">
        <v>26633.800459999999</v>
      </c>
      <c r="H31" s="149">
        <v>13.36168174946687</v>
      </c>
      <c r="I31" s="492">
        <v>7.089336094529247</v>
      </c>
      <c r="J31" s="1"/>
    </row>
    <row r="32" spans="1:45" x14ac:dyDescent="0.2">
      <c r="A32" s="160" t="s">
        <v>438</v>
      </c>
      <c r="B32" s="145"/>
      <c r="C32" s="452">
        <v>16578.421440000002</v>
      </c>
      <c r="D32" s="148">
        <v>25.560322667011999</v>
      </c>
      <c r="E32" s="452">
        <v>28479.905820000004</v>
      </c>
      <c r="F32" s="148">
        <v>-9.1418338382499381E-2</v>
      </c>
      <c r="G32" s="452">
        <v>183009.34137000001</v>
      </c>
      <c r="H32" s="224">
        <v>11.45800904375114</v>
      </c>
      <c r="I32" s="148">
        <v>48.713090396501599</v>
      </c>
      <c r="J32" s="1"/>
    </row>
    <row r="33" spans="1:10" x14ac:dyDescent="0.2">
      <c r="A33" s="1"/>
      <c r="B33" s="11" t="s">
        <v>662</v>
      </c>
      <c r="C33" s="451">
        <v>0</v>
      </c>
      <c r="D33" s="142" t="s">
        <v>142</v>
      </c>
      <c r="E33" s="454">
        <v>0</v>
      </c>
      <c r="F33" s="149" t="s">
        <v>142</v>
      </c>
      <c r="G33" s="454">
        <v>0</v>
      </c>
      <c r="H33" s="149">
        <v>-100</v>
      </c>
      <c r="I33" s="741">
        <v>0</v>
      </c>
      <c r="J33" s="715"/>
    </row>
    <row r="34" spans="1:10" x14ac:dyDescent="0.2">
      <c r="A34" s="160" t="s">
        <v>454</v>
      </c>
      <c r="B34" s="145"/>
      <c r="C34" s="452">
        <v>0</v>
      </c>
      <c r="D34" s="148" t="s">
        <v>142</v>
      </c>
      <c r="E34" s="452">
        <v>0</v>
      </c>
      <c r="F34" s="148" t="s">
        <v>142</v>
      </c>
      <c r="G34" s="452">
        <v>0</v>
      </c>
      <c r="H34" s="224">
        <v>-100</v>
      </c>
      <c r="I34" s="753">
        <v>0</v>
      </c>
      <c r="J34" s="1"/>
    </row>
    <row r="35" spans="1:10" x14ac:dyDescent="0.2">
      <c r="A35" s="655" t="s">
        <v>114</v>
      </c>
      <c r="B35" s="656"/>
      <c r="C35" s="656">
        <v>31353.261910000001</v>
      </c>
      <c r="D35" s="657">
        <v>19.581651148218775</v>
      </c>
      <c r="E35" s="150">
        <v>65667.201799999995</v>
      </c>
      <c r="F35" s="657">
        <v>6.4211345821505867</v>
      </c>
      <c r="G35" s="150">
        <v>375688.21825999999</v>
      </c>
      <c r="H35" s="657">
        <v>11.201033660591197</v>
      </c>
      <c r="I35" s="659">
        <v>100</v>
      </c>
      <c r="J35" s="166"/>
    </row>
    <row r="36" spans="1:10" x14ac:dyDescent="0.2">
      <c r="A36" s="668" t="s">
        <v>323</v>
      </c>
      <c r="B36" s="685"/>
      <c r="C36" s="181">
        <v>9731.2865600000005</v>
      </c>
      <c r="D36" s="155">
        <v>-2.0128390837180703</v>
      </c>
      <c r="E36" s="512">
        <v>22576.791860000005</v>
      </c>
      <c r="F36" s="513">
        <v>5.2415986136162669</v>
      </c>
      <c r="G36" s="512">
        <v>124732.42938000002</v>
      </c>
      <c r="H36" s="513">
        <v>-7.2445551746147734</v>
      </c>
      <c r="I36" s="513">
        <v>33.201048986230731</v>
      </c>
      <c r="J36" s="1"/>
    </row>
    <row r="37" spans="1:10" x14ac:dyDescent="0.2">
      <c r="A37" s="668" t="s">
        <v>324</v>
      </c>
      <c r="B37" s="685"/>
      <c r="C37" s="181">
        <v>21621.975350000001</v>
      </c>
      <c r="D37" s="155">
        <v>32.748380445963463</v>
      </c>
      <c r="E37" s="512">
        <v>43090.409939999998</v>
      </c>
      <c r="F37" s="513">
        <v>7.0497587134560318</v>
      </c>
      <c r="G37" s="512">
        <v>250955.78888000001</v>
      </c>
      <c r="H37" s="513">
        <v>23.397737271810275</v>
      </c>
      <c r="I37" s="513">
        <v>66.798951013769283</v>
      </c>
      <c r="J37" s="1"/>
    </row>
    <row r="38" spans="1:10" ht="14.25" customHeight="1" x14ac:dyDescent="0.2">
      <c r="A38" s="469" t="s">
        <v>441</v>
      </c>
      <c r="B38" s="153"/>
      <c r="C38" s="405">
        <v>10376.903009999998</v>
      </c>
      <c r="D38" s="406">
        <v>3.758456075741285</v>
      </c>
      <c r="E38" s="407">
        <v>28414.386560000003</v>
      </c>
      <c r="F38" s="408">
        <v>30.010268315082033</v>
      </c>
      <c r="G38" s="407">
        <v>136828.72399999996</v>
      </c>
      <c r="H38" s="408">
        <v>51.037939540831445</v>
      </c>
      <c r="I38" s="408">
        <v>36.420818473819118</v>
      </c>
      <c r="J38" s="1"/>
    </row>
    <row r="39" spans="1:10" s="1" customFormat="1" ht="15" customHeight="1" x14ac:dyDescent="0.2">
      <c r="A39" s="469" t="s">
        <v>442</v>
      </c>
      <c r="B39" s="153"/>
      <c r="C39" s="405">
        <v>20976.358900000003</v>
      </c>
      <c r="D39" s="406">
        <v>29.339145807607164</v>
      </c>
      <c r="E39" s="407">
        <v>37252.815239999996</v>
      </c>
      <c r="F39" s="408">
        <v>-6.5163327143226795</v>
      </c>
      <c r="G39" s="407">
        <v>238859.49426000001</v>
      </c>
      <c r="H39" s="406">
        <v>-3.3949726808903575</v>
      </c>
      <c r="I39" s="408">
        <v>63.579181526180875</v>
      </c>
    </row>
    <row r="40" spans="1:10" s="1" customFormat="1" ht="15" customHeight="1" x14ac:dyDescent="0.2">
      <c r="A40" s="668" t="s">
        <v>443</v>
      </c>
      <c r="B40" s="685"/>
      <c r="C40" s="181">
        <v>505.02379999999999</v>
      </c>
      <c r="D40" s="155">
        <v>-24.334105963067948</v>
      </c>
      <c r="E40" s="512">
        <v>3174.3348200000019</v>
      </c>
      <c r="F40" s="513">
        <v>59.879226050195577</v>
      </c>
      <c r="G40" s="512">
        <v>16751.59634</v>
      </c>
      <c r="H40" s="513">
        <v>-39.949270314306624</v>
      </c>
      <c r="I40" s="513">
        <v>4.4589091501418441</v>
      </c>
    </row>
    <row r="41" spans="1:10" s="1" customFormat="1" x14ac:dyDescent="0.2">
      <c r="I41" s="55" t="s">
        <v>219</v>
      </c>
    </row>
    <row r="42" spans="1:10" s="1" customFormat="1" x14ac:dyDescent="0.2">
      <c r="A42" s="822" t="s">
        <v>632</v>
      </c>
      <c r="B42" s="822"/>
      <c r="C42" s="822"/>
      <c r="D42" s="822"/>
      <c r="E42" s="822"/>
      <c r="F42" s="822"/>
      <c r="G42" s="822"/>
      <c r="H42" s="822"/>
      <c r="I42" s="822"/>
    </row>
    <row r="43" spans="1:10" s="1" customFormat="1" x14ac:dyDescent="0.2">
      <c r="A43" s="428" t="s">
        <v>467</v>
      </c>
      <c r="I43" s="651"/>
    </row>
    <row r="44" spans="1:10" s="1" customFormat="1" x14ac:dyDescent="0.2"/>
    <row r="45" spans="1:10" s="1" customFormat="1" x14ac:dyDescent="0.2"/>
    <row r="46" spans="1:10" s="1" customFormat="1" x14ac:dyDescent="0.2"/>
    <row r="47" spans="1:10" s="1" customFormat="1" x14ac:dyDescent="0.2"/>
    <row r="48" spans="1:10"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sheetData>
  <mergeCells count="6">
    <mergeCell ref="A42:I42"/>
    <mergeCell ref="A3:A4"/>
    <mergeCell ref="B3:B4"/>
    <mergeCell ref="C3:D3"/>
    <mergeCell ref="E3:F3"/>
    <mergeCell ref="G3:I3"/>
  </mergeCells>
  <conditionalFormatting sqref="F34:F40">
    <cfRule type="cellIs" dxfId="85" priority="48" operator="between">
      <formula>0</formula>
      <formula>0.5</formula>
    </cfRule>
    <cfRule type="cellIs" dxfId="84" priority="49" operator="between">
      <formula>-0.49</formula>
      <formula>0.49</formula>
    </cfRule>
  </conditionalFormatting>
  <conditionalFormatting sqref="H34:H40">
    <cfRule type="cellIs" dxfId="83" priority="51" operator="between">
      <formula>-0.49</formula>
      <formula>0.49</formula>
    </cfRule>
  </conditionalFormatting>
  <conditionalFormatting sqref="H35:I40 H34">
    <cfRule type="cellIs" dxfId="82" priority="33" operator="between">
      <formula>0</formula>
      <formula>0.5</formula>
    </cfRule>
  </conditionalFormatting>
  <conditionalFormatting sqref="I5">
    <cfRule type="cellIs" dxfId="81" priority="27" operator="between">
      <formula>-0.5</formula>
      <formula>0.5</formula>
    </cfRule>
    <cfRule type="cellIs" dxfId="80" priority="28" operator="between">
      <formula>0</formula>
      <formula>0.49</formula>
    </cfRule>
  </conditionalFormatting>
  <conditionalFormatting sqref="I16">
    <cfRule type="cellIs" dxfId="79" priority="9" operator="between">
      <formula>-0.5</formula>
      <formula>0.5</formula>
    </cfRule>
    <cfRule type="cellIs" dxfId="78" priority="10" operator="between">
      <formula>0</formula>
      <formula>0.49</formula>
    </cfRule>
  </conditionalFormatting>
  <conditionalFormatting sqref="I18">
    <cfRule type="cellIs" dxfId="77" priority="17" operator="between">
      <formula>-0.5</formula>
      <formula>0.5</formula>
    </cfRule>
    <cfRule type="cellIs" dxfId="76" priority="18" operator="between">
      <formula>0</formula>
      <formula>0.49</formula>
    </cfRule>
  </conditionalFormatting>
  <conditionalFormatting sqref="I30:I31">
    <cfRule type="cellIs" dxfId="75" priority="1" operator="between">
      <formula>-0.5</formula>
      <formula>0.5</formula>
    </cfRule>
    <cfRule type="cellIs" dxfId="74" priority="2" operator="between">
      <formula>0</formula>
      <formula>0.49</formula>
    </cfRule>
  </conditionalFormatting>
  <conditionalFormatting sqref="I35:I36">
    <cfRule type="cellIs" dxfId="73" priority="7" operator="between">
      <formula>-0.5</formula>
      <formula>0.5</formula>
    </cfRule>
    <cfRule type="cellIs" dxfId="72" priority="8" operator="between">
      <formula>0</formula>
      <formula>0.49</formula>
    </cfRule>
  </conditionalFormatting>
  <conditionalFormatting sqref="I35:I40">
    <cfRule type="cellIs" dxfId="71" priority="29" stopIfTrue="1" operator="equal">
      <formula>0</formula>
    </cfRule>
    <cfRule type="cellIs" dxfId="70" priority="34" operator="between">
      <formula>0</formula>
      <formula>0.49</formula>
    </cfRule>
  </conditionalFormatting>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AE49"/>
  <sheetViews>
    <sheetView workbookViewId="0">
      <selection sqref="A1:F2"/>
    </sheetView>
  </sheetViews>
  <sheetFormatPr baseColWidth="10" defaultRowHeight="14.25" x14ac:dyDescent="0.2"/>
  <cols>
    <col min="1" max="1" width="25.125" customWidth="1"/>
    <col min="3" max="3" width="11.625" bestFit="1" customWidth="1"/>
    <col min="8" max="8" width="10.125" customWidth="1"/>
    <col min="9" max="31" width="11" style="1"/>
    <col min="40" max="40" width="10.625" bestFit="1" customWidth="1"/>
  </cols>
  <sheetData>
    <row r="1" spans="1:9" x14ac:dyDescent="0.2">
      <c r="A1" s="814" t="s">
        <v>18</v>
      </c>
      <c r="B1" s="814"/>
      <c r="C1" s="814"/>
      <c r="D1" s="814"/>
      <c r="E1" s="814"/>
      <c r="F1" s="814"/>
      <c r="G1" s="1"/>
      <c r="H1" s="1"/>
    </row>
    <row r="2" spans="1:9" x14ac:dyDescent="0.2">
      <c r="A2" s="815"/>
      <c r="B2" s="815"/>
      <c r="C2" s="815"/>
      <c r="D2" s="815"/>
      <c r="E2" s="815"/>
      <c r="F2" s="815"/>
      <c r="G2" s="10"/>
      <c r="H2" s="55" t="s">
        <v>462</v>
      </c>
    </row>
    <row r="3" spans="1:9" x14ac:dyDescent="0.2">
      <c r="A3" s="11"/>
      <c r="B3" s="782">
        <f>INDICE!A3</f>
        <v>46081</v>
      </c>
      <c r="C3" s="782">
        <v>41671</v>
      </c>
      <c r="D3" s="780" t="s">
        <v>115</v>
      </c>
      <c r="E3" s="780"/>
      <c r="F3" s="780" t="s">
        <v>116</v>
      </c>
      <c r="G3" s="780"/>
      <c r="H3" s="780"/>
    </row>
    <row r="4" spans="1:9" x14ac:dyDescent="0.2">
      <c r="A4" s="253"/>
      <c r="B4" s="184" t="s">
        <v>54</v>
      </c>
      <c r="C4" s="185" t="s">
        <v>416</v>
      </c>
      <c r="D4" s="184" t="s">
        <v>54</v>
      </c>
      <c r="E4" s="185" t="s">
        <v>416</v>
      </c>
      <c r="F4" s="184" t="s">
        <v>54</v>
      </c>
      <c r="G4" s="186" t="s">
        <v>416</v>
      </c>
      <c r="H4" s="185" t="s">
        <v>466</v>
      </c>
      <c r="I4" s="55"/>
    </row>
    <row r="5" spans="1:9" ht="14.1" customHeight="1" x14ac:dyDescent="0.2">
      <c r="A5" s="409" t="s">
        <v>325</v>
      </c>
      <c r="B5" s="226">
        <v>9731.2865600000005</v>
      </c>
      <c r="C5" s="227">
        <v>-2.0128390837180885</v>
      </c>
      <c r="D5" s="226">
        <v>22576.791859999994</v>
      </c>
      <c r="E5" s="227">
        <v>5.2415986136162145</v>
      </c>
      <c r="F5" s="226">
        <v>124732.42938000002</v>
      </c>
      <c r="G5" s="227">
        <v>-7.2445551746147947</v>
      </c>
      <c r="H5" s="227">
        <v>33.201048986230731</v>
      </c>
    </row>
    <row r="6" spans="1:9" x14ac:dyDescent="0.2">
      <c r="A6" s="402" t="s">
        <v>326</v>
      </c>
      <c r="B6" s="705">
        <v>9150.5642599999992</v>
      </c>
      <c r="C6" s="468">
        <v>-0.40795859212613167</v>
      </c>
      <c r="D6" s="429">
        <v>19242.949479999999</v>
      </c>
      <c r="E6" s="430">
        <v>-0.33371171247239823</v>
      </c>
      <c r="F6" s="429">
        <v>107114.35553</v>
      </c>
      <c r="G6" s="430">
        <v>-0.91912841437496262</v>
      </c>
      <c r="H6" s="707">
        <v>28.51150244372851</v>
      </c>
    </row>
    <row r="7" spans="1:9" x14ac:dyDescent="0.2">
      <c r="A7" s="402" t="s">
        <v>514</v>
      </c>
      <c r="B7" s="706">
        <v>377.92268000000001</v>
      </c>
      <c r="C7" s="500">
        <v>-25.804369112400423</v>
      </c>
      <c r="D7" s="431">
        <v>686.71772999999996</v>
      </c>
      <c r="E7" s="500">
        <v>-42.790622859572082</v>
      </c>
      <c r="F7" s="431">
        <v>5855.5684499999988</v>
      </c>
      <c r="G7" s="438">
        <v>-50.839237407116443</v>
      </c>
      <c r="H7" s="724">
        <v>1.5586244565028056</v>
      </c>
    </row>
    <row r="8" spans="1:9" x14ac:dyDescent="0.2">
      <c r="A8" s="402" t="s">
        <v>515</v>
      </c>
      <c r="B8" s="706">
        <v>202.79962000000023</v>
      </c>
      <c r="C8" s="468">
        <v>-13.25115847135242</v>
      </c>
      <c r="D8" s="429">
        <v>2647.1246499999947</v>
      </c>
      <c r="E8" s="468">
        <v>180.23560342031371</v>
      </c>
      <c r="F8" s="429">
        <v>11762.505399999995</v>
      </c>
      <c r="G8" s="468">
        <v>-18.629220192038456</v>
      </c>
      <c r="H8" s="707">
        <v>3.1309220859994062</v>
      </c>
    </row>
    <row r="9" spans="1:9" x14ac:dyDescent="0.2">
      <c r="A9" s="409" t="s">
        <v>328</v>
      </c>
      <c r="B9" s="411">
        <v>21621.975349999997</v>
      </c>
      <c r="C9" s="227">
        <v>32.748380445963434</v>
      </c>
      <c r="D9" s="411">
        <v>43090.409939999998</v>
      </c>
      <c r="E9" s="227">
        <v>7.0497587134560513</v>
      </c>
      <c r="F9" s="411">
        <v>250955.78888000001</v>
      </c>
      <c r="G9" s="227">
        <v>23.397737271810275</v>
      </c>
      <c r="H9" s="227">
        <v>66.798951013769283</v>
      </c>
    </row>
    <row r="10" spans="1:9" x14ac:dyDescent="0.2">
      <c r="A10" s="402" t="s">
        <v>329</v>
      </c>
      <c r="B10" s="705">
        <v>2106.1355899999999</v>
      </c>
      <c r="C10" s="432">
        <v>41.32586734341249</v>
      </c>
      <c r="D10" s="429">
        <v>6377.0243899999996</v>
      </c>
      <c r="E10" s="430">
        <v>48.858116950201875</v>
      </c>
      <c r="F10" s="429">
        <v>44327.947899999992</v>
      </c>
      <c r="G10" s="430">
        <v>61.474019152214467</v>
      </c>
      <c r="H10" s="707">
        <v>11.799131765511541</v>
      </c>
    </row>
    <row r="11" spans="1:9" x14ac:dyDescent="0.2">
      <c r="A11" s="402" t="s">
        <v>330</v>
      </c>
      <c r="B11" s="705">
        <v>5469.1431900000007</v>
      </c>
      <c r="C11" s="430">
        <v>-5.8474412746924731</v>
      </c>
      <c r="D11" s="429">
        <v>8698.3048900000013</v>
      </c>
      <c r="E11" s="73">
        <v>-21.29917808432112</v>
      </c>
      <c r="F11" s="429">
        <v>52533.889109999996</v>
      </c>
      <c r="G11" s="430">
        <v>1.5523981398817417</v>
      </c>
      <c r="H11" s="707">
        <v>13.983374126905204</v>
      </c>
    </row>
    <row r="12" spans="1:9" x14ac:dyDescent="0.2">
      <c r="A12" s="402" t="s">
        <v>331</v>
      </c>
      <c r="B12" s="705">
        <v>1898.3056100000001</v>
      </c>
      <c r="C12" s="438">
        <v>-6.9302635227260243</v>
      </c>
      <c r="D12" s="429">
        <v>4876.2019</v>
      </c>
      <c r="E12" s="430">
        <v>-16.856344202978981</v>
      </c>
      <c r="F12" s="429">
        <v>33539.674590000002</v>
      </c>
      <c r="G12" s="430">
        <v>30.698808041258825</v>
      </c>
      <c r="H12" s="707">
        <v>8.9275289880899145</v>
      </c>
    </row>
    <row r="13" spans="1:9" x14ac:dyDescent="0.2">
      <c r="A13" s="402" t="s">
        <v>332</v>
      </c>
      <c r="B13" s="705">
        <v>5281.6804099999999</v>
      </c>
      <c r="C13" s="430">
        <v>63.369121646063611</v>
      </c>
      <c r="D13" s="429">
        <v>10276.27527</v>
      </c>
      <c r="E13" s="430">
        <v>14.305270956384309</v>
      </c>
      <c r="F13" s="429">
        <v>43129.235010000004</v>
      </c>
      <c r="G13" s="430">
        <v>18.690419776930614</v>
      </c>
      <c r="H13" s="707">
        <v>11.480060569839816</v>
      </c>
    </row>
    <row r="14" spans="1:9" x14ac:dyDescent="0.2">
      <c r="A14" s="402" t="s">
        <v>333</v>
      </c>
      <c r="B14" s="705">
        <v>2827.2599699999996</v>
      </c>
      <c r="C14" s="430">
        <v>149.20324611016895</v>
      </c>
      <c r="D14" s="429">
        <v>4715.7825299999995</v>
      </c>
      <c r="E14" s="430">
        <v>41.57005385818163</v>
      </c>
      <c r="F14" s="429">
        <v>28528.917229999999</v>
      </c>
      <c r="G14" s="430">
        <v>20.052842736118933</v>
      </c>
      <c r="H14" s="707">
        <v>7.5937747960613935</v>
      </c>
    </row>
    <row r="15" spans="1:9" x14ac:dyDescent="0.2">
      <c r="A15" s="402" t="s">
        <v>637</v>
      </c>
      <c r="B15" s="705">
        <v>855.83623999999998</v>
      </c>
      <c r="C15" s="430">
        <v>-16.764119747181773</v>
      </c>
      <c r="D15" s="429">
        <v>1946.3737699999999</v>
      </c>
      <c r="E15" s="500">
        <v>-1.4849681036836391</v>
      </c>
      <c r="F15" s="429">
        <v>12407.613939999997</v>
      </c>
      <c r="G15" s="430">
        <v>-2.4083350418174359</v>
      </c>
      <c r="H15" s="707">
        <v>3.3026358924604726</v>
      </c>
    </row>
    <row r="16" spans="1:9" x14ac:dyDescent="0.2">
      <c r="A16" s="402" t="s">
        <v>334</v>
      </c>
      <c r="B16" s="705">
        <v>3183.6143399999996</v>
      </c>
      <c r="C16" s="438">
        <v>104.93150815083787</v>
      </c>
      <c r="D16" s="429">
        <v>6200.4471899999999</v>
      </c>
      <c r="E16" s="430">
        <v>30.409531227868786</v>
      </c>
      <c r="F16" s="429">
        <v>36488.511100000011</v>
      </c>
      <c r="G16" s="430">
        <v>41.913743987280817</v>
      </c>
      <c r="H16" s="708">
        <v>9.7124448749009353</v>
      </c>
    </row>
    <row r="17" spans="1:8" x14ac:dyDescent="0.2">
      <c r="A17" s="409" t="s">
        <v>533</v>
      </c>
      <c r="B17" s="514">
        <v>0</v>
      </c>
      <c r="C17" s="654" t="s">
        <v>142</v>
      </c>
      <c r="D17" s="411">
        <v>0</v>
      </c>
      <c r="E17" s="644" t="s">
        <v>142</v>
      </c>
      <c r="F17" s="411">
        <v>0</v>
      </c>
      <c r="G17" s="413" t="s">
        <v>142</v>
      </c>
      <c r="H17" s="411">
        <v>0</v>
      </c>
    </row>
    <row r="18" spans="1:8" x14ac:dyDescent="0.2">
      <c r="A18" s="410" t="s">
        <v>114</v>
      </c>
      <c r="B18" s="61">
        <v>31353.261909999997</v>
      </c>
      <c r="C18" s="62">
        <v>19.581651148218729</v>
      </c>
      <c r="D18" s="61">
        <v>65667.201799999995</v>
      </c>
      <c r="E18" s="62">
        <v>6.4211345821505743</v>
      </c>
      <c r="F18" s="61">
        <v>375688.21825999999</v>
      </c>
      <c r="G18" s="62">
        <v>11.201033660591197</v>
      </c>
      <c r="H18" s="62">
        <v>100</v>
      </c>
    </row>
    <row r="19" spans="1:8" x14ac:dyDescent="0.2">
      <c r="A19" s="156"/>
      <c r="B19" s="1"/>
      <c r="C19" s="1"/>
      <c r="D19" s="1"/>
      <c r="E19" s="1"/>
      <c r="F19" s="1"/>
      <c r="G19" s="1"/>
      <c r="H19" s="55"/>
    </row>
    <row r="20" spans="1:8" x14ac:dyDescent="0.2">
      <c r="A20" s="133" t="s">
        <v>567</v>
      </c>
      <c r="B20" s="1"/>
      <c r="C20" s="1"/>
      <c r="D20" s="1"/>
      <c r="E20" s="1"/>
      <c r="F20" s="1"/>
      <c r="G20" s="1"/>
      <c r="H20" s="1"/>
    </row>
    <row r="21" spans="1:8" x14ac:dyDescent="0.2">
      <c r="A21" s="428" t="s">
        <v>526</v>
      </c>
      <c r="B21" s="1"/>
      <c r="C21" s="1"/>
      <c r="D21" s="1"/>
      <c r="E21" s="1"/>
      <c r="F21" s="1"/>
      <c r="G21" s="1"/>
      <c r="H21" s="1"/>
    </row>
    <row r="22" spans="1:8" s="1" customFormat="1" x14ac:dyDescent="0.2">
      <c r="A22" s="579"/>
      <c r="B22" s="579"/>
      <c r="C22" s="579"/>
      <c r="D22" s="579"/>
      <c r="E22" s="579"/>
      <c r="F22" s="579"/>
      <c r="G22" s="579"/>
      <c r="H22" s="579"/>
    </row>
    <row r="23" spans="1:8" s="1" customFormat="1" x14ac:dyDescent="0.2"/>
    <row r="24" spans="1:8" s="1" customFormat="1" x14ac:dyDescent="0.2"/>
    <row r="25" spans="1:8" s="1" customFormat="1" x14ac:dyDescent="0.2"/>
    <row r="26" spans="1:8" s="1" customFormat="1" x14ac:dyDescent="0.2"/>
    <row r="27" spans="1:8" s="1" customFormat="1" x14ac:dyDescent="0.2"/>
    <row r="28" spans="1:8" s="1" customFormat="1" x14ac:dyDescent="0.2"/>
    <row r="29" spans="1:8" s="1" customFormat="1" x14ac:dyDescent="0.2"/>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sheetData>
  <mergeCells count="4">
    <mergeCell ref="A1:F2"/>
    <mergeCell ref="B3:C3"/>
    <mergeCell ref="D3:E3"/>
    <mergeCell ref="F3:H3"/>
  </mergeCells>
  <conditionalFormatting sqref="C7">
    <cfRule type="cellIs" dxfId="69" priority="7" operator="between">
      <formula>0.0001</formula>
      <formula>0.44999</formula>
    </cfRule>
  </conditionalFormatting>
  <conditionalFormatting sqref="C17">
    <cfRule type="cellIs" dxfId="68" priority="22" operator="between">
      <formula>0</formula>
      <formula>0.5</formula>
    </cfRule>
    <cfRule type="cellIs" dxfId="67" priority="23" operator="between">
      <formula>0</formula>
      <formula>0.49</formula>
    </cfRule>
  </conditionalFormatting>
  <conditionalFormatting sqref="E7">
    <cfRule type="cellIs" dxfId="66" priority="3" operator="between">
      <formula>0.0001</formula>
      <formula>0.44999</formula>
    </cfRule>
  </conditionalFormatting>
  <conditionalFormatting sqref="E11">
    <cfRule type="cellIs" dxfId="65" priority="16" operator="between">
      <formula>-0.5</formula>
      <formula>0.5</formula>
    </cfRule>
    <cfRule type="cellIs" dxfId="64" priority="17" operator="between">
      <formula>0</formula>
      <formula>0.49</formula>
    </cfRule>
  </conditionalFormatting>
  <conditionalFormatting sqref="E15">
    <cfRule type="cellIs" dxfId="63" priority="9" operator="between">
      <formula>0.0001</formula>
      <formula>0.44999</formula>
    </cfRule>
  </conditionalFormatting>
  <conditionalFormatting sqref="E17:E18">
    <cfRule type="cellIs" dxfId="62" priority="27" operator="between">
      <formula>0.00001</formula>
      <formula>0.049999</formula>
    </cfRule>
  </conditionalFormatting>
  <conditionalFormatting sqref="G5">
    <cfRule type="cellIs" dxfId="61" priority="1" operator="between">
      <formula>-0.05</formula>
      <formula>-0.000001</formula>
    </cfRule>
  </conditionalFormatting>
  <conditionalFormatting sqref="G17:G18">
    <cfRule type="cellIs" dxfId="60" priority="26" operator="between">
      <formula>0.00001</formula>
      <formula>0.049999</formula>
    </cfRule>
  </conditionalFormatting>
  <conditionalFormatting sqref="H7">
    <cfRule type="cellIs" dxfId="59" priority="4" operator="between">
      <formula>0.0001</formula>
      <formula>0.44999</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AK408"/>
  <sheetViews>
    <sheetView workbookViewId="0"/>
  </sheetViews>
  <sheetFormatPr baseColWidth="10" defaultRowHeight="14.25" x14ac:dyDescent="0.2"/>
  <cols>
    <col min="1" max="1" width="16.125" customWidth="1"/>
    <col min="9" max="37" width="11" style="1"/>
  </cols>
  <sheetData>
    <row r="1" spans="1:8" ht="15" x14ac:dyDescent="0.25">
      <c r="A1" s="275" t="s">
        <v>496</v>
      </c>
      <c r="B1" s="1"/>
      <c r="C1" s="1"/>
      <c r="D1" s="1"/>
      <c r="E1" s="1"/>
      <c r="F1" s="1"/>
      <c r="G1" s="1"/>
      <c r="H1" s="1"/>
    </row>
    <row r="2" spans="1:8" x14ac:dyDescent="0.2">
      <c r="A2" s="1"/>
      <c r="B2" s="1"/>
      <c r="C2" s="1"/>
      <c r="D2" s="1"/>
      <c r="E2" s="1"/>
      <c r="F2" s="1"/>
      <c r="G2" s="55" t="s">
        <v>464</v>
      </c>
      <c r="H2" s="1"/>
    </row>
    <row r="3" spans="1:8" x14ac:dyDescent="0.2">
      <c r="A3" s="56"/>
      <c r="B3" s="782">
        <f>INDICE!A3</f>
        <v>46081</v>
      </c>
      <c r="C3" s="780">
        <v>41671</v>
      </c>
      <c r="D3" s="780" t="s">
        <v>115</v>
      </c>
      <c r="E3" s="780"/>
      <c r="F3" s="780" t="s">
        <v>116</v>
      </c>
      <c r="G3" s="780"/>
      <c r="H3" s="1"/>
    </row>
    <row r="4" spans="1:8" x14ac:dyDescent="0.2">
      <c r="A4" s="66"/>
      <c r="B4" s="184" t="s">
        <v>338</v>
      </c>
      <c r="C4" s="185" t="s">
        <v>416</v>
      </c>
      <c r="D4" s="184" t="s">
        <v>338</v>
      </c>
      <c r="E4" s="185" t="s">
        <v>416</v>
      </c>
      <c r="F4" s="184" t="s">
        <v>338</v>
      </c>
      <c r="G4" s="186" t="s">
        <v>416</v>
      </c>
      <c r="H4" s="1"/>
    </row>
    <row r="5" spans="1:8" x14ac:dyDescent="0.2">
      <c r="A5" s="433" t="s">
        <v>463</v>
      </c>
      <c r="B5" s="434">
        <v>28.120030432280682</v>
      </c>
      <c r="C5" s="416">
        <v>-26.724775003725416</v>
      </c>
      <c r="D5" s="435">
        <v>27.167726438745731</v>
      </c>
      <c r="E5" s="416">
        <v>-28.751100586998845</v>
      </c>
      <c r="F5" s="435">
        <v>29.350780553615991</v>
      </c>
      <c r="G5" s="416">
        <v>-9.405579476939085</v>
      </c>
      <c r="H5" s="1"/>
    </row>
    <row r="6" spans="1:8" x14ac:dyDescent="0.2">
      <c r="A6" s="3"/>
      <c r="B6" s="3"/>
      <c r="C6" s="3"/>
      <c r="D6" s="3"/>
      <c r="E6" s="3"/>
      <c r="F6" s="3"/>
      <c r="G6" s="55" t="s">
        <v>339</v>
      </c>
      <c r="H6" s="1"/>
    </row>
    <row r="7" spans="1:8" x14ac:dyDescent="0.2">
      <c r="A7" s="80" t="s">
        <v>564</v>
      </c>
      <c r="B7" s="80"/>
      <c r="C7" s="198"/>
      <c r="D7" s="198"/>
      <c r="E7" s="198"/>
      <c r="F7" s="80"/>
      <c r="G7" s="80"/>
      <c r="H7" s="1"/>
    </row>
    <row r="8" spans="1:8" x14ac:dyDescent="0.2">
      <c r="A8" s="133" t="s">
        <v>340</v>
      </c>
      <c r="B8" s="108"/>
      <c r="C8" s="108"/>
      <c r="D8" s="108"/>
      <c r="E8" s="108"/>
      <c r="F8" s="108"/>
      <c r="G8" s="108"/>
      <c r="H8" s="1"/>
    </row>
    <row r="9" spans="1:8" x14ac:dyDescent="0.2">
      <c r="A9" s="1"/>
      <c r="B9" s="1"/>
      <c r="C9" s="1"/>
      <c r="D9" s="1"/>
      <c r="E9" s="1"/>
      <c r="F9" s="1"/>
      <c r="G9" s="1"/>
      <c r="H9" s="1"/>
    </row>
    <row r="10" spans="1:8" s="1" customFormat="1" x14ac:dyDescent="0.2"/>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sheetData>
  <mergeCells count="3">
    <mergeCell ref="B3:C3"/>
    <mergeCell ref="D3:E3"/>
    <mergeCell ref="F3:G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AH329"/>
  <sheetViews>
    <sheetView workbookViewId="0">
      <selection sqref="A1:G2"/>
    </sheetView>
  </sheetViews>
  <sheetFormatPr baseColWidth="10" defaultRowHeight="14.25" x14ac:dyDescent="0.2"/>
  <cols>
    <col min="1" max="1" width="6.5" customWidth="1"/>
    <col min="2" max="2" width="15.625" customWidth="1"/>
    <col min="7" max="7" width="11" style="436"/>
    <col min="9" max="9" width="11.125" customWidth="1"/>
    <col min="10" max="34" width="11" style="1"/>
  </cols>
  <sheetData>
    <row r="1" spans="1:15" x14ac:dyDescent="0.2">
      <c r="A1" s="814" t="s">
        <v>335</v>
      </c>
      <c r="B1" s="814"/>
      <c r="C1" s="814"/>
      <c r="D1" s="814"/>
      <c r="E1" s="814"/>
      <c r="F1" s="814"/>
      <c r="G1" s="814"/>
      <c r="H1" s="1"/>
      <c r="I1" s="1"/>
    </row>
    <row r="2" spans="1:15" x14ac:dyDescent="0.2">
      <c r="A2" s="815"/>
      <c r="B2" s="815"/>
      <c r="C2" s="815"/>
      <c r="D2" s="815"/>
      <c r="E2" s="815"/>
      <c r="F2" s="815"/>
      <c r="G2" s="815"/>
      <c r="H2" s="10"/>
      <c r="I2" s="55" t="s">
        <v>462</v>
      </c>
    </row>
    <row r="3" spans="1:15" x14ac:dyDescent="0.2">
      <c r="A3" s="797" t="s">
        <v>446</v>
      </c>
      <c r="B3" s="797" t="s">
        <v>447</v>
      </c>
      <c r="C3" s="778">
        <f>INDICE!A3</f>
        <v>46081</v>
      </c>
      <c r="D3" s="779">
        <v>41671</v>
      </c>
      <c r="E3" s="779" t="s">
        <v>115</v>
      </c>
      <c r="F3" s="779"/>
      <c r="G3" s="779" t="s">
        <v>116</v>
      </c>
      <c r="H3" s="779"/>
      <c r="I3" s="779"/>
    </row>
    <row r="4" spans="1:15" x14ac:dyDescent="0.2">
      <c r="A4" s="798"/>
      <c r="B4" s="798"/>
      <c r="C4" s="82" t="s">
        <v>54</v>
      </c>
      <c r="D4" s="82" t="s">
        <v>416</v>
      </c>
      <c r="E4" s="82" t="s">
        <v>54</v>
      </c>
      <c r="F4" s="82" t="s">
        <v>416</v>
      </c>
      <c r="G4" s="82" t="s">
        <v>54</v>
      </c>
      <c r="H4" s="83" t="s">
        <v>416</v>
      </c>
      <c r="I4" s="83" t="s">
        <v>106</v>
      </c>
    </row>
    <row r="5" spans="1:15" x14ac:dyDescent="0.2">
      <c r="A5" s="11"/>
      <c r="B5" s="11" t="s">
        <v>265</v>
      </c>
      <c r="C5" s="754">
        <v>0</v>
      </c>
      <c r="D5" s="142" t="s">
        <v>142</v>
      </c>
      <c r="E5" s="755">
        <v>0</v>
      </c>
      <c r="F5" s="142" t="s">
        <v>142</v>
      </c>
      <c r="G5" s="755">
        <v>0</v>
      </c>
      <c r="H5" s="142">
        <v>-100</v>
      </c>
      <c r="I5" s="756">
        <v>0</v>
      </c>
      <c r="K5" s="167"/>
      <c r="M5" s="167"/>
      <c r="O5" s="167"/>
    </row>
    <row r="6" spans="1:15" x14ac:dyDescent="0.2">
      <c r="A6" s="11"/>
      <c r="B6" s="11" t="s">
        <v>641</v>
      </c>
      <c r="C6" s="754">
        <v>7.8884600000000002</v>
      </c>
      <c r="D6" s="142">
        <v>12.277979968203047</v>
      </c>
      <c r="E6" s="755">
        <v>16.597360000000002</v>
      </c>
      <c r="F6" s="142">
        <v>0.75970330653669882</v>
      </c>
      <c r="G6" s="755">
        <v>53.497160000000001</v>
      </c>
      <c r="H6" s="142">
        <v>0.88517770971700183</v>
      </c>
      <c r="I6" s="756">
        <v>0.12622242026776972</v>
      </c>
    </row>
    <row r="7" spans="1:15" x14ac:dyDescent="0.2">
      <c r="A7" s="11"/>
      <c r="B7" s="11" t="s">
        <v>232</v>
      </c>
      <c r="C7" s="754">
        <v>0</v>
      </c>
      <c r="D7" s="142" t="s">
        <v>142</v>
      </c>
      <c r="E7" s="755">
        <v>0</v>
      </c>
      <c r="F7" s="142" t="s">
        <v>142</v>
      </c>
      <c r="G7" s="755">
        <v>11.612410000000001</v>
      </c>
      <c r="H7" s="142" t="s">
        <v>142</v>
      </c>
      <c r="I7" s="735">
        <v>2.7398585183618197E-2</v>
      </c>
    </row>
    <row r="8" spans="1:15" x14ac:dyDescent="0.2">
      <c r="A8" s="11"/>
      <c r="B8" s="11" t="s">
        <v>269</v>
      </c>
      <c r="C8" s="754">
        <v>0</v>
      </c>
      <c r="D8" s="142" t="s">
        <v>142</v>
      </c>
      <c r="E8" s="755">
        <v>0</v>
      </c>
      <c r="F8" s="142" t="s">
        <v>142</v>
      </c>
      <c r="G8" s="755">
        <v>0</v>
      </c>
      <c r="H8" s="142">
        <v>-100</v>
      </c>
      <c r="I8" s="756">
        <v>0</v>
      </c>
    </row>
    <row r="9" spans="1:15" x14ac:dyDescent="0.2">
      <c r="A9" s="11"/>
      <c r="B9" s="11" t="s">
        <v>273</v>
      </c>
      <c r="C9" s="754">
        <v>0</v>
      </c>
      <c r="D9" s="142" t="s">
        <v>142</v>
      </c>
      <c r="E9" s="755">
        <v>0</v>
      </c>
      <c r="F9" s="142" t="s">
        <v>142</v>
      </c>
      <c r="G9" s="755">
        <v>115.92100000000001</v>
      </c>
      <c r="H9" s="142" t="s">
        <v>142</v>
      </c>
      <c r="I9" s="756">
        <v>0.27350665306083793</v>
      </c>
    </row>
    <row r="10" spans="1:15" x14ac:dyDescent="0.2">
      <c r="A10" s="11"/>
      <c r="B10" s="11" t="s">
        <v>233</v>
      </c>
      <c r="C10" s="754">
        <v>1451.0812700000006</v>
      </c>
      <c r="D10" s="142">
        <v>-41.512668460682846</v>
      </c>
      <c r="E10" s="755">
        <v>1572.6064600000004</v>
      </c>
      <c r="F10" s="142">
        <v>-59.949686459108506</v>
      </c>
      <c r="G10" s="755">
        <v>12050.211590000004</v>
      </c>
      <c r="H10" s="142">
        <v>2.1908334374609004</v>
      </c>
      <c r="I10" s="756">
        <v>28.431544246994239</v>
      </c>
    </row>
    <row r="11" spans="1:15" x14ac:dyDescent="0.2">
      <c r="A11" s="11"/>
      <c r="B11" s="237" t="s">
        <v>321</v>
      </c>
      <c r="C11" s="757">
        <v>1420.7252000000001</v>
      </c>
      <c r="D11" s="412">
        <v>-42.024778032433368</v>
      </c>
      <c r="E11" s="758">
        <v>1517.1518800000001</v>
      </c>
      <c r="F11" s="412">
        <v>-60.756076225943488</v>
      </c>
      <c r="G11" s="758">
        <v>11257.831400000003</v>
      </c>
      <c r="H11" s="412">
        <v>3.756814907739655E-3</v>
      </c>
      <c r="I11" s="759">
        <v>26.561984342243488</v>
      </c>
    </row>
    <row r="12" spans="1:15" x14ac:dyDescent="0.2">
      <c r="A12" s="11"/>
      <c r="B12" s="237" t="s">
        <v>318</v>
      </c>
      <c r="C12" s="757">
        <v>30.356069999999999</v>
      </c>
      <c r="D12" s="412">
        <v>-0.29200225850116279</v>
      </c>
      <c r="E12" s="758">
        <v>55.45458</v>
      </c>
      <c r="F12" s="412">
        <v>-8.5263551002283542</v>
      </c>
      <c r="G12" s="758">
        <v>792.38018999999997</v>
      </c>
      <c r="H12" s="412">
        <v>48.257299829164893</v>
      </c>
      <c r="I12" s="759">
        <v>1.8695599047507425</v>
      </c>
    </row>
    <row r="13" spans="1:15" x14ac:dyDescent="0.2">
      <c r="A13" s="11"/>
      <c r="B13" s="11" t="s">
        <v>579</v>
      </c>
      <c r="C13" s="754">
        <v>0</v>
      </c>
      <c r="D13" s="142" t="s">
        <v>142</v>
      </c>
      <c r="E13" s="755">
        <v>0</v>
      </c>
      <c r="F13" s="142" t="s">
        <v>142</v>
      </c>
      <c r="G13" s="755">
        <v>151.63631000000001</v>
      </c>
      <c r="H13" s="142">
        <v>-62.975849675361793</v>
      </c>
      <c r="I13" s="756">
        <v>0.35777417060408095</v>
      </c>
    </row>
    <row r="14" spans="1:15" x14ac:dyDescent="0.2">
      <c r="A14" s="11"/>
      <c r="B14" s="11" t="s">
        <v>234</v>
      </c>
      <c r="C14" s="754">
        <v>0</v>
      </c>
      <c r="D14" s="142" t="s">
        <v>142</v>
      </c>
      <c r="E14" s="755">
        <v>0</v>
      </c>
      <c r="F14" s="142" t="s">
        <v>142</v>
      </c>
      <c r="G14" s="755">
        <v>0</v>
      </c>
      <c r="H14" s="142">
        <v>-100</v>
      </c>
      <c r="I14" s="756">
        <v>0</v>
      </c>
    </row>
    <row r="15" spans="1:15" x14ac:dyDescent="0.2">
      <c r="A15" s="11"/>
      <c r="B15" s="11" t="s">
        <v>205</v>
      </c>
      <c r="C15" s="754">
        <v>0</v>
      </c>
      <c r="D15" s="142">
        <v>-100</v>
      </c>
      <c r="E15" s="755">
        <v>345.37068999999997</v>
      </c>
      <c r="F15" s="142">
        <v>-27.343484552563989</v>
      </c>
      <c r="G15" s="755">
        <v>2367.3791699999997</v>
      </c>
      <c r="H15" s="142">
        <v>16.785307685079541</v>
      </c>
      <c r="I15" s="756">
        <v>5.585648444308144</v>
      </c>
    </row>
    <row r="16" spans="1:15" x14ac:dyDescent="0.2">
      <c r="A16" s="11"/>
      <c r="B16" s="11" t="s">
        <v>206</v>
      </c>
      <c r="C16" s="754">
        <v>0</v>
      </c>
      <c r="D16" s="142" t="s">
        <v>142</v>
      </c>
      <c r="E16" s="755">
        <v>0</v>
      </c>
      <c r="F16" s="142" t="s">
        <v>142</v>
      </c>
      <c r="G16" s="755">
        <v>0</v>
      </c>
      <c r="H16" s="142">
        <v>-100</v>
      </c>
      <c r="I16" s="756">
        <v>0</v>
      </c>
    </row>
    <row r="17" spans="1:10" x14ac:dyDescent="0.2">
      <c r="A17" s="11"/>
      <c r="B17" s="11" t="s">
        <v>539</v>
      </c>
      <c r="C17" s="754">
        <v>0</v>
      </c>
      <c r="D17" s="142" t="s">
        <v>142</v>
      </c>
      <c r="E17" s="755">
        <v>0</v>
      </c>
      <c r="F17" s="142" t="s">
        <v>142</v>
      </c>
      <c r="G17" s="755">
        <v>40.545850000000002</v>
      </c>
      <c r="H17" s="142">
        <v>-10.226681456978568</v>
      </c>
      <c r="I17" s="756">
        <v>9.5664803866484724E-2</v>
      </c>
    </row>
    <row r="18" spans="1:10" x14ac:dyDescent="0.2">
      <c r="A18" s="11"/>
      <c r="B18" s="11" t="s">
        <v>640</v>
      </c>
      <c r="C18" s="754">
        <v>1244.3922099999997</v>
      </c>
      <c r="D18" s="412">
        <v>274.68438048045948</v>
      </c>
      <c r="E18" s="755">
        <v>2185.4677499999993</v>
      </c>
      <c r="F18" s="412">
        <v>190.55009848936174</v>
      </c>
      <c r="G18" s="755">
        <v>6157.9581500000004</v>
      </c>
      <c r="H18" s="412">
        <v>60.728376203007727</v>
      </c>
      <c r="I18" s="756">
        <v>14.529227001968662</v>
      </c>
    </row>
    <row r="19" spans="1:10" x14ac:dyDescent="0.2">
      <c r="A19" s="11"/>
      <c r="B19" s="11" t="s">
        <v>207</v>
      </c>
      <c r="C19" s="754">
        <v>81.523970000000006</v>
      </c>
      <c r="D19" s="142">
        <v>-35.333089760153918</v>
      </c>
      <c r="E19" s="755">
        <v>92.828969999999998</v>
      </c>
      <c r="F19" s="142">
        <v>-26.365672934630581</v>
      </c>
      <c r="G19" s="755">
        <v>639.73654999999997</v>
      </c>
      <c r="H19" s="142">
        <v>330.37013147638254</v>
      </c>
      <c r="I19" s="760">
        <v>1.509409016754405</v>
      </c>
    </row>
    <row r="20" spans="1:10" x14ac:dyDescent="0.2">
      <c r="A20" s="11"/>
      <c r="B20" s="11" t="s">
        <v>236</v>
      </c>
      <c r="C20" s="754">
        <v>0</v>
      </c>
      <c r="D20" s="142" t="s">
        <v>142</v>
      </c>
      <c r="E20" s="755">
        <v>0</v>
      </c>
      <c r="F20" s="142" t="s">
        <v>142</v>
      </c>
      <c r="G20" s="755">
        <v>99.645049999999998</v>
      </c>
      <c r="H20" s="142">
        <v>-40.656523321477351</v>
      </c>
      <c r="I20" s="756">
        <v>0.23510480516541304</v>
      </c>
    </row>
    <row r="21" spans="1:10" x14ac:dyDescent="0.2">
      <c r="A21" s="11"/>
      <c r="B21" s="11" t="s">
        <v>645</v>
      </c>
      <c r="C21" s="754">
        <v>0.31697000000000003</v>
      </c>
      <c r="D21" s="142">
        <v>15.847373999488326</v>
      </c>
      <c r="E21" s="755">
        <v>0.31697000000000003</v>
      </c>
      <c r="F21" s="142">
        <v>-41.991508363529888</v>
      </c>
      <c r="G21" s="755">
        <v>1.5584899999999999</v>
      </c>
      <c r="H21" s="142">
        <v>-31.036908876095737</v>
      </c>
      <c r="I21" s="735">
        <v>3.6771368753615416E-3</v>
      </c>
    </row>
    <row r="22" spans="1:10" x14ac:dyDescent="0.2">
      <c r="A22" s="11"/>
      <c r="B22" s="11" t="s">
        <v>237</v>
      </c>
      <c r="C22" s="754">
        <v>0</v>
      </c>
      <c r="D22" s="142" t="s">
        <v>142</v>
      </c>
      <c r="E22" s="755">
        <v>868.07146</v>
      </c>
      <c r="F22" s="142" t="s">
        <v>142</v>
      </c>
      <c r="G22" s="755">
        <v>868.07146</v>
      </c>
      <c r="H22" s="142">
        <v>-17.700935066055024</v>
      </c>
      <c r="I22" s="756">
        <v>2.048147614687891</v>
      </c>
    </row>
    <row r="23" spans="1:10" x14ac:dyDescent="0.2">
      <c r="A23" s="160" t="s">
        <v>437</v>
      </c>
      <c r="B23" s="699"/>
      <c r="C23" s="761">
        <v>2785.2028800000007</v>
      </c>
      <c r="D23" s="147">
        <v>-14.86154717317423</v>
      </c>
      <c r="E23" s="761">
        <v>5081.2596599999988</v>
      </c>
      <c r="F23" s="147">
        <v>-4.0763772476610507</v>
      </c>
      <c r="G23" s="761">
        <v>22583.031070000005</v>
      </c>
      <c r="H23" s="147">
        <v>12.747019834586947</v>
      </c>
      <c r="I23" s="762">
        <v>53.282918918268592</v>
      </c>
    </row>
    <row r="24" spans="1:10" x14ac:dyDescent="0.2">
      <c r="A24" s="11"/>
      <c r="B24" s="11" t="s">
        <v>214</v>
      </c>
      <c r="C24" s="754">
        <v>0</v>
      </c>
      <c r="D24" s="142" t="s">
        <v>142</v>
      </c>
      <c r="E24" s="755">
        <v>0</v>
      </c>
      <c r="F24" s="142" t="s">
        <v>142</v>
      </c>
      <c r="G24" s="755">
        <v>1086.8510900000001</v>
      </c>
      <c r="H24" s="142">
        <v>-53.405377745827096</v>
      </c>
      <c r="I24" s="756">
        <v>2.5643412669095635</v>
      </c>
    </row>
    <row r="25" spans="1:10" x14ac:dyDescent="0.2">
      <c r="A25" s="11"/>
      <c r="B25" s="11" t="s">
        <v>681</v>
      </c>
      <c r="C25" s="754">
        <v>571.6</v>
      </c>
      <c r="D25" s="142">
        <v>-18.342857142857145</v>
      </c>
      <c r="E25" s="755">
        <v>1393.6</v>
      </c>
      <c r="F25" s="142">
        <v>1.574344023323615</v>
      </c>
      <c r="G25" s="755">
        <v>10396.6</v>
      </c>
      <c r="H25" s="142">
        <v>6.708406035102124</v>
      </c>
      <c r="I25" s="756">
        <v>24.529975321230037</v>
      </c>
    </row>
    <row r="26" spans="1:10" ht="14.25" customHeight="1" x14ac:dyDescent="0.2">
      <c r="A26" s="11"/>
      <c r="B26" s="11" t="s">
        <v>216</v>
      </c>
      <c r="C26" s="754">
        <v>0</v>
      </c>
      <c r="D26" s="142" t="s">
        <v>142</v>
      </c>
      <c r="E26" s="755">
        <v>0</v>
      </c>
      <c r="F26" s="142" t="s">
        <v>142</v>
      </c>
      <c r="G26" s="755">
        <v>28.446060000000003</v>
      </c>
      <c r="H26" s="142" t="s">
        <v>142</v>
      </c>
      <c r="I26" s="756">
        <v>6.7116283187410211E-2</v>
      </c>
    </row>
    <row r="27" spans="1:10" x14ac:dyDescent="0.2">
      <c r="A27" s="11"/>
      <c r="B27" s="11" t="s">
        <v>682</v>
      </c>
      <c r="C27" s="754">
        <v>0</v>
      </c>
      <c r="D27" s="142" t="s">
        <v>142</v>
      </c>
      <c r="E27" s="755">
        <v>293.15497999999997</v>
      </c>
      <c r="F27" s="142" t="s">
        <v>142</v>
      </c>
      <c r="G27" s="755">
        <v>520.65998000000002</v>
      </c>
      <c r="H27" s="142" t="s">
        <v>142</v>
      </c>
      <c r="I27" s="756">
        <v>1.2284570398161059</v>
      </c>
    </row>
    <row r="28" spans="1:10" x14ac:dyDescent="0.2">
      <c r="A28" s="160" t="s">
        <v>438</v>
      </c>
      <c r="B28" s="699"/>
      <c r="C28" s="761">
        <v>571.6</v>
      </c>
      <c r="D28" s="147">
        <v>-18.342857142857145</v>
      </c>
      <c r="E28" s="761">
        <v>1686.7549799999999</v>
      </c>
      <c r="F28" s="147">
        <v>22.941325072886297</v>
      </c>
      <c r="G28" s="761">
        <v>12032.557130000001</v>
      </c>
      <c r="H28" s="147">
        <v>-0.35617812107061914</v>
      </c>
      <c r="I28" s="762">
        <v>28.389889911143118</v>
      </c>
    </row>
    <row r="29" spans="1:10" ht="14.25" customHeight="1" x14ac:dyDescent="0.2">
      <c r="A29" s="11"/>
      <c r="B29" s="11" t="s">
        <v>230</v>
      </c>
      <c r="C29" s="754">
        <v>0</v>
      </c>
      <c r="D29" s="142" t="s">
        <v>142</v>
      </c>
      <c r="E29" s="755">
        <v>4.36768</v>
      </c>
      <c r="F29" s="142" t="s">
        <v>142</v>
      </c>
      <c r="G29" s="755">
        <v>64.158199999999994</v>
      </c>
      <c r="H29" s="142">
        <v>-41.018792881165716</v>
      </c>
      <c r="I29" s="756">
        <v>0.15137632136030441</v>
      </c>
    </row>
    <row r="30" spans="1:10" ht="14.25" customHeight="1" x14ac:dyDescent="0.2">
      <c r="A30" s="160" t="s">
        <v>299</v>
      </c>
      <c r="B30" s="699"/>
      <c r="C30" s="761">
        <v>0</v>
      </c>
      <c r="D30" s="147" t="s">
        <v>142</v>
      </c>
      <c r="E30" s="761">
        <v>4.36768</v>
      </c>
      <c r="F30" s="147" t="s">
        <v>142</v>
      </c>
      <c r="G30" s="761">
        <v>64.158199999999994</v>
      </c>
      <c r="H30" s="147">
        <v>-41.018792881165716</v>
      </c>
      <c r="I30" s="762">
        <v>0.15137632136030441</v>
      </c>
    </row>
    <row r="31" spans="1:10" ht="14.25" customHeight="1" x14ac:dyDescent="0.2">
      <c r="A31" s="11"/>
      <c r="B31" s="11" t="s">
        <v>559</v>
      </c>
      <c r="C31" s="754">
        <v>0</v>
      </c>
      <c r="D31" s="142" t="s">
        <v>142</v>
      </c>
      <c r="E31" s="755">
        <v>0</v>
      </c>
      <c r="F31" s="142" t="s">
        <v>142</v>
      </c>
      <c r="G31" s="755">
        <v>405.59166000000005</v>
      </c>
      <c r="H31" s="142">
        <v>-40.05756277107939</v>
      </c>
      <c r="I31" s="756">
        <v>0.95696221940795323</v>
      </c>
      <c r="J31" s="428"/>
    </row>
    <row r="32" spans="1:10" ht="14.25" customHeight="1" x14ac:dyDescent="0.2">
      <c r="A32" s="11"/>
      <c r="B32" s="11" t="s">
        <v>642</v>
      </c>
      <c r="C32" s="754">
        <v>0</v>
      </c>
      <c r="D32" s="142" t="s">
        <v>142</v>
      </c>
      <c r="E32" s="755">
        <v>0</v>
      </c>
      <c r="F32" s="142" t="s">
        <v>142</v>
      </c>
      <c r="G32" s="755">
        <v>0</v>
      </c>
      <c r="H32" s="142">
        <v>-100</v>
      </c>
      <c r="I32" s="756">
        <v>0</v>
      </c>
      <c r="J32" s="428"/>
    </row>
    <row r="33" spans="1:9" ht="14.25" customHeight="1" x14ac:dyDescent="0.2">
      <c r="A33" s="160" t="s">
        <v>643</v>
      </c>
      <c r="B33" s="699"/>
      <c r="C33" s="761">
        <v>0</v>
      </c>
      <c r="D33" s="147" t="s">
        <v>142</v>
      </c>
      <c r="E33" s="147" t="s">
        <v>142</v>
      </c>
      <c r="F33" s="147" t="s">
        <v>142</v>
      </c>
      <c r="G33" s="761">
        <v>405.59166000000005</v>
      </c>
      <c r="H33" s="147">
        <v>-73.994443480579079</v>
      </c>
      <c r="I33" s="762">
        <v>0.95696221940795323</v>
      </c>
    </row>
    <row r="34" spans="1:9" ht="14.25" customHeight="1" x14ac:dyDescent="0.2">
      <c r="A34" s="11"/>
      <c r="B34" s="11" t="s">
        <v>532</v>
      </c>
      <c r="C34" s="754">
        <v>0</v>
      </c>
      <c r="D34" s="142" t="s">
        <v>142</v>
      </c>
      <c r="E34" s="755">
        <v>0</v>
      </c>
      <c r="F34" s="142" t="s">
        <v>142</v>
      </c>
      <c r="G34" s="755">
        <v>0</v>
      </c>
      <c r="H34" s="142">
        <v>-100</v>
      </c>
      <c r="I34" s="756">
        <v>0</v>
      </c>
    </row>
    <row r="35" spans="1:9" s="1" customFormat="1" ht="14.25" customHeight="1" x14ac:dyDescent="0.2">
      <c r="A35" s="11"/>
      <c r="B35" s="11" t="s">
        <v>670</v>
      </c>
      <c r="C35" s="754">
        <v>0</v>
      </c>
      <c r="D35" s="142" t="s">
        <v>142</v>
      </c>
      <c r="E35" s="755">
        <v>0</v>
      </c>
      <c r="F35" s="142" t="s">
        <v>142</v>
      </c>
      <c r="G35" s="755">
        <v>55.389139999999998</v>
      </c>
      <c r="H35" s="142" t="s">
        <v>142</v>
      </c>
      <c r="I35" s="756">
        <v>0.13068640106036161</v>
      </c>
    </row>
    <row r="36" spans="1:9" s="1" customFormat="1" x14ac:dyDescent="0.2">
      <c r="A36" s="160" t="s">
        <v>454</v>
      </c>
      <c r="B36" s="699"/>
      <c r="C36" s="761">
        <v>0</v>
      </c>
      <c r="D36" s="147" t="s">
        <v>142</v>
      </c>
      <c r="E36" s="147" t="s">
        <v>142</v>
      </c>
      <c r="F36" s="147" t="s">
        <v>142</v>
      </c>
      <c r="G36" s="761">
        <v>55.389139999999998</v>
      </c>
      <c r="H36" s="147">
        <v>-93.862052049033196</v>
      </c>
      <c r="I36" s="762">
        <v>0.13068640106036161</v>
      </c>
    </row>
    <row r="37" spans="1:9" s="1" customFormat="1" x14ac:dyDescent="0.2">
      <c r="A37" s="160" t="s">
        <v>644</v>
      </c>
      <c r="B37" s="699"/>
      <c r="C37" s="761">
        <v>450.88317999999998</v>
      </c>
      <c r="D37" s="147">
        <v>58.837444085125931</v>
      </c>
      <c r="E37" s="761">
        <v>1169.7841500000002</v>
      </c>
      <c r="F37" s="147">
        <v>82.108715799510435</v>
      </c>
      <c r="G37" s="761">
        <v>7242.5196799999994</v>
      </c>
      <c r="H37" s="147">
        <v>85.047427660973256</v>
      </c>
      <c r="I37" s="762">
        <v>17.088166228759675</v>
      </c>
    </row>
    <row r="38" spans="1:9" s="1" customFormat="1" x14ac:dyDescent="0.2">
      <c r="A38" s="746" t="s">
        <v>114</v>
      </c>
      <c r="B38" s="656"/>
      <c r="C38" s="763">
        <v>3807.6860600000009</v>
      </c>
      <c r="D38" s="663">
        <v>-10.517822568720559</v>
      </c>
      <c r="E38" s="763">
        <v>7942.166470000001</v>
      </c>
      <c r="F38" s="663">
        <v>8.6249640035192456</v>
      </c>
      <c r="G38" s="763">
        <v>42383.246879999999</v>
      </c>
      <c r="H38" s="663">
        <v>9.8293779805344315</v>
      </c>
      <c r="I38" s="763">
        <v>100</v>
      </c>
    </row>
    <row r="39" spans="1:9" s="1" customFormat="1" x14ac:dyDescent="0.2">
      <c r="A39" s="747"/>
      <c r="B39" s="748" t="s">
        <v>321</v>
      </c>
      <c r="C39" s="764">
        <v>3236.7174100000002</v>
      </c>
      <c r="D39" s="155">
        <v>-7.0627334172347203</v>
      </c>
      <c r="E39" s="764">
        <v>5096.2196299999996</v>
      </c>
      <c r="F39" s="155">
        <v>-14.923144779500705</v>
      </c>
      <c r="G39" s="764">
        <v>27812.389550000004</v>
      </c>
      <c r="H39" s="155">
        <v>12.003606892501704</v>
      </c>
      <c r="I39" s="764">
        <v>65.621186665442195</v>
      </c>
    </row>
    <row r="40" spans="1:9" s="1" customFormat="1" x14ac:dyDescent="0.2">
      <c r="A40" s="748"/>
      <c r="B40" s="748" t="s">
        <v>318</v>
      </c>
      <c r="C40" s="764">
        <v>570.96865000000003</v>
      </c>
      <c r="D40" s="155">
        <v>-26.093428161922638</v>
      </c>
      <c r="E40" s="764">
        <v>2845.9468400000001</v>
      </c>
      <c r="F40" s="155">
        <v>115.37169493720174</v>
      </c>
      <c r="G40" s="764">
        <v>14570.857330000003</v>
      </c>
      <c r="H40" s="155">
        <v>5.9052431821117075</v>
      </c>
      <c r="I40" s="764">
        <v>34.378813334557826</v>
      </c>
    </row>
    <row r="41" spans="1:9" s="1" customFormat="1" ht="14.25" customHeight="1" x14ac:dyDescent="0.2">
      <c r="A41" s="750"/>
      <c r="B41" s="750" t="s">
        <v>441</v>
      </c>
      <c r="C41" s="765">
        <v>2777.3144200000011</v>
      </c>
      <c r="D41" s="406">
        <v>-14.919959237396949</v>
      </c>
      <c r="E41" s="765">
        <v>5069.0299799999993</v>
      </c>
      <c r="F41" s="406">
        <v>-4.0087525775031052</v>
      </c>
      <c r="G41" s="765">
        <v>22593.692110000004</v>
      </c>
      <c r="H41" s="406">
        <v>14.314247549179507</v>
      </c>
      <c r="I41" s="765">
        <v>53.308072819361129</v>
      </c>
    </row>
    <row r="42" spans="1:9" s="1" customFormat="1" ht="14.25" customHeight="1" x14ac:dyDescent="0.2">
      <c r="A42" s="750"/>
      <c r="B42" s="750" t="s">
        <v>442</v>
      </c>
      <c r="C42" s="765">
        <v>1030.3716400000001</v>
      </c>
      <c r="D42" s="406">
        <v>3.9844236249868907</v>
      </c>
      <c r="E42" s="765">
        <v>2873.1364900000012</v>
      </c>
      <c r="F42" s="406">
        <v>41.476177198466146</v>
      </c>
      <c r="G42" s="765">
        <v>19789.554769999992</v>
      </c>
      <c r="H42" s="406">
        <v>5.1208048988858268</v>
      </c>
      <c r="I42" s="765">
        <v>46.691927180638856</v>
      </c>
    </row>
    <row r="43" spans="1:9" s="1" customFormat="1" x14ac:dyDescent="0.2">
      <c r="A43" s="748"/>
      <c r="B43" s="748" t="s">
        <v>443</v>
      </c>
      <c r="C43" s="749">
        <v>2695.4734800000006</v>
      </c>
      <c r="D43" s="526">
        <v>-14.102558570728959</v>
      </c>
      <c r="E43" s="749">
        <v>4103.4448999999995</v>
      </c>
      <c r="F43" s="526">
        <v>-20.384950558691123</v>
      </c>
      <c r="G43" s="749">
        <v>20868.531100000004</v>
      </c>
      <c r="H43" s="526">
        <v>14.451908885581306</v>
      </c>
      <c r="I43" s="749">
        <v>49.237688559079089</v>
      </c>
    </row>
    <row r="44" spans="1:9" s="1" customFormat="1" x14ac:dyDescent="0.2">
      <c r="A44" s="80" t="s">
        <v>676</v>
      </c>
      <c r="B44" s="80"/>
      <c r="C44" s="80"/>
      <c r="D44" s="80"/>
      <c r="E44" s="80"/>
      <c r="F44" s="80"/>
      <c r="G44" s="80"/>
      <c r="H44" s="80"/>
      <c r="I44" s="80" t="s">
        <v>219</v>
      </c>
    </row>
    <row r="45" spans="1:9" s="1" customFormat="1" ht="14.25" customHeight="1" x14ac:dyDescent="0.2">
      <c r="A45" s="80" t="s">
        <v>668</v>
      </c>
      <c r="B45" s="80"/>
      <c r="C45" s="80"/>
      <c r="D45" s="80"/>
      <c r="E45" s="80"/>
      <c r="F45" s="80"/>
      <c r="G45" s="80"/>
      <c r="H45" s="80"/>
      <c r="I45" s="80"/>
    </row>
    <row r="46" spans="1:9" s="1" customFormat="1" ht="14.25" customHeight="1" x14ac:dyDescent="0.2">
      <c r="A46" s="80" t="s">
        <v>646</v>
      </c>
      <c r="B46" s="80"/>
      <c r="C46" s="80"/>
      <c r="D46" s="80"/>
      <c r="E46" s="80"/>
      <c r="F46" s="80"/>
      <c r="G46" s="80"/>
      <c r="H46" s="80"/>
      <c r="I46" s="80"/>
    </row>
    <row r="47" spans="1:9" s="1" customFormat="1" x14ac:dyDescent="0.2">
      <c r="A47" s="80"/>
      <c r="B47" s="80"/>
      <c r="C47" s="80"/>
      <c r="D47" s="80"/>
      <c r="E47" s="80"/>
      <c r="F47" s="80"/>
      <c r="G47" s="80"/>
      <c r="H47" s="80"/>
      <c r="I47" s="80"/>
    </row>
    <row r="48" spans="1:9" s="1" customFormat="1" x14ac:dyDescent="0.2">
      <c r="A48" s="80"/>
      <c r="B48" s="80"/>
      <c r="C48" s="80"/>
      <c r="D48" s="80"/>
      <c r="E48" s="80"/>
      <c r="F48" s="80"/>
      <c r="G48" s="80"/>
      <c r="H48" s="80"/>
      <c r="I48" s="80"/>
    </row>
    <row r="49" spans="1:9" s="1" customFormat="1" x14ac:dyDescent="0.2">
      <c r="A49" s="80"/>
      <c r="B49" s="80"/>
      <c r="C49" s="80"/>
      <c r="D49" s="80"/>
      <c r="E49" s="80"/>
      <c r="F49" s="80"/>
      <c r="G49" s="80"/>
      <c r="H49" s="80"/>
      <c r="I49" s="80"/>
    </row>
    <row r="50" spans="1:9" s="1" customFormat="1" x14ac:dyDescent="0.2">
      <c r="G50" s="611"/>
    </row>
    <row r="51" spans="1:9" s="1" customFormat="1" x14ac:dyDescent="0.2">
      <c r="G51" s="611"/>
    </row>
    <row r="52" spans="1:9" s="1" customFormat="1" x14ac:dyDescent="0.2">
      <c r="G52" s="611"/>
    </row>
    <row r="53" spans="1:9" s="1" customFormat="1" x14ac:dyDescent="0.2">
      <c r="G53" s="611"/>
    </row>
    <row r="54" spans="1:9" s="1" customFormat="1" x14ac:dyDescent="0.2">
      <c r="G54" s="611"/>
    </row>
    <row r="55" spans="1:9" s="1" customFormat="1" x14ac:dyDescent="0.2">
      <c r="G55" s="611"/>
    </row>
    <row r="56" spans="1:9" s="1" customFormat="1" x14ac:dyDescent="0.2">
      <c r="G56" s="611"/>
    </row>
    <row r="57" spans="1:9" s="1" customFormat="1" x14ac:dyDescent="0.2">
      <c r="G57" s="611"/>
    </row>
    <row r="58" spans="1:9" s="1" customFormat="1" x14ac:dyDescent="0.2">
      <c r="G58" s="611"/>
    </row>
    <row r="59" spans="1:9" s="1" customFormat="1" x14ac:dyDescent="0.2">
      <c r="G59" s="611"/>
    </row>
    <row r="60" spans="1:9" s="1" customFormat="1" x14ac:dyDescent="0.2">
      <c r="G60" s="611"/>
    </row>
    <row r="61" spans="1:9" s="1" customFormat="1" x14ac:dyDescent="0.2">
      <c r="G61" s="611"/>
    </row>
    <row r="62" spans="1:9" s="1" customFormat="1" x14ac:dyDescent="0.2">
      <c r="G62" s="611"/>
    </row>
    <row r="63" spans="1:9" s="1" customFormat="1" x14ac:dyDescent="0.2">
      <c r="G63" s="611"/>
    </row>
    <row r="64" spans="1:9" s="1" customFormat="1" x14ac:dyDescent="0.2">
      <c r="G64" s="611"/>
    </row>
    <row r="65" spans="7:7" s="1" customFormat="1" x14ac:dyDescent="0.2">
      <c r="G65" s="611"/>
    </row>
    <row r="66" spans="7:7" s="1" customFormat="1" x14ac:dyDescent="0.2">
      <c r="G66" s="611"/>
    </row>
    <row r="67" spans="7:7" s="1" customFormat="1" x14ac:dyDescent="0.2">
      <c r="G67" s="611"/>
    </row>
    <row r="68" spans="7:7" s="1" customFormat="1" x14ac:dyDescent="0.2">
      <c r="G68" s="611"/>
    </row>
    <row r="69" spans="7:7" s="1" customFormat="1" x14ac:dyDescent="0.2">
      <c r="G69" s="611"/>
    </row>
    <row r="70" spans="7:7" s="1" customFormat="1" x14ac:dyDescent="0.2">
      <c r="G70" s="611"/>
    </row>
    <row r="71" spans="7:7" s="1" customFormat="1" x14ac:dyDescent="0.2">
      <c r="G71" s="611"/>
    </row>
    <row r="72" spans="7:7" s="1" customFormat="1" x14ac:dyDescent="0.2">
      <c r="G72" s="611"/>
    </row>
    <row r="73" spans="7:7" s="1" customFormat="1" x14ac:dyDescent="0.2">
      <c r="G73" s="611"/>
    </row>
    <row r="74" spans="7:7" s="1" customFormat="1" x14ac:dyDescent="0.2">
      <c r="G74" s="611"/>
    </row>
    <row r="75" spans="7:7" s="1" customFormat="1" x14ac:dyDescent="0.2">
      <c r="G75" s="611"/>
    </row>
    <row r="76" spans="7:7" s="1" customFormat="1" x14ac:dyDescent="0.2">
      <c r="G76" s="611"/>
    </row>
    <row r="77" spans="7:7" s="1" customFormat="1" x14ac:dyDescent="0.2">
      <c r="G77" s="611"/>
    </row>
    <row r="78" spans="7:7" s="1" customFormat="1" x14ac:dyDescent="0.2">
      <c r="G78" s="611"/>
    </row>
    <row r="79" spans="7:7" s="1" customFormat="1" x14ac:dyDescent="0.2">
      <c r="G79" s="611"/>
    </row>
    <row r="80" spans="7:7" s="1" customFormat="1" x14ac:dyDescent="0.2">
      <c r="G80" s="611"/>
    </row>
    <row r="81" spans="7:7" s="1" customFormat="1" x14ac:dyDescent="0.2">
      <c r="G81" s="611"/>
    </row>
    <row r="82" spans="7:7" s="1" customFormat="1" x14ac:dyDescent="0.2">
      <c r="G82" s="611"/>
    </row>
    <row r="83" spans="7:7" s="1" customFormat="1" x14ac:dyDescent="0.2">
      <c r="G83" s="611"/>
    </row>
    <row r="84" spans="7:7" s="1" customFormat="1" x14ac:dyDescent="0.2">
      <c r="G84" s="611"/>
    </row>
    <row r="85" spans="7:7" s="1" customFormat="1" x14ac:dyDescent="0.2">
      <c r="G85" s="611"/>
    </row>
    <row r="86" spans="7:7" s="1" customFormat="1" x14ac:dyDescent="0.2">
      <c r="G86" s="611"/>
    </row>
    <row r="87" spans="7:7" s="1" customFormat="1" x14ac:dyDescent="0.2">
      <c r="G87" s="611"/>
    </row>
    <row r="88" spans="7:7" s="1" customFormat="1" x14ac:dyDescent="0.2">
      <c r="G88" s="611"/>
    </row>
    <row r="89" spans="7:7" s="1" customFormat="1" x14ac:dyDescent="0.2">
      <c r="G89" s="611"/>
    </row>
    <row r="90" spans="7:7" s="1" customFormat="1" x14ac:dyDescent="0.2">
      <c r="G90" s="611"/>
    </row>
    <row r="91" spans="7:7" s="1" customFormat="1" x14ac:dyDescent="0.2">
      <c r="G91" s="611"/>
    </row>
    <row r="92" spans="7:7" s="1" customFormat="1" x14ac:dyDescent="0.2">
      <c r="G92" s="611"/>
    </row>
    <row r="93" spans="7:7" s="1" customFormat="1" x14ac:dyDescent="0.2">
      <c r="G93" s="611"/>
    </row>
    <row r="94" spans="7:7" s="1" customFormat="1" x14ac:dyDescent="0.2">
      <c r="G94" s="611"/>
    </row>
    <row r="95" spans="7:7" s="1" customFormat="1" x14ac:dyDescent="0.2">
      <c r="G95" s="611"/>
    </row>
    <row r="96" spans="7:7" s="1" customFormat="1" x14ac:dyDescent="0.2">
      <c r="G96" s="611"/>
    </row>
    <row r="97" spans="7:7" s="1" customFormat="1" x14ac:dyDescent="0.2">
      <c r="G97" s="611"/>
    </row>
    <row r="98" spans="7:7" s="1" customFormat="1" x14ac:dyDescent="0.2">
      <c r="G98" s="611"/>
    </row>
    <row r="99" spans="7:7" s="1" customFormat="1" x14ac:dyDescent="0.2">
      <c r="G99" s="611"/>
    </row>
    <row r="100" spans="7:7" s="1" customFormat="1" x14ac:dyDescent="0.2">
      <c r="G100" s="611"/>
    </row>
    <row r="101" spans="7:7" s="1" customFormat="1" x14ac:dyDescent="0.2">
      <c r="G101" s="611"/>
    </row>
    <row r="102" spans="7:7" s="1" customFormat="1" x14ac:dyDescent="0.2">
      <c r="G102" s="611"/>
    </row>
    <row r="103" spans="7:7" s="1" customFormat="1" x14ac:dyDescent="0.2">
      <c r="G103" s="611"/>
    </row>
    <row r="104" spans="7:7" s="1" customFormat="1" x14ac:dyDescent="0.2">
      <c r="G104" s="611"/>
    </row>
    <row r="105" spans="7:7" s="1" customFormat="1" x14ac:dyDescent="0.2">
      <c r="G105" s="611"/>
    </row>
    <row r="106" spans="7:7" s="1" customFormat="1" x14ac:dyDescent="0.2">
      <c r="G106" s="611"/>
    </row>
    <row r="107" spans="7:7" s="1" customFormat="1" x14ac:dyDescent="0.2">
      <c r="G107" s="611"/>
    </row>
    <row r="108" spans="7:7" s="1" customFormat="1" x14ac:dyDescent="0.2">
      <c r="G108" s="611"/>
    </row>
    <row r="109" spans="7:7" s="1" customFormat="1" x14ac:dyDescent="0.2">
      <c r="G109" s="611"/>
    </row>
    <row r="110" spans="7:7" s="1" customFormat="1" x14ac:dyDescent="0.2">
      <c r="G110" s="611"/>
    </row>
    <row r="111" spans="7:7" s="1" customFormat="1" x14ac:dyDescent="0.2">
      <c r="G111" s="611"/>
    </row>
    <row r="112" spans="7:7" s="1" customFormat="1" x14ac:dyDescent="0.2">
      <c r="G112" s="611"/>
    </row>
    <row r="113" spans="7:7" s="1" customFormat="1" x14ac:dyDescent="0.2">
      <c r="G113" s="611"/>
    </row>
    <row r="114" spans="7:7" s="1" customFormat="1" x14ac:dyDescent="0.2">
      <c r="G114" s="611"/>
    </row>
    <row r="115" spans="7:7" s="1" customFormat="1" x14ac:dyDescent="0.2">
      <c r="G115" s="611"/>
    </row>
    <row r="116" spans="7:7" s="1" customFormat="1" x14ac:dyDescent="0.2">
      <c r="G116" s="611"/>
    </row>
    <row r="117" spans="7:7" s="1" customFormat="1" x14ac:dyDescent="0.2">
      <c r="G117" s="611"/>
    </row>
    <row r="118" spans="7:7" s="1" customFormat="1" x14ac:dyDescent="0.2">
      <c r="G118" s="611"/>
    </row>
    <row r="119" spans="7:7" s="1" customFormat="1" x14ac:dyDescent="0.2">
      <c r="G119" s="611"/>
    </row>
    <row r="120" spans="7:7" s="1" customFormat="1" x14ac:dyDescent="0.2">
      <c r="G120" s="611"/>
    </row>
    <row r="121" spans="7:7" s="1" customFormat="1" x14ac:dyDescent="0.2">
      <c r="G121" s="611"/>
    </row>
    <row r="122" spans="7:7" s="1" customFormat="1" x14ac:dyDescent="0.2">
      <c r="G122" s="611"/>
    </row>
    <row r="123" spans="7:7" s="1" customFormat="1" x14ac:dyDescent="0.2">
      <c r="G123" s="611"/>
    </row>
    <row r="124" spans="7:7" s="1" customFormat="1" x14ac:dyDescent="0.2">
      <c r="G124" s="611"/>
    </row>
    <row r="125" spans="7:7" s="1" customFormat="1" x14ac:dyDescent="0.2">
      <c r="G125" s="611"/>
    </row>
    <row r="126" spans="7:7" s="1" customFormat="1" x14ac:dyDescent="0.2">
      <c r="G126" s="611"/>
    </row>
    <row r="127" spans="7:7" s="1" customFormat="1" x14ac:dyDescent="0.2">
      <c r="G127" s="611"/>
    </row>
    <row r="128" spans="7:7" s="1" customFormat="1" x14ac:dyDescent="0.2">
      <c r="G128" s="611"/>
    </row>
    <row r="129" spans="7:7" s="1" customFormat="1" x14ac:dyDescent="0.2">
      <c r="G129" s="611"/>
    </row>
    <row r="130" spans="7:7" s="1" customFormat="1" x14ac:dyDescent="0.2">
      <c r="G130" s="611"/>
    </row>
    <row r="131" spans="7:7" s="1" customFormat="1" x14ac:dyDescent="0.2">
      <c r="G131" s="611"/>
    </row>
    <row r="132" spans="7:7" s="1" customFormat="1" x14ac:dyDescent="0.2">
      <c r="G132" s="611"/>
    </row>
    <row r="133" spans="7:7" s="1" customFormat="1" x14ac:dyDescent="0.2">
      <c r="G133" s="611"/>
    </row>
    <row r="134" spans="7:7" s="1" customFormat="1" x14ac:dyDescent="0.2">
      <c r="G134" s="611"/>
    </row>
    <row r="135" spans="7:7" s="1" customFormat="1" x14ac:dyDescent="0.2">
      <c r="G135" s="611"/>
    </row>
    <row r="136" spans="7:7" s="1" customFormat="1" x14ac:dyDescent="0.2">
      <c r="G136" s="611"/>
    </row>
    <row r="137" spans="7:7" s="1" customFormat="1" x14ac:dyDescent="0.2">
      <c r="G137" s="611"/>
    </row>
    <row r="138" spans="7:7" s="1" customFormat="1" x14ac:dyDescent="0.2">
      <c r="G138" s="611"/>
    </row>
    <row r="139" spans="7:7" s="1" customFormat="1" x14ac:dyDescent="0.2">
      <c r="G139" s="611"/>
    </row>
    <row r="140" spans="7:7" s="1" customFormat="1" x14ac:dyDescent="0.2">
      <c r="G140" s="611"/>
    </row>
    <row r="141" spans="7:7" s="1" customFormat="1" x14ac:dyDescent="0.2">
      <c r="G141" s="611"/>
    </row>
    <row r="142" spans="7:7" s="1" customFormat="1" x14ac:dyDescent="0.2">
      <c r="G142" s="611"/>
    </row>
    <row r="143" spans="7:7" s="1" customFormat="1" x14ac:dyDescent="0.2">
      <c r="G143" s="611"/>
    </row>
    <row r="144" spans="7:7" s="1" customFormat="1" x14ac:dyDescent="0.2">
      <c r="G144" s="611"/>
    </row>
    <row r="145" spans="7:7" s="1" customFormat="1" x14ac:dyDescent="0.2">
      <c r="G145" s="611"/>
    </row>
    <row r="146" spans="7:7" s="1" customFormat="1" x14ac:dyDescent="0.2">
      <c r="G146" s="611"/>
    </row>
    <row r="147" spans="7:7" s="1" customFormat="1" x14ac:dyDescent="0.2">
      <c r="G147" s="611"/>
    </row>
    <row r="148" spans="7:7" s="1" customFormat="1" x14ac:dyDescent="0.2">
      <c r="G148" s="611"/>
    </row>
    <row r="149" spans="7:7" s="1" customFormat="1" x14ac:dyDescent="0.2">
      <c r="G149" s="611"/>
    </row>
    <row r="150" spans="7:7" s="1" customFormat="1" x14ac:dyDescent="0.2">
      <c r="G150" s="611"/>
    </row>
    <row r="151" spans="7:7" s="1" customFormat="1" x14ac:dyDescent="0.2">
      <c r="G151" s="611"/>
    </row>
    <row r="152" spans="7:7" s="1" customFormat="1" x14ac:dyDescent="0.2">
      <c r="G152" s="611"/>
    </row>
    <row r="153" spans="7:7" s="1" customFormat="1" x14ac:dyDescent="0.2">
      <c r="G153" s="611"/>
    </row>
    <row r="154" spans="7:7" s="1" customFormat="1" x14ac:dyDescent="0.2">
      <c r="G154" s="611"/>
    </row>
    <row r="155" spans="7:7" s="1" customFormat="1" x14ac:dyDescent="0.2">
      <c r="G155" s="611"/>
    </row>
    <row r="156" spans="7:7" s="1" customFormat="1" x14ac:dyDescent="0.2">
      <c r="G156" s="611"/>
    </row>
    <row r="157" spans="7:7" s="1" customFormat="1" x14ac:dyDescent="0.2">
      <c r="G157" s="611"/>
    </row>
    <row r="158" spans="7:7" s="1" customFormat="1" x14ac:dyDescent="0.2">
      <c r="G158" s="611"/>
    </row>
    <row r="159" spans="7:7" s="1" customFormat="1" x14ac:dyDescent="0.2">
      <c r="G159" s="611"/>
    </row>
    <row r="160" spans="7:7" s="1" customFormat="1" x14ac:dyDescent="0.2">
      <c r="G160" s="611"/>
    </row>
    <row r="161" spans="7:7" s="1" customFormat="1" x14ac:dyDescent="0.2">
      <c r="G161" s="611"/>
    </row>
    <row r="162" spans="7:7" s="1" customFormat="1" x14ac:dyDescent="0.2">
      <c r="G162" s="611"/>
    </row>
    <row r="163" spans="7:7" s="1" customFormat="1" x14ac:dyDescent="0.2">
      <c r="G163" s="611"/>
    </row>
    <row r="164" spans="7:7" s="1" customFormat="1" x14ac:dyDescent="0.2">
      <c r="G164" s="611"/>
    </row>
    <row r="165" spans="7:7" s="1" customFormat="1" x14ac:dyDescent="0.2">
      <c r="G165" s="611"/>
    </row>
    <row r="166" spans="7:7" s="1" customFormat="1" x14ac:dyDescent="0.2">
      <c r="G166" s="611"/>
    </row>
    <row r="167" spans="7:7" s="1" customFormat="1" x14ac:dyDescent="0.2">
      <c r="G167" s="611"/>
    </row>
    <row r="168" spans="7:7" s="1" customFormat="1" x14ac:dyDescent="0.2">
      <c r="G168" s="611"/>
    </row>
    <row r="169" spans="7:7" s="1" customFormat="1" x14ac:dyDescent="0.2">
      <c r="G169" s="611"/>
    </row>
    <row r="170" spans="7:7" s="1" customFormat="1" x14ac:dyDescent="0.2">
      <c r="G170" s="611"/>
    </row>
    <row r="171" spans="7:7" s="1" customFormat="1" x14ac:dyDescent="0.2">
      <c r="G171" s="611"/>
    </row>
    <row r="172" spans="7:7" s="1" customFormat="1" x14ac:dyDescent="0.2">
      <c r="G172" s="611"/>
    </row>
    <row r="173" spans="7:7" s="1" customFormat="1" x14ac:dyDescent="0.2">
      <c r="G173" s="611"/>
    </row>
    <row r="174" spans="7:7" s="1" customFormat="1" x14ac:dyDescent="0.2">
      <c r="G174" s="611"/>
    </row>
    <row r="175" spans="7:7" s="1" customFormat="1" x14ac:dyDescent="0.2">
      <c r="G175" s="611"/>
    </row>
    <row r="176" spans="7:7" s="1" customFormat="1" x14ac:dyDescent="0.2">
      <c r="G176" s="611"/>
    </row>
    <row r="177" spans="7:7" s="1" customFormat="1" x14ac:dyDescent="0.2">
      <c r="G177" s="611"/>
    </row>
    <row r="178" spans="7:7" s="1" customFormat="1" x14ac:dyDescent="0.2">
      <c r="G178" s="611"/>
    </row>
    <row r="179" spans="7:7" s="1" customFormat="1" x14ac:dyDescent="0.2">
      <c r="G179" s="611"/>
    </row>
    <row r="180" spans="7:7" s="1" customFormat="1" x14ac:dyDescent="0.2">
      <c r="G180" s="611"/>
    </row>
    <row r="181" spans="7:7" s="1" customFormat="1" x14ac:dyDescent="0.2">
      <c r="G181" s="611"/>
    </row>
    <row r="182" spans="7:7" s="1" customFormat="1" x14ac:dyDescent="0.2">
      <c r="G182" s="611"/>
    </row>
    <row r="183" spans="7:7" s="1" customFormat="1" x14ac:dyDescent="0.2">
      <c r="G183" s="611"/>
    </row>
    <row r="184" spans="7:7" s="1" customFormat="1" x14ac:dyDescent="0.2">
      <c r="G184" s="611"/>
    </row>
    <row r="185" spans="7:7" s="1" customFormat="1" x14ac:dyDescent="0.2">
      <c r="G185" s="611"/>
    </row>
    <row r="186" spans="7:7" s="1" customFormat="1" x14ac:dyDescent="0.2">
      <c r="G186" s="611"/>
    </row>
    <row r="187" spans="7:7" s="1" customFormat="1" x14ac:dyDescent="0.2">
      <c r="G187" s="611"/>
    </row>
    <row r="188" spans="7:7" s="1" customFormat="1" x14ac:dyDescent="0.2">
      <c r="G188" s="611"/>
    </row>
    <row r="189" spans="7:7" s="1" customFormat="1" x14ac:dyDescent="0.2">
      <c r="G189" s="611"/>
    </row>
    <row r="190" spans="7:7" s="1" customFormat="1" x14ac:dyDescent="0.2">
      <c r="G190" s="611"/>
    </row>
    <row r="191" spans="7:7" s="1" customFormat="1" x14ac:dyDescent="0.2">
      <c r="G191" s="611"/>
    </row>
    <row r="192" spans="7:7" s="1" customFormat="1" x14ac:dyDescent="0.2">
      <c r="G192" s="611"/>
    </row>
    <row r="193" spans="7:7" s="1" customFormat="1" x14ac:dyDescent="0.2">
      <c r="G193" s="611"/>
    </row>
    <row r="194" spans="7:7" s="1" customFormat="1" x14ac:dyDescent="0.2">
      <c r="G194" s="611"/>
    </row>
    <row r="195" spans="7:7" s="1" customFormat="1" x14ac:dyDescent="0.2">
      <c r="G195" s="611"/>
    </row>
    <row r="196" spans="7:7" s="1" customFormat="1" x14ac:dyDescent="0.2">
      <c r="G196" s="611"/>
    </row>
    <row r="197" spans="7:7" s="1" customFormat="1" x14ac:dyDescent="0.2">
      <c r="G197" s="611"/>
    </row>
    <row r="198" spans="7:7" s="1" customFormat="1" x14ac:dyDescent="0.2">
      <c r="G198" s="611"/>
    </row>
    <row r="199" spans="7:7" s="1" customFormat="1" x14ac:dyDescent="0.2">
      <c r="G199" s="611"/>
    </row>
    <row r="200" spans="7:7" s="1" customFormat="1" x14ac:dyDescent="0.2">
      <c r="G200" s="611"/>
    </row>
    <row r="201" spans="7:7" s="1" customFormat="1" x14ac:dyDescent="0.2">
      <c r="G201" s="611"/>
    </row>
    <row r="202" spans="7:7" s="1" customFormat="1" x14ac:dyDescent="0.2">
      <c r="G202" s="611"/>
    </row>
    <row r="203" spans="7:7" s="1" customFormat="1" x14ac:dyDescent="0.2">
      <c r="G203" s="611"/>
    </row>
    <row r="204" spans="7:7" s="1" customFormat="1" x14ac:dyDescent="0.2">
      <c r="G204" s="611"/>
    </row>
    <row r="205" spans="7:7" s="1" customFormat="1" x14ac:dyDescent="0.2">
      <c r="G205" s="611"/>
    </row>
    <row r="206" spans="7:7" s="1" customFormat="1" x14ac:dyDescent="0.2">
      <c r="G206" s="611"/>
    </row>
    <row r="207" spans="7:7" s="1" customFormat="1" x14ac:dyDescent="0.2">
      <c r="G207" s="611"/>
    </row>
    <row r="208" spans="7:7" s="1" customFormat="1" x14ac:dyDescent="0.2">
      <c r="G208" s="611"/>
    </row>
    <row r="209" spans="7:7" s="1" customFormat="1" x14ac:dyDescent="0.2">
      <c r="G209" s="611"/>
    </row>
    <row r="210" spans="7:7" s="1" customFormat="1" x14ac:dyDescent="0.2">
      <c r="G210" s="611"/>
    </row>
    <row r="211" spans="7:7" s="1" customFormat="1" x14ac:dyDescent="0.2">
      <c r="G211" s="611"/>
    </row>
    <row r="212" spans="7:7" s="1" customFormat="1" x14ac:dyDescent="0.2">
      <c r="G212" s="611"/>
    </row>
    <row r="213" spans="7:7" s="1" customFormat="1" x14ac:dyDescent="0.2">
      <c r="G213" s="611"/>
    </row>
    <row r="214" spans="7:7" s="1" customFormat="1" x14ac:dyDescent="0.2">
      <c r="G214" s="611"/>
    </row>
    <row r="215" spans="7:7" s="1" customFormat="1" x14ac:dyDescent="0.2">
      <c r="G215" s="611"/>
    </row>
    <row r="216" spans="7:7" s="1" customFormat="1" x14ac:dyDescent="0.2">
      <c r="G216" s="611"/>
    </row>
    <row r="217" spans="7:7" s="1" customFormat="1" x14ac:dyDescent="0.2">
      <c r="G217" s="611"/>
    </row>
    <row r="218" spans="7:7" s="1" customFormat="1" x14ac:dyDescent="0.2">
      <c r="G218" s="611"/>
    </row>
    <row r="219" spans="7:7" s="1" customFormat="1" x14ac:dyDescent="0.2">
      <c r="G219" s="611"/>
    </row>
    <row r="220" spans="7:7" s="1" customFormat="1" x14ac:dyDescent="0.2">
      <c r="G220" s="611"/>
    </row>
    <row r="221" spans="7:7" s="1" customFormat="1" x14ac:dyDescent="0.2">
      <c r="G221" s="611"/>
    </row>
    <row r="222" spans="7:7" s="1" customFormat="1" x14ac:dyDescent="0.2">
      <c r="G222" s="611"/>
    </row>
    <row r="223" spans="7:7" s="1" customFormat="1" x14ac:dyDescent="0.2">
      <c r="G223" s="611"/>
    </row>
    <row r="224" spans="7:7" s="1" customFormat="1" x14ac:dyDescent="0.2">
      <c r="G224" s="611"/>
    </row>
    <row r="225" spans="7:7" s="1" customFormat="1" x14ac:dyDescent="0.2">
      <c r="G225" s="611"/>
    </row>
    <row r="226" spans="7:7" s="1" customFormat="1" x14ac:dyDescent="0.2">
      <c r="G226" s="611"/>
    </row>
    <row r="227" spans="7:7" s="1" customFormat="1" x14ac:dyDescent="0.2">
      <c r="G227" s="611"/>
    </row>
    <row r="228" spans="7:7" s="1" customFormat="1" x14ac:dyDescent="0.2">
      <c r="G228" s="611"/>
    </row>
    <row r="229" spans="7:7" s="1" customFormat="1" x14ac:dyDescent="0.2">
      <c r="G229" s="611"/>
    </row>
    <row r="230" spans="7:7" s="1" customFormat="1" x14ac:dyDescent="0.2">
      <c r="G230" s="611"/>
    </row>
    <row r="231" spans="7:7" s="1" customFormat="1" x14ac:dyDescent="0.2">
      <c r="G231" s="611"/>
    </row>
    <row r="232" spans="7:7" s="1" customFormat="1" x14ac:dyDescent="0.2">
      <c r="G232" s="611"/>
    </row>
    <row r="233" spans="7:7" s="1" customFormat="1" x14ac:dyDescent="0.2">
      <c r="G233" s="611"/>
    </row>
    <row r="234" spans="7:7" s="1" customFormat="1" x14ac:dyDescent="0.2">
      <c r="G234" s="611"/>
    </row>
    <row r="235" spans="7:7" s="1" customFormat="1" x14ac:dyDescent="0.2">
      <c r="G235" s="611"/>
    </row>
    <row r="236" spans="7:7" s="1" customFormat="1" x14ac:dyDescent="0.2">
      <c r="G236" s="611"/>
    </row>
    <row r="237" spans="7:7" s="1" customFormat="1" x14ac:dyDescent="0.2">
      <c r="G237" s="611"/>
    </row>
    <row r="238" spans="7:7" s="1" customFormat="1" x14ac:dyDescent="0.2">
      <c r="G238" s="611"/>
    </row>
    <row r="239" spans="7:7" s="1" customFormat="1" x14ac:dyDescent="0.2">
      <c r="G239" s="611"/>
    </row>
    <row r="240" spans="7:7" s="1" customFormat="1" x14ac:dyDescent="0.2">
      <c r="G240" s="611"/>
    </row>
    <row r="241" spans="7:7" s="1" customFormat="1" x14ac:dyDescent="0.2">
      <c r="G241" s="611"/>
    </row>
    <row r="242" spans="7:7" s="1" customFormat="1" x14ac:dyDescent="0.2">
      <c r="G242" s="611"/>
    </row>
    <row r="243" spans="7:7" s="1" customFormat="1" x14ac:dyDescent="0.2">
      <c r="G243" s="611"/>
    </row>
    <row r="244" spans="7:7" s="1" customFormat="1" x14ac:dyDescent="0.2">
      <c r="G244" s="611"/>
    </row>
    <row r="245" spans="7:7" s="1" customFormat="1" x14ac:dyDescent="0.2">
      <c r="G245" s="611"/>
    </row>
    <row r="246" spans="7:7" s="1" customFormat="1" x14ac:dyDescent="0.2">
      <c r="G246" s="611"/>
    </row>
    <row r="247" spans="7:7" s="1" customFormat="1" x14ac:dyDescent="0.2">
      <c r="G247" s="611"/>
    </row>
    <row r="248" spans="7:7" s="1" customFormat="1" x14ac:dyDescent="0.2">
      <c r="G248" s="611"/>
    </row>
    <row r="249" spans="7:7" s="1" customFormat="1" x14ac:dyDescent="0.2">
      <c r="G249" s="611"/>
    </row>
    <row r="250" spans="7:7" s="1" customFormat="1" x14ac:dyDescent="0.2">
      <c r="G250" s="611"/>
    </row>
    <row r="251" spans="7:7" s="1" customFormat="1" x14ac:dyDescent="0.2">
      <c r="G251" s="611"/>
    </row>
    <row r="252" spans="7:7" s="1" customFormat="1" x14ac:dyDescent="0.2">
      <c r="G252" s="611"/>
    </row>
    <row r="253" spans="7:7" s="1" customFormat="1" x14ac:dyDescent="0.2">
      <c r="G253" s="611"/>
    </row>
    <row r="254" spans="7:7" s="1" customFormat="1" x14ac:dyDescent="0.2">
      <c r="G254" s="611"/>
    </row>
    <row r="255" spans="7:7" s="1" customFormat="1" x14ac:dyDescent="0.2">
      <c r="G255" s="611"/>
    </row>
    <row r="256" spans="7:7" s="1" customFormat="1" x14ac:dyDescent="0.2">
      <c r="G256" s="611"/>
    </row>
    <row r="257" spans="7:7" s="1" customFormat="1" x14ac:dyDescent="0.2">
      <c r="G257" s="611"/>
    </row>
    <row r="258" spans="7:7" s="1" customFormat="1" x14ac:dyDescent="0.2">
      <c r="G258" s="611"/>
    </row>
    <row r="259" spans="7:7" s="1" customFormat="1" x14ac:dyDescent="0.2">
      <c r="G259" s="611"/>
    </row>
    <row r="260" spans="7:7" s="1" customFormat="1" x14ac:dyDescent="0.2">
      <c r="G260" s="611"/>
    </row>
    <row r="261" spans="7:7" s="1" customFormat="1" x14ac:dyDescent="0.2">
      <c r="G261" s="611"/>
    </row>
    <row r="262" spans="7:7" s="1" customFormat="1" x14ac:dyDescent="0.2">
      <c r="G262" s="611"/>
    </row>
    <row r="263" spans="7:7" s="1" customFormat="1" x14ac:dyDescent="0.2">
      <c r="G263" s="611"/>
    </row>
    <row r="264" spans="7:7" s="1" customFormat="1" x14ac:dyDescent="0.2">
      <c r="G264" s="611"/>
    </row>
    <row r="265" spans="7:7" s="1" customFormat="1" x14ac:dyDescent="0.2">
      <c r="G265" s="611"/>
    </row>
    <row r="266" spans="7:7" s="1" customFormat="1" x14ac:dyDescent="0.2">
      <c r="G266" s="611"/>
    </row>
    <row r="267" spans="7:7" s="1" customFormat="1" x14ac:dyDescent="0.2">
      <c r="G267" s="611"/>
    </row>
    <row r="268" spans="7:7" s="1" customFormat="1" x14ac:dyDescent="0.2">
      <c r="G268" s="611"/>
    </row>
    <row r="269" spans="7:7" s="1" customFormat="1" x14ac:dyDescent="0.2">
      <c r="G269" s="611"/>
    </row>
    <row r="270" spans="7:7" s="1" customFormat="1" x14ac:dyDescent="0.2">
      <c r="G270" s="611"/>
    </row>
    <row r="271" spans="7:7" s="1" customFormat="1" x14ac:dyDescent="0.2">
      <c r="G271" s="611"/>
    </row>
    <row r="272" spans="7:7" s="1" customFormat="1" x14ac:dyDescent="0.2">
      <c r="G272" s="611"/>
    </row>
    <row r="273" spans="7:7" s="1" customFormat="1" x14ac:dyDescent="0.2">
      <c r="G273" s="611"/>
    </row>
    <row r="274" spans="7:7" s="1" customFormat="1" x14ac:dyDescent="0.2">
      <c r="G274" s="611"/>
    </row>
    <row r="275" spans="7:7" s="1" customFormat="1" x14ac:dyDescent="0.2">
      <c r="G275" s="611"/>
    </row>
    <row r="276" spans="7:7" s="1" customFormat="1" x14ac:dyDescent="0.2">
      <c r="G276" s="611"/>
    </row>
    <row r="277" spans="7:7" s="1" customFormat="1" x14ac:dyDescent="0.2">
      <c r="G277" s="611"/>
    </row>
    <row r="278" spans="7:7" s="1" customFormat="1" x14ac:dyDescent="0.2">
      <c r="G278" s="611"/>
    </row>
    <row r="279" spans="7:7" s="1" customFormat="1" x14ac:dyDescent="0.2">
      <c r="G279" s="611"/>
    </row>
    <row r="280" spans="7:7" s="1" customFormat="1" x14ac:dyDescent="0.2">
      <c r="G280" s="611"/>
    </row>
    <row r="281" spans="7:7" s="1" customFormat="1" x14ac:dyDescent="0.2">
      <c r="G281" s="611"/>
    </row>
    <row r="282" spans="7:7" s="1" customFormat="1" x14ac:dyDescent="0.2">
      <c r="G282" s="611"/>
    </row>
    <row r="283" spans="7:7" s="1" customFormat="1" x14ac:dyDescent="0.2">
      <c r="G283" s="611"/>
    </row>
    <row r="284" spans="7:7" s="1" customFormat="1" x14ac:dyDescent="0.2">
      <c r="G284" s="611"/>
    </row>
    <row r="285" spans="7:7" s="1" customFormat="1" x14ac:dyDescent="0.2">
      <c r="G285" s="611"/>
    </row>
    <row r="286" spans="7:7" s="1" customFormat="1" x14ac:dyDescent="0.2">
      <c r="G286" s="611"/>
    </row>
    <row r="287" spans="7:7" s="1" customFormat="1" x14ac:dyDescent="0.2">
      <c r="G287" s="611"/>
    </row>
    <row r="288" spans="7:7" s="1" customFormat="1" x14ac:dyDescent="0.2">
      <c r="G288" s="611"/>
    </row>
    <row r="289" spans="7:7" s="1" customFormat="1" x14ac:dyDescent="0.2">
      <c r="G289" s="611"/>
    </row>
    <row r="290" spans="7:7" s="1" customFormat="1" x14ac:dyDescent="0.2">
      <c r="G290" s="611"/>
    </row>
    <row r="291" spans="7:7" s="1" customFormat="1" x14ac:dyDescent="0.2">
      <c r="G291" s="611"/>
    </row>
    <row r="292" spans="7:7" s="1" customFormat="1" x14ac:dyDescent="0.2">
      <c r="G292" s="611"/>
    </row>
    <row r="293" spans="7:7" s="1" customFormat="1" x14ac:dyDescent="0.2">
      <c r="G293" s="611"/>
    </row>
    <row r="294" spans="7:7" s="1" customFormat="1" x14ac:dyDescent="0.2">
      <c r="G294" s="611"/>
    </row>
    <row r="295" spans="7:7" s="1" customFormat="1" x14ac:dyDescent="0.2">
      <c r="G295" s="611"/>
    </row>
    <row r="296" spans="7:7" s="1" customFormat="1" x14ac:dyDescent="0.2">
      <c r="G296" s="611"/>
    </row>
    <row r="297" spans="7:7" s="1" customFormat="1" x14ac:dyDescent="0.2">
      <c r="G297" s="611"/>
    </row>
    <row r="298" spans="7:7" s="1" customFormat="1" x14ac:dyDescent="0.2">
      <c r="G298" s="611"/>
    </row>
    <row r="299" spans="7:7" s="1" customFormat="1" x14ac:dyDescent="0.2">
      <c r="G299" s="611"/>
    </row>
    <row r="300" spans="7:7" s="1" customFormat="1" x14ac:dyDescent="0.2">
      <c r="G300" s="611"/>
    </row>
    <row r="301" spans="7:7" s="1" customFormat="1" x14ac:dyDescent="0.2">
      <c r="G301" s="611"/>
    </row>
    <row r="302" spans="7:7" s="1" customFormat="1" x14ac:dyDescent="0.2">
      <c r="G302" s="611"/>
    </row>
    <row r="303" spans="7:7" s="1" customFormat="1" x14ac:dyDescent="0.2">
      <c r="G303" s="611"/>
    </row>
    <row r="304" spans="7:7" s="1" customFormat="1" x14ac:dyDescent="0.2">
      <c r="G304" s="611"/>
    </row>
    <row r="305" spans="7:7" s="1" customFormat="1" x14ac:dyDescent="0.2">
      <c r="G305" s="611"/>
    </row>
    <row r="306" spans="7:7" s="1" customFormat="1" x14ac:dyDescent="0.2">
      <c r="G306" s="611"/>
    </row>
    <row r="307" spans="7:7" s="1" customFormat="1" x14ac:dyDescent="0.2">
      <c r="G307" s="611"/>
    </row>
    <row r="308" spans="7:7" s="1" customFormat="1" x14ac:dyDescent="0.2">
      <c r="G308" s="611"/>
    </row>
    <row r="309" spans="7:7" s="1" customFormat="1" x14ac:dyDescent="0.2">
      <c r="G309" s="611"/>
    </row>
    <row r="310" spans="7:7" s="1" customFormat="1" x14ac:dyDescent="0.2">
      <c r="G310" s="611"/>
    </row>
    <row r="311" spans="7:7" s="1" customFormat="1" x14ac:dyDescent="0.2">
      <c r="G311" s="611"/>
    </row>
    <row r="312" spans="7:7" s="1" customFormat="1" x14ac:dyDescent="0.2">
      <c r="G312" s="611"/>
    </row>
    <row r="313" spans="7:7" s="1" customFormat="1" x14ac:dyDescent="0.2">
      <c r="G313" s="611"/>
    </row>
    <row r="314" spans="7:7" s="1" customFormat="1" x14ac:dyDescent="0.2">
      <c r="G314" s="611"/>
    </row>
    <row r="315" spans="7:7" s="1" customFormat="1" x14ac:dyDescent="0.2">
      <c r="G315" s="611"/>
    </row>
    <row r="316" spans="7:7" s="1" customFormat="1" x14ac:dyDescent="0.2">
      <c r="G316" s="611"/>
    </row>
    <row r="317" spans="7:7" s="1" customFormat="1" x14ac:dyDescent="0.2">
      <c r="G317" s="611"/>
    </row>
    <row r="318" spans="7:7" s="1" customFormat="1" x14ac:dyDescent="0.2">
      <c r="G318" s="611"/>
    </row>
    <row r="319" spans="7:7" s="1" customFormat="1" x14ac:dyDescent="0.2">
      <c r="G319" s="611"/>
    </row>
    <row r="320" spans="7:7" s="1" customFormat="1" x14ac:dyDescent="0.2">
      <c r="G320" s="611"/>
    </row>
    <row r="321" spans="7:7" s="1" customFormat="1" x14ac:dyDescent="0.2">
      <c r="G321" s="611"/>
    </row>
    <row r="322" spans="7:7" s="1" customFormat="1" x14ac:dyDescent="0.2">
      <c r="G322" s="611"/>
    </row>
    <row r="323" spans="7:7" s="1" customFormat="1" x14ac:dyDescent="0.2">
      <c r="G323" s="611"/>
    </row>
    <row r="324" spans="7:7" s="1" customFormat="1" x14ac:dyDescent="0.2">
      <c r="G324" s="611"/>
    </row>
    <row r="325" spans="7:7" s="1" customFormat="1" x14ac:dyDescent="0.2">
      <c r="G325" s="611"/>
    </row>
    <row r="326" spans="7:7" s="1" customFormat="1" x14ac:dyDescent="0.2">
      <c r="G326" s="611"/>
    </row>
    <row r="327" spans="7:7" s="1" customFormat="1" x14ac:dyDescent="0.2">
      <c r="G327" s="611"/>
    </row>
    <row r="328" spans="7:7" s="1" customFormat="1" x14ac:dyDescent="0.2">
      <c r="G328" s="611"/>
    </row>
    <row r="329" spans="7:7" s="1" customFormat="1" x14ac:dyDescent="0.2">
      <c r="G329" s="611"/>
    </row>
  </sheetData>
  <mergeCells count="6">
    <mergeCell ref="A1:G2"/>
    <mergeCell ref="C3:D3"/>
    <mergeCell ref="E3:F3"/>
    <mergeCell ref="A3:A4"/>
    <mergeCell ref="B3:B4"/>
    <mergeCell ref="G3:I3"/>
  </mergeCells>
  <conditionalFormatting sqref="C38:C44">
    <cfRule type="cellIs" dxfId="58" priority="41" operator="between">
      <formula>0.049</formula>
      <formula>0</formula>
    </cfRule>
  </conditionalFormatting>
  <conditionalFormatting sqref="D10 F10:H10">
    <cfRule type="cellIs" dxfId="57" priority="43" operator="between">
      <formula>0.049</formula>
      <formula>0</formula>
    </cfRule>
  </conditionalFormatting>
  <conditionalFormatting sqref="D23:D43 F36:H45">
    <cfRule type="cellIs" dxfId="56" priority="8" operator="between">
      <formula>0.049</formula>
      <formula>0</formula>
    </cfRule>
  </conditionalFormatting>
  <conditionalFormatting sqref="D23:H23 F23:F25 H23:H25 F26:H27 D28:H28 D30:H30">
    <cfRule type="cellIs" dxfId="55" priority="83" operator="between">
      <formula>0.049</formula>
      <formula>0</formula>
    </cfRule>
  </conditionalFormatting>
  <conditionalFormatting sqref="D38:H46">
    <cfRule type="cellIs" dxfId="54" priority="20" operator="between">
      <formula>0.049</formula>
      <formula>0</formula>
    </cfRule>
    <cfRule type="cellIs" dxfId="53" priority="84" operator="between">
      <formula>0.00000001</formula>
      <formula>1</formula>
    </cfRule>
  </conditionalFormatting>
  <conditionalFormatting sqref="E23">
    <cfRule type="cellIs" dxfId="52" priority="54" operator="between">
      <formula>0.00000001</formula>
      <formula>1</formula>
    </cfRule>
  </conditionalFormatting>
  <conditionalFormatting sqref="E28">
    <cfRule type="cellIs" dxfId="51" priority="27" operator="between">
      <formula>0.00000001</formula>
      <formula>1</formula>
    </cfRule>
  </conditionalFormatting>
  <conditionalFormatting sqref="E30">
    <cfRule type="cellIs" dxfId="50" priority="25" operator="between">
      <formula>0.00000001</formula>
      <formula>1</formula>
    </cfRule>
  </conditionalFormatting>
  <conditionalFormatting sqref="E36">
    <cfRule type="cellIs" dxfId="49" priority="1" operator="between">
      <formula>0.049</formula>
      <formula>0</formula>
    </cfRule>
  </conditionalFormatting>
  <conditionalFormatting sqref="E38">
    <cfRule type="cellIs" dxfId="48" priority="19" operator="between">
      <formula>0.00000001</formula>
      <formula>1</formula>
    </cfRule>
  </conditionalFormatting>
  <conditionalFormatting sqref="E38:G44">
    <cfRule type="cellIs" dxfId="47" priority="39" operator="between">
      <formula>0.049</formula>
      <formula>0</formula>
    </cfRule>
  </conditionalFormatting>
  <conditionalFormatting sqref="E33:H33">
    <cfRule type="cellIs" dxfId="46" priority="3" operator="between">
      <formula>0.049</formula>
      <formula>0</formula>
    </cfRule>
  </conditionalFormatting>
  <conditionalFormatting sqref="F28:F36 H28:H36">
    <cfRule type="cellIs" dxfId="45" priority="7" operator="between">
      <formula>0.049</formula>
      <formula>0</formula>
    </cfRule>
  </conditionalFormatting>
  <conditionalFormatting sqref="F38:F43 H38:H43">
    <cfRule type="cellIs" dxfId="44" priority="65" operator="between">
      <formula>0.049</formula>
      <formula>0</formula>
    </cfRule>
  </conditionalFormatting>
  <conditionalFormatting sqref="G23">
    <cfRule type="cellIs" dxfId="43" priority="53" operator="between">
      <formula>0.00000001</formula>
      <formula>1</formula>
    </cfRule>
  </conditionalFormatting>
  <conditionalFormatting sqref="G28">
    <cfRule type="cellIs" dxfId="42" priority="26" operator="between">
      <formula>0.00000001</formula>
      <formula>1</formula>
    </cfRule>
  </conditionalFormatting>
  <conditionalFormatting sqref="G30">
    <cfRule type="cellIs" dxfId="41" priority="24" operator="between">
      <formula>0.00000001</formula>
      <formula>1</formula>
    </cfRule>
  </conditionalFormatting>
  <conditionalFormatting sqref="G33">
    <cfRule type="cellIs" dxfId="40" priority="9" operator="between">
      <formula>0.00000001</formula>
      <formula>1</formula>
    </cfRule>
  </conditionalFormatting>
  <conditionalFormatting sqref="G36:G38">
    <cfRule type="cellIs" dxfId="39" priority="5" operator="between">
      <formula>0.00000001</formula>
      <formula>1</formula>
    </cfRule>
  </conditionalFormatting>
  <conditionalFormatting sqref="H38:H44">
    <cfRule type="cellIs" dxfId="38" priority="42" operator="between">
      <formula>0.000001</formula>
      <formula>0.0999999999</formula>
    </cfRule>
  </conditionalFormatting>
  <conditionalFormatting sqref="I7">
    <cfRule type="cellIs" dxfId="37" priority="49" operator="between">
      <formula>-0.5</formula>
      <formula>0.5</formula>
    </cfRule>
    <cfRule type="cellIs" dxfId="36" priority="50" operator="between">
      <formula>0</formula>
      <formula>0.49</formula>
    </cfRule>
  </conditionalFormatting>
  <conditionalFormatting sqref="I21">
    <cfRule type="cellIs" dxfId="35" priority="51" operator="between">
      <formula>-0.5</formula>
      <formula>0.5</formula>
    </cfRule>
    <cfRule type="cellIs" dxfId="34" priority="52" operator="between">
      <formula>0</formula>
      <formula>0.49</formula>
    </cfRule>
  </conditionalFormatting>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AE68"/>
  <sheetViews>
    <sheetView zoomScaleNormal="100" workbookViewId="0">
      <selection sqref="A1:F2"/>
    </sheetView>
  </sheetViews>
  <sheetFormatPr baseColWidth="10" defaultRowHeight="14.25" x14ac:dyDescent="0.2"/>
  <cols>
    <col min="1" max="1" width="25.125" customWidth="1"/>
    <col min="8" max="8" width="11.875" customWidth="1"/>
    <col min="10" max="31" width="11" style="1"/>
  </cols>
  <sheetData>
    <row r="1" spans="1:12" x14ac:dyDescent="0.2">
      <c r="A1" s="814" t="s">
        <v>337</v>
      </c>
      <c r="B1" s="814"/>
      <c r="C1" s="814"/>
      <c r="D1" s="814"/>
      <c r="E1" s="814"/>
      <c r="F1" s="814"/>
      <c r="G1" s="1"/>
      <c r="H1" s="1"/>
      <c r="I1" s="1"/>
    </row>
    <row r="2" spans="1:12" x14ac:dyDescent="0.2">
      <c r="A2" s="815"/>
      <c r="B2" s="815"/>
      <c r="C2" s="815"/>
      <c r="D2" s="815"/>
      <c r="E2" s="815"/>
      <c r="F2" s="815"/>
      <c r="G2" s="10"/>
      <c r="H2" s="55" t="s">
        <v>462</v>
      </c>
      <c r="I2" s="1"/>
    </row>
    <row r="3" spans="1:12" x14ac:dyDescent="0.2">
      <c r="A3" s="11"/>
      <c r="B3" s="778">
        <f>INDICE!A3</f>
        <v>46081</v>
      </c>
      <c r="C3" s="779">
        <v>41671</v>
      </c>
      <c r="D3" s="779" t="s">
        <v>115</v>
      </c>
      <c r="E3" s="779"/>
      <c r="F3" s="779" t="s">
        <v>116</v>
      </c>
      <c r="G3" s="779"/>
      <c r="H3" s="779"/>
      <c r="I3" s="1"/>
    </row>
    <row r="4" spans="1:12" x14ac:dyDescent="0.2">
      <c r="A4" s="253"/>
      <c r="B4" s="82" t="s">
        <v>54</v>
      </c>
      <c r="C4" s="82" t="s">
        <v>416</v>
      </c>
      <c r="D4" s="82" t="s">
        <v>54</v>
      </c>
      <c r="E4" s="82" t="s">
        <v>416</v>
      </c>
      <c r="F4" s="82" t="s">
        <v>54</v>
      </c>
      <c r="G4" s="83" t="s">
        <v>416</v>
      </c>
      <c r="H4" s="83" t="s">
        <v>106</v>
      </c>
      <c r="I4" s="55"/>
    </row>
    <row r="5" spans="1:12" ht="14.1" customHeight="1" x14ac:dyDescent="0.2">
      <c r="A5" s="482" t="s">
        <v>325</v>
      </c>
      <c r="B5" s="226">
        <v>3236.7174100000002</v>
      </c>
      <c r="C5" s="661">
        <v>-7.0627334172348082</v>
      </c>
      <c r="D5" s="226">
        <v>5096.2196299999996</v>
      </c>
      <c r="E5" s="227">
        <v>-14.923144779500744</v>
      </c>
      <c r="F5" s="226">
        <v>27812.389550000004</v>
      </c>
      <c r="G5" s="227">
        <v>12.003606892501688</v>
      </c>
      <c r="H5" s="227">
        <v>65.621186665442195</v>
      </c>
      <c r="I5" s="1"/>
    </row>
    <row r="6" spans="1:12" x14ac:dyDescent="0.2">
      <c r="A6" s="3" t="s">
        <v>327</v>
      </c>
      <c r="B6" s="705">
        <v>571.6</v>
      </c>
      <c r="C6" s="437">
        <v>-18.342857142857145</v>
      </c>
      <c r="D6" s="429">
        <v>1393.6</v>
      </c>
      <c r="E6" s="437">
        <v>1.574344023323615</v>
      </c>
      <c r="F6" s="429">
        <v>10396.6</v>
      </c>
      <c r="G6" s="437">
        <v>6.708406035102124</v>
      </c>
      <c r="H6" s="710">
        <v>24.529975321230037</v>
      </c>
      <c r="I6" s="1"/>
    </row>
    <row r="7" spans="1:12" x14ac:dyDescent="0.2">
      <c r="A7" s="3" t="s">
        <v>514</v>
      </c>
      <c r="B7" s="706">
        <v>1244.3922100000004</v>
      </c>
      <c r="C7" s="437">
        <v>274.68438048045971</v>
      </c>
      <c r="D7" s="431">
        <v>2185.4677500000003</v>
      </c>
      <c r="E7" s="437">
        <v>190.55009848936186</v>
      </c>
      <c r="F7" s="431">
        <v>6157.9581500000004</v>
      </c>
      <c r="G7" s="437">
        <v>60.728376203007706</v>
      </c>
      <c r="H7" s="711">
        <v>14.529227001968662</v>
      </c>
      <c r="I7" s="166"/>
      <c r="J7" s="166"/>
    </row>
    <row r="8" spans="1:12" x14ac:dyDescent="0.2">
      <c r="A8" s="3" t="s">
        <v>515</v>
      </c>
      <c r="B8" s="706">
        <v>1420.7251999999996</v>
      </c>
      <c r="C8" s="437">
        <v>-42.02477803243346</v>
      </c>
      <c r="D8" s="431">
        <v>1517.1518799999997</v>
      </c>
      <c r="E8" s="437">
        <v>-60.756076225943545</v>
      </c>
      <c r="F8" s="431">
        <v>11257.831400000001</v>
      </c>
      <c r="G8" s="829">
        <v>3.7568149077231092E-3</v>
      </c>
      <c r="H8" s="711">
        <v>26.561984342243488</v>
      </c>
      <c r="I8" s="166"/>
      <c r="J8" s="166"/>
    </row>
    <row r="9" spans="1:12" x14ac:dyDescent="0.2">
      <c r="A9" s="482" t="s">
        <v>639</v>
      </c>
      <c r="B9" s="411">
        <v>570.96865000000003</v>
      </c>
      <c r="C9" s="413">
        <v>-26.093428161922628</v>
      </c>
      <c r="D9" s="411">
        <v>2845.9468400000001</v>
      </c>
      <c r="E9" s="413">
        <v>115.37169493720174</v>
      </c>
      <c r="F9" s="411">
        <v>14570.857330000003</v>
      </c>
      <c r="G9" s="413">
        <v>5.9052431821116933</v>
      </c>
      <c r="H9" s="413">
        <v>34.378813334557826</v>
      </c>
      <c r="I9" s="166"/>
      <c r="J9" s="166"/>
    </row>
    <row r="10" spans="1:12" x14ac:dyDescent="0.2">
      <c r="A10" s="3" t="s">
        <v>329</v>
      </c>
      <c r="B10" s="705">
        <v>122.94328</v>
      </c>
      <c r="C10" s="437">
        <v>-57.379652818104276</v>
      </c>
      <c r="D10" s="429">
        <v>722.88234999999997</v>
      </c>
      <c r="E10" s="437">
        <v>86.771300593256825</v>
      </c>
      <c r="F10" s="429">
        <v>4335.6005800000003</v>
      </c>
      <c r="G10" s="437">
        <v>32.856612191591715</v>
      </c>
      <c r="H10" s="711">
        <v>10.229514959709006</v>
      </c>
      <c r="I10" s="166"/>
      <c r="J10" s="166"/>
    </row>
    <row r="11" spans="1:12" x14ac:dyDescent="0.2">
      <c r="A11" s="3" t="s">
        <v>330</v>
      </c>
      <c r="B11" s="706">
        <v>51.846729999999994</v>
      </c>
      <c r="C11" s="438">
        <v>-9.053700642733558</v>
      </c>
      <c r="D11" s="431">
        <v>103.43029999999999</v>
      </c>
      <c r="E11" s="437">
        <v>-9.8982688809751131</v>
      </c>
      <c r="F11" s="431">
        <v>662.9507799999999</v>
      </c>
      <c r="G11" s="438">
        <v>-5.3020518169364488</v>
      </c>
      <c r="H11" s="700">
        <v>1.564181200833946</v>
      </c>
      <c r="I11" s="1"/>
      <c r="J11" s="437"/>
      <c r="L11" s="437"/>
    </row>
    <row r="12" spans="1:12" x14ac:dyDescent="0.2">
      <c r="A12" s="3" t="s">
        <v>331</v>
      </c>
      <c r="B12" s="705">
        <v>175.05165000000002</v>
      </c>
      <c r="C12" s="437">
        <v>69.857575207723073</v>
      </c>
      <c r="D12" s="429">
        <v>537.65049999999997</v>
      </c>
      <c r="E12" s="437">
        <v>111.61251578335072</v>
      </c>
      <c r="F12" s="429">
        <v>3267.1818499999999</v>
      </c>
      <c r="G12" s="437">
        <v>109.52339191731066</v>
      </c>
      <c r="H12" s="711">
        <v>7.7086634236645342</v>
      </c>
      <c r="I12" s="166"/>
      <c r="J12" s="166"/>
    </row>
    <row r="13" spans="1:12" x14ac:dyDescent="0.2">
      <c r="A13" s="3" t="s">
        <v>332</v>
      </c>
      <c r="B13" s="709">
        <v>217.32771</v>
      </c>
      <c r="C13" s="430">
        <v>2.5442403341845958</v>
      </c>
      <c r="D13" s="429">
        <v>488.38952</v>
      </c>
      <c r="E13" s="437">
        <v>8.0749808618646828</v>
      </c>
      <c r="F13" s="429">
        <v>3456.2599399999999</v>
      </c>
      <c r="G13" s="437">
        <v>1.4820363130558787</v>
      </c>
      <c r="H13" s="700">
        <v>8.1547785845330214</v>
      </c>
      <c r="I13" s="166"/>
      <c r="J13" s="166"/>
    </row>
    <row r="14" spans="1:12" x14ac:dyDescent="0.2">
      <c r="A14" s="3" t="s">
        <v>333</v>
      </c>
      <c r="B14" s="705">
        <v>1.5726599999999999</v>
      </c>
      <c r="C14" s="430">
        <v>-97.232688156300867</v>
      </c>
      <c r="D14" s="429">
        <v>120.25134</v>
      </c>
      <c r="E14" s="438">
        <v>106.10806661132803</v>
      </c>
      <c r="F14" s="429">
        <v>691.85784999999998</v>
      </c>
      <c r="G14" s="438">
        <v>-52.574707954067257</v>
      </c>
      <c r="H14" s="711">
        <v>1.6323852015369713</v>
      </c>
      <c r="I14" s="1"/>
      <c r="J14" s="166"/>
    </row>
    <row r="15" spans="1:12" x14ac:dyDescent="0.2">
      <c r="A15" s="3" t="s">
        <v>637</v>
      </c>
      <c r="B15" s="743">
        <v>0.87707999999999997</v>
      </c>
      <c r="C15" s="430" t="s">
        <v>142</v>
      </c>
      <c r="D15" s="96">
        <v>1.2054699999999998</v>
      </c>
      <c r="E15" s="438" t="s">
        <v>142</v>
      </c>
      <c r="F15" s="429">
        <v>12.458420000000002</v>
      </c>
      <c r="G15" s="438">
        <v>-98.912292941887017</v>
      </c>
      <c r="H15" s="700">
        <v>2.9394680486074177E-2</v>
      </c>
      <c r="I15" s="1"/>
      <c r="J15" s="166"/>
    </row>
    <row r="16" spans="1:12" x14ac:dyDescent="0.2">
      <c r="A16" s="3" t="s">
        <v>334</v>
      </c>
      <c r="B16" s="705">
        <v>1.34954</v>
      </c>
      <c r="C16" s="495">
        <v>-97.557913464934884</v>
      </c>
      <c r="D16" s="429">
        <v>872.13735999999994</v>
      </c>
      <c r="E16" s="495">
        <v>1478.1932388689756</v>
      </c>
      <c r="F16" s="429">
        <v>2144.5479100000002</v>
      </c>
      <c r="G16" s="437">
        <v>-3.6421488015413339</v>
      </c>
      <c r="H16" s="729">
        <v>5.0598952837942655</v>
      </c>
      <c r="I16" s="166"/>
      <c r="J16" s="166"/>
    </row>
    <row r="17" spans="1:12" x14ac:dyDescent="0.2">
      <c r="A17" s="482" t="s">
        <v>638</v>
      </c>
      <c r="B17" s="411">
        <v>0</v>
      </c>
      <c r="C17" s="654" t="s">
        <v>142</v>
      </c>
      <c r="D17" s="411">
        <v>0</v>
      </c>
      <c r="E17" s="644" t="s">
        <v>142</v>
      </c>
      <c r="F17" s="411">
        <v>0</v>
      </c>
      <c r="G17" s="413" t="s">
        <v>142</v>
      </c>
      <c r="H17" s="722">
        <v>0</v>
      </c>
      <c r="I17" s="10"/>
      <c r="J17" s="166"/>
      <c r="L17" s="166"/>
    </row>
    <row r="18" spans="1:12" x14ac:dyDescent="0.2">
      <c r="A18" s="631" t="s">
        <v>114</v>
      </c>
      <c r="B18" s="61">
        <v>3807.68606</v>
      </c>
      <c r="C18" s="62">
        <v>-10.517822568720641</v>
      </c>
      <c r="D18" s="61">
        <v>7942.166470000001</v>
      </c>
      <c r="E18" s="62">
        <v>8.6249640035192048</v>
      </c>
      <c r="F18" s="61">
        <v>42383.246879999999</v>
      </c>
      <c r="G18" s="62">
        <v>9.8293779805344741</v>
      </c>
      <c r="H18" s="62">
        <v>100</v>
      </c>
      <c r="I18" s="1"/>
    </row>
    <row r="19" spans="1:12" x14ac:dyDescent="0.2">
      <c r="A19" s="133" t="s">
        <v>567</v>
      </c>
      <c r="B19" s="1"/>
      <c r="C19" s="1"/>
      <c r="D19" s="1"/>
      <c r="E19" s="1"/>
      <c r="F19" s="1"/>
      <c r="G19" s="1"/>
      <c r="H19" s="717" t="s">
        <v>219</v>
      </c>
      <c r="I19" s="1"/>
    </row>
    <row r="20" spans="1:12" x14ac:dyDescent="0.2">
      <c r="A20" s="133" t="s">
        <v>585</v>
      </c>
      <c r="B20" s="1"/>
      <c r="C20" s="1"/>
      <c r="D20" s="1"/>
      <c r="E20" s="1"/>
      <c r="F20" s="1"/>
      <c r="G20" s="1"/>
      <c r="H20" s="1"/>
      <c r="I20" s="1"/>
    </row>
    <row r="21" spans="1:12" ht="14.25" customHeight="1" x14ac:dyDescent="0.2">
      <c r="A21" s="133" t="s">
        <v>661</v>
      </c>
      <c r="B21" s="579"/>
      <c r="C21" s="579"/>
      <c r="D21" s="579"/>
      <c r="E21" s="579"/>
      <c r="F21" s="579"/>
      <c r="G21" s="579"/>
      <c r="H21" s="579"/>
      <c r="I21" s="1"/>
    </row>
    <row r="22" spans="1:12" x14ac:dyDescent="0.2">
      <c r="A22" s="428" t="s">
        <v>526</v>
      </c>
      <c r="B22" s="579"/>
      <c r="C22" s="579"/>
      <c r="D22" s="579"/>
      <c r="E22" s="579"/>
      <c r="F22" s="579"/>
      <c r="G22" s="579"/>
      <c r="H22" s="579"/>
      <c r="I22" s="1"/>
    </row>
    <row r="23" spans="1:12" s="1" customFormat="1" x14ac:dyDescent="0.2">
      <c r="A23" s="579"/>
      <c r="B23" s="579"/>
      <c r="C23" s="579"/>
      <c r="D23" s="579"/>
      <c r="E23" s="579"/>
      <c r="F23" s="579"/>
      <c r="G23" s="579"/>
      <c r="H23" s="579"/>
    </row>
    <row r="24" spans="1:12" s="1" customFormat="1" x14ac:dyDescent="0.2"/>
    <row r="25" spans="1:12" s="1" customFormat="1" x14ac:dyDescent="0.2"/>
    <row r="26" spans="1:12" s="1" customFormat="1" x14ac:dyDescent="0.2"/>
    <row r="27" spans="1:12" s="1" customFormat="1" x14ac:dyDescent="0.2"/>
    <row r="28" spans="1:12" s="1" customFormat="1" x14ac:dyDescent="0.2"/>
    <row r="29" spans="1:12" s="1" customFormat="1" x14ac:dyDescent="0.2"/>
    <row r="30" spans="1:12" s="1" customFormat="1" x14ac:dyDescent="0.2"/>
    <row r="31" spans="1:12" s="1" customFormat="1" x14ac:dyDescent="0.2"/>
    <row r="32" spans="1:1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sheetData>
  <mergeCells count="4">
    <mergeCell ref="A1:F2"/>
    <mergeCell ref="B3:C3"/>
    <mergeCell ref="D3:E3"/>
    <mergeCell ref="F3:H3"/>
  </mergeCells>
  <conditionalFormatting sqref="B7:B8">
    <cfRule type="cellIs" dxfId="33" priority="45" operator="between">
      <formula>0.0001</formula>
      <formula>0.4999999</formula>
    </cfRule>
  </conditionalFormatting>
  <conditionalFormatting sqref="B12:B13">
    <cfRule type="cellIs" dxfId="32" priority="38" operator="between">
      <formula>0.0001</formula>
      <formula>0.44999</formula>
    </cfRule>
  </conditionalFormatting>
  <conditionalFormatting sqref="B15">
    <cfRule type="cellIs" dxfId="31" priority="4" operator="between">
      <formula>0</formula>
      <formula>0.5</formula>
    </cfRule>
    <cfRule type="cellIs" dxfId="30" priority="5" operator="between">
      <formula>0</formula>
      <formula>0.49</formula>
    </cfRule>
  </conditionalFormatting>
  <conditionalFormatting sqref="C16:C18">
    <cfRule type="cellIs" dxfId="29" priority="15" operator="between">
      <formula>0</formula>
      <formula>0.5</formula>
    </cfRule>
    <cfRule type="cellIs" dxfId="28" priority="16" operator="between">
      <formula>0</formula>
      <formula>0.49</formula>
    </cfRule>
  </conditionalFormatting>
  <conditionalFormatting sqref="D7:D8">
    <cfRule type="cellIs" dxfId="27" priority="44" operator="between">
      <formula>0.0001</formula>
      <formula>0.4999999</formula>
    </cfRule>
  </conditionalFormatting>
  <conditionalFormatting sqref="D15">
    <cfRule type="cellIs" dxfId="26" priority="2" operator="between">
      <formula>0</formula>
      <formula>0.5</formula>
    </cfRule>
    <cfRule type="cellIs" dxfId="25" priority="3" operator="between">
      <formula>0</formula>
      <formula>0.49</formula>
    </cfRule>
  </conditionalFormatting>
  <conditionalFormatting sqref="H6">
    <cfRule type="cellIs" dxfId="24" priority="19" operator="between">
      <formula>0</formula>
      <formula>0.5</formula>
    </cfRule>
    <cfRule type="cellIs" dxfId="23" priority="20" operator="between">
      <formula>0</formula>
      <formula>0.49</formula>
    </cfRule>
  </conditionalFormatting>
  <conditionalFormatting sqref="H15">
    <cfRule type="cellIs" dxfId="22" priority="14" operator="between">
      <formula>0.000001</formula>
      <formula>0.0999999999</formula>
    </cfRule>
  </conditionalFormatting>
  <conditionalFormatting sqref="H17">
    <cfRule type="cellIs" dxfId="21" priority="11" stopIfTrue="1" operator="equal">
      <formula>0</formula>
    </cfRule>
    <cfRule type="cellIs" dxfId="20" priority="12" operator="between">
      <formula>0</formula>
      <formula>0.5</formula>
    </cfRule>
    <cfRule type="cellIs" dxfId="19" priority="13" operator="between">
      <formula>0</formula>
      <formula>0.49</formula>
    </cfRule>
  </conditionalFormatting>
  <conditionalFormatting sqref="G8">
    <cfRule type="cellIs" dxfId="0" priority="1" operator="between">
      <formula>0.000001</formula>
      <formula>0.0999999999</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7"/>
  <dimension ref="A1:AM231"/>
  <sheetViews>
    <sheetView workbookViewId="0">
      <selection sqref="A1:F2"/>
    </sheetView>
  </sheetViews>
  <sheetFormatPr baseColWidth="10" defaultRowHeight="14.25" x14ac:dyDescent="0.2"/>
  <cols>
    <col min="1" max="1" width="12.625" customWidth="1"/>
    <col min="9" max="39" width="11" style="1"/>
  </cols>
  <sheetData>
    <row r="1" spans="1:8" x14ac:dyDescent="0.2">
      <c r="A1" s="814" t="s">
        <v>518</v>
      </c>
      <c r="B1" s="814"/>
      <c r="C1" s="814"/>
      <c r="D1" s="814"/>
      <c r="E1" s="814"/>
      <c r="F1" s="814"/>
      <c r="G1" s="1"/>
      <c r="H1" s="1"/>
    </row>
    <row r="2" spans="1:8" x14ac:dyDescent="0.2">
      <c r="A2" s="815"/>
      <c r="B2" s="815"/>
      <c r="C2" s="815"/>
      <c r="D2" s="815"/>
      <c r="E2" s="815"/>
      <c r="F2" s="815"/>
      <c r="G2" s="10"/>
      <c r="H2" s="55" t="s">
        <v>462</v>
      </c>
    </row>
    <row r="3" spans="1:8" x14ac:dyDescent="0.2">
      <c r="A3" s="11"/>
      <c r="B3" s="782">
        <f>INDICE!A3</f>
        <v>46081</v>
      </c>
      <c r="C3" s="782">
        <v>41671</v>
      </c>
      <c r="D3" s="780" t="s">
        <v>115</v>
      </c>
      <c r="E3" s="780"/>
      <c r="F3" s="780" t="s">
        <v>116</v>
      </c>
      <c r="G3" s="780"/>
      <c r="H3" s="780"/>
    </row>
    <row r="4" spans="1:8" x14ac:dyDescent="0.2">
      <c r="A4" s="253"/>
      <c r="B4" s="184" t="s">
        <v>54</v>
      </c>
      <c r="C4" s="185" t="s">
        <v>416</v>
      </c>
      <c r="D4" s="184" t="s">
        <v>54</v>
      </c>
      <c r="E4" s="185" t="s">
        <v>416</v>
      </c>
      <c r="F4" s="184" t="s">
        <v>54</v>
      </c>
      <c r="G4" s="186" t="s">
        <v>416</v>
      </c>
      <c r="H4" s="185" t="s">
        <v>466</v>
      </c>
    </row>
    <row r="5" spans="1:8" x14ac:dyDescent="0.2">
      <c r="A5" s="410" t="s">
        <v>114</v>
      </c>
      <c r="B5" s="61">
        <v>27545.575850000001</v>
      </c>
      <c r="C5" s="740">
        <v>25.413072807175524</v>
      </c>
      <c r="D5" s="61">
        <v>57725.035329999992</v>
      </c>
      <c r="E5" s="62">
        <v>6.1248968389189038</v>
      </c>
      <c r="F5" s="61">
        <v>333304.97138</v>
      </c>
      <c r="G5" s="62">
        <v>11.377913400997585</v>
      </c>
      <c r="H5" s="62">
        <v>100</v>
      </c>
    </row>
    <row r="6" spans="1:8" x14ac:dyDescent="0.2">
      <c r="A6" s="633" t="s">
        <v>323</v>
      </c>
      <c r="B6" s="181">
        <v>6494.5691500000003</v>
      </c>
      <c r="C6" s="662">
        <v>0.71449805841355363</v>
      </c>
      <c r="D6" s="181">
        <v>17480.572230000005</v>
      </c>
      <c r="E6" s="155">
        <v>13.053519755537387</v>
      </c>
      <c r="F6" s="181">
        <v>96920.039830000009</v>
      </c>
      <c r="G6" s="155">
        <v>-11.603841256710014</v>
      </c>
      <c r="H6" s="155">
        <v>29.078486116998764</v>
      </c>
    </row>
    <row r="7" spans="1:8" x14ac:dyDescent="0.2">
      <c r="A7" s="633" t="s">
        <v>324</v>
      </c>
      <c r="B7" s="181">
        <v>21051.006700000002</v>
      </c>
      <c r="C7" s="155">
        <v>35.678279631672289</v>
      </c>
      <c r="D7" s="181">
        <v>40244.463100000001</v>
      </c>
      <c r="E7" s="155">
        <v>3.3730782859507369</v>
      </c>
      <c r="F7" s="181">
        <v>236384.93155000001</v>
      </c>
      <c r="G7" s="155">
        <v>24.666998737892271</v>
      </c>
      <c r="H7" s="155">
        <v>70.921513883001239</v>
      </c>
    </row>
    <row r="8" spans="1:8" x14ac:dyDescent="0.2">
      <c r="A8" s="469" t="s">
        <v>586</v>
      </c>
      <c r="B8" s="405">
        <v>7599.5885899999976</v>
      </c>
      <c r="C8" s="406">
        <v>12.809371009370418</v>
      </c>
      <c r="D8" s="405">
        <v>23345.356580000003</v>
      </c>
      <c r="E8" s="408">
        <v>40.848724896964825</v>
      </c>
      <c r="F8" s="407">
        <v>114235.03188999995</v>
      </c>
      <c r="G8" s="408">
        <v>61.285719435754416</v>
      </c>
      <c r="H8" s="408">
        <v>34.273425750905147</v>
      </c>
    </row>
    <row r="9" spans="1:8" x14ac:dyDescent="0.2">
      <c r="A9" s="669" t="s">
        <v>587</v>
      </c>
      <c r="B9" s="670">
        <v>19945.987260000002</v>
      </c>
      <c r="C9" s="671">
        <v>30.989069980266503</v>
      </c>
      <c r="D9" s="670">
        <v>34379.678749999992</v>
      </c>
      <c r="E9" s="672">
        <v>-9.0934822155493027</v>
      </c>
      <c r="F9" s="673">
        <v>219069.93949000002</v>
      </c>
      <c r="G9" s="672">
        <v>-4.0967866788999512</v>
      </c>
      <c r="H9" s="672">
        <v>65.726574249094838</v>
      </c>
    </row>
    <row r="10" spans="1:8" x14ac:dyDescent="0.2">
      <c r="A10" s="15"/>
      <c r="B10" s="15"/>
      <c r="C10" s="424"/>
      <c r="D10" s="1"/>
      <c r="E10" s="1"/>
      <c r="F10" s="1"/>
      <c r="G10" s="1"/>
      <c r="H10" s="161" t="s">
        <v>219</v>
      </c>
    </row>
    <row r="11" spans="1:8" x14ac:dyDescent="0.2">
      <c r="A11" s="133" t="s">
        <v>567</v>
      </c>
      <c r="B11" s="1"/>
      <c r="C11" s="1"/>
      <c r="D11" s="1"/>
      <c r="E11" s="1"/>
      <c r="F11" s="1"/>
      <c r="G11" s="1"/>
      <c r="H11" s="1"/>
    </row>
    <row r="12" spans="1:8" x14ac:dyDescent="0.2">
      <c r="A12" s="428" t="s">
        <v>527</v>
      </c>
      <c r="B12" s="1"/>
      <c r="C12" s="1"/>
      <c r="D12" s="1"/>
      <c r="E12" s="1"/>
      <c r="F12" s="1"/>
      <c r="G12" s="1"/>
      <c r="H12" s="1"/>
    </row>
    <row r="13" spans="1:8" x14ac:dyDescent="0.2">
      <c r="A13" s="822"/>
      <c r="B13" s="822"/>
      <c r="C13" s="822"/>
      <c r="D13" s="822"/>
      <c r="E13" s="822"/>
      <c r="F13" s="822"/>
      <c r="G13" s="822"/>
      <c r="H13" s="822"/>
    </row>
    <row r="14" spans="1:8" s="1" customFormat="1" x14ac:dyDescent="0.2">
      <c r="A14" s="822"/>
      <c r="B14" s="822"/>
      <c r="C14" s="822"/>
      <c r="D14" s="822"/>
      <c r="E14" s="822"/>
      <c r="F14" s="822"/>
      <c r="G14" s="822"/>
      <c r="H14" s="822"/>
    </row>
    <row r="15" spans="1:8" s="1" customFormat="1" x14ac:dyDescent="0.2">
      <c r="D15" s="166"/>
    </row>
    <row r="16" spans="1:8" s="1" customFormat="1" x14ac:dyDescent="0.2">
      <c r="D16" s="166"/>
    </row>
    <row r="17" spans="4:4" s="1" customFormat="1" x14ac:dyDescent="0.2">
      <c r="D17" s="166"/>
    </row>
    <row r="18" spans="4:4" s="1" customFormat="1" x14ac:dyDescent="0.2">
      <c r="D18" s="635"/>
    </row>
    <row r="19" spans="4:4" s="1" customFormat="1" x14ac:dyDescent="0.2"/>
    <row r="20" spans="4:4" s="1" customFormat="1" x14ac:dyDescent="0.2"/>
    <row r="21" spans="4:4" s="1" customFormat="1" x14ac:dyDescent="0.2"/>
    <row r="22" spans="4:4" s="1" customFormat="1" x14ac:dyDescent="0.2"/>
    <row r="23" spans="4:4" s="1" customFormat="1" x14ac:dyDescent="0.2"/>
    <row r="24" spans="4:4" s="1" customFormat="1" x14ac:dyDescent="0.2"/>
    <row r="25" spans="4:4" s="1" customFormat="1" x14ac:dyDescent="0.2"/>
    <row r="26" spans="4:4" s="1" customFormat="1" x14ac:dyDescent="0.2"/>
    <row r="27" spans="4:4" s="1" customFormat="1" x14ac:dyDescent="0.2"/>
    <row r="28" spans="4:4" s="1" customFormat="1" x14ac:dyDescent="0.2"/>
    <row r="29" spans="4:4" s="1" customFormat="1" x14ac:dyDescent="0.2"/>
    <row r="30" spans="4:4" s="1" customFormat="1" x14ac:dyDescent="0.2"/>
    <row r="31" spans="4:4" s="1" customFormat="1" x14ac:dyDescent="0.2"/>
    <row r="32" spans="4:4"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sheetData>
  <mergeCells count="5">
    <mergeCell ref="A1:F2"/>
    <mergeCell ref="B3:C3"/>
    <mergeCell ref="D3:E3"/>
    <mergeCell ref="F3:H3"/>
    <mergeCell ref="A13:H1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7"/>
  <dimension ref="A1:AQ274"/>
  <sheetViews>
    <sheetView workbookViewId="0"/>
  </sheetViews>
  <sheetFormatPr baseColWidth="10" defaultRowHeight="14.25" x14ac:dyDescent="0.2"/>
  <cols>
    <col min="1" max="1" width="28.125" customWidth="1"/>
    <col min="2" max="2" width="11.125" bestFit="1" customWidth="1"/>
    <col min="9" max="43" width="11" style="1"/>
  </cols>
  <sheetData>
    <row r="1" spans="1:8" x14ac:dyDescent="0.2">
      <c r="A1" s="53" t="s">
        <v>341</v>
      </c>
      <c r="B1" s="53"/>
      <c r="C1" s="53"/>
      <c r="D1" s="6"/>
      <c r="E1" s="6"/>
      <c r="F1" s="6"/>
      <c r="G1" s="6"/>
      <c r="H1" s="3"/>
    </row>
    <row r="2" spans="1:8" x14ac:dyDescent="0.2">
      <c r="A2" s="54"/>
      <c r="B2" s="54"/>
      <c r="C2" s="54"/>
      <c r="D2" s="65"/>
      <c r="E2" s="65"/>
      <c r="F2" s="65"/>
      <c r="G2" s="108"/>
      <c r="H2" s="55" t="s">
        <v>462</v>
      </c>
    </row>
    <row r="3" spans="1:8" x14ac:dyDescent="0.2">
      <c r="A3" s="56"/>
      <c r="B3" s="782">
        <f>INDICE!A3</f>
        <v>46081</v>
      </c>
      <c r="C3" s="780">
        <v>41671</v>
      </c>
      <c r="D3" s="780" t="s">
        <v>115</v>
      </c>
      <c r="E3" s="780"/>
      <c r="F3" s="780" t="s">
        <v>116</v>
      </c>
      <c r="G3" s="780"/>
      <c r="H3" s="780"/>
    </row>
    <row r="4" spans="1:8" ht="25.5" x14ac:dyDescent="0.2">
      <c r="A4" s="66"/>
      <c r="B4" s="184" t="s">
        <v>54</v>
      </c>
      <c r="C4" s="185" t="s">
        <v>416</v>
      </c>
      <c r="D4" s="184" t="s">
        <v>54</v>
      </c>
      <c r="E4" s="185" t="s">
        <v>416</v>
      </c>
      <c r="F4" s="184" t="s">
        <v>54</v>
      </c>
      <c r="G4" s="186" t="s">
        <v>416</v>
      </c>
      <c r="H4" s="185" t="s">
        <v>106</v>
      </c>
    </row>
    <row r="5" spans="1:8" x14ac:dyDescent="0.2">
      <c r="A5" s="830" t="s">
        <v>342</v>
      </c>
      <c r="B5" s="572">
        <v>0.18860766705599999</v>
      </c>
      <c r="C5" s="501">
        <v>-95.980068127479683</v>
      </c>
      <c r="D5" s="744">
        <v>0.217629450404</v>
      </c>
      <c r="E5" s="501">
        <v>-96.542371782809695</v>
      </c>
      <c r="F5" s="502">
        <v>4.8247670855460001</v>
      </c>
      <c r="G5" s="501">
        <v>-89.141752564706195</v>
      </c>
      <c r="H5" s="573">
        <v>0.63507720095410614</v>
      </c>
    </row>
    <row r="6" spans="1:8" x14ac:dyDescent="0.2">
      <c r="A6" s="830" t="s">
        <v>520</v>
      </c>
      <c r="B6" s="572">
        <v>20.988</v>
      </c>
      <c r="C6" s="515">
        <v>-70.967741935483872</v>
      </c>
      <c r="D6" s="503">
        <v>71.126000000000005</v>
      </c>
      <c r="E6" s="515">
        <v>-63.030303030303024</v>
      </c>
      <c r="F6" s="505">
        <v>276.34199999999998</v>
      </c>
      <c r="G6" s="504">
        <v>-25.354330708661415</v>
      </c>
      <c r="H6" s="574">
        <v>36.374502800729317</v>
      </c>
    </row>
    <row r="7" spans="1:8" x14ac:dyDescent="0.2">
      <c r="A7" s="830" t="s">
        <v>530</v>
      </c>
      <c r="B7" s="572">
        <v>45.621900000000011</v>
      </c>
      <c r="C7" s="515">
        <v>57.802984157752178</v>
      </c>
      <c r="D7" s="582">
        <v>85.070780000000013</v>
      </c>
      <c r="E7" s="506">
        <v>47.438481350771632</v>
      </c>
      <c r="F7" s="505">
        <v>478.54670999999996</v>
      </c>
      <c r="G7" s="506">
        <v>47.783432460036522</v>
      </c>
      <c r="H7" s="574">
        <v>62.990419998316568</v>
      </c>
    </row>
    <row r="8" spans="1:8" x14ac:dyDescent="0.2">
      <c r="A8" s="507" t="s">
        <v>186</v>
      </c>
      <c r="B8" s="508">
        <v>66.798507667056015</v>
      </c>
      <c r="C8" s="509">
        <v>-36.919746832096692</v>
      </c>
      <c r="D8" s="510">
        <v>156.41440945040401</v>
      </c>
      <c r="E8" s="509">
        <v>-38.991979171800949</v>
      </c>
      <c r="F8" s="510">
        <v>759.71347708554606</v>
      </c>
      <c r="G8" s="509">
        <v>2.8787311194619098</v>
      </c>
      <c r="H8" s="509">
        <v>100</v>
      </c>
    </row>
    <row r="9" spans="1:8" x14ac:dyDescent="0.2">
      <c r="A9" s="555" t="s">
        <v>244</v>
      </c>
      <c r="B9" s="497">
        <f>B8/'Consumo de gas natural'!B8*100</f>
        <v>0.24353070710850305</v>
      </c>
      <c r="C9" s="75"/>
      <c r="D9" s="97">
        <f>D8/'Consumo de gas natural'!D8*100</f>
        <v>0.24810647001652408</v>
      </c>
      <c r="E9" s="75"/>
      <c r="F9" s="97">
        <f>F8/'Consumo de gas natural'!F8*100</f>
        <v>0.2284738009678757</v>
      </c>
      <c r="G9" s="189"/>
      <c r="H9" s="498"/>
    </row>
    <row r="10" spans="1:8" x14ac:dyDescent="0.2">
      <c r="A10" s="80"/>
      <c r="B10" s="59"/>
      <c r="C10" s="59"/>
      <c r="D10" s="59"/>
      <c r="E10" s="59"/>
      <c r="F10" s="59"/>
      <c r="G10" s="73"/>
      <c r="H10" s="161" t="s">
        <v>219</v>
      </c>
    </row>
    <row r="11" spans="1:8" x14ac:dyDescent="0.2">
      <c r="A11" s="80" t="s">
        <v>564</v>
      </c>
      <c r="B11" s="108"/>
      <c r="C11" s="108"/>
      <c r="D11" s="108"/>
      <c r="E11" s="108"/>
      <c r="F11" s="108"/>
      <c r="G11" s="108"/>
      <c r="H11" s="1"/>
    </row>
    <row r="12" spans="1:8" x14ac:dyDescent="0.2">
      <c r="A12" s="428" t="s">
        <v>527</v>
      </c>
      <c r="B12" s="1"/>
      <c r="C12" s="1"/>
      <c r="D12" s="1"/>
      <c r="E12" s="1"/>
      <c r="F12" s="1"/>
      <c r="G12" s="1"/>
      <c r="H12" s="1"/>
    </row>
    <row r="13" spans="1:8" x14ac:dyDescent="0.2">
      <c r="A13" s="80" t="s">
        <v>531</v>
      </c>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sheetData>
  <mergeCells count="3">
    <mergeCell ref="B3:C3"/>
    <mergeCell ref="D3:E3"/>
    <mergeCell ref="F3:H3"/>
  </mergeCells>
  <conditionalFormatting sqref="B5">
    <cfRule type="cellIs" dxfId="18" priority="3" operator="equal">
      <formula>0</formula>
    </cfRule>
    <cfRule type="cellIs" dxfId="17" priority="4" operator="between">
      <formula>-0.49</formula>
      <formula>0.49</formula>
    </cfRule>
  </conditionalFormatting>
  <conditionalFormatting sqref="B18:B23">
    <cfRule type="cellIs" dxfId="16" priority="31" operator="between">
      <formula>0.00001</formula>
      <formula>0.499</formula>
    </cfRule>
  </conditionalFormatting>
  <conditionalFormatting sqref="B6:E6">
    <cfRule type="cellIs" dxfId="15" priority="16" operator="equal">
      <formula>0</formula>
    </cfRule>
    <cfRule type="cellIs" dxfId="14" priority="17" operator="between">
      <formula>-0.49</formula>
      <formula>0.49</formula>
    </cfRule>
  </conditionalFormatting>
  <conditionalFormatting sqref="D5">
    <cfRule type="cellIs" dxfId="13" priority="1" operator="equal">
      <formula>0</formula>
    </cfRule>
    <cfRule type="cellIs" dxfId="12" priority="2" operator="between">
      <formula>-0.49</formula>
      <formula>0.49</formula>
    </cfRule>
  </conditionalFormatting>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8"/>
  <dimension ref="A1:AL277"/>
  <sheetViews>
    <sheetView workbookViewId="0"/>
  </sheetViews>
  <sheetFormatPr baseColWidth="10" defaultRowHeight="14.25" x14ac:dyDescent="0.2"/>
  <cols>
    <col min="1" max="1" width="23.625" bestFit="1" customWidth="1"/>
    <col min="3" max="3" width="5.5" customWidth="1"/>
    <col min="4" max="4" width="28.5" bestFit="1" customWidth="1"/>
    <col min="6" max="38" width="11" style="1"/>
  </cols>
  <sheetData>
    <row r="1" spans="1:5" x14ac:dyDescent="0.2">
      <c r="A1" s="158" t="s">
        <v>343</v>
      </c>
      <c r="B1" s="158"/>
      <c r="C1" s="158"/>
      <c r="D1" s="158"/>
      <c r="E1" s="15"/>
    </row>
    <row r="2" spans="1:5" x14ac:dyDescent="0.2">
      <c r="A2" s="159"/>
      <c r="B2" s="159"/>
      <c r="C2" s="159"/>
      <c r="D2" s="159"/>
      <c r="E2" s="55" t="s">
        <v>462</v>
      </c>
    </row>
    <row r="3" spans="1:5" x14ac:dyDescent="0.2">
      <c r="A3" s="229" t="s">
        <v>344</v>
      </c>
      <c r="B3" s="230"/>
      <c r="C3" s="231"/>
      <c r="D3" s="229" t="s">
        <v>345</v>
      </c>
      <c r="E3" s="230"/>
    </row>
    <row r="4" spans="1:5" x14ac:dyDescent="0.2">
      <c r="A4" s="145" t="s">
        <v>346</v>
      </c>
      <c r="B4" s="171">
        <v>31420.060417667057</v>
      </c>
      <c r="C4" s="232"/>
      <c r="D4" s="145" t="s">
        <v>347</v>
      </c>
      <c r="E4" s="171">
        <v>3807.6860600000009</v>
      </c>
    </row>
    <row r="5" spans="1:5" x14ac:dyDescent="0.2">
      <c r="A5" s="18" t="s">
        <v>348</v>
      </c>
      <c r="B5" s="233">
        <v>66.798507667056015</v>
      </c>
      <c r="C5" s="232"/>
      <c r="D5" s="18" t="s">
        <v>349</v>
      </c>
      <c r="E5" s="234">
        <v>3807.6860600000009</v>
      </c>
    </row>
    <row r="6" spans="1:5" x14ac:dyDescent="0.2">
      <c r="A6" s="18" t="s">
        <v>350</v>
      </c>
      <c r="B6" s="233">
        <v>21621.975350000001</v>
      </c>
      <c r="C6" s="232"/>
      <c r="D6" s="145" t="s">
        <v>352</v>
      </c>
      <c r="E6" s="171">
        <v>27429.193000000003</v>
      </c>
    </row>
    <row r="7" spans="1:5" x14ac:dyDescent="0.2">
      <c r="A7" s="18" t="s">
        <v>351</v>
      </c>
      <c r="B7" s="233">
        <v>9731.2865600000005</v>
      </c>
      <c r="C7" s="232"/>
      <c r="D7" s="18" t="s">
        <v>353</v>
      </c>
      <c r="E7" s="234">
        <v>20024.951000000001</v>
      </c>
    </row>
    <row r="8" spans="1:5" x14ac:dyDescent="0.2">
      <c r="A8" s="439"/>
      <c r="B8" s="440"/>
      <c r="C8" s="232"/>
      <c r="D8" s="18" t="s">
        <v>354</v>
      </c>
      <c r="E8" s="234">
        <v>6583.6670000000004</v>
      </c>
    </row>
    <row r="9" spans="1:5" x14ac:dyDescent="0.2">
      <c r="A9" s="145" t="s">
        <v>252</v>
      </c>
      <c r="B9" s="171">
        <v>-82</v>
      </c>
      <c r="C9" s="232"/>
      <c r="D9" s="18" t="s">
        <v>355</v>
      </c>
      <c r="E9" s="234">
        <v>820.57500000000005</v>
      </c>
    </row>
    <row r="10" spans="1:5" x14ac:dyDescent="0.2">
      <c r="A10" s="18"/>
      <c r="B10" s="233"/>
      <c r="C10" s="232"/>
      <c r="D10" s="145" t="s">
        <v>356</v>
      </c>
      <c r="E10" s="171">
        <v>101.18135766705291</v>
      </c>
    </row>
    <row r="11" spans="1:5" x14ac:dyDescent="0.2">
      <c r="A11" s="173" t="s">
        <v>114</v>
      </c>
      <c r="B11" s="174">
        <v>31338.060417667057</v>
      </c>
      <c r="C11" s="232"/>
      <c r="D11" s="173" t="s">
        <v>114</v>
      </c>
      <c r="E11" s="174">
        <v>31338.060417667057</v>
      </c>
    </row>
    <row r="12" spans="1:5" x14ac:dyDescent="0.2">
      <c r="A12" s="1"/>
      <c r="B12" s="1"/>
      <c r="C12" s="232"/>
      <c r="D12" s="1"/>
      <c r="E12" s="161" t="s">
        <v>219</v>
      </c>
    </row>
    <row r="13" spans="1:5" x14ac:dyDescent="0.2">
      <c r="A13" s="1"/>
      <c r="B13" s="1"/>
      <c r="C13" s="1"/>
      <c r="D13" s="1"/>
      <c r="E13" s="1"/>
    </row>
    <row r="14" spans="1:5" s="1" customFormat="1" x14ac:dyDescent="0.2"/>
    <row r="15" spans="1:5" s="1" customFormat="1" x14ac:dyDescent="0.2"/>
    <row r="16" spans="1:5"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9"/>
  <dimension ref="A1:AG251"/>
  <sheetViews>
    <sheetView workbookViewId="0">
      <selection sqref="A1:E2"/>
    </sheetView>
  </sheetViews>
  <sheetFormatPr baseColWidth="10" defaultRowHeight="14.25" x14ac:dyDescent="0.2"/>
  <cols>
    <col min="1" max="1" width="7.5" customWidth="1"/>
    <col min="2" max="2" width="9.875" customWidth="1"/>
    <col min="3" max="6" width="9.5" customWidth="1"/>
    <col min="7" max="8" width="9.5" style="1" customWidth="1"/>
    <col min="9" max="9" width="10.375" style="1" customWidth="1"/>
    <col min="10" max="33" width="11" style="1"/>
  </cols>
  <sheetData>
    <row r="1" spans="1:8" x14ac:dyDescent="0.2">
      <c r="A1" s="770" t="s">
        <v>487</v>
      </c>
      <c r="B1" s="770"/>
      <c r="C1" s="770"/>
      <c r="D1" s="770"/>
      <c r="E1" s="770"/>
      <c r="F1" s="191"/>
    </row>
    <row r="2" spans="1:8" x14ac:dyDescent="0.2">
      <c r="A2" s="771"/>
      <c r="B2" s="771"/>
      <c r="C2" s="771"/>
      <c r="D2" s="771"/>
      <c r="E2" s="771"/>
      <c r="H2" s="55" t="s">
        <v>357</v>
      </c>
    </row>
    <row r="3" spans="1:8" x14ac:dyDescent="0.2">
      <c r="A3" s="56"/>
      <c r="B3" s="56"/>
      <c r="C3" s="619" t="s">
        <v>486</v>
      </c>
      <c r="D3" s="619" t="s">
        <v>575</v>
      </c>
      <c r="E3" s="619" t="s">
        <v>601</v>
      </c>
      <c r="F3" s="619" t="s">
        <v>575</v>
      </c>
      <c r="G3" s="619" t="s">
        <v>600</v>
      </c>
      <c r="H3" s="619" t="s">
        <v>575</v>
      </c>
    </row>
    <row r="4" spans="1:8" ht="15" x14ac:dyDescent="0.25">
      <c r="A4" s="632">
        <v>2021</v>
      </c>
      <c r="B4" s="555" t="s">
        <v>504</v>
      </c>
      <c r="C4" s="623" t="s">
        <v>504</v>
      </c>
      <c r="D4" s="623" t="s">
        <v>504</v>
      </c>
      <c r="E4" s="623" t="s">
        <v>504</v>
      </c>
      <c r="F4" s="623" t="s">
        <v>504</v>
      </c>
      <c r="G4" s="623" t="s">
        <v>504</v>
      </c>
      <c r="H4" s="623" t="s">
        <v>504</v>
      </c>
    </row>
    <row r="5" spans="1:8" ht="15" x14ac:dyDescent="0.25">
      <c r="A5" s="660" t="s">
        <v>504</v>
      </c>
      <c r="B5" s="18" t="s">
        <v>619</v>
      </c>
      <c r="C5" s="235">
        <v>8.3238000000000003</v>
      </c>
      <c r="D5" s="441">
        <v>-0.81</v>
      </c>
      <c r="E5" s="235">
        <v>7.1341999999999999</v>
      </c>
      <c r="F5" s="441">
        <v>11.86</v>
      </c>
      <c r="G5" s="235">
        <v>6.7427999999999999</v>
      </c>
      <c r="H5" s="441" t="s">
        <v>142</v>
      </c>
    </row>
    <row r="6" spans="1:8" ht="15" x14ac:dyDescent="0.25">
      <c r="A6" s="632">
        <v>2022</v>
      </c>
      <c r="B6" s="555" t="s">
        <v>504</v>
      </c>
      <c r="C6" s="623" t="s">
        <v>504</v>
      </c>
      <c r="D6" s="623" t="s">
        <v>504</v>
      </c>
      <c r="E6" s="623" t="s">
        <v>504</v>
      </c>
      <c r="F6" s="623" t="s">
        <v>504</v>
      </c>
      <c r="G6" s="623" t="s">
        <v>504</v>
      </c>
      <c r="H6" s="623" t="s">
        <v>504</v>
      </c>
    </row>
    <row r="7" spans="1:8" ht="15" x14ac:dyDescent="0.25">
      <c r="A7" s="660" t="s">
        <v>504</v>
      </c>
      <c r="B7" s="18" t="s">
        <v>617</v>
      </c>
      <c r="C7" s="235">
        <v>8.7993390099999989</v>
      </c>
      <c r="D7" s="441">
        <v>5.712735698136596</v>
      </c>
      <c r="E7" s="235">
        <v>7.6110379399999983</v>
      </c>
      <c r="F7" s="441">
        <v>6.6834530348602481</v>
      </c>
      <c r="G7" s="235">
        <v>7.2198340499999993</v>
      </c>
      <c r="H7" s="441">
        <v>7.0746595149630291</v>
      </c>
    </row>
    <row r="8" spans="1:8" s="1" customFormat="1" ht="15" x14ac:dyDescent="0.25">
      <c r="A8" s="660" t="s">
        <v>504</v>
      </c>
      <c r="B8" s="18" t="s">
        <v>618</v>
      </c>
      <c r="C8" s="235">
        <v>9.3430694499999998</v>
      </c>
      <c r="D8" s="441">
        <v>6.1792191365974087</v>
      </c>
      <c r="E8" s="235">
        <v>8.154769589999999</v>
      </c>
      <c r="F8" s="441">
        <v>7.1439881693718217</v>
      </c>
      <c r="G8" s="235">
        <v>7.7635644899999985</v>
      </c>
      <c r="H8" s="441">
        <v>7.5310656205456574</v>
      </c>
    </row>
    <row r="9" spans="1:8" s="1" customFormat="1" ht="15" x14ac:dyDescent="0.25">
      <c r="A9" s="660" t="s">
        <v>504</v>
      </c>
      <c r="B9" s="18" t="s">
        <v>620</v>
      </c>
      <c r="C9" s="235">
        <v>9.9683611499999998</v>
      </c>
      <c r="D9" s="441">
        <v>6.692572535677769</v>
      </c>
      <c r="E9" s="235">
        <v>8.780061289999999</v>
      </c>
      <c r="F9" s="441">
        <v>7.6678034014201994</v>
      </c>
      <c r="G9" s="235">
        <v>8.3888561899999985</v>
      </c>
      <c r="H9" s="441">
        <v>8.0541831114485927</v>
      </c>
    </row>
    <row r="10" spans="1:8" s="1" customFormat="1" ht="15" x14ac:dyDescent="0.25">
      <c r="A10" s="660" t="s">
        <v>504</v>
      </c>
      <c r="B10" s="18" t="s">
        <v>619</v>
      </c>
      <c r="C10" s="235">
        <v>9.0315361499999991</v>
      </c>
      <c r="D10" s="441">
        <v>-9.3979841410541258</v>
      </c>
      <c r="E10" s="235">
        <v>8.1181600500000002</v>
      </c>
      <c r="F10" s="441">
        <v>-7.5386858717474725</v>
      </c>
      <c r="G10" s="235">
        <v>7.8286649000000006</v>
      </c>
      <c r="H10" s="441">
        <v>-6.6778029961674434</v>
      </c>
    </row>
    <row r="11" spans="1:8" s="1" customFormat="1" ht="15" x14ac:dyDescent="0.25">
      <c r="A11" s="632">
        <v>2023</v>
      </c>
      <c r="B11" s="555" t="s">
        <v>504</v>
      </c>
      <c r="C11" s="623" t="s">
        <v>504</v>
      </c>
      <c r="D11" s="623" t="s">
        <v>504</v>
      </c>
      <c r="E11" s="623" t="s">
        <v>504</v>
      </c>
      <c r="F11" s="623" t="s">
        <v>504</v>
      </c>
      <c r="G11" s="623" t="s">
        <v>504</v>
      </c>
      <c r="H11" s="623" t="s">
        <v>504</v>
      </c>
    </row>
    <row r="12" spans="1:8" s="1" customFormat="1" ht="15" x14ac:dyDescent="0.25">
      <c r="A12" s="660" t="s">
        <v>504</v>
      </c>
      <c r="B12" s="18" t="s">
        <v>617</v>
      </c>
      <c r="C12" s="235">
        <v>9.7491355500000001</v>
      </c>
      <c r="D12" s="441">
        <v>7.9454855528646817</v>
      </c>
      <c r="E12" s="235">
        <v>8.8357594499999994</v>
      </c>
      <c r="F12" s="441">
        <v>8.839434004506959</v>
      </c>
      <c r="G12" s="235">
        <v>8.5462643000000007</v>
      </c>
      <c r="H12" s="441">
        <v>9.1663062497412557</v>
      </c>
    </row>
    <row r="13" spans="1:8" s="1" customFormat="1" ht="15" x14ac:dyDescent="0.25">
      <c r="A13" s="660" t="s">
        <v>504</v>
      </c>
      <c r="B13" s="18" t="s">
        <v>618</v>
      </c>
      <c r="C13" s="235">
        <v>7.0454401499999992</v>
      </c>
      <c r="D13" s="441">
        <v>-27.732668051784355</v>
      </c>
      <c r="E13" s="235">
        <v>6.1357264500000008</v>
      </c>
      <c r="F13" s="441">
        <v>-30.558018416854917</v>
      </c>
      <c r="G13" s="235">
        <v>5.8467167500000006</v>
      </c>
      <c r="H13" s="441">
        <v>-31.58745687282337</v>
      </c>
    </row>
    <row r="14" spans="1:8" s="1" customFormat="1" ht="15" x14ac:dyDescent="0.25">
      <c r="A14" s="660" t="s">
        <v>504</v>
      </c>
      <c r="B14" s="18" t="s">
        <v>620</v>
      </c>
      <c r="C14" s="235">
        <v>6.8701930500000001</v>
      </c>
      <c r="D14" s="441">
        <v>-2.4873832758340741</v>
      </c>
      <c r="E14" s="235">
        <v>5.9604793500000008</v>
      </c>
      <c r="F14" s="441">
        <v>-2.8561752455571088</v>
      </c>
      <c r="G14" s="235">
        <v>5.6714696499999997</v>
      </c>
      <c r="H14" s="441">
        <v>-2.9973591588817921</v>
      </c>
    </row>
    <row r="15" spans="1:8" s="1" customFormat="1" ht="15" x14ac:dyDescent="0.25">
      <c r="A15" s="660" t="s">
        <v>504</v>
      </c>
      <c r="B15" s="18" t="s">
        <v>619</v>
      </c>
      <c r="C15" s="235">
        <v>6.7687525499999994</v>
      </c>
      <c r="D15" s="441">
        <v>-1.4765305612482127</v>
      </c>
      <c r="E15" s="235">
        <v>5.9630581500000011</v>
      </c>
      <c r="F15" s="441">
        <v>4.3264976666687285E-2</v>
      </c>
      <c r="G15" s="235">
        <v>5.6023470999999994</v>
      </c>
      <c r="H15" s="441">
        <v>-1.2187766886842168</v>
      </c>
    </row>
    <row r="16" spans="1:8" s="1" customFormat="1" ht="15" x14ac:dyDescent="0.25">
      <c r="A16" s="632">
        <v>2024</v>
      </c>
      <c r="B16" s="555" t="s">
        <v>504</v>
      </c>
      <c r="C16" s="623" t="s">
        <v>504</v>
      </c>
      <c r="D16" s="623" t="s">
        <v>504</v>
      </c>
      <c r="E16" s="623" t="s">
        <v>504</v>
      </c>
      <c r="F16" s="623" t="s">
        <v>504</v>
      </c>
      <c r="G16" s="623" t="s">
        <v>504</v>
      </c>
      <c r="H16" s="623" t="s">
        <v>504</v>
      </c>
    </row>
    <row r="17" spans="1:8" s="1" customFormat="1" ht="15" x14ac:dyDescent="0.25">
      <c r="A17" s="660" t="s">
        <v>504</v>
      </c>
      <c r="B17" s="18" t="s">
        <v>617</v>
      </c>
      <c r="C17" s="235">
        <v>7.5682376000000007</v>
      </c>
      <c r="D17" s="441">
        <v>11.811409031343617</v>
      </c>
      <c r="E17" s="235">
        <v>6.7241779000000017</v>
      </c>
      <c r="F17" s="441">
        <v>12.763916280105375</v>
      </c>
      <c r="G17" s="235">
        <v>6.3462890333333348</v>
      </c>
      <c r="H17" s="441">
        <v>13.279111773230465</v>
      </c>
    </row>
    <row r="18" spans="1:8" s="1" customFormat="1" ht="15" x14ac:dyDescent="0.25">
      <c r="A18" s="660" t="s">
        <v>504</v>
      </c>
      <c r="B18" s="18" t="s">
        <v>618</v>
      </c>
      <c r="C18" s="235">
        <v>7.4591914099999999</v>
      </c>
      <c r="D18" s="441">
        <v>-1.4408399387461199</v>
      </c>
      <c r="E18" s="235">
        <v>6.5307245300000005</v>
      </c>
      <c r="F18" s="441">
        <v>-2.8769817348229458</v>
      </c>
      <c r="G18" s="235">
        <v>6.1150479866666672</v>
      </c>
      <c r="H18" s="441">
        <v>-3.6437206917632343</v>
      </c>
    </row>
    <row r="19" spans="1:8" s="1" customFormat="1" ht="15" x14ac:dyDescent="0.25">
      <c r="A19" s="660" t="s">
        <v>504</v>
      </c>
      <c r="B19" s="18" t="s">
        <v>619</v>
      </c>
      <c r="C19" s="235">
        <v>8.0511863299999984</v>
      </c>
      <c r="D19" s="441">
        <v>7.9364489722887877</v>
      </c>
      <c r="E19" s="235">
        <v>7.37479028</v>
      </c>
      <c r="F19" s="441">
        <v>12.924534576870284</v>
      </c>
      <c r="G19" s="235">
        <v>6.9587999433333332</v>
      </c>
      <c r="H19" s="441">
        <v>13.797961332542183</v>
      </c>
    </row>
    <row r="20" spans="1:8" s="1" customFormat="1" ht="15" x14ac:dyDescent="0.25">
      <c r="A20" s="632">
        <v>2025</v>
      </c>
      <c r="B20" s="555" t="s">
        <v>504</v>
      </c>
      <c r="C20" s="623" t="s">
        <v>504</v>
      </c>
      <c r="D20" s="623" t="s">
        <v>504</v>
      </c>
      <c r="E20" s="623" t="s">
        <v>504</v>
      </c>
      <c r="F20" s="623" t="s">
        <v>504</v>
      </c>
      <c r="G20" s="623" t="s">
        <v>504</v>
      </c>
      <c r="H20" s="623" t="s">
        <v>504</v>
      </c>
    </row>
    <row r="21" spans="1:8" s="1" customFormat="1" ht="15" x14ac:dyDescent="0.25">
      <c r="A21" s="660" t="s">
        <v>504</v>
      </c>
      <c r="B21" s="18" t="s">
        <v>617</v>
      </c>
      <c r="C21" s="235">
        <v>8.8194020200000001</v>
      </c>
      <c r="D21" s="441">
        <v>9.5416458955558898</v>
      </c>
      <c r="E21" s="235">
        <v>8.1430059700000008</v>
      </c>
      <c r="F21" s="441">
        <v>10.416780150119751</v>
      </c>
      <c r="G21" s="235">
        <v>7.7270156333333322</v>
      </c>
      <c r="H21" s="441">
        <v>11.039485202272047</v>
      </c>
    </row>
    <row r="22" spans="1:8" s="1" customFormat="1" ht="15" x14ac:dyDescent="0.25">
      <c r="A22" s="660" t="s">
        <v>504</v>
      </c>
      <c r="B22" s="18" t="s">
        <v>618</v>
      </c>
      <c r="C22" s="235">
        <v>7.1558540900000001</v>
      </c>
      <c r="D22" s="441">
        <v>-18.862366475952982</v>
      </c>
      <c r="E22" s="235">
        <v>6.4794592499999997</v>
      </c>
      <c r="F22" s="441">
        <v>-20.429147738915397</v>
      </c>
      <c r="G22" s="235">
        <v>6.063467703333334</v>
      </c>
      <c r="H22" s="441">
        <v>-21.528983619803622</v>
      </c>
    </row>
    <row r="23" spans="1:8" s="1" customFormat="1" ht="15" x14ac:dyDescent="0.25">
      <c r="A23" s="660" t="s">
        <v>504</v>
      </c>
      <c r="B23" s="18" t="s">
        <v>620</v>
      </c>
      <c r="C23" s="235">
        <v>6.8492957500000005</v>
      </c>
      <c r="D23" s="441">
        <v>-4.2840216715486381</v>
      </c>
      <c r="E23" s="235">
        <v>6.1729009100000001</v>
      </c>
      <c r="F23" s="441">
        <v>-4.7312333972931402</v>
      </c>
      <c r="G23" s="235">
        <v>5.7569093633333326</v>
      </c>
      <c r="H23" s="441">
        <v>-5.0558253956143586</v>
      </c>
    </row>
    <row r="24" spans="1:8" s="1" customFormat="1" ht="15" x14ac:dyDescent="0.25">
      <c r="A24" s="686" t="s">
        <v>504</v>
      </c>
      <c r="B24" s="439" t="s">
        <v>619</v>
      </c>
      <c r="C24" s="687">
        <v>7.6348761499999993</v>
      </c>
      <c r="D24" s="688">
        <v>11.469506189742191</v>
      </c>
      <c r="E24" s="687">
        <v>6.9507542499999992</v>
      </c>
      <c r="F24" s="688">
        <v>12.601098759578164</v>
      </c>
      <c r="G24" s="687">
        <v>6.5806172666666667</v>
      </c>
      <c r="H24" s="688">
        <v>14.308161746989803</v>
      </c>
    </row>
    <row r="25" spans="1:8" s="1" customFormat="1" ht="15" x14ac:dyDescent="0.25">
      <c r="A25" s="686">
        <v>2026</v>
      </c>
      <c r="B25" s="439" t="s">
        <v>504</v>
      </c>
      <c r="C25" s="687" t="s">
        <v>504</v>
      </c>
      <c r="D25" s="688" t="s">
        <v>504</v>
      </c>
      <c r="E25" s="687" t="s">
        <v>504</v>
      </c>
      <c r="F25" s="688" t="s">
        <v>504</v>
      </c>
      <c r="G25" s="687" t="s">
        <v>504</v>
      </c>
      <c r="H25" s="688" t="s">
        <v>504</v>
      </c>
    </row>
    <row r="26" spans="1:8" s="1" customFormat="1" ht="15" x14ac:dyDescent="0.25">
      <c r="A26" s="632" t="s">
        <v>504</v>
      </c>
      <c r="B26" s="555" t="s">
        <v>686</v>
      </c>
      <c r="C26" s="623">
        <v>7.3393493799999998</v>
      </c>
      <c r="D26" s="745">
        <v>-3.870747399091726</v>
      </c>
      <c r="E26" s="623">
        <v>6.6552274799999998</v>
      </c>
      <c r="F26" s="745">
        <v>-4.2517223220774856</v>
      </c>
      <c r="G26" s="623">
        <v>6.2850904966666672</v>
      </c>
      <c r="H26" s="745">
        <v>-4.4908670117764657</v>
      </c>
    </row>
    <row r="27" spans="1:8" s="1" customFormat="1" x14ac:dyDescent="0.2">
      <c r="A27" s="80" t="s">
        <v>254</v>
      </c>
      <c r="H27" s="161" t="s">
        <v>563</v>
      </c>
    </row>
    <row r="28" spans="1:8" s="1" customFormat="1" x14ac:dyDescent="0.2">
      <c r="A28" s="80" t="s">
        <v>693</v>
      </c>
      <c r="H28" s="161"/>
    </row>
    <row r="29" spans="1:8" s="1" customFormat="1" x14ac:dyDescent="0.2"/>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sheetData>
  <mergeCells count="1">
    <mergeCell ref="A1: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I17"/>
  <sheetViews>
    <sheetView zoomScaleNormal="100" zoomScaleSheetLayoutView="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9" width="11" style="69"/>
    <col min="10" max="10" width="10" style="69"/>
    <col min="11" max="12" width="10.125" style="69" bestFit="1" customWidth="1"/>
    <col min="13" max="256" width="10" style="69"/>
    <col min="257" max="257" width="28.125" style="69" customWidth="1"/>
    <col min="258" max="258" width="10.625" style="69" customWidth="1"/>
    <col min="259" max="259" width="11.125" style="69" customWidth="1"/>
    <col min="260" max="260" width="10" style="69"/>
    <col min="261" max="261" width="11.125" style="69" customWidth="1"/>
    <col min="262" max="262" width="11.625" style="69" customWidth="1"/>
    <col min="263" max="263" width="10" style="69"/>
    <col min="264" max="264" width="10.625" style="69" bestFit="1" customWidth="1"/>
    <col min="265" max="266" width="10" style="69"/>
    <col min="267" max="268" width="10.125" style="69" bestFit="1" customWidth="1"/>
    <col min="269" max="512" width="10" style="69"/>
    <col min="513" max="513" width="28.125" style="69" customWidth="1"/>
    <col min="514" max="514" width="10.625" style="69" customWidth="1"/>
    <col min="515" max="515" width="11.125" style="69" customWidth="1"/>
    <col min="516" max="516" width="10" style="69"/>
    <col min="517" max="517" width="11.125" style="69" customWidth="1"/>
    <col min="518" max="518" width="11.625" style="69" customWidth="1"/>
    <col min="519" max="519" width="10" style="69"/>
    <col min="520" max="520" width="10.625" style="69" bestFit="1" customWidth="1"/>
    <col min="521" max="522" width="10" style="69"/>
    <col min="523" max="524" width="10.125" style="69" bestFit="1" customWidth="1"/>
    <col min="525" max="768" width="10" style="69"/>
    <col min="769" max="769" width="28.125" style="69" customWidth="1"/>
    <col min="770" max="770" width="10.625" style="69" customWidth="1"/>
    <col min="771" max="771" width="11.125" style="69" customWidth="1"/>
    <col min="772" max="772" width="10" style="69"/>
    <col min="773" max="773" width="11.125" style="69" customWidth="1"/>
    <col min="774" max="774" width="11.625" style="69" customWidth="1"/>
    <col min="775" max="775" width="10" style="69"/>
    <col min="776" max="776" width="10.625" style="69" bestFit="1" customWidth="1"/>
    <col min="777" max="778" width="10" style="69"/>
    <col min="779" max="780" width="10.125" style="69" bestFit="1" customWidth="1"/>
    <col min="781" max="1024" width="11" style="69"/>
    <col min="1025" max="1025" width="28.125" style="69" customWidth="1"/>
    <col min="1026" max="1026" width="10.625" style="69" customWidth="1"/>
    <col min="1027" max="1027" width="11.125" style="69" customWidth="1"/>
    <col min="1028" max="1028" width="10" style="69"/>
    <col min="1029" max="1029" width="11.125" style="69" customWidth="1"/>
    <col min="1030" max="1030" width="11.625" style="69" customWidth="1"/>
    <col min="1031" max="1031" width="10" style="69"/>
    <col min="1032" max="1032" width="10.625" style="69" bestFit="1" customWidth="1"/>
    <col min="1033" max="1034" width="10" style="69"/>
    <col min="1035" max="1036" width="10.125" style="69" bestFit="1" customWidth="1"/>
    <col min="1037" max="1280" width="10" style="69"/>
    <col min="1281" max="1281" width="28.125" style="69" customWidth="1"/>
    <col min="1282" max="1282" width="10.625" style="69" customWidth="1"/>
    <col min="1283" max="1283" width="11.125" style="69" customWidth="1"/>
    <col min="1284" max="1284" width="10" style="69"/>
    <col min="1285" max="1285" width="11.125" style="69" customWidth="1"/>
    <col min="1286" max="1286" width="11.625" style="69" customWidth="1"/>
    <col min="1287" max="1287" width="10" style="69"/>
    <col min="1288" max="1288" width="10.625" style="69" bestFit="1" customWidth="1"/>
    <col min="1289" max="1290" width="10" style="69"/>
    <col min="1291" max="1292" width="10.125" style="69" bestFit="1" customWidth="1"/>
    <col min="1293" max="1536" width="10" style="69"/>
    <col min="1537" max="1537" width="28.125" style="69" customWidth="1"/>
    <col min="1538" max="1538" width="10.625" style="69" customWidth="1"/>
    <col min="1539" max="1539" width="11.125" style="69" customWidth="1"/>
    <col min="1540" max="1540" width="10" style="69"/>
    <col min="1541" max="1541" width="11.125" style="69" customWidth="1"/>
    <col min="1542" max="1542" width="11.625" style="69" customWidth="1"/>
    <col min="1543" max="1543" width="10" style="69"/>
    <col min="1544" max="1544" width="10.625" style="69" bestFit="1" customWidth="1"/>
    <col min="1545" max="1546" width="10" style="69"/>
    <col min="1547" max="1548" width="10.125" style="69" bestFit="1" customWidth="1"/>
    <col min="1549" max="1792" width="10" style="69"/>
    <col min="1793" max="1793" width="28.125" style="69" customWidth="1"/>
    <col min="1794" max="1794" width="10.625" style="69" customWidth="1"/>
    <col min="1795" max="1795" width="11.125" style="69" customWidth="1"/>
    <col min="1796" max="1796" width="10" style="69"/>
    <col min="1797" max="1797" width="11.125" style="69" customWidth="1"/>
    <col min="1798" max="1798" width="11.625" style="69" customWidth="1"/>
    <col min="1799" max="1799" width="10" style="69"/>
    <col min="1800" max="1800" width="10.625" style="69" bestFit="1" customWidth="1"/>
    <col min="1801" max="1802" width="10" style="69"/>
    <col min="1803" max="1804" width="10.125" style="69" bestFit="1" customWidth="1"/>
    <col min="1805" max="2048" width="11" style="69"/>
    <col min="2049" max="2049" width="28.125" style="69" customWidth="1"/>
    <col min="2050" max="2050" width="10.625" style="69" customWidth="1"/>
    <col min="2051" max="2051" width="11.125" style="69" customWidth="1"/>
    <col min="2052" max="2052" width="10" style="69"/>
    <col min="2053" max="2053" width="11.125" style="69" customWidth="1"/>
    <col min="2054" max="2054" width="11.625" style="69" customWidth="1"/>
    <col min="2055" max="2055" width="10" style="69"/>
    <col min="2056" max="2056" width="10.625" style="69" bestFit="1" customWidth="1"/>
    <col min="2057" max="2058" width="10" style="69"/>
    <col min="2059" max="2060" width="10.125" style="69" bestFit="1" customWidth="1"/>
    <col min="2061" max="2304" width="10" style="69"/>
    <col min="2305" max="2305" width="28.125" style="69" customWidth="1"/>
    <col min="2306" max="2306" width="10.625" style="69" customWidth="1"/>
    <col min="2307" max="2307" width="11.125" style="69" customWidth="1"/>
    <col min="2308" max="2308" width="10" style="69"/>
    <col min="2309" max="2309" width="11.125" style="69" customWidth="1"/>
    <col min="2310" max="2310" width="11.625" style="69" customWidth="1"/>
    <col min="2311" max="2311" width="10" style="69"/>
    <col min="2312" max="2312" width="10.625" style="69" bestFit="1" customWidth="1"/>
    <col min="2313" max="2314" width="10" style="69"/>
    <col min="2315" max="2316" width="10.125" style="69" bestFit="1" customWidth="1"/>
    <col min="2317" max="2560" width="10" style="69"/>
    <col min="2561" max="2561" width="28.125" style="69" customWidth="1"/>
    <col min="2562" max="2562" width="10.625" style="69" customWidth="1"/>
    <col min="2563" max="2563" width="11.125" style="69" customWidth="1"/>
    <col min="2564" max="2564" width="10" style="69"/>
    <col min="2565" max="2565" width="11.125" style="69" customWidth="1"/>
    <col min="2566" max="2566" width="11.625" style="69" customWidth="1"/>
    <col min="2567" max="2567" width="10" style="69"/>
    <col min="2568" max="2568" width="10.625" style="69" bestFit="1" customWidth="1"/>
    <col min="2569" max="2570" width="10" style="69"/>
    <col min="2571" max="2572" width="10.125" style="69" bestFit="1" customWidth="1"/>
    <col min="2573" max="2816" width="10" style="69"/>
    <col min="2817" max="2817" width="28.125" style="69" customWidth="1"/>
    <col min="2818" max="2818" width="10.625" style="69" customWidth="1"/>
    <col min="2819" max="2819" width="11.125" style="69" customWidth="1"/>
    <col min="2820" max="2820" width="10" style="69"/>
    <col min="2821" max="2821" width="11.125" style="69" customWidth="1"/>
    <col min="2822" max="2822" width="11.625" style="69" customWidth="1"/>
    <col min="2823" max="2823" width="10" style="69"/>
    <col min="2824" max="2824" width="10.625" style="69" bestFit="1" customWidth="1"/>
    <col min="2825" max="2826" width="10" style="69"/>
    <col min="2827" max="2828" width="10.125" style="69" bestFit="1" customWidth="1"/>
    <col min="2829" max="3072" width="11" style="69"/>
    <col min="3073" max="3073" width="28.125" style="69" customWidth="1"/>
    <col min="3074" max="3074" width="10.625" style="69" customWidth="1"/>
    <col min="3075" max="3075" width="11.125" style="69" customWidth="1"/>
    <col min="3076" max="3076" width="10" style="69"/>
    <col min="3077" max="3077" width="11.125" style="69" customWidth="1"/>
    <col min="3078" max="3078" width="11.625" style="69" customWidth="1"/>
    <col min="3079" max="3079" width="10" style="69"/>
    <col min="3080" max="3080" width="10.625" style="69" bestFit="1" customWidth="1"/>
    <col min="3081" max="3082" width="10" style="69"/>
    <col min="3083" max="3084" width="10.125" style="69" bestFit="1" customWidth="1"/>
    <col min="3085" max="3328" width="10" style="69"/>
    <col min="3329" max="3329" width="28.125" style="69" customWidth="1"/>
    <col min="3330" max="3330" width="10.625" style="69" customWidth="1"/>
    <col min="3331" max="3331" width="11.125" style="69" customWidth="1"/>
    <col min="3332" max="3332" width="10" style="69"/>
    <col min="3333" max="3333" width="11.125" style="69" customWidth="1"/>
    <col min="3334" max="3334" width="11.625" style="69" customWidth="1"/>
    <col min="3335" max="3335" width="10" style="69"/>
    <col min="3336" max="3336" width="10.625" style="69" bestFit="1" customWidth="1"/>
    <col min="3337" max="3338" width="10" style="69"/>
    <col min="3339" max="3340" width="10.125" style="69" bestFit="1" customWidth="1"/>
    <col min="3341" max="3584" width="10" style="69"/>
    <col min="3585" max="3585" width="28.125" style="69" customWidth="1"/>
    <col min="3586" max="3586" width="10.625" style="69" customWidth="1"/>
    <col min="3587" max="3587" width="11.125" style="69" customWidth="1"/>
    <col min="3588" max="3588" width="10" style="69"/>
    <col min="3589" max="3589" width="11.125" style="69" customWidth="1"/>
    <col min="3590" max="3590" width="11.625" style="69" customWidth="1"/>
    <col min="3591" max="3591" width="10" style="69"/>
    <col min="3592" max="3592" width="10.625" style="69" bestFit="1" customWidth="1"/>
    <col min="3593" max="3594" width="10" style="69"/>
    <col min="3595" max="3596" width="10.125" style="69" bestFit="1" customWidth="1"/>
    <col min="3597" max="3840" width="10" style="69"/>
    <col min="3841" max="3841" width="28.125" style="69" customWidth="1"/>
    <col min="3842" max="3842" width="10.625" style="69" customWidth="1"/>
    <col min="3843" max="3843" width="11.125" style="69" customWidth="1"/>
    <col min="3844" max="3844" width="10" style="69"/>
    <col min="3845" max="3845" width="11.125" style="69" customWidth="1"/>
    <col min="3846" max="3846" width="11.625" style="69" customWidth="1"/>
    <col min="3847" max="3847" width="10" style="69"/>
    <col min="3848" max="3848" width="10.625" style="69" bestFit="1" customWidth="1"/>
    <col min="3849" max="3850" width="10" style="69"/>
    <col min="3851" max="3852" width="10.125" style="69" bestFit="1" customWidth="1"/>
    <col min="3853" max="4096" width="11" style="69"/>
    <col min="4097" max="4097" width="28.125" style="69" customWidth="1"/>
    <col min="4098" max="4098" width="10.625" style="69" customWidth="1"/>
    <col min="4099" max="4099" width="11.125" style="69" customWidth="1"/>
    <col min="4100" max="4100" width="10" style="69"/>
    <col min="4101" max="4101" width="11.125" style="69" customWidth="1"/>
    <col min="4102" max="4102" width="11.625" style="69" customWidth="1"/>
    <col min="4103" max="4103" width="10" style="69"/>
    <col min="4104" max="4104" width="10.625" style="69" bestFit="1" customWidth="1"/>
    <col min="4105" max="4106" width="10" style="69"/>
    <col min="4107" max="4108" width="10.125" style="69" bestFit="1" customWidth="1"/>
    <col min="4109" max="4352" width="10" style="69"/>
    <col min="4353" max="4353" width="28.125" style="69" customWidth="1"/>
    <col min="4354" max="4354" width="10.625" style="69" customWidth="1"/>
    <col min="4355" max="4355" width="11.125" style="69" customWidth="1"/>
    <col min="4356" max="4356" width="10" style="69"/>
    <col min="4357" max="4357" width="11.125" style="69" customWidth="1"/>
    <col min="4358" max="4358" width="11.625" style="69" customWidth="1"/>
    <col min="4359" max="4359" width="10" style="69"/>
    <col min="4360" max="4360" width="10.625" style="69" bestFit="1" customWidth="1"/>
    <col min="4361" max="4362" width="10" style="69"/>
    <col min="4363" max="4364" width="10.125" style="69" bestFit="1" customWidth="1"/>
    <col min="4365" max="4608" width="10" style="69"/>
    <col min="4609" max="4609" width="28.125" style="69" customWidth="1"/>
    <col min="4610" max="4610" width="10.625" style="69" customWidth="1"/>
    <col min="4611" max="4611" width="11.125" style="69" customWidth="1"/>
    <col min="4612" max="4612" width="10" style="69"/>
    <col min="4613" max="4613" width="11.125" style="69" customWidth="1"/>
    <col min="4614" max="4614" width="11.625" style="69" customWidth="1"/>
    <col min="4615" max="4615" width="10" style="69"/>
    <col min="4616" max="4616" width="10.625" style="69" bestFit="1" customWidth="1"/>
    <col min="4617" max="4618" width="10" style="69"/>
    <col min="4619" max="4620" width="10.125" style="69" bestFit="1" customWidth="1"/>
    <col min="4621" max="4864" width="10" style="69"/>
    <col min="4865" max="4865" width="28.125" style="69" customWidth="1"/>
    <col min="4866" max="4866" width="10.625" style="69" customWidth="1"/>
    <col min="4867" max="4867" width="11.125" style="69" customWidth="1"/>
    <col min="4868" max="4868" width="10" style="69"/>
    <col min="4869" max="4869" width="11.125" style="69" customWidth="1"/>
    <col min="4870" max="4870" width="11.625" style="69" customWidth="1"/>
    <col min="4871" max="4871" width="10" style="69"/>
    <col min="4872" max="4872" width="10.625" style="69" bestFit="1" customWidth="1"/>
    <col min="4873" max="4874" width="10" style="69"/>
    <col min="4875" max="4876" width="10.125" style="69" bestFit="1" customWidth="1"/>
    <col min="4877" max="5120" width="11" style="69"/>
    <col min="5121" max="5121" width="28.125" style="69" customWidth="1"/>
    <col min="5122" max="5122" width="10.625" style="69" customWidth="1"/>
    <col min="5123" max="5123" width="11.125" style="69" customWidth="1"/>
    <col min="5124" max="5124" width="10" style="69"/>
    <col min="5125" max="5125" width="11.125" style="69" customWidth="1"/>
    <col min="5126" max="5126" width="11.625" style="69" customWidth="1"/>
    <col min="5127" max="5127" width="10" style="69"/>
    <col min="5128" max="5128" width="10.625" style="69" bestFit="1" customWidth="1"/>
    <col min="5129" max="5130" width="10" style="69"/>
    <col min="5131" max="5132" width="10.125" style="69" bestFit="1" customWidth="1"/>
    <col min="5133" max="5376" width="10" style="69"/>
    <col min="5377" max="5377" width="28.125" style="69" customWidth="1"/>
    <col min="5378" max="5378" width="10.625" style="69" customWidth="1"/>
    <col min="5379" max="5379" width="11.125" style="69" customWidth="1"/>
    <col min="5380" max="5380" width="10" style="69"/>
    <col min="5381" max="5381" width="11.125" style="69" customWidth="1"/>
    <col min="5382" max="5382" width="11.625" style="69" customWidth="1"/>
    <col min="5383" max="5383" width="10" style="69"/>
    <col min="5384" max="5384" width="10.625" style="69" bestFit="1" customWidth="1"/>
    <col min="5385" max="5386" width="10" style="69"/>
    <col min="5387" max="5388" width="10.125" style="69" bestFit="1" customWidth="1"/>
    <col min="5389" max="5632" width="10" style="69"/>
    <col min="5633" max="5633" width="28.125" style="69" customWidth="1"/>
    <col min="5634" max="5634" width="10.625" style="69" customWidth="1"/>
    <col min="5635" max="5635" width="11.125" style="69" customWidth="1"/>
    <col min="5636" max="5636" width="10" style="69"/>
    <col min="5637" max="5637" width="11.125" style="69" customWidth="1"/>
    <col min="5638" max="5638" width="11.625" style="69" customWidth="1"/>
    <col min="5639" max="5639" width="10" style="69"/>
    <col min="5640" max="5640" width="10.625" style="69" bestFit="1" customWidth="1"/>
    <col min="5641" max="5642" width="10" style="69"/>
    <col min="5643" max="5644" width="10.125" style="69" bestFit="1" customWidth="1"/>
    <col min="5645" max="5888" width="10" style="69"/>
    <col min="5889" max="5889" width="28.125" style="69" customWidth="1"/>
    <col min="5890" max="5890" width="10.625" style="69" customWidth="1"/>
    <col min="5891" max="5891" width="11.125" style="69" customWidth="1"/>
    <col min="5892" max="5892" width="10" style="69"/>
    <col min="5893" max="5893" width="11.125" style="69" customWidth="1"/>
    <col min="5894" max="5894" width="11.625" style="69" customWidth="1"/>
    <col min="5895" max="5895" width="10" style="69"/>
    <col min="5896" max="5896" width="10.625" style="69" bestFit="1" customWidth="1"/>
    <col min="5897" max="5898" width="10" style="69"/>
    <col min="5899" max="5900" width="10.125" style="69" bestFit="1" customWidth="1"/>
    <col min="5901" max="6144" width="11" style="69"/>
    <col min="6145" max="6145" width="28.125" style="69" customWidth="1"/>
    <col min="6146" max="6146" width="10.625" style="69" customWidth="1"/>
    <col min="6147" max="6147" width="11.125" style="69" customWidth="1"/>
    <col min="6148" max="6148" width="10" style="69"/>
    <col min="6149" max="6149" width="11.125" style="69" customWidth="1"/>
    <col min="6150" max="6150" width="11.625" style="69" customWidth="1"/>
    <col min="6151" max="6151" width="10" style="69"/>
    <col min="6152" max="6152" width="10.625" style="69" bestFit="1" customWidth="1"/>
    <col min="6153" max="6154" width="10" style="69"/>
    <col min="6155" max="6156" width="10.125" style="69" bestFit="1" customWidth="1"/>
    <col min="6157" max="6400" width="10" style="69"/>
    <col min="6401" max="6401" width="28.125" style="69" customWidth="1"/>
    <col min="6402" max="6402" width="10.625" style="69" customWidth="1"/>
    <col min="6403" max="6403" width="11.125" style="69" customWidth="1"/>
    <col min="6404" max="6404" width="10" style="69"/>
    <col min="6405" max="6405" width="11.125" style="69" customWidth="1"/>
    <col min="6406" max="6406" width="11.625" style="69" customWidth="1"/>
    <col min="6407" max="6407" width="10" style="69"/>
    <col min="6408" max="6408" width="10.625" style="69" bestFit="1" customWidth="1"/>
    <col min="6409" max="6410" width="10" style="69"/>
    <col min="6411" max="6412" width="10.125" style="69" bestFit="1" customWidth="1"/>
    <col min="6413" max="6656" width="10" style="69"/>
    <col min="6657" max="6657" width="28.125" style="69" customWidth="1"/>
    <col min="6658" max="6658" width="10.625" style="69" customWidth="1"/>
    <col min="6659" max="6659" width="11.125" style="69" customWidth="1"/>
    <col min="6660" max="6660" width="10" style="69"/>
    <col min="6661" max="6661" width="11.125" style="69" customWidth="1"/>
    <col min="6662" max="6662" width="11.625" style="69" customWidth="1"/>
    <col min="6663" max="6663" width="10" style="69"/>
    <col min="6664" max="6664" width="10.625" style="69" bestFit="1" customWidth="1"/>
    <col min="6665" max="6666" width="10" style="69"/>
    <col min="6667" max="6668" width="10.125" style="69" bestFit="1" customWidth="1"/>
    <col min="6669" max="6912" width="10" style="69"/>
    <col min="6913" max="6913" width="28.125" style="69" customWidth="1"/>
    <col min="6914" max="6914" width="10.625" style="69" customWidth="1"/>
    <col min="6915" max="6915" width="11.125" style="69" customWidth="1"/>
    <col min="6916" max="6916" width="10" style="69"/>
    <col min="6917" max="6917" width="11.125" style="69" customWidth="1"/>
    <col min="6918" max="6918" width="11.625" style="69" customWidth="1"/>
    <col min="6919" max="6919" width="10" style="69"/>
    <col min="6920" max="6920" width="10.625" style="69" bestFit="1" customWidth="1"/>
    <col min="6921" max="6922" width="10" style="69"/>
    <col min="6923" max="6924" width="10.125" style="69" bestFit="1" customWidth="1"/>
    <col min="6925" max="7168" width="11" style="69"/>
    <col min="7169" max="7169" width="28.125" style="69" customWidth="1"/>
    <col min="7170" max="7170" width="10.625" style="69" customWidth="1"/>
    <col min="7171" max="7171" width="11.125" style="69" customWidth="1"/>
    <col min="7172" max="7172" width="10" style="69"/>
    <col min="7173" max="7173" width="11.125" style="69" customWidth="1"/>
    <col min="7174" max="7174" width="11.625" style="69" customWidth="1"/>
    <col min="7175" max="7175" width="10" style="69"/>
    <col min="7176" max="7176" width="10.625" style="69" bestFit="1" customWidth="1"/>
    <col min="7177" max="7178" width="10" style="69"/>
    <col min="7179" max="7180" width="10.125" style="69" bestFit="1" customWidth="1"/>
    <col min="7181" max="7424" width="10" style="69"/>
    <col min="7425" max="7425" width="28.125" style="69" customWidth="1"/>
    <col min="7426" max="7426" width="10.625" style="69" customWidth="1"/>
    <col min="7427" max="7427" width="11.125" style="69" customWidth="1"/>
    <col min="7428" max="7428" width="10" style="69"/>
    <col min="7429" max="7429" width="11.125" style="69" customWidth="1"/>
    <col min="7430" max="7430" width="11.625" style="69" customWidth="1"/>
    <col min="7431" max="7431" width="10" style="69"/>
    <col min="7432" max="7432" width="10.625" style="69" bestFit="1" customWidth="1"/>
    <col min="7433" max="7434" width="10" style="69"/>
    <col min="7435" max="7436" width="10.125" style="69" bestFit="1" customWidth="1"/>
    <col min="7437" max="7680" width="10" style="69"/>
    <col min="7681" max="7681" width="28.125" style="69" customWidth="1"/>
    <col min="7682" max="7682" width="10.625" style="69" customWidth="1"/>
    <col min="7683" max="7683" width="11.125" style="69" customWidth="1"/>
    <col min="7684" max="7684" width="10" style="69"/>
    <col min="7685" max="7685" width="11.125" style="69" customWidth="1"/>
    <col min="7686" max="7686" width="11.625" style="69" customWidth="1"/>
    <col min="7687" max="7687" width="10" style="69"/>
    <col min="7688" max="7688" width="10.625" style="69" bestFit="1" customWidth="1"/>
    <col min="7689" max="7690" width="10" style="69"/>
    <col min="7691" max="7692" width="10.125" style="69" bestFit="1" customWidth="1"/>
    <col min="7693" max="7936" width="10" style="69"/>
    <col min="7937" max="7937" width="28.125" style="69" customWidth="1"/>
    <col min="7938" max="7938" width="10.625" style="69" customWidth="1"/>
    <col min="7939" max="7939" width="11.125" style="69" customWidth="1"/>
    <col min="7940" max="7940" width="10" style="69"/>
    <col min="7941" max="7941" width="11.125" style="69" customWidth="1"/>
    <col min="7942" max="7942" width="11.625" style="69" customWidth="1"/>
    <col min="7943" max="7943" width="10" style="69"/>
    <col min="7944" max="7944" width="10.625" style="69" bestFit="1" customWidth="1"/>
    <col min="7945" max="7946" width="10" style="69"/>
    <col min="7947" max="7948" width="10.125" style="69" bestFit="1" customWidth="1"/>
    <col min="7949" max="8192" width="11" style="69"/>
    <col min="8193" max="8193" width="28.125" style="69" customWidth="1"/>
    <col min="8194" max="8194" width="10.625" style="69" customWidth="1"/>
    <col min="8195" max="8195" width="11.125" style="69" customWidth="1"/>
    <col min="8196" max="8196" width="10" style="69"/>
    <col min="8197" max="8197" width="11.125" style="69" customWidth="1"/>
    <col min="8198" max="8198" width="11.625" style="69" customWidth="1"/>
    <col min="8199" max="8199" width="10" style="69"/>
    <col min="8200" max="8200" width="10.625" style="69" bestFit="1" customWidth="1"/>
    <col min="8201" max="8202" width="10" style="69"/>
    <col min="8203" max="8204" width="10.125" style="69" bestFit="1" customWidth="1"/>
    <col min="8205" max="8448" width="10" style="69"/>
    <col min="8449" max="8449" width="28.125" style="69" customWidth="1"/>
    <col min="8450" max="8450" width="10.625" style="69" customWidth="1"/>
    <col min="8451" max="8451" width="11.125" style="69" customWidth="1"/>
    <col min="8452" max="8452" width="10" style="69"/>
    <col min="8453" max="8453" width="11.125" style="69" customWidth="1"/>
    <col min="8454" max="8454" width="11.625" style="69" customWidth="1"/>
    <col min="8455" max="8455" width="10" style="69"/>
    <col min="8456" max="8456" width="10.625" style="69" bestFit="1" customWidth="1"/>
    <col min="8457" max="8458" width="10" style="69"/>
    <col min="8459" max="8460" width="10.125" style="69" bestFit="1" customWidth="1"/>
    <col min="8461" max="8704" width="10" style="69"/>
    <col min="8705" max="8705" width="28.125" style="69" customWidth="1"/>
    <col min="8706" max="8706" width="10.625" style="69" customWidth="1"/>
    <col min="8707" max="8707" width="11.125" style="69" customWidth="1"/>
    <col min="8708" max="8708" width="10" style="69"/>
    <col min="8709" max="8709" width="11.125" style="69" customWidth="1"/>
    <col min="8710" max="8710" width="11.625" style="69" customWidth="1"/>
    <col min="8711" max="8711" width="10" style="69"/>
    <col min="8712" max="8712" width="10.625" style="69" bestFit="1" customWidth="1"/>
    <col min="8713" max="8714" width="10" style="69"/>
    <col min="8715" max="8716" width="10.125" style="69" bestFit="1" customWidth="1"/>
    <col min="8717" max="8960" width="10" style="69"/>
    <col min="8961" max="8961" width="28.125" style="69" customWidth="1"/>
    <col min="8962" max="8962" width="10.625" style="69" customWidth="1"/>
    <col min="8963" max="8963" width="11.125" style="69" customWidth="1"/>
    <col min="8964" max="8964" width="10" style="69"/>
    <col min="8965" max="8965" width="11.125" style="69" customWidth="1"/>
    <col min="8966" max="8966" width="11.625" style="69" customWidth="1"/>
    <col min="8967" max="8967" width="10" style="69"/>
    <col min="8968" max="8968" width="10.625" style="69" bestFit="1" customWidth="1"/>
    <col min="8969" max="8970" width="10" style="69"/>
    <col min="8971" max="8972" width="10.125" style="69" bestFit="1" customWidth="1"/>
    <col min="8973" max="9216" width="11" style="69"/>
    <col min="9217" max="9217" width="28.125" style="69" customWidth="1"/>
    <col min="9218" max="9218" width="10.625" style="69" customWidth="1"/>
    <col min="9219" max="9219" width="11.125" style="69" customWidth="1"/>
    <col min="9220" max="9220" width="10" style="69"/>
    <col min="9221" max="9221" width="11.125" style="69" customWidth="1"/>
    <col min="9222" max="9222" width="11.625" style="69" customWidth="1"/>
    <col min="9223" max="9223" width="10" style="69"/>
    <col min="9224" max="9224" width="10.625" style="69" bestFit="1" customWidth="1"/>
    <col min="9225" max="9226" width="10" style="69"/>
    <col min="9227" max="9228" width="10.125" style="69" bestFit="1" customWidth="1"/>
    <col min="9229" max="9472" width="10" style="69"/>
    <col min="9473" max="9473" width="28.125" style="69" customWidth="1"/>
    <col min="9474" max="9474" width="10.625" style="69" customWidth="1"/>
    <col min="9475" max="9475" width="11.125" style="69" customWidth="1"/>
    <col min="9476" max="9476" width="10" style="69"/>
    <col min="9477" max="9477" width="11.125" style="69" customWidth="1"/>
    <col min="9478" max="9478" width="11.625" style="69" customWidth="1"/>
    <col min="9479" max="9479" width="10" style="69"/>
    <col min="9480" max="9480" width="10.625" style="69" bestFit="1" customWidth="1"/>
    <col min="9481" max="9482" width="10" style="69"/>
    <col min="9483" max="9484" width="10.125" style="69" bestFit="1" customWidth="1"/>
    <col min="9485" max="9728" width="10" style="69"/>
    <col min="9729" max="9729" width="28.125" style="69" customWidth="1"/>
    <col min="9730" max="9730" width="10.625" style="69" customWidth="1"/>
    <col min="9731" max="9731" width="11.125" style="69" customWidth="1"/>
    <col min="9732" max="9732" width="10" style="69"/>
    <col min="9733" max="9733" width="11.125" style="69" customWidth="1"/>
    <col min="9734" max="9734" width="11.625" style="69" customWidth="1"/>
    <col min="9735" max="9735" width="10" style="69"/>
    <col min="9736" max="9736" width="10.625" style="69" bestFit="1" customWidth="1"/>
    <col min="9737" max="9738" width="10" style="69"/>
    <col min="9739" max="9740" width="10.125" style="69" bestFit="1" customWidth="1"/>
    <col min="9741" max="9984" width="10" style="69"/>
    <col min="9985" max="9985" width="28.125" style="69" customWidth="1"/>
    <col min="9986" max="9986" width="10.625" style="69" customWidth="1"/>
    <col min="9987" max="9987" width="11.125" style="69" customWidth="1"/>
    <col min="9988" max="9988" width="10" style="69"/>
    <col min="9989" max="9989" width="11.125" style="69" customWidth="1"/>
    <col min="9990" max="9990" width="11.625" style="69" customWidth="1"/>
    <col min="9991" max="9991" width="10" style="69"/>
    <col min="9992" max="9992" width="10.625" style="69" bestFit="1" customWidth="1"/>
    <col min="9993" max="9994" width="10" style="69"/>
    <col min="9995" max="9996" width="10.125" style="69" bestFit="1" customWidth="1"/>
    <col min="9997" max="10240" width="11" style="69"/>
    <col min="10241" max="10241" width="28.125" style="69" customWidth="1"/>
    <col min="10242" max="10242" width="10.625" style="69" customWidth="1"/>
    <col min="10243" max="10243" width="11.125" style="69" customWidth="1"/>
    <col min="10244" max="10244" width="10" style="69"/>
    <col min="10245" max="10245" width="11.125" style="69" customWidth="1"/>
    <col min="10246" max="10246" width="11.625" style="69" customWidth="1"/>
    <col min="10247" max="10247" width="10" style="69"/>
    <col min="10248" max="10248" width="10.625" style="69" bestFit="1" customWidth="1"/>
    <col min="10249" max="10250" width="10" style="69"/>
    <col min="10251" max="10252" width="10.125" style="69" bestFit="1" customWidth="1"/>
    <col min="10253" max="10496" width="10" style="69"/>
    <col min="10497" max="10497" width="28.125" style="69" customWidth="1"/>
    <col min="10498" max="10498" width="10.625" style="69" customWidth="1"/>
    <col min="10499" max="10499" width="11.125" style="69" customWidth="1"/>
    <col min="10500" max="10500" width="10" style="69"/>
    <col min="10501" max="10501" width="11.125" style="69" customWidth="1"/>
    <col min="10502" max="10502" width="11.625" style="69" customWidth="1"/>
    <col min="10503" max="10503" width="10" style="69"/>
    <col min="10504" max="10504" width="10.625" style="69" bestFit="1" customWidth="1"/>
    <col min="10505" max="10506" width="10" style="69"/>
    <col min="10507" max="10508" width="10.125" style="69" bestFit="1" customWidth="1"/>
    <col min="10509" max="10752" width="10" style="69"/>
    <col min="10753" max="10753" width="28.125" style="69" customWidth="1"/>
    <col min="10754" max="10754" width="10.625" style="69" customWidth="1"/>
    <col min="10755" max="10755" width="11.125" style="69" customWidth="1"/>
    <col min="10756" max="10756" width="10" style="69"/>
    <col min="10757" max="10757" width="11.125" style="69" customWidth="1"/>
    <col min="10758" max="10758" width="11.625" style="69" customWidth="1"/>
    <col min="10759" max="10759" width="10" style="69"/>
    <col min="10760" max="10760" width="10.625" style="69" bestFit="1" customWidth="1"/>
    <col min="10761" max="10762" width="10" style="69"/>
    <col min="10763" max="10764" width="10.125" style="69" bestFit="1" customWidth="1"/>
    <col min="10765" max="11008" width="10" style="69"/>
    <col min="11009" max="11009" width="28.125" style="69" customWidth="1"/>
    <col min="11010" max="11010" width="10.625" style="69" customWidth="1"/>
    <col min="11011" max="11011" width="11.125" style="69" customWidth="1"/>
    <col min="11012" max="11012" width="10" style="69"/>
    <col min="11013" max="11013" width="11.125" style="69" customWidth="1"/>
    <col min="11014" max="11014" width="11.625" style="69" customWidth="1"/>
    <col min="11015" max="11015" width="10" style="69"/>
    <col min="11016" max="11016" width="10.625" style="69" bestFit="1" customWidth="1"/>
    <col min="11017" max="11018" width="10" style="69"/>
    <col min="11019" max="11020" width="10.125" style="69" bestFit="1" customWidth="1"/>
    <col min="11021" max="11264" width="11" style="69"/>
    <col min="11265" max="11265" width="28.125" style="69" customWidth="1"/>
    <col min="11266" max="11266" width="10.625" style="69" customWidth="1"/>
    <col min="11267" max="11267" width="11.125" style="69" customWidth="1"/>
    <col min="11268" max="11268" width="10" style="69"/>
    <col min="11269" max="11269" width="11.125" style="69" customWidth="1"/>
    <col min="11270" max="11270" width="11.625" style="69" customWidth="1"/>
    <col min="11271" max="11271" width="10" style="69"/>
    <col min="11272" max="11272" width="10.625" style="69" bestFit="1" customWidth="1"/>
    <col min="11273" max="11274" width="10" style="69"/>
    <col min="11275" max="11276" width="10.125" style="69" bestFit="1" customWidth="1"/>
    <col min="11277" max="11520" width="10" style="69"/>
    <col min="11521" max="11521" width="28.125" style="69" customWidth="1"/>
    <col min="11522" max="11522" width="10.625" style="69" customWidth="1"/>
    <col min="11523" max="11523" width="11.125" style="69" customWidth="1"/>
    <col min="11524" max="11524" width="10" style="69"/>
    <col min="11525" max="11525" width="11.125" style="69" customWidth="1"/>
    <col min="11526" max="11526" width="11.625" style="69" customWidth="1"/>
    <col min="11527" max="11527" width="10" style="69"/>
    <col min="11528" max="11528" width="10.625" style="69" bestFit="1" customWidth="1"/>
    <col min="11529" max="11530" width="10" style="69"/>
    <col min="11531" max="11532" width="10.125" style="69" bestFit="1" customWidth="1"/>
    <col min="11533" max="11776" width="10" style="69"/>
    <col min="11777" max="11777" width="28.125" style="69" customWidth="1"/>
    <col min="11778" max="11778" width="10.625" style="69" customWidth="1"/>
    <col min="11779" max="11779" width="11.125" style="69" customWidth="1"/>
    <col min="11780" max="11780" width="10" style="69"/>
    <col min="11781" max="11781" width="11.125" style="69" customWidth="1"/>
    <col min="11782" max="11782" width="11.625" style="69" customWidth="1"/>
    <col min="11783" max="11783" width="10" style="69"/>
    <col min="11784" max="11784" width="10.625" style="69" bestFit="1" customWidth="1"/>
    <col min="11785" max="11786" width="10" style="69"/>
    <col min="11787" max="11788" width="10.125" style="69" bestFit="1" customWidth="1"/>
    <col min="11789" max="12032" width="10" style="69"/>
    <col min="12033" max="12033" width="28.125" style="69" customWidth="1"/>
    <col min="12034" max="12034" width="10.625" style="69" customWidth="1"/>
    <col min="12035" max="12035" width="11.125" style="69" customWidth="1"/>
    <col min="12036" max="12036" width="10" style="69"/>
    <col min="12037" max="12037" width="11.125" style="69" customWidth="1"/>
    <col min="12038" max="12038" width="11.625" style="69" customWidth="1"/>
    <col min="12039" max="12039" width="10" style="69"/>
    <col min="12040" max="12040" width="10.625" style="69" bestFit="1" customWidth="1"/>
    <col min="12041" max="12042" width="10" style="69"/>
    <col min="12043" max="12044" width="10.125" style="69" bestFit="1" customWidth="1"/>
    <col min="12045" max="12288" width="11" style="69"/>
    <col min="12289" max="12289" width="28.125" style="69" customWidth="1"/>
    <col min="12290" max="12290" width="10.625" style="69" customWidth="1"/>
    <col min="12291" max="12291" width="11.125" style="69" customWidth="1"/>
    <col min="12292" max="12292" width="10" style="69"/>
    <col min="12293" max="12293" width="11.125" style="69" customWidth="1"/>
    <col min="12294" max="12294" width="11.625" style="69" customWidth="1"/>
    <col min="12295" max="12295" width="10" style="69"/>
    <col min="12296" max="12296" width="10.625" style="69" bestFit="1" customWidth="1"/>
    <col min="12297" max="12298" width="10" style="69"/>
    <col min="12299" max="12300" width="10.125" style="69" bestFit="1" customWidth="1"/>
    <col min="12301" max="12544" width="10" style="69"/>
    <col min="12545" max="12545" width="28.125" style="69" customWidth="1"/>
    <col min="12546" max="12546" width="10.625" style="69" customWidth="1"/>
    <col min="12547" max="12547" width="11.125" style="69" customWidth="1"/>
    <col min="12548" max="12548" width="10" style="69"/>
    <col min="12549" max="12549" width="11.125" style="69" customWidth="1"/>
    <col min="12550" max="12550" width="11.625" style="69" customWidth="1"/>
    <col min="12551" max="12551" width="10" style="69"/>
    <col min="12552" max="12552" width="10.625" style="69" bestFit="1" customWidth="1"/>
    <col min="12553" max="12554" width="10" style="69"/>
    <col min="12555" max="12556" width="10.125" style="69" bestFit="1" customWidth="1"/>
    <col min="12557" max="12800" width="10" style="69"/>
    <col min="12801" max="12801" width="28.125" style="69" customWidth="1"/>
    <col min="12802" max="12802" width="10.625" style="69" customWidth="1"/>
    <col min="12803" max="12803" width="11.125" style="69" customWidth="1"/>
    <col min="12804" max="12804" width="10" style="69"/>
    <col min="12805" max="12805" width="11.125" style="69" customWidth="1"/>
    <col min="12806" max="12806" width="11.625" style="69" customWidth="1"/>
    <col min="12807" max="12807" width="10" style="69"/>
    <col min="12808" max="12808" width="10.625" style="69" bestFit="1" customWidth="1"/>
    <col min="12809" max="12810" width="10" style="69"/>
    <col min="12811" max="12812" width="10.125" style="69" bestFit="1" customWidth="1"/>
    <col min="12813" max="13056" width="10" style="69"/>
    <col min="13057" max="13057" width="28.125" style="69" customWidth="1"/>
    <col min="13058" max="13058" width="10.625" style="69" customWidth="1"/>
    <col min="13059" max="13059" width="11.125" style="69" customWidth="1"/>
    <col min="13060" max="13060" width="10" style="69"/>
    <col min="13061" max="13061" width="11.125" style="69" customWidth="1"/>
    <col min="13062" max="13062" width="11.625" style="69" customWidth="1"/>
    <col min="13063" max="13063" width="10" style="69"/>
    <col min="13064" max="13064" width="10.625" style="69" bestFit="1" customWidth="1"/>
    <col min="13065" max="13066" width="10" style="69"/>
    <col min="13067" max="13068" width="10.125" style="69" bestFit="1" customWidth="1"/>
    <col min="13069" max="13312" width="11" style="69"/>
    <col min="13313" max="13313" width="28.125" style="69" customWidth="1"/>
    <col min="13314" max="13314" width="10.625" style="69" customWidth="1"/>
    <col min="13315" max="13315" width="11.125" style="69" customWidth="1"/>
    <col min="13316" max="13316" width="10" style="69"/>
    <col min="13317" max="13317" width="11.125" style="69" customWidth="1"/>
    <col min="13318" max="13318" width="11.625" style="69" customWidth="1"/>
    <col min="13319" max="13319" width="10" style="69"/>
    <col min="13320" max="13320" width="10.625" style="69" bestFit="1" customWidth="1"/>
    <col min="13321" max="13322" width="10" style="69"/>
    <col min="13323" max="13324" width="10.125" style="69" bestFit="1" customWidth="1"/>
    <col min="13325" max="13568" width="10" style="69"/>
    <col min="13569" max="13569" width="28.125" style="69" customWidth="1"/>
    <col min="13570" max="13570" width="10.625" style="69" customWidth="1"/>
    <col min="13571" max="13571" width="11.125" style="69" customWidth="1"/>
    <col min="13572" max="13572" width="10" style="69"/>
    <col min="13573" max="13573" width="11.125" style="69" customWidth="1"/>
    <col min="13574" max="13574" width="11.625" style="69" customWidth="1"/>
    <col min="13575" max="13575" width="10" style="69"/>
    <col min="13576" max="13576" width="10.625" style="69" bestFit="1" customWidth="1"/>
    <col min="13577" max="13578" width="10" style="69"/>
    <col min="13579" max="13580" width="10.125" style="69" bestFit="1" customWidth="1"/>
    <col min="13581" max="13824" width="10" style="69"/>
    <col min="13825" max="13825" width="28.125" style="69" customWidth="1"/>
    <col min="13826" max="13826" width="10.625" style="69" customWidth="1"/>
    <col min="13827" max="13827" width="11.125" style="69" customWidth="1"/>
    <col min="13828" max="13828" width="10" style="69"/>
    <col min="13829" max="13829" width="11.125" style="69" customWidth="1"/>
    <col min="13830" max="13830" width="11.625" style="69" customWidth="1"/>
    <col min="13831" max="13831" width="10" style="69"/>
    <col min="13832" max="13832" width="10.625" style="69" bestFit="1" customWidth="1"/>
    <col min="13833" max="13834" width="10" style="69"/>
    <col min="13835" max="13836" width="10.125" style="69" bestFit="1" customWidth="1"/>
    <col min="13837" max="14080" width="10" style="69"/>
    <col min="14081" max="14081" width="28.125" style="69" customWidth="1"/>
    <col min="14082" max="14082" width="10.625" style="69" customWidth="1"/>
    <col min="14083" max="14083" width="11.125" style="69" customWidth="1"/>
    <col min="14084" max="14084" width="10" style="69"/>
    <col min="14085" max="14085" width="11.125" style="69" customWidth="1"/>
    <col min="14086" max="14086" width="11.625" style="69" customWidth="1"/>
    <col min="14087" max="14087" width="10" style="69"/>
    <col min="14088" max="14088" width="10.625" style="69" bestFit="1" customWidth="1"/>
    <col min="14089" max="14090" width="10" style="69"/>
    <col min="14091" max="14092" width="10.125" style="69" bestFit="1" customWidth="1"/>
    <col min="14093" max="14336" width="11" style="69"/>
    <col min="14337" max="14337" width="28.125" style="69" customWidth="1"/>
    <col min="14338" max="14338" width="10.625" style="69" customWidth="1"/>
    <col min="14339" max="14339" width="11.125" style="69" customWidth="1"/>
    <col min="14340" max="14340" width="10" style="69"/>
    <col min="14341" max="14341" width="11.125" style="69" customWidth="1"/>
    <col min="14342" max="14342" width="11.625" style="69" customWidth="1"/>
    <col min="14343" max="14343" width="10" style="69"/>
    <col min="14344" max="14344" width="10.625" style="69" bestFit="1" customWidth="1"/>
    <col min="14345" max="14346" width="10" style="69"/>
    <col min="14347" max="14348" width="10.125" style="69" bestFit="1" customWidth="1"/>
    <col min="14349" max="14592" width="10" style="69"/>
    <col min="14593" max="14593" width="28.125" style="69" customWidth="1"/>
    <col min="14594" max="14594" width="10.625" style="69" customWidth="1"/>
    <col min="14595" max="14595" width="11.125" style="69" customWidth="1"/>
    <col min="14596" max="14596" width="10" style="69"/>
    <col min="14597" max="14597" width="11.125" style="69" customWidth="1"/>
    <col min="14598" max="14598" width="11.625" style="69" customWidth="1"/>
    <col min="14599" max="14599" width="10" style="69"/>
    <col min="14600" max="14600" width="10.625" style="69" bestFit="1" customWidth="1"/>
    <col min="14601" max="14602" width="10" style="69"/>
    <col min="14603" max="14604" width="10.125" style="69" bestFit="1" customWidth="1"/>
    <col min="14605" max="14848" width="10" style="69"/>
    <col min="14849" max="14849" width="28.125" style="69" customWidth="1"/>
    <col min="14850" max="14850" width="10.625" style="69" customWidth="1"/>
    <col min="14851" max="14851" width="11.125" style="69" customWidth="1"/>
    <col min="14852" max="14852" width="10" style="69"/>
    <col min="14853" max="14853" width="11.125" style="69" customWidth="1"/>
    <col min="14854" max="14854" width="11.625" style="69" customWidth="1"/>
    <col min="14855" max="14855" width="10" style="69"/>
    <col min="14856" max="14856" width="10.625" style="69" bestFit="1" customWidth="1"/>
    <col min="14857" max="14858" width="10" style="69"/>
    <col min="14859" max="14860" width="10.125" style="69" bestFit="1" customWidth="1"/>
    <col min="14861" max="15104" width="10" style="69"/>
    <col min="15105" max="15105" width="28.125" style="69" customWidth="1"/>
    <col min="15106" max="15106" width="10.625" style="69" customWidth="1"/>
    <col min="15107" max="15107" width="11.125" style="69" customWidth="1"/>
    <col min="15108" max="15108" width="10" style="69"/>
    <col min="15109" max="15109" width="11.125" style="69" customWidth="1"/>
    <col min="15110" max="15110" width="11.625" style="69" customWidth="1"/>
    <col min="15111" max="15111" width="10" style="69"/>
    <col min="15112" max="15112" width="10.625" style="69" bestFit="1" customWidth="1"/>
    <col min="15113" max="15114" width="10" style="69"/>
    <col min="15115" max="15116" width="10.125" style="69" bestFit="1" customWidth="1"/>
    <col min="15117" max="15360" width="11" style="69"/>
    <col min="15361" max="15361" width="28.125" style="69" customWidth="1"/>
    <col min="15362" max="15362" width="10.625" style="69" customWidth="1"/>
    <col min="15363" max="15363" width="11.125" style="69" customWidth="1"/>
    <col min="15364" max="15364" width="10" style="69"/>
    <col min="15365" max="15365" width="11.125" style="69" customWidth="1"/>
    <col min="15366" max="15366" width="11.625" style="69" customWidth="1"/>
    <col min="15367" max="15367" width="10" style="69"/>
    <col min="15368" max="15368" width="10.625" style="69" bestFit="1" customWidth="1"/>
    <col min="15369" max="15370" width="10" style="69"/>
    <col min="15371" max="15372" width="10.125" style="69" bestFit="1" customWidth="1"/>
    <col min="15373" max="15616" width="10" style="69"/>
    <col min="15617" max="15617" width="28.125" style="69" customWidth="1"/>
    <col min="15618" max="15618" width="10.625" style="69" customWidth="1"/>
    <col min="15619" max="15619" width="11.125" style="69" customWidth="1"/>
    <col min="15620" max="15620" width="10" style="69"/>
    <col min="15621" max="15621" width="11.125" style="69" customWidth="1"/>
    <col min="15622" max="15622" width="11.625" style="69" customWidth="1"/>
    <col min="15623" max="15623" width="10" style="69"/>
    <col min="15624" max="15624" width="10.625" style="69" bestFit="1" customWidth="1"/>
    <col min="15625" max="15626" width="10" style="69"/>
    <col min="15627" max="15628" width="10.125" style="69" bestFit="1" customWidth="1"/>
    <col min="15629" max="15872" width="10" style="69"/>
    <col min="15873" max="15873" width="28.125" style="69" customWidth="1"/>
    <col min="15874" max="15874" width="10.625" style="69" customWidth="1"/>
    <col min="15875" max="15875" width="11.125" style="69" customWidth="1"/>
    <col min="15876" max="15876" width="10" style="69"/>
    <col min="15877" max="15877" width="11.125" style="69" customWidth="1"/>
    <col min="15878" max="15878" width="11.625" style="69" customWidth="1"/>
    <col min="15879" max="15879" width="10" style="69"/>
    <col min="15880" max="15880" width="10.625" style="69" bestFit="1" customWidth="1"/>
    <col min="15881" max="15882" width="10" style="69"/>
    <col min="15883" max="15884" width="10.125" style="69" bestFit="1" customWidth="1"/>
    <col min="15885" max="16128" width="10" style="69"/>
    <col min="16129" max="16129" width="28.125" style="69" customWidth="1"/>
    <col min="16130" max="16130" width="10.625" style="69" customWidth="1"/>
    <col min="16131" max="16131" width="11.125" style="69" customWidth="1"/>
    <col min="16132" max="16132" width="10" style="69"/>
    <col min="16133" max="16133" width="11.125" style="69" customWidth="1"/>
    <col min="16134" max="16134" width="11.625" style="69" customWidth="1"/>
    <col min="16135" max="16135" width="10" style="69"/>
    <col min="16136" max="16136" width="10.625" style="69" bestFit="1" customWidth="1"/>
    <col min="16137" max="16138" width="10" style="69"/>
    <col min="16139" max="16140" width="10.125" style="69" bestFit="1" customWidth="1"/>
    <col min="16141" max="16384" width="11" style="69"/>
  </cols>
  <sheetData>
    <row r="1" spans="1:9" ht="14.25" x14ac:dyDescent="0.2">
      <c r="A1" s="6" t="s">
        <v>5</v>
      </c>
      <c r="B1" s="3"/>
      <c r="C1" s="3"/>
      <c r="D1" s="3"/>
      <c r="E1" s="3"/>
      <c r="F1" s="3"/>
      <c r="G1" s="3"/>
      <c r="H1" s="3"/>
      <c r="I1"/>
    </row>
    <row r="2" spans="1:9" ht="15.75" x14ac:dyDescent="0.25">
      <c r="A2" s="2"/>
      <c r="B2" s="89"/>
      <c r="C2" s="3"/>
      <c r="D2" s="3"/>
      <c r="E2" s="3"/>
      <c r="F2" s="3"/>
      <c r="G2" s="3"/>
      <c r="H2" s="55" t="s">
        <v>151</v>
      </c>
      <c r="I2"/>
    </row>
    <row r="3" spans="1:9" ht="14.25" x14ac:dyDescent="0.2">
      <c r="A3" s="56"/>
      <c r="B3" s="778">
        <f>INDICE!A3</f>
        <v>46081</v>
      </c>
      <c r="C3" s="779"/>
      <c r="D3" s="779" t="s">
        <v>115</v>
      </c>
      <c r="E3" s="779"/>
      <c r="F3" s="779" t="s">
        <v>116</v>
      </c>
      <c r="G3" s="779"/>
      <c r="H3" s="779"/>
      <c r="I3"/>
    </row>
    <row r="4" spans="1:9" ht="14.25" x14ac:dyDescent="0.2">
      <c r="A4" s="66"/>
      <c r="B4" s="63" t="s">
        <v>47</v>
      </c>
      <c r="C4" s="63" t="s">
        <v>416</v>
      </c>
      <c r="D4" s="63" t="s">
        <v>47</v>
      </c>
      <c r="E4" s="82" t="s">
        <v>416</v>
      </c>
      <c r="F4" s="63" t="s">
        <v>47</v>
      </c>
      <c r="G4" s="64" t="s">
        <v>416</v>
      </c>
      <c r="H4" s="64" t="s">
        <v>121</v>
      </c>
      <c r="I4"/>
    </row>
    <row r="5" spans="1:9" ht="14.25" x14ac:dyDescent="0.2">
      <c r="A5" s="3" t="s">
        <v>506</v>
      </c>
      <c r="B5" s="300">
        <v>138.63518999999999</v>
      </c>
      <c r="C5" s="72">
        <v>-7.8042389442713622</v>
      </c>
      <c r="D5" s="71">
        <v>343.50126999999998</v>
      </c>
      <c r="E5" s="329">
        <v>-1.8447714088906466</v>
      </c>
      <c r="F5" s="71">
        <v>1942.3535999999997</v>
      </c>
      <c r="G5" s="72">
        <v>-7.5933812977514465</v>
      </c>
      <c r="H5" s="303">
        <v>3.242495593961721</v>
      </c>
      <c r="I5"/>
    </row>
    <row r="6" spans="1:9" ht="14.25" x14ac:dyDescent="0.2">
      <c r="A6" s="3" t="s">
        <v>48</v>
      </c>
      <c r="B6" s="301">
        <v>513.45453000000032</v>
      </c>
      <c r="C6" s="59">
        <v>5.2395360450071076</v>
      </c>
      <c r="D6" s="58">
        <v>1047.787430000001</v>
      </c>
      <c r="E6" s="59">
        <v>5.5437834469422347</v>
      </c>
      <c r="F6" s="58">
        <v>7084.2265200000011</v>
      </c>
      <c r="G6" s="59">
        <v>7.6810589990768383</v>
      </c>
      <c r="H6" s="304">
        <v>11.826154247983879</v>
      </c>
      <c r="I6"/>
    </row>
    <row r="7" spans="1:9" ht="14.25" x14ac:dyDescent="0.2">
      <c r="A7" s="3" t="s">
        <v>49</v>
      </c>
      <c r="B7" s="301">
        <v>510.65020999999996</v>
      </c>
      <c r="C7" s="59">
        <v>0.89698200090650904</v>
      </c>
      <c r="D7" s="58">
        <v>1064.9843000000001</v>
      </c>
      <c r="E7" s="59">
        <v>2.0908974576911517</v>
      </c>
      <c r="F7" s="58">
        <v>7766.0999200000006</v>
      </c>
      <c r="G7" s="59">
        <v>4.2740604676583605</v>
      </c>
      <c r="H7" s="304">
        <v>12.964449301541428</v>
      </c>
      <c r="I7"/>
    </row>
    <row r="8" spans="1:9" ht="14.25" x14ac:dyDescent="0.2">
      <c r="A8" s="3" t="s">
        <v>122</v>
      </c>
      <c r="B8" s="301">
        <v>2391.0417400000006</v>
      </c>
      <c r="C8" s="59">
        <v>-0.22192201781179188</v>
      </c>
      <c r="D8" s="58">
        <v>4897.061300000003</v>
      </c>
      <c r="E8" s="59">
        <v>-0.17351122825603776</v>
      </c>
      <c r="F8" s="58">
        <v>30669.751900000003</v>
      </c>
      <c r="G8" s="240">
        <v>2.8633798196606763</v>
      </c>
      <c r="H8" s="304">
        <v>51.198986324451504</v>
      </c>
      <c r="I8"/>
    </row>
    <row r="9" spans="1:9" ht="14.25" x14ac:dyDescent="0.2">
      <c r="A9" s="3" t="s">
        <v>123</v>
      </c>
      <c r="B9" s="301">
        <v>546.60937999999999</v>
      </c>
      <c r="C9" s="59">
        <v>-19.387316957893539</v>
      </c>
      <c r="D9" s="58">
        <v>1118.12201</v>
      </c>
      <c r="E9" s="59">
        <v>-16.535175890237717</v>
      </c>
      <c r="F9" s="58">
        <v>7482.3144699999993</v>
      </c>
      <c r="G9" s="73">
        <v>-12.332712402729749</v>
      </c>
      <c r="H9" s="304">
        <v>12.490708026391811</v>
      </c>
      <c r="I9"/>
    </row>
    <row r="10" spans="1:9" ht="14.25" x14ac:dyDescent="0.2">
      <c r="A10" s="3" t="s">
        <v>581</v>
      </c>
      <c r="B10" s="301">
        <v>382.08199999999999</v>
      </c>
      <c r="C10" s="329">
        <v>-13.056250888417845</v>
      </c>
      <c r="D10" s="58">
        <v>748.14922743373643</v>
      </c>
      <c r="E10" s="59">
        <v>-16.241304854841012</v>
      </c>
      <c r="F10" s="58">
        <v>4958.2987511750171</v>
      </c>
      <c r="G10" s="59">
        <v>-1.1556402852603616</v>
      </c>
      <c r="H10" s="304">
        <v>8.2772065056696675</v>
      </c>
      <c r="I10"/>
    </row>
    <row r="11" spans="1:9" ht="14.25" x14ac:dyDescent="0.2">
      <c r="A11" s="60" t="s">
        <v>582</v>
      </c>
      <c r="B11" s="61">
        <v>4482.4730500000005</v>
      </c>
      <c r="C11" s="62">
        <v>-3.7736527261276991</v>
      </c>
      <c r="D11" s="61">
        <v>9219.6055374337393</v>
      </c>
      <c r="E11" s="62">
        <v>-3.1991948312985312</v>
      </c>
      <c r="F11" s="61">
        <v>59903.045161175018</v>
      </c>
      <c r="G11" s="62">
        <v>0.68447224743021751</v>
      </c>
      <c r="H11" s="62">
        <v>100</v>
      </c>
      <c r="I11"/>
    </row>
    <row r="12" spans="1:9" ht="14.25" x14ac:dyDescent="0.2">
      <c r="A12" s="3"/>
      <c r="B12" s="3"/>
      <c r="C12" s="3"/>
      <c r="D12" s="3"/>
      <c r="E12" s="3"/>
      <c r="F12" s="3"/>
      <c r="G12" s="3"/>
      <c r="H12" s="79" t="s">
        <v>219</v>
      </c>
      <c r="I12"/>
    </row>
    <row r="13" spans="1:9" ht="14.25" x14ac:dyDescent="0.2">
      <c r="A13" s="80" t="s">
        <v>474</v>
      </c>
      <c r="B13" s="3"/>
      <c r="C13" s="3"/>
      <c r="D13" s="3"/>
      <c r="E13" s="3"/>
      <c r="F13" s="3"/>
      <c r="G13" s="3"/>
      <c r="H13" s="3"/>
      <c r="I13"/>
    </row>
    <row r="14" spans="1:9" ht="14.25" x14ac:dyDescent="0.2">
      <c r="A14" s="80" t="s">
        <v>417</v>
      </c>
      <c r="B14" s="58"/>
      <c r="C14" s="3"/>
      <c r="D14" s="3"/>
      <c r="E14" s="3"/>
      <c r="F14" s="3"/>
      <c r="G14" s="3"/>
      <c r="H14" s="3"/>
      <c r="I14"/>
    </row>
    <row r="15" spans="1:9" ht="14.25" x14ac:dyDescent="0.2">
      <c r="A15" s="80" t="s">
        <v>418</v>
      </c>
      <c r="B15" s="3"/>
      <c r="C15" s="3"/>
      <c r="D15" s="3"/>
      <c r="E15" s="3"/>
      <c r="F15" s="3"/>
      <c r="G15" s="3"/>
      <c r="H15" s="3"/>
      <c r="I15"/>
    </row>
    <row r="16" spans="1:9" ht="14.25" x14ac:dyDescent="0.2">
      <c r="A16" s="133" t="s">
        <v>527</v>
      </c>
      <c r="B16" s="3"/>
      <c r="C16" s="3"/>
      <c r="D16" s="3"/>
      <c r="E16" s="3"/>
      <c r="F16" s="3"/>
      <c r="G16" s="3"/>
      <c r="H16" s="3"/>
      <c r="I16"/>
    </row>
    <row r="17" spans="2:9" ht="14.25" x14ac:dyDescent="0.2">
      <c r="B17" s="3"/>
      <c r="C17" s="3"/>
      <c r="D17" s="3"/>
      <c r="E17" s="3"/>
      <c r="F17" s="3"/>
      <c r="G17" s="3"/>
      <c r="H17" s="3"/>
      <c r="I17"/>
    </row>
  </sheetData>
  <mergeCells count="3">
    <mergeCell ref="B3:C3"/>
    <mergeCell ref="D3:E3"/>
    <mergeCell ref="F3:H3"/>
  </mergeCells>
  <conditionalFormatting sqref="C10">
    <cfRule type="cellIs" dxfId="257" priority="10" operator="equal">
      <formula>0</formula>
    </cfRule>
    <cfRule type="cellIs" dxfId="256" priority="11" operator="between">
      <formula>0</formula>
      <formula>0.5</formula>
    </cfRule>
  </conditionalFormatting>
  <conditionalFormatting sqref="E5">
    <cfRule type="cellIs" dxfId="255" priority="1" operator="equal">
      <formula>0</formula>
    </cfRule>
    <cfRule type="cellIs" dxfId="254" priority="2" operator="between">
      <formula>0</formula>
      <formula>0.5</formula>
    </cfRule>
  </conditionalFormatting>
  <conditionalFormatting sqref="G8">
    <cfRule type="cellIs" dxfId="253" priority="3" operator="between">
      <formula>-0.05</formula>
      <formula>0</formula>
    </cfRule>
  </conditionalFormatting>
  <pageMargins left="0.74803149606299213" right="0.74803149606299213" top="0.98425196850393704" bottom="0.98425196850393704" header="0" footer="0"/>
  <pageSetup paperSize="9" scale="98" orientation="landscape" horizontalDpi="1200" verticalDpi="1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0"/>
  <dimension ref="A1:M10"/>
  <sheetViews>
    <sheetView workbookViewId="0"/>
  </sheetViews>
  <sheetFormatPr baseColWidth="10" defaultColWidth="11" defaultRowHeight="14.25" x14ac:dyDescent="0.2"/>
  <cols>
    <col min="1" max="1" width="26.625" style="1" customWidth="1"/>
    <col min="2" max="13" width="8.625" style="1" customWidth="1"/>
    <col min="14" max="16384" width="11" style="1"/>
  </cols>
  <sheetData>
    <row r="1" spans="1:13" x14ac:dyDescent="0.2">
      <c r="A1" s="158" t="s">
        <v>358</v>
      </c>
    </row>
    <row r="2" spans="1:13" x14ac:dyDescent="0.2">
      <c r="A2" s="158"/>
      <c r="M2" s="161"/>
    </row>
    <row r="3" spans="1:13" x14ac:dyDescent="0.2">
      <c r="A3" s="190"/>
      <c r="B3" s="145">
        <v>2025</v>
      </c>
      <c r="C3" s="145" t="s">
        <v>504</v>
      </c>
      <c r="D3" s="145" t="s">
        <v>504</v>
      </c>
      <c r="E3" s="145" t="s">
        <v>504</v>
      </c>
      <c r="F3" s="145" t="s">
        <v>504</v>
      </c>
      <c r="G3" s="145" t="s">
        <v>504</v>
      </c>
      <c r="H3" s="145" t="s">
        <v>504</v>
      </c>
      <c r="I3" s="145" t="s">
        <v>504</v>
      </c>
      <c r="J3" s="145" t="s">
        <v>504</v>
      </c>
      <c r="K3" s="145" t="s">
        <v>504</v>
      </c>
      <c r="L3" s="145">
        <v>2026</v>
      </c>
      <c r="M3" s="145" t="s">
        <v>504</v>
      </c>
    </row>
    <row r="4" spans="1:13" x14ac:dyDescent="0.2">
      <c r="B4" s="534">
        <v>45717</v>
      </c>
      <c r="C4" s="534">
        <v>45748</v>
      </c>
      <c r="D4" s="534">
        <v>45778</v>
      </c>
      <c r="E4" s="534">
        <v>45809</v>
      </c>
      <c r="F4" s="534">
        <v>45839</v>
      </c>
      <c r="G4" s="534">
        <v>45870</v>
      </c>
      <c r="H4" s="534">
        <v>45901</v>
      </c>
      <c r="I4" s="534">
        <v>45931</v>
      </c>
      <c r="J4" s="534">
        <v>45962</v>
      </c>
      <c r="K4" s="534">
        <v>45992</v>
      </c>
      <c r="L4" s="534">
        <v>46023</v>
      </c>
      <c r="M4" s="534">
        <v>46054</v>
      </c>
    </row>
    <row r="5" spans="1:13" x14ac:dyDescent="0.2">
      <c r="A5" s="549" t="s">
        <v>534</v>
      </c>
      <c r="B5" s="536">
        <v>4.1285238095238084</v>
      </c>
      <c r="C5" s="536">
        <v>3.4124761904761902</v>
      </c>
      <c r="D5" s="536">
        <v>3.1174285714285719</v>
      </c>
      <c r="E5" s="536">
        <v>3.0233999999999996</v>
      </c>
      <c r="F5" s="536">
        <v>3.2009090909090911</v>
      </c>
      <c r="G5" s="536">
        <v>2.9118571428571429</v>
      </c>
      <c r="H5" s="536">
        <v>2.9734285714285713</v>
      </c>
      <c r="I5" s="536">
        <v>3.1854782608695662</v>
      </c>
      <c r="J5" s="536">
        <v>3.793705882352941</v>
      </c>
      <c r="K5" s="536">
        <v>4.2611428571428576</v>
      </c>
      <c r="L5" s="536">
        <v>7.7184210526315775</v>
      </c>
      <c r="M5" s="536">
        <v>3.6206842105263162</v>
      </c>
    </row>
    <row r="6" spans="1:13" x14ac:dyDescent="0.2">
      <c r="A6" s="18" t="s">
        <v>535</v>
      </c>
      <c r="B6" s="536">
        <v>101.36190476190475</v>
      </c>
      <c r="C6" s="536">
        <v>85.169999999999987</v>
      </c>
      <c r="D6" s="536">
        <v>82.742499999999993</v>
      </c>
      <c r="E6" s="536">
        <v>86.433333333333323</v>
      </c>
      <c r="F6" s="536">
        <v>81.250434782608693</v>
      </c>
      <c r="G6" s="536">
        <v>79.369500000000002</v>
      </c>
      <c r="H6" s="536">
        <v>79.22136363636362</v>
      </c>
      <c r="I6" s="536">
        <v>78.314782608695666</v>
      </c>
      <c r="J6" s="536">
        <v>76.158000000000001</v>
      </c>
      <c r="K6" s="536">
        <v>71.064285714285717</v>
      </c>
      <c r="L6" s="536">
        <v>90.159523809523805</v>
      </c>
      <c r="M6" s="536">
        <v>79.463999999999999</v>
      </c>
    </row>
    <row r="7" spans="1:13" x14ac:dyDescent="0.2">
      <c r="A7" s="511" t="s">
        <v>536</v>
      </c>
      <c r="B7" s="536">
        <v>41.481904761904751</v>
      </c>
      <c r="C7" s="536">
        <v>35.152000000000001</v>
      </c>
      <c r="D7" s="536">
        <v>35.215000000000003</v>
      </c>
      <c r="E7" s="536">
        <v>36.404285714285713</v>
      </c>
      <c r="F7" s="536">
        <v>33.527826086956523</v>
      </c>
      <c r="G7" s="536">
        <v>32.15428571428572</v>
      </c>
      <c r="H7" s="536">
        <v>32.050454545454549</v>
      </c>
      <c r="I7" s="536">
        <v>31.918260869565223</v>
      </c>
      <c r="J7" s="536">
        <v>30.582500000000003</v>
      </c>
      <c r="K7" s="536">
        <v>27.576499999999999</v>
      </c>
      <c r="L7" s="536">
        <v>34.841904761904772</v>
      </c>
      <c r="M7" s="575">
        <v>32.618499999999997</v>
      </c>
    </row>
    <row r="8" spans="1:13" x14ac:dyDescent="0.2">
      <c r="A8" s="439" t="s">
        <v>537</v>
      </c>
      <c r="B8" s="576">
        <v>41.261612903225796</v>
      </c>
      <c r="C8" s="576">
        <v>33.475000000000001</v>
      </c>
      <c r="D8" s="576">
        <v>34.101290322580653</v>
      </c>
      <c r="E8" s="576">
        <v>36.660333333333334</v>
      </c>
      <c r="F8" s="576">
        <v>34.004516129032254</v>
      </c>
      <c r="G8" s="576">
        <v>32.44903225806452</v>
      </c>
      <c r="H8" s="576">
        <v>31.841000000000005</v>
      </c>
      <c r="I8" s="576">
        <v>31.201935483870979</v>
      </c>
      <c r="J8" s="576">
        <v>30.107333333333337</v>
      </c>
      <c r="K8" s="576">
        <v>27.964516129032269</v>
      </c>
      <c r="L8" s="576">
        <v>35.795161290322582</v>
      </c>
      <c r="M8" s="576">
        <v>31.372500000000002</v>
      </c>
    </row>
    <row r="9" spans="1:13" x14ac:dyDescent="0.2">
      <c r="M9" s="161" t="s">
        <v>538</v>
      </c>
    </row>
    <row r="10" spans="1:13" x14ac:dyDescent="0.2">
      <c r="A10" s="442"/>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1"/>
  <dimension ref="A1:BS11"/>
  <sheetViews>
    <sheetView workbookViewId="0"/>
  </sheetViews>
  <sheetFormatPr baseColWidth="10" defaultColWidth="11" defaultRowHeight="14.25" x14ac:dyDescent="0.2"/>
  <cols>
    <col min="1" max="1" width="19.625" style="1" customWidth="1"/>
    <col min="2" max="2" width="11" style="1"/>
    <col min="3" max="3" width="12.125" style="1" customWidth="1"/>
    <col min="4" max="4" width="11" style="1"/>
    <col min="5" max="5" width="12.125" style="1" customWidth="1"/>
    <col min="6" max="6" width="11" style="1"/>
    <col min="7" max="7" width="12.125" style="1" customWidth="1"/>
    <col min="8" max="9" width="10.625" style="1" customWidth="1"/>
    <col min="10" max="16384" width="11" style="1"/>
  </cols>
  <sheetData>
    <row r="1" spans="1:71" s="16" customFormat="1" ht="12.75" x14ac:dyDescent="0.2">
      <c r="A1" s="15" t="s">
        <v>39</v>
      </c>
    </row>
    <row r="2" spans="1:71" s="13" customFormat="1" ht="15.75" x14ac:dyDescent="0.25">
      <c r="A2" s="12"/>
      <c r="B2" s="242"/>
      <c r="H2" s="244"/>
      <c r="I2" s="243" t="s">
        <v>151</v>
      </c>
    </row>
    <row r="3" spans="1:71" s="69" customFormat="1" ht="12.75" x14ac:dyDescent="0.2">
      <c r="A3" s="70"/>
      <c r="B3" s="823">
        <f>INDICE!A3</f>
        <v>46081</v>
      </c>
      <c r="C3" s="824">
        <v>41671</v>
      </c>
      <c r="D3" s="823">
        <f>DATE(YEAR(B3),MONTH(B3)-1,1)</f>
        <v>46023</v>
      </c>
      <c r="E3" s="824"/>
      <c r="F3" s="823">
        <f>DATE(YEAR(B3)-1,MONTH(B3),1)</f>
        <v>45689</v>
      </c>
      <c r="G3" s="824"/>
      <c r="H3" s="773" t="s">
        <v>416</v>
      </c>
      <c r="I3" s="77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622">
        <f>D3</f>
        <v>46023</v>
      </c>
      <c r="I4" s="280">
        <f>F3</f>
        <v>45689</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360</v>
      </c>
      <c r="B5" s="234">
        <v>6130.4449999999997</v>
      </c>
      <c r="C5" s="444">
        <v>38.576028682876526</v>
      </c>
      <c r="D5" s="234">
        <v>5650.9859999999999</v>
      </c>
      <c r="E5" s="444">
        <v>36.900123375094374</v>
      </c>
      <c r="F5" s="234">
        <v>5511.402</v>
      </c>
      <c r="G5" s="444">
        <v>36.499297815592584</v>
      </c>
      <c r="H5" s="624">
        <v>8.4845193387490223</v>
      </c>
      <c r="I5" s="240">
        <v>11.232042228093681</v>
      </c>
      <c r="K5" s="239"/>
    </row>
    <row r="6" spans="1:71" s="13" customFormat="1" ht="15" x14ac:dyDescent="0.2">
      <c r="A6" s="16" t="s">
        <v>117</v>
      </c>
      <c r="B6" s="234">
        <v>9761.4060000000009</v>
      </c>
      <c r="C6" s="444">
        <v>61.423971317123481</v>
      </c>
      <c r="D6" s="234">
        <v>9663.2880000000005</v>
      </c>
      <c r="E6" s="444">
        <v>63.09987662490564</v>
      </c>
      <c r="F6" s="234">
        <v>9588.6200000000008</v>
      </c>
      <c r="G6" s="444">
        <v>63.500702184407423</v>
      </c>
      <c r="H6" s="766">
        <v>1.0153686819641552</v>
      </c>
      <c r="I6" s="240">
        <v>1.8019902759729767</v>
      </c>
      <c r="K6" s="239"/>
    </row>
    <row r="7" spans="1:71" s="69" customFormat="1" ht="12.75" x14ac:dyDescent="0.2">
      <c r="A7" s="76" t="s">
        <v>114</v>
      </c>
      <c r="B7" s="77">
        <v>15891.851000000001</v>
      </c>
      <c r="C7" s="78">
        <v>100</v>
      </c>
      <c r="D7" s="77">
        <v>15314.273999999999</v>
      </c>
      <c r="E7" s="78">
        <v>100</v>
      </c>
      <c r="F7" s="77">
        <v>15100.022000000001</v>
      </c>
      <c r="G7" s="78">
        <v>100</v>
      </c>
      <c r="H7" s="78">
        <v>3.7714944893894495</v>
      </c>
      <c r="I7" s="625">
        <v>5.2438930221426139</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219</v>
      </c>
      <c r="J8" s="13"/>
      <c r="K8" s="239"/>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s="236" customFormat="1" ht="12.75" x14ac:dyDescent="0.2">
      <c r="A9" s="442" t="s">
        <v>488</v>
      </c>
      <c r="B9" s="237"/>
      <c r="C9" s="238"/>
      <c r="D9" s="237"/>
      <c r="E9" s="237"/>
      <c r="F9" s="237"/>
      <c r="G9" s="237"/>
      <c r="H9" s="237"/>
      <c r="I9" s="237"/>
      <c r="J9" s="237"/>
      <c r="K9" s="237"/>
      <c r="L9" s="237"/>
    </row>
    <row r="10" spans="1:71" x14ac:dyDescent="0.2">
      <c r="A10" s="443" t="s">
        <v>459</v>
      </c>
    </row>
    <row r="11" spans="1:71" x14ac:dyDescent="0.2">
      <c r="A11" s="442" t="s">
        <v>527</v>
      </c>
    </row>
  </sheetData>
  <mergeCells count="4">
    <mergeCell ref="B3:C3"/>
    <mergeCell ref="D3:E3"/>
    <mergeCell ref="F3:G3"/>
    <mergeCell ref="H3:I3"/>
  </mergeCells>
  <conditionalFormatting sqref="H6">
    <cfRule type="cellIs" dxfId="11" priority="1" operator="equal">
      <formula>0</formula>
    </cfRule>
    <cfRule type="cellIs" dxfId="10" priority="2" operator="between">
      <formula>-0.49</formula>
      <formula>0.49</formula>
    </cfRule>
  </conditionalFormatting>
  <conditionalFormatting sqref="I5">
    <cfRule type="cellIs" dxfId="9" priority="3" operator="between">
      <formula>-0.05</formula>
      <formula>0</formula>
    </cfRule>
  </conditionalFormatting>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2"/>
  <dimension ref="A1:BS12"/>
  <sheetViews>
    <sheetView workbookViewId="0"/>
  </sheetViews>
  <sheetFormatPr baseColWidth="10" defaultColWidth="11" defaultRowHeight="14.25" x14ac:dyDescent="0.2"/>
  <cols>
    <col min="1" max="1" width="26.5" style="1" customWidth="1"/>
    <col min="2" max="2" width="9.625" style="1" customWidth="1"/>
    <col min="3" max="3" width="12.125" style="1" customWidth="1"/>
    <col min="4" max="4" width="9.625" style="1" customWidth="1"/>
    <col min="5" max="5" width="12.125" style="1" customWidth="1"/>
    <col min="6" max="6" width="9.625" style="1" customWidth="1"/>
    <col min="7" max="7" width="12.125" style="1" customWidth="1"/>
    <col min="8" max="9" width="11" style="1" customWidth="1"/>
    <col min="10" max="16384" width="11" style="1"/>
  </cols>
  <sheetData>
    <row r="1" spans="1:71" s="16" customFormat="1" ht="12.75" x14ac:dyDescent="0.2">
      <c r="A1" s="15" t="s">
        <v>41</v>
      </c>
    </row>
    <row r="2" spans="1:71" s="13" customFormat="1" ht="15.75" x14ac:dyDescent="0.25">
      <c r="A2" s="12"/>
      <c r="B2" s="242"/>
      <c r="H2" s="244"/>
      <c r="I2" s="243" t="s">
        <v>151</v>
      </c>
    </row>
    <row r="3" spans="1:71" s="69" customFormat="1" ht="12.75" x14ac:dyDescent="0.2">
      <c r="A3" s="70"/>
      <c r="B3" s="823">
        <f>INDICE!A3</f>
        <v>46081</v>
      </c>
      <c r="C3" s="824">
        <v>41671</v>
      </c>
      <c r="D3" s="823">
        <f>DATE(YEAR(B3),MONTH(B3)-1,1)</f>
        <v>46023</v>
      </c>
      <c r="E3" s="824"/>
      <c r="F3" s="823">
        <f>DATE(YEAR(B3)-1,MONTH(B3),1)</f>
        <v>45689</v>
      </c>
      <c r="G3" s="824"/>
      <c r="H3" s="773" t="s">
        <v>416</v>
      </c>
      <c r="I3" s="77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280">
        <f>D3</f>
        <v>46023</v>
      </c>
      <c r="I4" s="280">
        <f>F3</f>
        <v>45689</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461</v>
      </c>
      <c r="B5" s="234">
        <v>5533.9520000000002</v>
      </c>
      <c r="C5" s="444">
        <v>36.041252221641898</v>
      </c>
      <c r="D5" s="234">
        <v>5494.201</v>
      </c>
      <c r="E5" s="444">
        <v>36.996667407713176</v>
      </c>
      <c r="F5" s="234">
        <v>5480.4440000000004</v>
      </c>
      <c r="G5" s="444">
        <v>38.028799116302309</v>
      </c>
      <c r="H5" s="73">
        <v>0.72350829538271721</v>
      </c>
      <c r="I5" s="437">
        <v>0.97634425239998446</v>
      </c>
      <c r="K5" s="239"/>
    </row>
    <row r="6" spans="1:71" s="13" customFormat="1" ht="15" x14ac:dyDescent="0.2">
      <c r="A6" s="16" t="s">
        <v>510</v>
      </c>
      <c r="B6" s="234">
        <v>9820.5422499999913</v>
      </c>
      <c r="C6" s="444">
        <v>63.958747778358095</v>
      </c>
      <c r="D6" s="234">
        <v>9356.3284800000074</v>
      </c>
      <c r="E6" s="444">
        <v>63.003332592286817</v>
      </c>
      <c r="F6" s="234">
        <v>8930.855139999996</v>
      </c>
      <c r="G6" s="444">
        <v>61.971200883697698</v>
      </c>
      <c r="H6" s="394">
        <v>4.9614950030055329</v>
      </c>
      <c r="I6" s="437">
        <v>9.9619476080763718</v>
      </c>
      <c r="K6" s="239"/>
    </row>
    <row r="7" spans="1:71" s="69" customFormat="1" ht="12.75" x14ac:dyDescent="0.2">
      <c r="A7" s="76" t="s">
        <v>114</v>
      </c>
      <c r="B7" s="77">
        <v>15354.494249999992</v>
      </c>
      <c r="C7" s="78">
        <v>100</v>
      </c>
      <c r="D7" s="77">
        <v>14850.529480000008</v>
      </c>
      <c r="E7" s="78">
        <v>100</v>
      </c>
      <c r="F7" s="77">
        <v>14411.299139999996</v>
      </c>
      <c r="G7" s="78">
        <v>100</v>
      </c>
      <c r="H7" s="78">
        <v>3.3935811560032261</v>
      </c>
      <c r="I7" s="78">
        <v>6.5448305585584929</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219</v>
      </c>
      <c r="J8" s="13"/>
      <c r="K8" s="736"/>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x14ac:dyDescent="0.2">
      <c r="A9" s="442" t="s">
        <v>488</v>
      </c>
    </row>
    <row r="10" spans="1:71" x14ac:dyDescent="0.2">
      <c r="A10" s="442" t="s">
        <v>459</v>
      </c>
    </row>
    <row r="11" spans="1:71" x14ac:dyDescent="0.2">
      <c r="A11" s="428" t="s">
        <v>527</v>
      </c>
    </row>
    <row r="12" spans="1:71" x14ac:dyDescent="0.2">
      <c r="C12" s="1" t="s">
        <v>364</v>
      </c>
    </row>
  </sheetData>
  <mergeCells count="4">
    <mergeCell ref="B3:C3"/>
    <mergeCell ref="D3:E3"/>
    <mergeCell ref="F3:G3"/>
    <mergeCell ref="H3:I3"/>
  </mergeCells>
  <conditionalFormatting sqref="H5">
    <cfRule type="cellIs" dxfId="8" priority="1" operator="between">
      <formula>-0.5</formula>
      <formula>0.5</formula>
    </cfRule>
    <cfRule type="cellIs" dxfId="7" priority="2" operator="between">
      <formula>0</formula>
      <formula>0.49</formula>
    </cfRule>
  </conditionalFormatting>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3"/>
  <dimension ref="A1:I12"/>
  <sheetViews>
    <sheetView workbookViewId="0">
      <selection sqref="A1:F2"/>
    </sheetView>
  </sheetViews>
  <sheetFormatPr baseColWidth="10" defaultColWidth="11" defaultRowHeight="14.25" x14ac:dyDescent="0.2"/>
  <cols>
    <col min="1" max="1" width="11" style="1" customWidth="1"/>
    <col min="2" max="2" width="11" style="1"/>
    <col min="3" max="3" width="10.625" style="1" customWidth="1"/>
    <col min="4" max="4" width="11" style="1"/>
    <col min="5" max="5" width="13.125" style="1" customWidth="1"/>
    <col min="6" max="6" width="11" style="1"/>
    <col min="7" max="7" width="11.625" style="1" customWidth="1"/>
    <col min="8" max="8" width="11" style="1"/>
    <col min="9" max="9" width="11.625" style="1" customWidth="1"/>
    <col min="10" max="16384" width="11" style="1"/>
  </cols>
  <sheetData>
    <row r="1" spans="1:9" x14ac:dyDescent="0.2">
      <c r="A1" s="814" t="s">
        <v>497</v>
      </c>
      <c r="B1" s="814"/>
      <c r="C1" s="814"/>
      <c r="D1" s="814"/>
      <c r="E1" s="814"/>
      <c r="F1" s="814"/>
    </row>
    <row r="2" spans="1:9" x14ac:dyDescent="0.2">
      <c r="A2" s="815"/>
      <c r="B2" s="815"/>
      <c r="C2" s="815"/>
      <c r="D2" s="815"/>
      <c r="E2" s="815"/>
      <c r="F2" s="815"/>
      <c r="I2" s="161" t="s">
        <v>460</v>
      </c>
    </row>
    <row r="3" spans="1:9" x14ac:dyDescent="0.2">
      <c r="A3" s="248"/>
      <c r="B3" s="250"/>
      <c r="C3" s="250"/>
      <c r="D3" s="778">
        <f>INDICE!A3</f>
        <v>46081</v>
      </c>
      <c r="E3" s="778">
        <v>41671</v>
      </c>
      <c r="F3" s="778">
        <f>DATE(YEAR(D3),MONTH(D3)-1,1)</f>
        <v>46023</v>
      </c>
      <c r="G3" s="778"/>
      <c r="H3" s="782">
        <f>DATE(YEAR(D3)-1,MONTH(D3),1)</f>
        <v>45689</v>
      </c>
      <c r="I3" s="782"/>
    </row>
    <row r="4" spans="1:9" x14ac:dyDescent="0.2">
      <c r="A4" s="214"/>
      <c r="B4" s="215"/>
      <c r="C4" s="215"/>
      <c r="D4" s="82" t="s">
        <v>363</v>
      </c>
      <c r="E4" s="184" t="s">
        <v>106</v>
      </c>
      <c r="F4" s="82" t="s">
        <v>363</v>
      </c>
      <c r="G4" s="184" t="s">
        <v>106</v>
      </c>
      <c r="H4" s="82" t="s">
        <v>363</v>
      </c>
      <c r="I4" s="184" t="s">
        <v>106</v>
      </c>
    </row>
    <row r="5" spans="1:9" x14ac:dyDescent="0.2">
      <c r="A5" s="537" t="s">
        <v>362</v>
      </c>
      <c r="B5" s="166"/>
      <c r="C5" s="166"/>
      <c r="D5" s="394">
        <v>103.9891511594618</v>
      </c>
      <c r="E5" s="447">
        <v>100</v>
      </c>
      <c r="F5" s="394">
        <v>100.09866836530205</v>
      </c>
      <c r="G5" s="447">
        <v>100</v>
      </c>
      <c r="H5" s="394">
        <v>104.37879981642955</v>
      </c>
      <c r="I5" s="447">
        <v>100</v>
      </c>
    </row>
    <row r="6" spans="1:9" x14ac:dyDescent="0.2">
      <c r="A6" s="577" t="s">
        <v>457</v>
      </c>
      <c r="B6" s="166"/>
      <c r="C6" s="166"/>
      <c r="D6" s="394">
        <v>63.696025422273124</v>
      </c>
      <c r="E6" s="447">
        <v>61.252567899702036</v>
      </c>
      <c r="F6" s="394">
        <v>60.112807729745207</v>
      </c>
      <c r="G6" s="447">
        <v>60.053553869836051</v>
      </c>
      <c r="H6" s="394">
        <v>61.760114731528219</v>
      </c>
      <c r="I6" s="447">
        <v>59.16921332698346</v>
      </c>
    </row>
    <row r="7" spans="1:9" x14ac:dyDescent="0.2">
      <c r="A7" s="577" t="s">
        <v>458</v>
      </c>
      <c r="B7" s="166"/>
      <c r="C7" s="166"/>
      <c r="D7" s="394">
        <v>40.29312573718866</v>
      </c>
      <c r="E7" s="447">
        <v>38.747432100297949</v>
      </c>
      <c r="F7" s="394">
        <v>39.985860635556826</v>
      </c>
      <c r="G7" s="447">
        <v>39.946446130163935</v>
      </c>
      <c r="H7" s="394">
        <v>42.61868508490133</v>
      </c>
      <c r="I7" s="447">
        <v>40.83078667301654</v>
      </c>
    </row>
    <row r="8" spans="1:9" x14ac:dyDescent="0.2">
      <c r="A8" s="538" t="s">
        <v>588</v>
      </c>
      <c r="B8" s="247"/>
      <c r="C8" s="247"/>
      <c r="D8" s="440">
        <v>90</v>
      </c>
      <c r="E8" s="448"/>
      <c r="F8" s="440">
        <v>90</v>
      </c>
      <c r="G8" s="448"/>
      <c r="H8" s="440">
        <v>90</v>
      </c>
      <c r="I8" s="448"/>
    </row>
    <row r="9" spans="1:9" x14ac:dyDescent="0.2">
      <c r="B9" s="133"/>
      <c r="C9" s="133"/>
      <c r="D9" s="133"/>
      <c r="E9" s="219"/>
      <c r="I9" s="161" t="s">
        <v>219</v>
      </c>
    </row>
    <row r="10" spans="1:9" x14ac:dyDescent="0.2">
      <c r="A10" s="401" t="s">
        <v>568</v>
      </c>
      <c r="B10" s="245"/>
      <c r="C10" s="245"/>
      <c r="D10" s="245"/>
      <c r="E10" s="245"/>
      <c r="F10" s="245"/>
      <c r="G10" s="245"/>
      <c r="H10" s="245"/>
      <c r="I10" s="245"/>
    </row>
    <row r="11" spans="1:9" x14ac:dyDescent="0.2">
      <c r="A11" s="401" t="s">
        <v>547</v>
      </c>
      <c r="B11" s="245"/>
      <c r="C11" s="245"/>
      <c r="D11" s="245"/>
      <c r="E11" s="245"/>
      <c r="F11" s="245"/>
      <c r="G11" s="245"/>
      <c r="H11" s="245"/>
      <c r="I11" s="245"/>
    </row>
    <row r="12" spans="1:9" x14ac:dyDescent="0.2">
      <c r="A12" s="245"/>
      <c r="B12" s="245"/>
      <c r="C12" s="245"/>
      <c r="D12" s="245"/>
      <c r="E12" s="245"/>
      <c r="F12" s="245"/>
      <c r="G12" s="245"/>
      <c r="H12" s="245"/>
      <c r="I12" s="245"/>
    </row>
  </sheetData>
  <mergeCells count="4">
    <mergeCell ref="A1:F2"/>
    <mergeCell ref="D3:E3"/>
    <mergeCell ref="F3:G3"/>
    <mergeCell ref="H3:I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4"/>
  <dimension ref="A1:AN236"/>
  <sheetViews>
    <sheetView workbookViewId="0">
      <selection sqref="A1:D2"/>
    </sheetView>
  </sheetViews>
  <sheetFormatPr baseColWidth="10" defaultRowHeight="14.25" x14ac:dyDescent="0.2"/>
  <cols>
    <col min="1" max="1" width="14.125" customWidth="1"/>
    <col min="2" max="3" width="11.625" customWidth="1"/>
    <col min="4" max="5" width="12.5" customWidth="1"/>
    <col min="6" max="7" width="15.125" customWidth="1"/>
    <col min="8" max="9" width="10.125" customWidth="1"/>
    <col min="10" max="38" width="11" style="1"/>
  </cols>
  <sheetData>
    <row r="1" spans="1:40" x14ac:dyDescent="0.2">
      <c r="A1" s="814" t="s">
        <v>461</v>
      </c>
      <c r="B1" s="814"/>
      <c r="C1" s="814"/>
      <c r="D1" s="814"/>
      <c r="E1" s="249"/>
      <c r="F1" s="1"/>
      <c r="G1" s="1"/>
      <c r="H1" s="1"/>
      <c r="I1" s="1"/>
    </row>
    <row r="2" spans="1:40" ht="15" x14ac:dyDescent="0.2">
      <c r="A2" s="814"/>
      <c r="B2" s="814"/>
      <c r="C2" s="814"/>
      <c r="D2" s="814"/>
      <c r="E2" s="249"/>
      <c r="F2" s="1"/>
      <c r="G2" s="207"/>
      <c r="H2" s="244"/>
      <c r="I2" s="243" t="s">
        <v>151</v>
      </c>
    </row>
    <row r="3" spans="1:40" x14ac:dyDescent="0.2">
      <c r="A3" s="248"/>
      <c r="B3" s="823">
        <f>INDICE!A3</f>
        <v>46081</v>
      </c>
      <c r="C3" s="824">
        <v>41671</v>
      </c>
      <c r="D3" s="823">
        <f>DATE(YEAR(B3),MONTH(B3)-1,1)</f>
        <v>46023</v>
      </c>
      <c r="E3" s="824"/>
      <c r="F3" s="823">
        <f>DATE(YEAR(B3)-1,MONTH(B3),1)</f>
        <v>45689</v>
      </c>
      <c r="G3" s="824"/>
      <c r="H3" s="773" t="s">
        <v>416</v>
      </c>
      <c r="I3" s="773"/>
    </row>
    <row r="4" spans="1:40" x14ac:dyDescent="0.2">
      <c r="A4" s="214"/>
      <c r="B4" s="184" t="s">
        <v>47</v>
      </c>
      <c r="C4" s="184" t="s">
        <v>106</v>
      </c>
      <c r="D4" s="184" t="s">
        <v>47</v>
      </c>
      <c r="E4" s="184" t="s">
        <v>106</v>
      </c>
      <c r="F4" s="184" t="s">
        <v>47</v>
      </c>
      <c r="G4" s="184" t="s">
        <v>106</v>
      </c>
      <c r="H4" s="674">
        <f>D3</f>
        <v>46023</v>
      </c>
      <c r="I4" s="674">
        <f>F3</f>
        <v>45689</v>
      </c>
    </row>
    <row r="5" spans="1:40" x14ac:dyDescent="0.2">
      <c r="A5" s="537" t="s">
        <v>48</v>
      </c>
      <c r="B5" s="233">
        <v>644.16800000000001</v>
      </c>
      <c r="C5" s="240">
        <v>11.640288893000879</v>
      </c>
      <c r="D5" s="233">
        <v>576.53200000000004</v>
      </c>
      <c r="E5" s="240">
        <v>10.493463926783896</v>
      </c>
      <c r="F5" s="233">
        <v>531.51</v>
      </c>
      <c r="G5" s="240">
        <v>9.6983018164221733</v>
      </c>
      <c r="H5" s="73">
        <v>11.731525743584044</v>
      </c>
      <c r="I5" s="394">
        <v>21.195838272092718</v>
      </c>
    </row>
    <row r="6" spans="1:40" x14ac:dyDescent="0.2">
      <c r="A6" s="577" t="s">
        <v>49</v>
      </c>
      <c r="B6" s="233">
        <v>330.24</v>
      </c>
      <c r="C6" s="240">
        <v>5.9675255585881475</v>
      </c>
      <c r="D6" s="233">
        <v>330.24</v>
      </c>
      <c r="E6" s="240">
        <v>6.0107011010336171</v>
      </c>
      <c r="F6" s="233">
        <v>330.24</v>
      </c>
      <c r="G6" s="240">
        <v>6.0257891513899233</v>
      </c>
      <c r="H6" s="394">
        <v>0</v>
      </c>
      <c r="I6" s="394">
        <v>0</v>
      </c>
    </row>
    <row r="7" spans="1:40" x14ac:dyDescent="0.2">
      <c r="A7" s="577" t="s">
        <v>122</v>
      </c>
      <c r="B7" s="233">
        <v>2932.4670000000001</v>
      </c>
      <c r="C7" s="240">
        <v>52.990466849007724</v>
      </c>
      <c r="D7" s="233">
        <v>2960.3519999999999</v>
      </c>
      <c r="E7" s="240">
        <v>53.881392399003971</v>
      </c>
      <c r="F7" s="233">
        <v>2991.6170000000002</v>
      </c>
      <c r="G7" s="240">
        <v>54.58712834215622</v>
      </c>
      <c r="H7" s="394">
        <v>-0.94194879527839137</v>
      </c>
      <c r="I7" s="394">
        <v>-1.9771915990583049</v>
      </c>
    </row>
    <row r="8" spans="1:40" x14ac:dyDescent="0.2">
      <c r="A8" s="577" t="s">
        <v>123</v>
      </c>
      <c r="B8" s="233">
        <v>21</v>
      </c>
      <c r="C8" s="240">
        <v>0.37947564416894108</v>
      </c>
      <c r="D8" s="233">
        <v>21</v>
      </c>
      <c r="E8" s="240">
        <v>0.38222118193346039</v>
      </c>
      <c r="F8" s="233">
        <v>21</v>
      </c>
      <c r="G8" s="240">
        <v>0.38318063281004239</v>
      </c>
      <c r="H8" s="429">
        <v>0</v>
      </c>
      <c r="I8" s="394">
        <v>0</v>
      </c>
    </row>
    <row r="9" spans="1:40" x14ac:dyDescent="0.2">
      <c r="A9" s="538" t="s">
        <v>361</v>
      </c>
      <c r="B9" s="440">
        <v>1606.077</v>
      </c>
      <c r="C9" s="445">
        <v>29.022243055234302</v>
      </c>
      <c r="D9" s="440">
        <v>1606.077</v>
      </c>
      <c r="E9" s="445">
        <v>29.232221391245062</v>
      </c>
      <c r="F9" s="440">
        <v>1606.077</v>
      </c>
      <c r="G9" s="445">
        <v>29.305600057221636</v>
      </c>
      <c r="H9" s="437">
        <v>0</v>
      </c>
      <c r="I9" s="394">
        <v>0</v>
      </c>
    </row>
    <row r="10" spans="1:40" s="69" customFormat="1" x14ac:dyDescent="0.2">
      <c r="A10" s="76" t="s">
        <v>114</v>
      </c>
      <c r="B10" s="77">
        <v>5533.9520000000002</v>
      </c>
      <c r="C10" s="246">
        <v>100</v>
      </c>
      <c r="D10" s="77">
        <v>5494.201</v>
      </c>
      <c r="E10" s="246">
        <v>100</v>
      </c>
      <c r="F10" s="77">
        <v>5480.4440000000004</v>
      </c>
      <c r="G10" s="246">
        <v>100</v>
      </c>
      <c r="H10" s="625">
        <v>0.72350829538271721</v>
      </c>
      <c r="I10" s="78">
        <v>0.97634425239998446</v>
      </c>
      <c r="J10" s="1"/>
      <c r="K10" s="1"/>
      <c r="L10" s="1"/>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0" x14ac:dyDescent="0.2">
      <c r="A11" s="1"/>
      <c r="B11" s="133"/>
      <c r="C11" s="133"/>
      <c r="D11" s="133"/>
      <c r="E11" s="133"/>
      <c r="F11" s="1"/>
      <c r="G11" s="1"/>
      <c r="H11" s="1"/>
      <c r="I11" s="161" t="s">
        <v>219</v>
      </c>
    </row>
    <row r="12" spans="1:40" s="236" customFormat="1" ht="12.75" x14ac:dyDescent="0.2">
      <c r="A12" s="443" t="s">
        <v>488</v>
      </c>
      <c r="B12" s="237"/>
      <c r="C12" s="237"/>
      <c r="D12" s="238"/>
      <c r="E12" s="238"/>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row>
    <row r="13" spans="1:40" x14ac:dyDescent="0.2">
      <c r="A13" s="133" t="s">
        <v>459</v>
      </c>
      <c r="B13" s="245"/>
      <c r="C13" s="245"/>
      <c r="D13" s="245"/>
      <c r="E13" s="245"/>
      <c r="F13" s="245"/>
      <c r="G13" s="245"/>
      <c r="H13" s="245"/>
      <c r="I13" s="245"/>
    </row>
    <row r="14" spans="1:40" x14ac:dyDescent="0.2">
      <c r="A14" s="428" t="s">
        <v>526</v>
      </c>
      <c r="B14" s="245"/>
      <c r="C14" s="245"/>
      <c r="D14" s="245"/>
      <c r="E14" s="245"/>
      <c r="F14" s="245"/>
      <c r="G14" s="245"/>
      <c r="H14" s="245"/>
      <c r="I14" s="245"/>
    </row>
    <row r="15" spans="1:40" s="1" customFormat="1" x14ac:dyDescent="0.2"/>
    <row r="16" spans="1:40"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sheetData>
  <mergeCells count="5">
    <mergeCell ref="A1:D2"/>
    <mergeCell ref="H3:I3"/>
    <mergeCell ref="B3:C3"/>
    <mergeCell ref="D3:E3"/>
    <mergeCell ref="F3:G3"/>
  </mergeCells>
  <conditionalFormatting sqref="H5">
    <cfRule type="cellIs" dxfId="6" priority="1" operator="between">
      <formula>-0.5</formula>
      <formula>0.5</formula>
    </cfRule>
    <cfRule type="cellIs" dxfId="5" priority="2" operator="between">
      <formula>0</formula>
      <formula>0.49</formula>
    </cfRule>
  </conditionalFormatting>
  <conditionalFormatting sqref="H6:H7">
    <cfRule type="cellIs" dxfId="4" priority="16" operator="equal">
      <formula>0</formula>
    </cfRule>
  </conditionalFormatting>
  <conditionalFormatting sqref="I5:I9">
    <cfRule type="cellIs" dxfId="3" priority="45" operator="equal">
      <formula>0</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5"/>
  <dimension ref="A1:AU310"/>
  <sheetViews>
    <sheetView workbookViewId="0">
      <selection sqref="A1:C2"/>
    </sheetView>
  </sheetViews>
  <sheetFormatPr baseColWidth="10" defaultColWidth="11" defaultRowHeight="12.75" x14ac:dyDescent="0.2"/>
  <cols>
    <col min="1" max="1" width="30.125" style="220" customWidth="1"/>
    <col min="2" max="2" width="11" style="220"/>
    <col min="3" max="3" width="11.625" style="220" customWidth="1"/>
    <col min="4" max="4" width="11" style="220"/>
    <col min="5" max="5" width="11.625" style="220" customWidth="1"/>
    <col min="6" max="6" width="11" style="220"/>
    <col min="7" max="7" width="11.625" style="220" customWidth="1"/>
    <col min="8" max="9" width="10.5" style="220" customWidth="1"/>
    <col min="10" max="12" width="11" style="220"/>
    <col min="13" max="47" width="11" style="11"/>
    <col min="48" max="16384" width="11" style="220"/>
  </cols>
  <sheetData>
    <row r="1" spans="1:47" x14ac:dyDescent="0.2">
      <c r="A1" s="814" t="s">
        <v>40</v>
      </c>
      <c r="B1" s="814"/>
      <c r="C1" s="814"/>
      <c r="D1" s="11"/>
      <c r="E1" s="11"/>
      <c r="F1" s="11"/>
      <c r="G1" s="11"/>
      <c r="H1" s="11"/>
      <c r="I1" s="11"/>
      <c r="J1" s="11"/>
      <c r="K1" s="11"/>
      <c r="L1" s="11"/>
    </row>
    <row r="2" spans="1:47" x14ac:dyDescent="0.2">
      <c r="A2" s="814"/>
      <c r="B2" s="814"/>
      <c r="C2" s="814"/>
      <c r="D2" s="254"/>
      <c r="E2" s="11"/>
      <c r="F2" s="11"/>
      <c r="H2" s="11"/>
      <c r="I2" s="11"/>
      <c r="J2" s="11"/>
      <c r="K2" s="11"/>
    </row>
    <row r="3" spans="1:47" x14ac:dyDescent="0.2">
      <c r="A3" s="253"/>
      <c r="B3" s="11"/>
      <c r="C3" s="11"/>
      <c r="D3" s="11"/>
      <c r="E3" s="11"/>
      <c r="F3" s="11"/>
      <c r="G3" s="11"/>
      <c r="H3" s="221"/>
      <c r="I3" s="243" t="s">
        <v>490</v>
      </c>
      <c r="J3" s="11"/>
      <c r="K3" s="11"/>
      <c r="L3" s="11"/>
    </row>
    <row r="4" spans="1:47" x14ac:dyDescent="0.2">
      <c r="A4" s="11"/>
      <c r="B4" s="823">
        <f>INDICE!A3</f>
        <v>46081</v>
      </c>
      <c r="C4" s="824">
        <v>41671</v>
      </c>
      <c r="D4" s="823">
        <f>DATE(YEAR(B4),MONTH(B4)-1,1)</f>
        <v>46023</v>
      </c>
      <c r="E4" s="824"/>
      <c r="F4" s="823">
        <f>DATE(YEAR(B4)-1,MONTH(B4),1)</f>
        <v>45689</v>
      </c>
      <c r="G4" s="824"/>
      <c r="H4" s="773" t="s">
        <v>416</v>
      </c>
      <c r="I4" s="773"/>
      <c r="J4" s="11"/>
      <c r="K4" s="11"/>
      <c r="L4" s="11"/>
    </row>
    <row r="5" spans="1:47" x14ac:dyDescent="0.2">
      <c r="A5" s="253"/>
      <c r="B5" s="184" t="s">
        <v>54</v>
      </c>
      <c r="C5" s="184" t="s">
        <v>106</v>
      </c>
      <c r="D5" s="184" t="s">
        <v>54</v>
      </c>
      <c r="E5" s="184" t="s">
        <v>106</v>
      </c>
      <c r="F5" s="184" t="s">
        <v>54</v>
      </c>
      <c r="G5" s="184" t="s">
        <v>106</v>
      </c>
      <c r="H5" s="280">
        <f>D4</f>
        <v>46023</v>
      </c>
      <c r="I5" s="280">
        <f>F4</f>
        <v>45689</v>
      </c>
      <c r="J5" s="11"/>
      <c r="K5" s="11"/>
      <c r="L5" s="11"/>
    </row>
    <row r="6" spans="1:47" ht="15" customHeight="1" x14ac:dyDescent="0.2">
      <c r="A6" s="11" t="s">
        <v>366</v>
      </c>
      <c r="B6" s="223">
        <v>12461.650300000001</v>
      </c>
      <c r="C6" s="222">
        <v>38.294327874093547</v>
      </c>
      <c r="D6" s="223">
        <v>11475.02564</v>
      </c>
      <c r="E6" s="222">
        <v>35.351581446797553</v>
      </c>
      <c r="F6" s="223">
        <v>7883.7590999999984</v>
      </c>
      <c r="G6" s="222">
        <v>25.197620953562783</v>
      </c>
      <c r="H6" s="222">
        <v>8.5980170411192329</v>
      </c>
      <c r="I6" s="222">
        <v>58.067365351130576</v>
      </c>
      <c r="J6" s="11"/>
      <c r="K6" s="11"/>
      <c r="L6" s="11"/>
    </row>
    <row r="7" spans="1:47" x14ac:dyDescent="0.2">
      <c r="A7" s="252" t="s">
        <v>365</v>
      </c>
      <c r="B7" s="223">
        <v>20080.114999999998</v>
      </c>
      <c r="C7" s="222">
        <v>61.705672125906453</v>
      </c>
      <c r="D7" s="223">
        <v>20984.698</v>
      </c>
      <c r="E7" s="222">
        <v>64.648418553202447</v>
      </c>
      <c r="F7" s="223">
        <v>23403.953000000001</v>
      </c>
      <c r="G7" s="222">
        <v>74.802379046437224</v>
      </c>
      <c r="H7" s="73">
        <v>-4.3106791434406269</v>
      </c>
      <c r="I7" s="650">
        <v>-14.202036724308936</v>
      </c>
      <c r="J7" s="11"/>
      <c r="K7" s="11"/>
      <c r="L7" s="11"/>
    </row>
    <row r="8" spans="1:47" x14ac:dyDescent="0.2">
      <c r="A8" s="173" t="s">
        <v>114</v>
      </c>
      <c r="B8" s="174">
        <v>32541.765299999999</v>
      </c>
      <c r="C8" s="175">
        <v>100</v>
      </c>
      <c r="D8" s="174">
        <v>32459.72364</v>
      </c>
      <c r="E8" s="175">
        <v>100</v>
      </c>
      <c r="F8" s="174">
        <v>31287.712100000001</v>
      </c>
      <c r="G8" s="175">
        <v>100</v>
      </c>
      <c r="H8" s="78">
        <v>0.25274910196370037</v>
      </c>
      <c r="I8" s="78">
        <v>4.0081332760665438</v>
      </c>
      <c r="J8" s="223"/>
      <c r="K8" s="11"/>
    </row>
    <row r="9" spans="1:47" s="236" customFormat="1" x14ac:dyDescent="0.2">
      <c r="A9" s="11"/>
      <c r="B9" s="11"/>
      <c r="C9" s="11"/>
      <c r="D9" s="11"/>
      <c r="E9" s="11"/>
      <c r="F9" s="11"/>
      <c r="H9" s="11"/>
      <c r="I9" s="161" t="s">
        <v>219</v>
      </c>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row>
    <row r="10" spans="1:47" x14ac:dyDescent="0.2">
      <c r="A10" s="443" t="s">
        <v>488</v>
      </c>
      <c r="B10" s="237"/>
      <c r="C10" s="238"/>
      <c r="D10" s="237"/>
      <c r="E10" s="237"/>
      <c r="F10" s="237"/>
      <c r="G10" s="237"/>
      <c r="H10" s="11"/>
      <c r="I10" s="11"/>
      <c r="J10" s="11"/>
      <c r="K10" s="11"/>
      <c r="L10" s="11"/>
    </row>
    <row r="11" spans="1:47" x14ac:dyDescent="0.2">
      <c r="A11" s="133" t="s">
        <v>489</v>
      </c>
      <c r="B11" s="11"/>
      <c r="C11" s="251"/>
      <c r="D11" s="11"/>
      <c r="E11" s="11"/>
      <c r="F11" s="11"/>
      <c r="G11" s="11"/>
      <c r="H11" s="11"/>
      <c r="I11" s="11"/>
      <c r="J11" s="11"/>
      <c r="K11" s="11"/>
      <c r="L11" s="11"/>
    </row>
    <row r="12" spans="1:47" x14ac:dyDescent="0.2">
      <c r="A12" s="133" t="s">
        <v>459</v>
      </c>
      <c r="B12" s="11"/>
      <c r="C12" s="11"/>
      <c r="D12" s="11"/>
      <c r="E12" s="11"/>
      <c r="F12" s="11"/>
      <c r="G12" s="11"/>
      <c r="H12" s="11"/>
      <c r="I12" s="11"/>
      <c r="J12" s="11"/>
      <c r="K12" s="11"/>
      <c r="L12" s="11"/>
    </row>
    <row r="13" spans="1:47" x14ac:dyDescent="0.2">
      <c r="A13" s="11"/>
      <c r="B13" s="11"/>
      <c r="C13" s="11"/>
      <c r="D13" s="223"/>
      <c r="E13" s="11"/>
      <c r="F13" s="11"/>
      <c r="G13" s="11"/>
      <c r="H13" s="11"/>
      <c r="I13" s="11"/>
      <c r="J13" s="11"/>
      <c r="K13" s="11"/>
      <c r="L13" s="11"/>
    </row>
    <row r="14" spans="1:47" x14ac:dyDescent="0.2">
      <c r="A14" s="11"/>
      <c r="B14" s="223"/>
      <c r="C14" s="11"/>
      <c r="D14" s="223"/>
      <c r="E14" s="223"/>
      <c r="F14" s="616"/>
      <c r="G14" s="11"/>
      <c r="H14" s="11"/>
      <c r="I14" s="11"/>
      <c r="J14" s="11"/>
      <c r="K14" s="11"/>
      <c r="L14" s="11"/>
    </row>
    <row r="15" spans="1:47" x14ac:dyDescent="0.2">
      <c r="A15" s="11"/>
      <c r="B15" s="223"/>
      <c r="C15" s="11"/>
      <c r="D15" s="11"/>
      <c r="E15" s="11"/>
      <c r="F15" s="11"/>
      <c r="G15" s="11"/>
      <c r="H15" s="11"/>
      <c r="I15" s="11"/>
      <c r="J15" s="11"/>
      <c r="K15" s="11"/>
      <c r="L15" s="11"/>
    </row>
    <row r="16" spans="1:47" s="11" customFormat="1" x14ac:dyDescent="0.2"/>
    <row r="17" spans="2:13" s="11" customFormat="1" x14ac:dyDescent="0.2">
      <c r="B17" s="223"/>
    </row>
    <row r="18" spans="2:13" s="11" customFormat="1" x14ac:dyDescent="0.2">
      <c r="B18" s="223"/>
    </row>
    <row r="19" spans="2:13" s="11" customFormat="1" x14ac:dyDescent="0.2">
      <c r="M19" s="11" t="s">
        <v>364</v>
      </c>
    </row>
    <row r="20" spans="2:13" s="11" customFormat="1" x14ac:dyDescent="0.2"/>
    <row r="21" spans="2:13" s="11" customFormat="1" x14ac:dyDescent="0.2">
      <c r="C21" s="223"/>
    </row>
    <row r="22" spans="2:13" s="11" customFormat="1" x14ac:dyDescent="0.2"/>
    <row r="23" spans="2:13" s="11" customFormat="1" x14ac:dyDescent="0.2"/>
    <row r="24" spans="2:13" s="11" customFormat="1" x14ac:dyDescent="0.2"/>
    <row r="25" spans="2:13" s="11" customFormat="1" x14ac:dyDescent="0.2"/>
    <row r="26" spans="2:13" s="11" customFormat="1" x14ac:dyDescent="0.2"/>
    <row r="27" spans="2:13" s="11" customFormat="1" x14ac:dyDescent="0.2"/>
    <row r="28" spans="2:13" s="11" customFormat="1" x14ac:dyDescent="0.2"/>
    <row r="29" spans="2:13" s="11" customFormat="1" x14ac:dyDescent="0.2"/>
    <row r="30" spans="2:13" s="11" customFormat="1" x14ac:dyDescent="0.2"/>
    <row r="31" spans="2:13" s="11" customFormat="1" x14ac:dyDescent="0.2"/>
    <row r="32" spans="2:13" s="11" customFormat="1" x14ac:dyDescent="0.2"/>
    <row r="33" s="11" customFormat="1" x14ac:dyDescent="0.2"/>
    <row r="34" s="11" customFormat="1" x14ac:dyDescent="0.2"/>
    <row r="35" s="11" customFormat="1" x14ac:dyDescent="0.2"/>
    <row r="36" s="11" customFormat="1" x14ac:dyDescent="0.2"/>
    <row r="37" s="11" customFormat="1" x14ac:dyDescent="0.2"/>
    <row r="38" s="11" customFormat="1" x14ac:dyDescent="0.2"/>
    <row r="39" s="11" customFormat="1" x14ac:dyDescent="0.2"/>
    <row r="40" s="11" customFormat="1" x14ac:dyDescent="0.2"/>
    <row r="41" s="11" customFormat="1" x14ac:dyDescent="0.2"/>
    <row r="42" s="11" customFormat="1" x14ac:dyDescent="0.2"/>
    <row r="43" s="11" customFormat="1" x14ac:dyDescent="0.2"/>
    <row r="44" s="11" customFormat="1" x14ac:dyDescent="0.2"/>
    <row r="45" s="11" customFormat="1" x14ac:dyDescent="0.2"/>
    <row r="46" s="11" customFormat="1" x14ac:dyDescent="0.2"/>
    <row r="47" s="11" customFormat="1" x14ac:dyDescent="0.2"/>
    <row r="48"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sheetData>
  <mergeCells count="5">
    <mergeCell ref="F4:G4"/>
    <mergeCell ref="D4:E4"/>
    <mergeCell ref="B4:C4"/>
    <mergeCell ref="A1:C2"/>
    <mergeCell ref="H4:I4"/>
  </mergeCells>
  <conditionalFormatting sqref="H7">
    <cfRule type="cellIs" dxfId="2" priority="1" operator="between">
      <formula>-0.5</formula>
      <formula>0.5</formula>
    </cfRule>
    <cfRule type="cellIs" dxfId="1" priority="2" operator="between">
      <formula>0</formula>
      <formula>0.49</formula>
    </cfRule>
  </conditionalFormatting>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6"/>
  <dimension ref="A1:GR340"/>
  <sheetViews>
    <sheetView workbookViewId="0">
      <selection sqref="A1:D2"/>
    </sheetView>
  </sheetViews>
  <sheetFormatPr baseColWidth="10" defaultRowHeight="14.25" x14ac:dyDescent="0.2"/>
  <cols>
    <col min="1" max="1" width="22" customWidth="1"/>
    <col min="2" max="2" width="14.125" customWidth="1"/>
    <col min="5" max="5" width="18.625" customWidth="1"/>
    <col min="6" max="6" width="12.625" customWidth="1"/>
    <col min="8" max="47" width="11" style="1"/>
  </cols>
  <sheetData>
    <row r="1" spans="1:7" x14ac:dyDescent="0.2">
      <c r="A1" s="825" t="s">
        <v>1</v>
      </c>
      <c r="B1" s="825"/>
      <c r="C1" s="825"/>
      <c r="D1" s="825"/>
      <c r="E1" s="255"/>
      <c r="F1" s="255"/>
      <c r="G1" s="256"/>
    </row>
    <row r="2" spans="1:7" x14ac:dyDescent="0.2">
      <c r="A2" s="825"/>
      <c r="B2" s="825"/>
      <c r="C2" s="825"/>
      <c r="D2" s="825"/>
      <c r="E2" s="256"/>
      <c r="F2" s="256"/>
      <c r="G2" s="256"/>
    </row>
    <row r="3" spans="1:7" x14ac:dyDescent="0.2">
      <c r="A3" s="400"/>
      <c r="B3" s="400"/>
      <c r="C3" s="400"/>
      <c r="D3" s="256"/>
      <c r="E3" s="256"/>
      <c r="F3" s="256"/>
      <c r="G3" s="256"/>
    </row>
    <row r="4" spans="1:7" x14ac:dyDescent="0.2">
      <c r="A4" s="255" t="s">
        <v>367</v>
      </c>
      <c r="B4" s="256"/>
      <c r="C4" s="256"/>
      <c r="D4" s="256"/>
      <c r="E4" s="256"/>
      <c r="F4" s="256"/>
      <c r="G4" s="256"/>
    </row>
    <row r="5" spans="1:7" x14ac:dyDescent="0.2">
      <c r="A5" s="257"/>
      <c r="B5" s="257" t="s">
        <v>368</v>
      </c>
      <c r="C5" s="257" t="s">
        <v>369</v>
      </c>
      <c r="D5" s="257" t="s">
        <v>370</v>
      </c>
      <c r="E5" s="257" t="s">
        <v>371</v>
      </c>
      <c r="F5" s="257" t="s">
        <v>54</v>
      </c>
      <c r="G5" s="256"/>
    </row>
    <row r="6" spans="1:7" x14ac:dyDescent="0.2">
      <c r="A6" s="258" t="s">
        <v>368</v>
      </c>
      <c r="B6" s="259">
        <v>1</v>
      </c>
      <c r="C6" s="259">
        <v>238.8</v>
      </c>
      <c r="D6" s="259">
        <v>0.23880000000000001</v>
      </c>
      <c r="E6" s="260" t="s">
        <v>372</v>
      </c>
      <c r="F6" s="260">
        <v>0.27779999999999999</v>
      </c>
      <c r="G6" s="256"/>
    </row>
    <row r="7" spans="1:7" x14ac:dyDescent="0.2">
      <c r="A7" s="255" t="s">
        <v>369</v>
      </c>
      <c r="B7" s="261" t="s">
        <v>373</v>
      </c>
      <c r="C7" s="256">
        <v>1</v>
      </c>
      <c r="D7" s="262" t="s">
        <v>374</v>
      </c>
      <c r="E7" s="262" t="s">
        <v>375</v>
      </c>
      <c r="F7" s="261" t="s">
        <v>376</v>
      </c>
      <c r="G7" s="256"/>
    </row>
    <row r="8" spans="1:7" x14ac:dyDescent="0.2">
      <c r="A8" s="255" t="s">
        <v>370</v>
      </c>
      <c r="B8" s="261">
        <v>4.1867999999999999</v>
      </c>
      <c r="C8" s="262" t="s">
        <v>377</v>
      </c>
      <c r="D8" s="256">
        <v>1</v>
      </c>
      <c r="E8" s="262" t="s">
        <v>378</v>
      </c>
      <c r="F8" s="261">
        <v>1.163</v>
      </c>
      <c r="G8" s="256"/>
    </row>
    <row r="9" spans="1:7" x14ac:dyDescent="0.2">
      <c r="A9" s="255" t="s">
        <v>371</v>
      </c>
      <c r="B9" s="261" t="s">
        <v>379</v>
      </c>
      <c r="C9" s="262" t="s">
        <v>380</v>
      </c>
      <c r="D9" s="262" t="s">
        <v>381</v>
      </c>
      <c r="E9" s="261">
        <v>1</v>
      </c>
      <c r="F9" s="263">
        <v>11630</v>
      </c>
      <c r="G9" s="256"/>
    </row>
    <row r="10" spans="1:7" x14ac:dyDescent="0.2">
      <c r="A10" s="264" t="s">
        <v>54</v>
      </c>
      <c r="B10" s="265">
        <v>3.6</v>
      </c>
      <c r="C10" s="265">
        <v>860</v>
      </c>
      <c r="D10" s="265">
        <v>0.86</v>
      </c>
      <c r="E10" s="266" t="s">
        <v>382</v>
      </c>
      <c r="F10" s="265">
        <v>1</v>
      </c>
      <c r="G10" s="256"/>
    </row>
    <row r="11" spans="1:7" x14ac:dyDescent="0.2">
      <c r="A11" s="255"/>
      <c r="B11" s="256"/>
      <c r="C11" s="256"/>
      <c r="D11" s="256"/>
      <c r="E11" s="261"/>
      <c r="F11" s="256"/>
      <c r="G11" s="256"/>
    </row>
    <row r="12" spans="1:7" x14ac:dyDescent="0.2">
      <c r="A12" s="255"/>
      <c r="B12" s="256"/>
      <c r="C12" s="256"/>
      <c r="D12" s="256"/>
      <c r="E12" s="261"/>
      <c r="F12" s="256"/>
      <c r="G12" s="256"/>
    </row>
    <row r="13" spans="1:7" x14ac:dyDescent="0.2">
      <c r="A13" s="255" t="s">
        <v>383</v>
      </c>
      <c r="B13" s="256"/>
      <c r="C13" s="256"/>
      <c r="D13" s="256"/>
      <c r="E13" s="256"/>
      <c r="F13" s="256"/>
      <c r="G13" s="256"/>
    </row>
    <row r="14" spans="1:7" x14ac:dyDescent="0.2">
      <c r="A14" s="257"/>
      <c r="B14" s="267" t="s">
        <v>384</v>
      </c>
      <c r="C14" s="257" t="s">
        <v>385</v>
      </c>
      <c r="D14" s="257" t="s">
        <v>386</v>
      </c>
      <c r="E14" s="257" t="s">
        <v>387</v>
      </c>
      <c r="F14" s="257" t="s">
        <v>388</v>
      </c>
      <c r="G14" s="256"/>
    </row>
    <row r="15" spans="1:7" x14ac:dyDescent="0.2">
      <c r="A15" s="258" t="s">
        <v>384</v>
      </c>
      <c r="B15" s="259">
        <v>1</v>
      </c>
      <c r="C15" s="259">
        <v>2.3810000000000001E-2</v>
      </c>
      <c r="D15" s="259">
        <v>0.13370000000000001</v>
      </c>
      <c r="E15" s="259">
        <v>3.7850000000000001</v>
      </c>
      <c r="F15" s="259">
        <v>3.8E-3</v>
      </c>
      <c r="G15" s="256"/>
    </row>
    <row r="16" spans="1:7" x14ac:dyDescent="0.2">
      <c r="A16" s="255" t="s">
        <v>385</v>
      </c>
      <c r="B16" s="256">
        <v>42</v>
      </c>
      <c r="C16" s="256">
        <v>1</v>
      </c>
      <c r="D16" s="256">
        <v>5.6150000000000002</v>
      </c>
      <c r="E16" s="256">
        <v>159</v>
      </c>
      <c r="F16" s="256">
        <v>0.159</v>
      </c>
      <c r="G16" s="256"/>
    </row>
    <row r="17" spans="1:7" x14ac:dyDescent="0.2">
      <c r="A17" s="255" t="s">
        <v>386</v>
      </c>
      <c r="B17" s="256">
        <v>7.48</v>
      </c>
      <c r="C17" s="256">
        <v>0.17810000000000001</v>
      </c>
      <c r="D17" s="256">
        <v>1</v>
      </c>
      <c r="E17" s="256">
        <v>28.3</v>
      </c>
      <c r="F17" s="256">
        <v>2.8299999999999999E-2</v>
      </c>
      <c r="G17" s="256"/>
    </row>
    <row r="18" spans="1:7" x14ac:dyDescent="0.2">
      <c r="A18" s="255" t="s">
        <v>387</v>
      </c>
      <c r="B18" s="256">
        <v>0.26419999999999999</v>
      </c>
      <c r="C18" s="256">
        <v>6.3E-3</v>
      </c>
      <c r="D18" s="256">
        <v>3.5299999999999998E-2</v>
      </c>
      <c r="E18" s="256">
        <v>1</v>
      </c>
      <c r="F18" s="256">
        <v>1E-3</v>
      </c>
      <c r="G18" s="256"/>
    </row>
    <row r="19" spans="1:7" x14ac:dyDescent="0.2">
      <c r="A19" s="264" t="s">
        <v>388</v>
      </c>
      <c r="B19" s="265">
        <v>264.2</v>
      </c>
      <c r="C19" s="265">
        <v>6.2889999999999997</v>
      </c>
      <c r="D19" s="265">
        <v>35.314700000000002</v>
      </c>
      <c r="E19" s="268">
        <v>1000</v>
      </c>
      <c r="F19" s="265">
        <v>1</v>
      </c>
      <c r="G19" s="256"/>
    </row>
    <row r="20" spans="1:7" x14ac:dyDescent="0.2">
      <c r="A20" s="256"/>
      <c r="B20" s="256"/>
      <c r="C20" s="256"/>
      <c r="D20" s="256"/>
      <c r="E20" s="256"/>
      <c r="F20" s="256"/>
      <c r="G20" s="256"/>
    </row>
    <row r="21" spans="1:7" x14ac:dyDescent="0.2">
      <c r="A21" s="256"/>
      <c r="B21" s="256"/>
      <c r="C21" s="256"/>
      <c r="D21" s="256"/>
      <c r="E21" s="256"/>
      <c r="F21" s="256"/>
      <c r="G21" s="256"/>
    </row>
    <row r="22" spans="1:7" x14ac:dyDescent="0.2">
      <c r="A22" s="255" t="s">
        <v>389</v>
      </c>
      <c r="B22" s="256"/>
      <c r="C22" s="256"/>
      <c r="D22" s="256"/>
      <c r="E22" s="256"/>
      <c r="F22" s="256"/>
      <c r="G22" s="256"/>
    </row>
    <row r="23" spans="1:7" x14ac:dyDescent="0.2">
      <c r="A23" s="269" t="s">
        <v>264</v>
      </c>
      <c r="B23" s="269"/>
      <c r="C23" s="269"/>
      <c r="D23" s="269"/>
      <c r="E23" s="269"/>
      <c r="F23" s="269"/>
      <c r="G23" s="256"/>
    </row>
    <row r="24" spans="1:7" x14ac:dyDescent="0.2">
      <c r="A24" s="826" t="s">
        <v>390</v>
      </c>
      <c r="B24" s="826"/>
      <c r="C24" s="826"/>
      <c r="D24" s="827" t="s">
        <v>391</v>
      </c>
      <c r="E24" s="827"/>
      <c r="F24" s="827"/>
      <c r="G24" s="256"/>
    </row>
    <row r="25" spans="1:7" x14ac:dyDescent="0.2">
      <c r="A25" s="256"/>
      <c r="B25" s="256"/>
      <c r="C25" s="256"/>
      <c r="D25" s="256"/>
      <c r="E25" s="256"/>
      <c r="F25" s="256"/>
      <c r="G25" s="256"/>
    </row>
    <row r="26" spans="1:7" x14ac:dyDescent="0.2">
      <c r="A26" s="256"/>
      <c r="B26" s="256"/>
      <c r="C26" s="256"/>
      <c r="D26" s="256"/>
      <c r="E26" s="256"/>
      <c r="F26" s="256"/>
      <c r="G26" s="256"/>
    </row>
    <row r="27" spans="1:7" x14ac:dyDescent="0.2">
      <c r="A27" s="6" t="s">
        <v>392</v>
      </c>
      <c r="B27" s="256"/>
      <c r="C27" s="6"/>
      <c r="D27" s="255" t="s">
        <v>393</v>
      </c>
      <c r="E27" s="256"/>
      <c r="F27" s="256"/>
      <c r="G27" s="256"/>
    </row>
    <row r="28" spans="1:7" x14ac:dyDescent="0.2">
      <c r="A28" s="267" t="s">
        <v>264</v>
      </c>
      <c r="B28" s="257" t="s">
        <v>395</v>
      </c>
      <c r="C28" s="3"/>
      <c r="D28" s="258" t="s">
        <v>109</v>
      </c>
      <c r="E28" s="259"/>
      <c r="F28" s="260" t="s">
        <v>396</v>
      </c>
      <c r="G28" s="256"/>
    </row>
    <row r="29" spans="1:7" x14ac:dyDescent="0.2">
      <c r="A29" s="270" t="s">
        <v>548</v>
      </c>
      <c r="B29" s="271" t="s">
        <v>400</v>
      </c>
      <c r="C29" s="3"/>
      <c r="D29" s="264" t="s">
        <v>361</v>
      </c>
      <c r="E29" s="265"/>
      <c r="F29" s="266" t="s">
        <v>401</v>
      </c>
      <c r="G29" s="256"/>
    </row>
    <row r="30" spans="1:7" x14ac:dyDescent="0.2">
      <c r="A30" s="6" t="s">
        <v>611</v>
      </c>
      <c r="B30" s="681" t="s">
        <v>402</v>
      </c>
      <c r="C30" s="3"/>
      <c r="D30" s="255"/>
      <c r="E30" s="256"/>
      <c r="F30" s="261"/>
      <c r="G30" s="256"/>
    </row>
    <row r="31" spans="1:7" x14ac:dyDescent="0.2">
      <c r="A31" s="6" t="s">
        <v>612</v>
      </c>
      <c r="B31" s="681" t="s">
        <v>613</v>
      </c>
      <c r="C31" s="3"/>
      <c r="D31" s="255"/>
      <c r="E31" s="256"/>
      <c r="F31" s="261"/>
      <c r="G31" s="256"/>
    </row>
    <row r="32" spans="1:7" x14ac:dyDescent="0.2">
      <c r="A32" s="65" t="s">
        <v>610</v>
      </c>
      <c r="B32" s="272" t="s">
        <v>614</v>
      </c>
      <c r="C32" s="256"/>
      <c r="D32" s="256"/>
      <c r="E32" s="256"/>
      <c r="F32" s="256"/>
      <c r="G32" s="256"/>
    </row>
    <row r="33" spans="1:7" x14ac:dyDescent="0.2">
      <c r="A33" s="256" t="s">
        <v>608</v>
      </c>
      <c r="B33" s="681"/>
      <c r="C33" s="256"/>
      <c r="D33" s="256"/>
      <c r="E33" s="256"/>
      <c r="F33" s="256"/>
      <c r="G33" s="256"/>
    </row>
    <row r="34" spans="1:7" x14ac:dyDescent="0.2">
      <c r="A34" s="256" t="s">
        <v>609</v>
      </c>
      <c r="B34" s="256"/>
      <c r="C34" s="256"/>
      <c r="D34" s="256"/>
      <c r="E34" s="256"/>
      <c r="F34" s="256"/>
      <c r="G34" s="256"/>
    </row>
    <row r="35" spans="1:7" x14ac:dyDescent="0.2">
      <c r="A35" s="256"/>
      <c r="B35" s="256"/>
      <c r="C35" s="256"/>
      <c r="D35" s="256"/>
      <c r="E35" s="256"/>
      <c r="F35" s="256"/>
      <c r="G35" s="256"/>
    </row>
    <row r="36" spans="1:7" x14ac:dyDescent="0.2">
      <c r="A36" s="255" t="s">
        <v>394</v>
      </c>
      <c r="B36" s="256"/>
      <c r="C36" s="256"/>
      <c r="D36" s="256"/>
      <c r="E36" s="255" t="s">
        <v>403</v>
      </c>
      <c r="F36" s="256"/>
      <c r="G36" s="256"/>
    </row>
    <row r="37" spans="1:7" x14ac:dyDescent="0.2">
      <c r="A37" s="269" t="s">
        <v>397</v>
      </c>
      <c r="B37" s="269" t="s">
        <v>398</v>
      </c>
      <c r="C37" s="269" t="s">
        <v>399</v>
      </c>
      <c r="D37" s="256"/>
      <c r="E37" s="257"/>
      <c r="F37" s="257" t="s">
        <v>404</v>
      </c>
      <c r="G37" s="256"/>
    </row>
    <row r="38" spans="1:7" x14ac:dyDescent="0.2">
      <c r="A38" s="1"/>
      <c r="B38" s="1"/>
      <c r="C38" s="1"/>
      <c r="D38" s="1"/>
      <c r="E38" s="258" t="s">
        <v>405</v>
      </c>
      <c r="F38" s="273">
        <v>11.6</v>
      </c>
      <c r="G38" s="256"/>
    </row>
    <row r="39" spans="1:7" x14ac:dyDescent="0.2">
      <c r="A39" s="1"/>
      <c r="B39" s="1"/>
      <c r="C39" s="1"/>
      <c r="D39" s="1"/>
      <c r="E39" s="255" t="s">
        <v>48</v>
      </c>
      <c r="F39" s="273">
        <v>8.5299999999999994</v>
      </c>
      <c r="G39" s="256"/>
    </row>
    <row r="40" spans="1:7" ht="14.25" customHeight="1" x14ac:dyDescent="0.2">
      <c r="A40" s="1"/>
      <c r="B40" s="1"/>
      <c r="C40" s="1"/>
      <c r="D40" s="1"/>
      <c r="E40" s="255" t="s">
        <v>49</v>
      </c>
      <c r="F40" s="273">
        <v>7.88</v>
      </c>
      <c r="G40" s="256"/>
    </row>
    <row r="41" spans="1:7" ht="14.25" customHeight="1" x14ac:dyDescent="0.2">
      <c r="A41" s="1"/>
      <c r="B41" s="1"/>
      <c r="C41" s="1"/>
      <c r="D41" s="1"/>
      <c r="E41" s="581" t="s">
        <v>406</v>
      </c>
      <c r="F41" s="273">
        <v>7.93</v>
      </c>
      <c r="G41" s="256"/>
    </row>
    <row r="42" spans="1:7" x14ac:dyDescent="0.2">
      <c r="A42" s="1"/>
      <c r="B42" s="1"/>
      <c r="C42" s="1"/>
      <c r="D42" s="1"/>
      <c r="E42" s="255" t="s">
        <v>122</v>
      </c>
      <c r="F42" s="273">
        <v>7.46</v>
      </c>
      <c r="G42" s="256"/>
    </row>
    <row r="43" spans="1:7" x14ac:dyDescent="0.2">
      <c r="A43" s="1"/>
      <c r="B43" s="1"/>
      <c r="C43" s="1"/>
      <c r="D43" s="1"/>
      <c r="E43" s="255" t="s">
        <v>123</v>
      </c>
      <c r="F43" s="273">
        <v>6.66</v>
      </c>
      <c r="G43" s="256"/>
    </row>
    <row r="44" spans="1:7" x14ac:dyDescent="0.2">
      <c r="A44" s="1"/>
      <c r="B44" s="1"/>
      <c r="C44" s="1"/>
      <c r="D44" s="1"/>
      <c r="E44" s="264" t="s">
        <v>407</v>
      </c>
      <c r="F44" s="274">
        <v>8</v>
      </c>
      <c r="G44" s="256"/>
    </row>
    <row r="45" spans="1:7" x14ac:dyDescent="0.2">
      <c r="A45" s="256"/>
      <c r="B45" s="256"/>
      <c r="C45" s="256"/>
      <c r="D45" s="256"/>
      <c r="E45" s="256"/>
      <c r="F45" s="256"/>
      <c r="G45" s="256"/>
    </row>
    <row r="46" spans="1:7" ht="15" x14ac:dyDescent="0.25">
      <c r="A46" s="275" t="s">
        <v>557</v>
      </c>
      <c r="B46" s="256"/>
      <c r="C46" s="256"/>
      <c r="D46" s="256"/>
      <c r="E46" s="256"/>
      <c r="F46" s="256"/>
      <c r="G46" s="256"/>
    </row>
    <row r="47" spans="1:7" x14ac:dyDescent="0.2">
      <c r="A47" s="1" t="s">
        <v>558</v>
      </c>
      <c r="B47" s="256"/>
      <c r="C47" s="256"/>
      <c r="D47" s="256"/>
      <c r="E47" s="256"/>
      <c r="F47" s="256"/>
      <c r="G47" s="256"/>
    </row>
    <row r="48" spans="1:7" x14ac:dyDescent="0.2">
      <c r="A48" s="256"/>
      <c r="B48" s="256"/>
      <c r="C48" s="256"/>
      <c r="D48" s="256"/>
      <c r="E48" s="256"/>
      <c r="F48" s="256"/>
      <c r="G48" s="256"/>
    </row>
    <row r="49" spans="1:200" ht="15" x14ac:dyDescent="0.25">
      <c r="A49" s="275" t="s">
        <v>408</v>
      </c>
      <c r="B49" s="1"/>
      <c r="C49" s="1"/>
      <c r="D49" s="1"/>
      <c r="E49" s="1"/>
      <c r="F49" s="1"/>
      <c r="G49" s="1"/>
    </row>
    <row r="50" spans="1:200" ht="14.25" customHeight="1" x14ac:dyDescent="0.2">
      <c r="A50" s="828" t="s">
        <v>651</v>
      </c>
      <c r="B50" s="828"/>
      <c r="C50" s="828"/>
      <c r="D50" s="828"/>
      <c r="E50" s="828"/>
      <c r="F50" s="828"/>
      <c r="G50" s="828"/>
    </row>
    <row r="51" spans="1:200" x14ac:dyDescent="0.2">
      <c r="A51" s="828"/>
      <c r="B51" s="828"/>
      <c r="C51" s="828"/>
      <c r="D51" s="828"/>
      <c r="E51" s="828"/>
      <c r="F51" s="828"/>
      <c r="G51" s="828"/>
    </row>
    <row r="52" spans="1:200" x14ac:dyDescent="0.2">
      <c r="A52" s="828"/>
      <c r="B52" s="828"/>
      <c r="C52" s="828"/>
      <c r="D52" s="828"/>
      <c r="E52" s="828"/>
      <c r="F52" s="828"/>
      <c r="G52" s="828"/>
    </row>
    <row r="53" spans="1:200" ht="15" x14ac:dyDescent="0.25">
      <c r="A53" s="275" t="s">
        <v>409</v>
      </c>
      <c r="B53" s="1"/>
      <c r="C53" s="1"/>
      <c r="D53" s="1"/>
      <c r="E53" s="1"/>
      <c r="F53" s="1"/>
      <c r="G53" s="1"/>
    </row>
    <row r="54" spans="1:200" x14ac:dyDescent="0.2">
      <c r="A54" s="1" t="s">
        <v>553</v>
      </c>
      <c r="B54" s="1"/>
      <c r="C54" s="1"/>
      <c r="D54" s="1"/>
      <c r="E54" s="1"/>
      <c r="F54" s="1"/>
      <c r="G54" s="1"/>
    </row>
    <row r="55" spans="1:200" x14ac:dyDescent="0.2">
      <c r="A55" s="1" t="s">
        <v>687</v>
      </c>
      <c r="B55" s="1"/>
      <c r="C55" s="1"/>
      <c r="D55" s="1"/>
      <c r="E55" s="1"/>
      <c r="F55" s="1"/>
      <c r="G55" s="1"/>
    </row>
    <row r="56" spans="1:200" x14ac:dyDescent="0.2">
      <c r="A56" s="1" t="s">
        <v>688</v>
      </c>
      <c r="B56" s="1"/>
      <c r="C56" s="1"/>
      <c r="D56" s="1"/>
      <c r="E56" s="1"/>
      <c r="F56" s="1"/>
      <c r="G56" s="1"/>
    </row>
    <row r="57" spans="1:200" x14ac:dyDescent="0.2">
      <c r="A57" s="1"/>
      <c r="B57" s="1"/>
      <c r="C57" s="1"/>
      <c r="D57" s="1"/>
      <c r="E57" s="1"/>
      <c r="F57" s="1"/>
      <c r="G57" s="1"/>
    </row>
    <row r="58" spans="1:200" ht="15" x14ac:dyDescent="0.25">
      <c r="A58" s="275" t="s">
        <v>410</v>
      </c>
      <c r="B58" s="1"/>
      <c r="C58" s="1"/>
      <c r="D58" s="1"/>
      <c r="E58" s="1"/>
      <c r="F58" s="1"/>
      <c r="G58" s="1"/>
    </row>
    <row r="59" spans="1:200" ht="14.25" customHeight="1" x14ac:dyDescent="0.2">
      <c r="A59" s="828" t="s">
        <v>597</v>
      </c>
      <c r="B59" s="828"/>
      <c r="C59" s="828"/>
      <c r="D59" s="828"/>
      <c r="E59" s="828"/>
      <c r="F59" s="828"/>
      <c r="G59" s="828"/>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row>
    <row r="60" spans="1:200" x14ac:dyDescent="0.2">
      <c r="A60" s="828"/>
      <c r="B60" s="828"/>
      <c r="C60" s="828"/>
      <c r="D60" s="828"/>
      <c r="E60" s="828"/>
      <c r="F60" s="828"/>
      <c r="G60" s="828"/>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row>
    <row r="61" spans="1:200" x14ac:dyDescent="0.2">
      <c r="A61" s="828"/>
      <c r="B61" s="828"/>
      <c r="C61" s="828"/>
      <c r="D61" s="828"/>
      <c r="E61" s="828"/>
      <c r="F61" s="828"/>
      <c r="G61" s="828"/>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row>
    <row r="62" spans="1:200" x14ac:dyDescent="0.2">
      <c r="A62" s="828"/>
      <c r="B62" s="828"/>
      <c r="C62" s="828"/>
      <c r="D62" s="828"/>
      <c r="E62" s="828"/>
      <c r="F62" s="828"/>
      <c r="G62" s="828"/>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row>
    <row r="63" spans="1:200" x14ac:dyDescent="0.2">
      <c r="A63" s="828"/>
      <c r="B63" s="828"/>
      <c r="C63" s="828"/>
      <c r="D63" s="828"/>
      <c r="E63" s="828"/>
      <c r="F63" s="828"/>
      <c r="G63" s="828"/>
    </row>
    <row r="64" spans="1:200" ht="15" x14ac:dyDescent="0.25">
      <c r="A64" s="275" t="s">
        <v>525</v>
      </c>
      <c r="B64" s="1"/>
      <c r="C64" s="1"/>
      <c r="D64" s="1"/>
      <c r="E64" s="1"/>
      <c r="F64" s="1"/>
      <c r="G64" s="1"/>
    </row>
    <row r="65" spans="1:7" x14ac:dyDescent="0.2">
      <c r="A65" s="1" t="s">
        <v>550</v>
      </c>
      <c r="B65" s="1"/>
      <c r="C65" s="1"/>
      <c r="D65" s="1"/>
      <c r="E65" s="1"/>
      <c r="F65" s="1"/>
      <c r="G65" s="1"/>
    </row>
    <row r="66" spans="1:7" x14ac:dyDescent="0.2">
      <c r="A66" s="1" t="s">
        <v>549</v>
      </c>
      <c r="B66" s="1"/>
      <c r="C66" s="1"/>
      <c r="D66" s="1"/>
      <c r="E66" s="1"/>
      <c r="F66" s="1"/>
      <c r="G66" s="1"/>
    </row>
    <row r="67" spans="1:7" x14ac:dyDescent="0.2">
      <c r="A67" s="1"/>
      <c r="B67" s="1"/>
      <c r="C67" s="1"/>
      <c r="D67" s="1"/>
      <c r="E67" s="1"/>
      <c r="F67" s="1"/>
      <c r="G67" s="1"/>
    </row>
    <row r="68" spans="1:7" ht="15" x14ac:dyDescent="0.25">
      <c r="A68" s="275" t="s">
        <v>594</v>
      </c>
      <c r="B68" s="1"/>
      <c r="C68" s="1"/>
      <c r="D68" s="1"/>
      <c r="E68" s="1"/>
      <c r="F68" s="1"/>
      <c r="G68" s="1"/>
    </row>
    <row r="69" spans="1:7" x14ac:dyDescent="0.2">
      <c r="A69" s="1" t="s">
        <v>551</v>
      </c>
      <c r="B69" s="1"/>
      <c r="C69" s="1"/>
      <c r="D69" s="1"/>
      <c r="E69" s="1"/>
      <c r="F69" s="1"/>
      <c r="G69" s="1"/>
    </row>
    <row r="70" spans="1:7" x14ac:dyDescent="0.2">
      <c r="A70" s="1" t="s">
        <v>552</v>
      </c>
      <c r="B70" s="1"/>
      <c r="C70" s="1"/>
      <c r="D70" s="1"/>
      <c r="E70" s="1"/>
      <c r="F70" s="1"/>
      <c r="G70" s="1"/>
    </row>
    <row r="71" spans="1:7" x14ac:dyDescent="0.2">
      <c r="A71" s="1" t="s">
        <v>595</v>
      </c>
      <c r="B71" s="1"/>
      <c r="C71" s="1"/>
      <c r="D71" s="1"/>
      <c r="E71" s="1"/>
      <c r="F71" s="1"/>
      <c r="G71" s="1"/>
    </row>
    <row r="72" spans="1:7" s="1" customFormat="1" x14ac:dyDescent="0.2"/>
    <row r="73" spans="1:7" s="1" customFormat="1" x14ac:dyDescent="0.2"/>
    <row r="74" spans="1:7" s="1" customFormat="1" x14ac:dyDescent="0.2"/>
    <row r="75" spans="1:7" s="1" customFormat="1" x14ac:dyDescent="0.2"/>
    <row r="76" spans="1:7" s="1" customFormat="1" x14ac:dyDescent="0.2"/>
    <row r="77" spans="1:7" s="1" customFormat="1" x14ac:dyDescent="0.2"/>
    <row r="78" spans="1:7" s="1" customFormat="1" x14ac:dyDescent="0.2"/>
    <row r="79" spans="1:7" s="1" customFormat="1" x14ac:dyDescent="0.2"/>
    <row r="80" spans="1:7"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sheetData>
  <mergeCells count="5">
    <mergeCell ref="A1:D2"/>
    <mergeCell ref="A24:C24"/>
    <mergeCell ref="D24:F24"/>
    <mergeCell ref="A59:G63"/>
    <mergeCell ref="A50:G5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R16"/>
  <sheetViews>
    <sheetView workbookViewId="0"/>
  </sheetViews>
  <sheetFormatPr baseColWidth="10" defaultColWidth="11.125" defaultRowHeight="12.75" x14ac:dyDescent="0.2"/>
  <cols>
    <col min="1" max="1" width="11" style="18" customWidth="1"/>
    <col min="2" max="16384" width="11.125" style="18"/>
  </cols>
  <sheetData>
    <row r="1" spans="1:18" s="3" customFormat="1" ht="13.5" thickTop="1" x14ac:dyDescent="0.2">
      <c r="A1" s="286" t="s">
        <v>419</v>
      </c>
      <c r="B1" s="552"/>
      <c r="C1" s="552"/>
      <c r="D1" s="552"/>
    </row>
    <row r="2" spans="1:18" x14ac:dyDescent="0.2">
      <c r="A2" s="553"/>
      <c r="B2" s="439"/>
      <c r="C2" s="439"/>
      <c r="D2" s="554"/>
    </row>
    <row r="3" spans="1:18" x14ac:dyDescent="0.2">
      <c r="A3" s="653"/>
      <c r="B3" s="653">
        <v>2024</v>
      </c>
      <c r="C3" s="653">
        <v>2025</v>
      </c>
      <c r="D3" s="653">
        <v>2026</v>
      </c>
    </row>
    <row r="4" spans="1:18" x14ac:dyDescent="0.2">
      <c r="A4" s="18" t="s">
        <v>126</v>
      </c>
      <c r="B4" s="556">
        <v>-7.4907246845938094E-2</v>
      </c>
      <c r="C4" s="556">
        <v>3.4098975671924374</v>
      </c>
      <c r="D4" s="556">
        <v>1.1450024596924575</v>
      </c>
      <c r="Q4" s="557"/>
      <c r="R4" s="557"/>
    </row>
    <row r="5" spans="1:18" x14ac:dyDescent="0.2">
      <c r="A5" s="18" t="s">
        <v>127</v>
      </c>
      <c r="B5" s="556">
        <v>-0.13383804360284843</v>
      </c>
      <c r="C5" s="556">
        <v>3.613447855013971</v>
      </c>
      <c r="D5" s="556">
        <v>0.6844722474301923</v>
      </c>
    </row>
    <row r="6" spans="1:18" x14ac:dyDescent="0.2">
      <c r="A6" s="18" t="s">
        <v>128</v>
      </c>
      <c r="B6" s="556">
        <v>-1.0541892806117099</v>
      </c>
      <c r="C6" s="556">
        <v>4.286475712424461</v>
      </c>
      <c r="D6" s="556" t="s">
        <v>504</v>
      </c>
    </row>
    <row r="7" spans="1:18" x14ac:dyDescent="0.2">
      <c r="A7" s="18" t="s">
        <v>129</v>
      </c>
      <c r="B7" s="556">
        <v>0.23780748353468514</v>
      </c>
      <c r="C7" s="556">
        <v>3.4726528123838336</v>
      </c>
      <c r="D7" s="556" t="s">
        <v>504</v>
      </c>
    </row>
    <row r="8" spans="1:18" x14ac:dyDescent="0.2">
      <c r="A8" s="18" t="s">
        <v>130</v>
      </c>
      <c r="B8" s="556">
        <v>1.0409317414524721</v>
      </c>
      <c r="C8" s="556">
        <v>2.9484410037028783</v>
      </c>
      <c r="D8" s="558" t="s">
        <v>504</v>
      </c>
    </row>
    <row r="9" spans="1:18" x14ac:dyDescent="0.2">
      <c r="A9" s="18" t="s">
        <v>131</v>
      </c>
      <c r="B9" s="556">
        <v>1.127845993941379</v>
      </c>
      <c r="C9" s="556">
        <v>3.163993430477519</v>
      </c>
      <c r="D9" s="558" t="s">
        <v>504</v>
      </c>
    </row>
    <row r="10" spans="1:18" x14ac:dyDescent="0.2">
      <c r="A10" s="18" t="s">
        <v>132</v>
      </c>
      <c r="B10" s="556">
        <v>1.7420006853981269</v>
      </c>
      <c r="C10" s="556">
        <v>2.9070729164054865</v>
      </c>
      <c r="D10" s="556" t="s">
        <v>504</v>
      </c>
    </row>
    <row r="11" spans="1:18" x14ac:dyDescent="0.2">
      <c r="A11" s="18" t="s">
        <v>133</v>
      </c>
      <c r="B11" s="556">
        <v>2.6719996239043144</v>
      </c>
      <c r="C11" s="556">
        <v>2.2622250739930299</v>
      </c>
      <c r="D11" s="677" t="s">
        <v>504</v>
      </c>
    </row>
    <row r="12" spans="1:18" x14ac:dyDescent="0.2">
      <c r="A12" s="18" t="s">
        <v>134</v>
      </c>
      <c r="B12" s="556">
        <v>3.4099297778094075</v>
      </c>
      <c r="C12" s="556">
        <v>1.9134028503607337</v>
      </c>
      <c r="D12" s="558" t="s">
        <v>504</v>
      </c>
    </row>
    <row r="13" spans="1:18" x14ac:dyDescent="0.2">
      <c r="A13" s="18" t="s">
        <v>135</v>
      </c>
      <c r="B13" s="556">
        <v>3.8819312218378026</v>
      </c>
      <c r="C13" s="556">
        <v>1.4667317187809406</v>
      </c>
      <c r="D13" s="558" t="s">
        <v>504</v>
      </c>
    </row>
    <row r="14" spans="1:18" x14ac:dyDescent="0.2">
      <c r="A14" s="18" t="s">
        <v>136</v>
      </c>
      <c r="B14" s="556">
        <v>3.4600566270083206</v>
      </c>
      <c r="C14" s="556">
        <v>1.3621872162670605</v>
      </c>
      <c r="D14" s="556" t="s">
        <v>504</v>
      </c>
    </row>
    <row r="15" spans="1:18" x14ac:dyDescent="0.2">
      <c r="A15" s="439" t="s">
        <v>137</v>
      </c>
      <c r="B15" s="445">
        <v>4.163895138806164</v>
      </c>
      <c r="C15" s="445">
        <v>1.4410196084536524</v>
      </c>
      <c r="D15" s="445" t="s">
        <v>504</v>
      </c>
    </row>
    <row r="16" spans="1:18" x14ac:dyDescent="0.2">
      <c r="A16" s="560"/>
      <c r="D16" s="79" t="s">
        <v>219</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U17"/>
  <sheetViews>
    <sheetView zoomScaleNormal="100" zoomScaleSheetLayoutView="100" workbookViewId="0"/>
  </sheetViews>
  <sheetFormatPr baseColWidth="10" defaultRowHeight="12.75" x14ac:dyDescent="0.2"/>
  <cols>
    <col min="1" max="1" width="27.125" style="81" customWidth="1"/>
    <col min="2" max="2" width="9.125" style="81" customWidth="1"/>
    <col min="3" max="3" width="12" style="81" customWidth="1"/>
    <col min="4" max="4" width="9.125" style="81" customWidth="1"/>
    <col min="5" max="5" width="10.5" style="81" customWidth="1"/>
    <col min="6" max="6" width="9.125" style="81" customWidth="1"/>
    <col min="7" max="7" width="10.625" style="81" customWidth="1"/>
    <col min="8" max="8" width="15.625" style="81" customWidth="1"/>
    <col min="9" max="9" width="11" style="81"/>
    <col min="10" max="10" width="10.625" style="81" bestFit="1" customWidth="1"/>
    <col min="11" max="256" width="10" style="81"/>
    <col min="257" max="257" width="24" style="81" customWidth="1"/>
    <col min="258" max="260" width="8.125" style="81" bestFit="1" customWidth="1"/>
    <col min="261" max="261" width="7.5" style="81" bestFit="1" customWidth="1"/>
    <col min="262" max="262" width="8.125" style="81" bestFit="1" customWidth="1"/>
    <col min="263" max="263" width="7.5" style="81" bestFit="1" customWidth="1"/>
    <col min="264" max="264" width="10.625" style="81" bestFit="1" customWidth="1"/>
    <col min="265" max="265" width="10" style="81"/>
    <col min="266" max="266" width="10.625" style="81" bestFit="1" customWidth="1"/>
    <col min="267" max="512" width="10" style="81"/>
    <col min="513" max="513" width="24" style="81" customWidth="1"/>
    <col min="514" max="516" width="8.125" style="81" bestFit="1" customWidth="1"/>
    <col min="517" max="517" width="7.5" style="81" bestFit="1" customWidth="1"/>
    <col min="518" max="518" width="8.125" style="81" bestFit="1" customWidth="1"/>
    <col min="519" max="519" width="7.5" style="81" bestFit="1" customWidth="1"/>
    <col min="520" max="520" width="10.625" style="81" bestFit="1" customWidth="1"/>
    <col min="521" max="521" width="10" style="81"/>
    <col min="522" max="522" width="10.625" style="81" bestFit="1" customWidth="1"/>
    <col min="523" max="768" width="10" style="81"/>
    <col min="769" max="769" width="24" style="81" customWidth="1"/>
    <col min="770" max="772" width="8.125" style="81" bestFit="1" customWidth="1"/>
    <col min="773" max="773" width="7.5" style="81" bestFit="1" customWidth="1"/>
    <col min="774" max="774" width="8.125" style="81" bestFit="1" customWidth="1"/>
    <col min="775" max="775" width="7.5" style="81" bestFit="1" customWidth="1"/>
    <col min="776" max="776" width="10.625" style="81" bestFit="1" customWidth="1"/>
    <col min="777" max="777" width="10" style="81"/>
    <col min="778" max="778" width="10.625" style="81" bestFit="1" customWidth="1"/>
    <col min="779" max="1024" width="11" style="81"/>
    <col min="1025" max="1025" width="24" style="81" customWidth="1"/>
    <col min="1026" max="1028" width="8.125" style="81" bestFit="1" customWidth="1"/>
    <col min="1029" max="1029" width="7.5" style="81" bestFit="1" customWidth="1"/>
    <col min="1030" max="1030" width="8.125" style="81" bestFit="1" customWidth="1"/>
    <col min="1031" max="1031" width="7.5" style="81" bestFit="1" customWidth="1"/>
    <col min="1032" max="1032" width="10.625" style="81" bestFit="1" customWidth="1"/>
    <col min="1033" max="1033" width="10" style="81"/>
    <col min="1034" max="1034" width="10.625" style="81" bestFit="1" customWidth="1"/>
    <col min="1035" max="1280" width="10" style="81"/>
    <col min="1281" max="1281" width="24" style="81" customWidth="1"/>
    <col min="1282" max="1284" width="8.125" style="81" bestFit="1" customWidth="1"/>
    <col min="1285" max="1285" width="7.5" style="81" bestFit="1" customWidth="1"/>
    <col min="1286" max="1286" width="8.125" style="81" bestFit="1" customWidth="1"/>
    <col min="1287" max="1287" width="7.5" style="81" bestFit="1" customWidth="1"/>
    <col min="1288" max="1288" width="10.625" style="81" bestFit="1" customWidth="1"/>
    <col min="1289" max="1289" width="10" style="81"/>
    <col min="1290" max="1290" width="10.625" style="81" bestFit="1" customWidth="1"/>
    <col min="1291" max="1536" width="10" style="81"/>
    <col min="1537" max="1537" width="24" style="81" customWidth="1"/>
    <col min="1538" max="1540" width="8.125" style="81" bestFit="1" customWidth="1"/>
    <col min="1541" max="1541" width="7.5" style="81" bestFit="1" customWidth="1"/>
    <col min="1542" max="1542" width="8.125" style="81" bestFit="1" customWidth="1"/>
    <col min="1543" max="1543" width="7.5" style="81" bestFit="1" customWidth="1"/>
    <col min="1544" max="1544" width="10.625" style="81" bestFit="1" customWidth="1"/>
    <col min="1545" max="1545" width="10" style="81"/>
    <col min="1546" max="1546" width="10.625" style="81" bestFit="1" customWidth="1"/>
    <col min="1547" max="1792" width="10" style="81"/>
    <col min="1793" max="1793" width="24" style="81" customWidth="1"/>
    <col min="1794" max="1796" width="8.125" style="81" bestFit="1" customWidth="1"/>
    <col min="1797" max="1797" width="7.5" style="81" bestFit="1" customWidth="1"/>
    <col min="1798" max="1798" width="8.125" style="81" bestFit="1" customWidth="1"/>
    <col min="1799" max="1799" width="7.5" style="81" bestFit="1" customWidth="1"/>
    <col min="1800" max="1800" width="10.625" style="81" bestFit="1" customWidth="1"/>
    <col min="1801" max="1801" width="10" style="81"/>
    <col min="1802" max="1802" width="10.625" style="81" bestFit="1" customWidth="1"/>
    <col min="1803" max="2048" width="11" style="81"/>
    <col min="2049" max="2049" width="24" style="81" customWidth="1"/>
    <col min="2050" max="2052" width="8.125" style="81" bestFit="1" customWidth="1"/>
    <col min="2053" max="2053" width="7.5" style="81" bestFit="1" customWidth="1"/>
    <col min="2054" max="2054" width="8.125" style="81" bestFit="1" customWidth="1"/>
    <col min="2055" max="2055" width="7.5" style="81" bestFit="1" customWidth="1"/>
    <col min="2056" max="2056" width="10.625" style="81" bestFit="1" customWidth="1"/>
    <col min="2057" max="2057" width="10" style="81"/>
    <col min="2058" max="2058" width="10.625" style="81" bestFit="1" customWidth="1"/>
    <col min="2059" max="2304" width="10" style="81"/>
    <col min="2305" max="2305" width="24" style="81" customWidth="1"/>
    <col min="2306" max="2308" width="8.125" style="81" bestFit="1" customWidth="1"/>
    <col min="2309" max="2309" width="7.5" style="81" bestFit="1" customWidth="1"/>
    <col min="2310" max="2310" width="8.125" style="81" bestFit="1" customWidth="1"/>
    <col min="2311" max="2311" width="7.5" style="81" bestFit="1" customWidth="1"/>
    <col min="2312" max="2312" width="10.625" style="81" bestFit="1" customWidth="1"/>
    <col min="2313" max="2313" width="10" style="81"/>
    <col min="2314" max="2314" width="10.625" style="81" bestFit="1" customWidth="1"/>
    <col min="2315" max="2560" width="10" style="81"/>
    <col min="2561" max="2561" width="24" style="81" customWidth="1"/>
    <col min="2562" max="2564" width="8.125" style="81" bestFit="1" customWidth="1"/>
    <col min="2565" max="2565" width="7.5" style="81" bestFit="1" customWidth="1"/>
    <col min="2566" max="2566" width="8.125" style="81" bestFit="1" customWidth="1"/>
    <col min="2567" max="2567" width="7.5" style="81" bestFit="1" customWidth="1"/>
    <col min="2568" max="2568" width="10.625" style="81" bestFit="1" customWidth="1"/>
    <col min="2569" max="2569" width="10" style="81"/>
    <col min="2570" max="2570" width="10.625" style="81" bestFit="1" customWidth="1"/>
    <col min="2571" max="2816" width="10" style="81"/>
    <col min="2817" max="2817" width="24" style="81" customWidth="1"/>
    <col min="2818" max="2820" width="8.125" style="81" bestFit="1" customWidth="1"/>
    <col min="2821" max="2821" width="7.5" style="81" bestFit="1" customWidth="1"/>
    <col min="2822" max="2822" width="8.125" style="81" bestFit="1" customWidth="1"/>
    <col min="2823" max="2823" width="7.5" style="81" bestFit="1" customWidth="1"/>
    <col min="2824" max="2824" width="10.625" style="81" bestFit="1" customWidth="1"/>
    <col min="2825" max="2825" width="10" style="81"/>
    <col min="2826" max="2826" width="10.625" style="81" bestFit="1" customWidth="1"/>
    <col min="2827" max="3072" width="11" style="81"/>
    <col min="3073" max="3073" width="24" style="81" customWidth="1"/>
    <col min="3074" max="3076" width="8.125" style="81" bestFit="1" customWidth="1"/>
    <col min="3077" max="3077" width="7.5" style="81" bestFit="1" customWidth="1"/>
    <col min="3078" max="3078" width="8.125" style="81" bestFit="1" customWidth="1"/>
    <col min="3079" max="3079" width="7.5" style="81" bestFit="1" customWidth="1"/>
    <col min="3080" max="3080" width="10.625" style="81" bestFit="1" customWidth="1"/>
    <col min="3081" max="3081" width="10" style="81"/>
    <col min="3082" max="3082" width="10.625" style="81" bestFit="1" customWidth="1"/>
    <col min="3083" max="3328" width="10" style="81"/>
    <col min="3329" max="3329" width="24" style="81" customWidth="1"/>
    <col min="3330" max="3332" width="8.125" style="81" bestFit="1" customWidth="1"/>
    <col min="3333" max="3333" width="7.5" style="81" bestFit="1" customWidth="1"/>
    <col min="3334" max="3334" width="8.125" style="81" bestFit="1" customWidth="1"/>
    <col min="3335" max="3335" width="7.5" style="81" bestFit="1" customWidth="1"/>
    <col min="3336" max="3336" width="10.625" style="81" bestFit="1" customWidth="1"/>
    <col min="3337" max="3337" width="10" style="81"/>
    <col min="3338" max="3338" width="10.625" style="81" bestFit="1" customWidth="1"/>
    <col min="3339" max="3584" width="10" style="81"/>
    <col min="3585" max="3585" width="24" style="81" customWidth="1"/>
    <col min="3586" max="3588" width="8.125" style="81" bestFit="1" customWidth="1"/>
    <col min="3589" max="3589" width="7.5" style="81" bestFit="1" customWidth="1"/>
    <col min="3590" max="3590" width="8.125" style="81" bestFit="1" customWidth="1"/>
    <col min="3591" max="3591" width="7.5" style="81" bestFit="1" customWidth="1"/>
    <col min="3592" max="3592" width="10.625" style="81" bestFit="1" customWidth="1"/>
    <col min="3593" max="3593" width="10" style="81"/>
    <col min="3594" max="3594" width="10.625" style="81" bestFit="1" customWidth="1"/>
    <col min="3595" max="3840" width="10" style="81"/>
    <col min="3841" max="3841" width="24" style="81" customWidth="1"/>
    <col min="3842" max="3844" width="8.125" style="81" bestFit="1" customWidth="1"/>
    <col min="3845" max="3845" width="7.5" style="81" bestFit="1" customWidth="1"/>
    <col min="3846" max="3846" width="8.125" style="81" bestFit="1" customWidth="1"/>
    <col min="3847" max="3847" width="7.5" style="81" bestFit="1" customWidth="1"/>
    <col min="3848" max="3848" width="10.625" style="81" bestFit="1" customWidth="1"/>
    <col min="3849" max="3849" width="10" style="81"/>
    <col min="3850" max="3850" width="10.625" style="81" bestFit="1" customWidth="1"/>
    <col min="3851" max="4096" width="11" style="81"/>
    <col min="4097" max="4097" width="24" style="81" customWidth="1"/>
    <col min="4098" max="4100" width="8.125" style="81" bestFit="1" customWidth="1"/>
    <col min="4101" max="4101" width="7.5" style="81" bestFit="1" customWidth="1"/>
    <col min="4102" max="4102" width="8.125" style="81" bestFit="1" customWidth="1"/>
    <col min="4103" max="4103" width="7.5" style="81" bestFit="1" customWidth="1"/>
    <col min="4104" max="4104" width="10.625" style="81" bestFit="1" customWidth="1"/>
    <col min="4105" max="4105" width="10" style="81"/>
    <col min="4106" max="4106" width="10.625" style="81" bestFit="1" customWidth="1"/>
    <col min="4107" max="4352" width="10" style="81"/>
    <col min="4353" max="4353" width="24" style="81" customWidth="1"/>
    <col min="4354" max="4356" width="8.125" style="81" bestFit="1" customWidth="1"/>
    <col min="4357" max="4357" width="7.5" style="81" bestFit="1" customWidth="1"/>
    <col min="4358" max="4358" width="8.125" style="81" bestFit="1" customWidth="1"/>
    <col min="4359" max="4359" width="7.5" style="81" bestFit="1" customWidth="1"/>
    <col min="4360" max="4360" width="10.625" style="81" bestFit="1" customWidth="1"/>
    <col min="4361" max="4361" width="10" style="81"/>
    <col min="4362" max="4362" width="10.625" style="81" bestFit="1" customWidth="1"/>
    <col min="4363" max="4608" width="10" style="81"/>
    <col min="4609" max="4609" width="24" style="81" customWidth="1"/>
    <col min="4610" max="4612" width="8.125" style="81" bestFit="1" customWidth="1"/>
    <col min="4613" max="4613" width="7.5" style="81" bestFit="1" customWidth="1"/>
    <col min="4614" max="4614" width="8.125" style="81" bestFit="1" customWidth="1"/>
    <col min="4615" max="4615" width="7.5" style="81" bestFit="1" customWidth="1"/>
    <col min="4616" max="4616" width="10.625" style="81" bestFit="1" customWidth="1"/>
    <col min="4617" max="4617" width="10" style="81"/>
    <col min="4618" max="4618" width="10.625" style="81" bestFit="1" customWidth="1"/>
    <col min="4619" max="4864" width="10" style="81"/>
    <col min="4865" max="4865" width="24" style="81" customWidth="1"/>
    <col min="4866" max="4868" width="8.125" style="81" bestFit="1" customWidth="1"/>
    <col min="4869" max="4869" width="7.5" style="81" bestFit="1" customWidth="1"/>
    <col min="4870" max="4870" width="8.125" style="81" bestFit="1" customWidth="1"/>
    <col min="4871" max="4871" width="7.5" style="81" bestFit="1" customWidth="1"/>
    <col min="4872" max="4872" width="10.625" style="81" bestFit="1" customWidth="1"/>
    <col min="4873" max="4873" width="10" style="81"/>
    <col min="4874" max="4874" width="10.625" style="81" bestFit="1" customWidth="1"/>
    <col min="4875" max="5120" width="11" style="81"/>
    <col min="5121" max="5121" width="24" style="81" customWidth="1"/>
    <col min="5122" max="5124" width="8.125" style="81" bestFit="1" customWidth="1"/>
    <col min="5125" max="5125" width="7.5" style="81" bestFit="1" customWidth="1"/>
    <col min="5126" max="5126" width="8.125" style="81" bestFit="1" customWidth="1"/>
    <col min="5127" max="5127" width="7.5" style="81" bestFit="1" customWidth="1"/>
    <col min="5128" max="5128" width="10.625" style="81" bestFit="1" customWidth="1"/>
    <col min="5129" max="5129" width="10" style="81"/>
    <col min="5130" max="5130" width="10.625" style="81" bestFit="1" customWidth="1"/>
    <col min="5131" max="5376" width="10" style="81"/>
    <col min="5377" max="5377" width="24" style="81" customWidth="1"/>
    <col min="5378" max="5380" width="8.125" style="81" bestFit="1" customWidth="1"/>
    <col min="5381" max="5381" width="7.5" style="81" bestFit="1" customWidth="1"/>
    <col min="5382" max="5382" width="8.125" style="81" bestFit="1" customWidth="1"/>
    <col min="5383" max="5383" width="7.5" style="81" bestFit="1" customWidth="1"/>
    <col min="5384" max="5384" width="10.625" style="81" bestFit="1" customWidth="1"/>
    <col min="5385" max="5385" width="10" style="81"/>
    <col min="5386" max="5386" width="10.625" style="81" bestFit="1" customWidth="1"/>
    <col min="5387" max="5632" width="10" style="81"/>
    <col min="5633" max="5633" width="24" style="81" customWidth="1"/>
    <col min="5634" max="5636" width="8.125" style="81" bestFit="1" customWidth="1"/>
    <col min="5637" max="5637" width="7.5" style="81" bestFit="1" customWidth="1"/>
    <col min="5638" max="5638" width="8.125" style="81" bestFit="1" customWidth="1"/>
    <col min="5639" max="5639" width="7.5" style="81" bestFit="1" customWidth="1"/>
    <col min="5640" max="5640" width="10.625" style="81" bestFit="1" customWidth="1"/>
    <col min="5641" max="5641" width="10" style="81"/>
    <col min="5642" max="5642" width="10.625" style="81" bestFit="1" customWidth="1"/>
    <col min="5643" max="5888" width="10" style="81"/>
    <col min="5889" max="5889" width="24" style="81" customWidth="1"/>
    <col min="5890" max="5892" width="8.125" style="81" bestFit="1" customWidth="1"/>
    <col min="5893" max="5893" width="7.5" style="81" bestFit="1" customWidth="1"/>
    <col min="5894" max="5894" width="8.125" style="81" bestFit="1" customWidth="1"/>
    <col min="5895" max="5895" width="7.5" style="81" bestFit="1" customWidth="1"/>
    <col min="5896" max="5896" width="10.625" style="81" bestFit="1" customWidth="1"/>
    <col min="5897" max="5897" width="10" style="81"/>
    <col min="5898" max="5898" width="10.625" style="81" bestFit="1" customWidth="1"/>
    <col min="5899" max="6144" width="11" style="81"/>
    <col min="6145" max="6145" width="24" style="81" customWidth="1"/>
    <col min="6146" max="6148" width="8.125" style="81" bestFit="1" customWidth="1"/>
    <col min="6149" max="6149" width="7.5" style="81" bestFit="1" customWidth="1"/>
    <col min="6150" max="6150" width="8.125" style="81" bestFit="1" customWidth="1"/>
    <col min="6151" max="6151" width="7.5" style="81" bestFit="1" customWidth="1"/>
    <col min="6152" max="6152" width="10.625" style="81" bestFit="1" customWidth="1"/>
    <col min="6153" max="6153" width="10" style="81"/>
    <col min="6154" max="6154" width="10.625" style="81" bestFit="1" customWidth="1"/>
    <col min="6155" max="6400" width="10" style="81"/>
    <col min="6401" max="6401" width="24" style="81" customWidth="1"/>
    <col min="6402" max="6404" width="8.125" style="81" bestFit="1" customWidth="1"/>
    <col min="6405" max="6405" width="7.5" style="81" bestFit="1" customWidth="1"/>
    <col min="6406" max="6406" width="8.125" style="81" bestFit="1" customWidth="1"/>
    <col min="6407" max="6407" width="7.5" style="81" bestFit="1" customWidth="1"/>
    <col min="6408" max="6408" width="10.625" style="81" bestFit="1" customWidth="1"/>
    <col min="6409" max="6409" width="10" style="81"/>
    <col min="6410" max="6410" width="10.625" style="81" bestFit="1" customWidth="1"/>
    <col min="6411" max="6656" width="10" style="81"/>
    <col min="6657" max="6657" width="24" style="81" customWidth="1"/>
    <col min="6658" max="6660" width="8.125" style="81" bestFit="1" customWidth="1"/>
    <col min="6661" max="6661" width="7.5" style="81" bestFit="1" customWidth="1"/>
    <col min="6662" max="6662" width="8.125" style="81" bestFit="1" customWidth="1"/>
    <col min="6663" max="6663" width="7.5" style="81" bestFit="1" customWidth="1"/>
    <col min="6664" max="6664" width="10.625" style="81" bestFit="1" customWidth="1"/>
    <col min="6665" max="6665" width="10" style="81"/>
    <col min="6666" max="6666" width="10.625" style="81" bestFit="1" customWidth="1"/>
    <col min="6667" max="6912" width="10" style="81"/>
    <col min="6913" max="6913" width="24" style="81" customWidth="1"/>
    <col min="6914" max="6916" width="8.125" style="81" bestFit="1" customWidth="1"/>
    <col min="6917" max="6917" width="7.5" style="81" bestFit="1" customWidth="1"/>
    <col min="6918" max="6918" width="8.125" style="81" bestFit="1" customWidth="1"/>
    <col min="6919" max="6919" width="7.5" style="81" bestFit="1" customWidth="1"/>
    <col min="6920" max="6920" width="10.625" style="81" bestFit="1" customWidth="1"/>
    <col min="6921" max="6921" width="10" style="81"/>
    <col min="6922" max="6922" width="10.625" style="81" bestFit="1" customWidth="1"/>
    <col min="6923" max="7168" width="11" style="81"/>
    <col min="7169" max="7169" width="24" style="81" customWidth="1"/>
    <col min="7170" max="7172" width="8.125" style="81" bestFit="1" customWidth="1"/>
    <col min="7173" max="7173" width="7.5" style="81" bestFit="1" customWidth="1"/>
    <col min="7174" max="7174" width="8.125" style="81" bestFit="1" customWidth="1"/>
    <col min="7175" max="7175" width="7.5" style="81" bestFit="1" customWidth="1"/>
    <col min="7176" max="7176" width="10.625" style="81" bestFit="1" customWidth="1"/>
    <col min="7177" max="7177" width="10" style="81"/>
    <col min="7178" max="7178" width="10.625" style="81" bestFit="1" customWidth="1"/>
    <col min="7179" max="7424" width="10" style="81"/>
    <col min="7425" max="7425" width="24" style="81" customWidth="1"/>
    <col min="7426" max="7428" width="8.125" style="81" bestFit="1" customWidth="1"/>
    <col min="7429" max="7429" width="7.5" style="81" bestFit="1" customWidth="1"/>
    <col min="7430" max="7430" width="8.125" style="81" bestFit="1" customWidth="1"/>
    <col min="7431" max="7431" width="7.5" style="81" bestFit="1" customWidth="1"/>
    <col min="7432" max="7432" width="10.625" style="81" bestFit="1" customWidth="1"/>
    <col min="7433" max="7433" width="10" style="81"/>
    <col min="7434" max="7434" width="10.625" style="81" bestFit="1" customWidth="1"/>
    <col min="7435" max="7680" width="10" style="81"/>
    <col min="7681" max="7681" width="24" style="81" customWidth="1"/>
    <col min="7682" max="7684" width="8.125" style="81" bestFit="1" customWidth="1"/>
    <col min="7685" max="7685" width="7.5" style="81" bestFit="1" customWidth="1"/>
    <col min="7686" max="7686" width="8.125" style="81" bestFit="1" customWidth="1"/>
    <col min="7687" max="7687" width="7.5" style="81" bestFit="1" customWidth="1"/>
    <col min="7688" max="7688" width="10.625" style="81" bestFit="1" customWidth="1"/>
    <col min="7689" max="7689" width="10" style="81"/>
    <col min="7690" max="7690" width="10.625" style="81" bestFit="1" customWidth="1"/>
    <col min="7691" max="7936" width="10" style="81"/>
    <col min="7937" max="7937" width="24" style="81" customWidth="1"/>
    <col min="7938" max="7940" width="8.125" style="81" bestFit="1" customWidth="1"/>
    <col min="7941" max="7941" width="7.5" style="81" bestFit="1" customWidth="1"/>
    <col min="7942" max="7942" width="8.125" style="81" bestFit="1" customWidth="1"/>
    <col min="7943" max="7943" width="7.5" style="81" bestFit="1" customWidth="1"/>
    <col min="7944" max="7944" width="10.625" style="81" bestFit="1" customWidth="1"/>
    <col min="7945" max="7945" width="10" style="81"/>
    <col min="7946" max="7946" width="10.625" style="81" bestFit="1" customWidth="1"/>
    <col min="7947" max="8192" width="11" style="81"/>
    <col min="8193" max="8193" width="24" style="81" customWidth="1"/>
    <col min="8194" max="8196" width="8.125" style="81" bestFit="1" customWidth="1"/>
    <col min="8197" max="8197" width="7.5" style="81" bestFit="1" customWidth="1"/>
    <col min="8198" max="8198" width="8.125" style="81" bestFit="1" customWidth="1"/>
    <col min="8199" max="8199" width="7.5" style="81" bestFit="1" customWidth="1"/>
    <col min="8200" max="8200" width="10.625" style="81" bestFit="1" customWidth="1"/>
    <col min="8201" max="8201" width="10" style="81"/>
    <col min="8202" max="8202" width="10.625" style="81" bestFit="1" customWidth="1"/>
    <col min="8203" max="8448" width="10" style="81"/>
    <col min="8449" max="8449" width="24" style="81" customWidth="1"/>
    <col min="8450" max="8452" width="8.125" style="81" bestFit="1" customWidth="1"/>
    <col min="8453" max="8453" width="7.5" style="81" bestFit="1" customWidth="1"/>
    <col min="8454" max="8454" width="8.125" style="81" bestFit="1" customWidth="1"/>
    <col min="8455" max="8455" width="7.5" style="81" bestFit="1" customWidth="1"/>
    <col min="8456" max="8456" width="10.625" style="81" bestFit="1" customWidth="1"/>
    <col min="8457" max="8457" width="10" style="81"/>
    <col min="8458" max="8458" width="10.625" style="81" bestFit="1" customWidth="1"/>
    <col min="8459" max="8704" width="10" style="81"/>
    <col min="8705" max="8705" width="24" style="81" customWidth="1"/>
    <col min="8706" max="8708" width="8.125" style="81" bestFit="1" customWidth="1"/>
    <col min="8709" max="8709" width="7.5" style="81" bestFit="1" customWidth="1"/>
    <col min="8710" max="8710" width="8.125" style="81" bestFit="1" customWidth="1"/>
    <col min="8711" max="8711" width="7.5" style="81" bestFit="1" customWidth="1"/>
    <col min="8712" max="8712" width="10.625" style="81" bestFit="1" customWidth="1"/>
    <col min="8713" max="8713" width="10" style="81"/>
    <col min="8714" max="8714" width="10.625" style="81" bestFit="1" customWidth="1"/>
    <col min="8715" max="8960" width="10" style="81"/>
    <col min="8961" max="8961" width="24" style="81" customWidth="1"/>
    <col min="8962" max="8964" width="8.125" style="81" bestFit="1" customWidth="1"/>
    <col min="8965" max="8965" width="7.5" style="81" bestFit="1" customWidth="1"/>
    <col min="8966" max="8966" width="8.125" style="81" bestFit="1" customWidth="1"/>
    <col min="8967" max="8967" width="7.5" style="81" bestFit="1" customWidth="1"/>
    <col min="8968" max="8968" width="10.625" style="81" bestFit="1" customWidth="1"/>
    <col min="8969" max="8969" width="10" style="81"/>
    <col min="8970" max="8970" width="10.625" style="81" bestFit="1" customWidth="1"/>
    <col min="8971" max="9216" width="11" style="81"/>
    <col min="9217" max="9217" width="24" style="81" customWidth="1"/>
    <col min="9218" max="9220" width="8.125" style="81" bestFit="1" customWidth="1"/>
    <col min="9221" max="9221" width="7.5" style="81" bestFit="1" customWidth="1"/>
    <col min="9222" max="9222" width="8.125" style="81" bestFit="1" customWidth="1"/>
    <col min="9223" max="9223" width="7.5" style="81" bestFit="1" customWidth="1"/>
    <col min="9224" max="9224" width="10.625" style="81" bestFit="1" customWidth="1"/>
    <col min="9225" max="9225" width="10" style="81"/>
    <col min="9226" max="9226" width="10.625" style="81" bestFit="1" customWidth="1"/>
    <col min="9227" max="9472" width="10" style="81"/>
    <col min="9473" max="9473" width="24" style="81" customWidth="1"/>
    <col min="9474" max="9476" width="8.125" style="81" bestFit="1" customWidth="1"/>
    <col min="9477" max="9477" width="7.5" style="81" bestFit="1" customWidth="1"/>
    <col min="9478" max="9478" width="8.125" style="81" bestFit="1" customWidth="1"/>
    <col min="9479" max="9479" width="7.5" style="81" bestFit="1" customWidth="1"/>
    <col min="9480" max="9480" width="10.625" style="81" bestFit="1" customWidth="1"/>
    <col min="9481" max="9481" width="10" style="81"/>
    <col min="9482" max="9482" width="10.625" style="81" bestFit="1" customWidth="1"/>
    <col min="9483" max="9728" width="10" style="81"/>
    <col min="9729" max="9729" width="24" style="81" customWidth="1"/>
    <col min="9730" max="9732" width="8.125" style="81" bestFit="1" customWidth="1"/>
    <col min="9733" max="9733" width="7.5" style="81" bestFit="1" customWidth="1"/>
    <col min="9734" max="9734" width="8.125" style="81" bestFit="1" customWidth="1"/>
    <col min="9735" max="9735" width="7.5" style="81" bestFit="1" customWidth="1"/>
    <col min="9736" max="9736" width="10.625" style="81" bestFit="1" customWidth="1"/>
    <col min="9737" max="9737" width="10" style="81"/>
    <col min="9738" max="9738" width="10.625" style="81" bestFit="1" customWidth="1"/>
    <col min="9739" max="9984" width="10" style="81"/>
    <col min="9985" max="9985" width="24" style="81" customWidth="1"/>
    <col min="9986" max="9988" width="8.125" style="81" bestFit="1" customWidth="1"/>
    <col min="9989" max="9989" width="7.5" style="81" bestFit="1" customWidth="1"/>
    <col min="9990" max="9990" width="8.125" style="81" bestFit="1" customWidth="1"/>
    <col min="9991" max="9991" width="7.5" style="81" bestFit="1" customWidth="1"/>
    <col min="9992" max="9992" width="10.625" style="81" bestFit="1" customWidth="1"/>
    <col min="9993" max="9993" width="10" style="81"/>
    <col min="9994" max="9994" width="10.625" style="81" bestFit="1" customWidth="1"/>
    <col min="9995" max="10240" width="11" style="81"/>
    <col min="10241" max="10241" width="24" style="81" customWidth="1"/>
    <col min="10242" max="10244" width="8.125" style="81" bestFit="1" customWidth="1"/>
    <col min="10245" max="10245" width="7.5" style="81" bestFit="1" customWidth="1"/>
    <col min="10246" max="10246" width="8.125" style="81" bestFit="1" customWidth="1"/>
    <col min="10247" max="10247" width="7.5" style="81" bestFit="1" customWidth="1"/>
    <col min="10248" max="10248" width="10.625" style="81" bestFit="1" customWidth="1"/>
    <col min="10249" max="10249" width="10" style="81"/>
    <col min="10250" max="10250" width="10.625" style="81" bestFit="1" customWidth="1"/>
    <col min="10251" max="10496" width="10" style="81"/>
    <col min="10497" max="10497" width="24" style="81" customWidth="1"/>
    <col min="10498" max="10500" width="8.125" style="81" bestFit="1" customWidth="1"/>
    <col min="10501" max="10501" width="7.5" style="81" bestFit="1" customWidth="1"/>
    <col min="10502" max="10502" width="8.125" style="81" bestFit="1" customWidth="1"/>
    <col min="10503" max="10503" width="7.5" style="81" bestFit="1" customWidth="1"/>
    <col min="10504" max="10504" width="10.625" style="81" bestFit="1" customWidth="1"/>
    <col min="10505" max="10505" width="10" style="81"/>
    <col min="10506" max="10506" width="10.625" style="81" bestFit="1" customWidth="1"/>
    <col min="10507" max="10752" width="10" style="81"/>
    <col min="10753" max="10753" width="24" style="81" customWidth="1"/>
    <col min="10754" max="10756" width="8.125" style="81" bestFit="1" customWidth="1"/>
    <col min="10757" max="10757" width="7.5" style="81" bestFit="1" customWidth="1"/>
    <col min="10758" max="10758" width="8.125" style="81" bestFit="1" customWidth="1"/>
    <col min="10759" max="10759" width="7.5" style="81" bestFit="1" customWidth="1"/>
    <col min="10760" max="10760" width="10.625" style="81" bestFit="1" customWidth="1"/>
    <col min="10761" max="10761" width="10" style="81"/>
    <col min="10762" max="10762" width="10.625" style="81" bestFit="1" customWidth="1"/>
    <col min="10763" max="11008" width="10" style="81"/>
    <col min="11009" max="11009" width="24" style="81" customWidth="1"/>
    <col min="11010" max="11012" width="8.125" style="81" bestFit="1" customWidth="1"/>
    <col min="11013" max="11013" width="7.5" style="81" bestFit="1" customWidth="1"/>
    <col min="11014" max="11014" width="8.125" style="81" bestFit="1" customWidth="1"/>
    <col min="11015" max="11015" width="7.5" style="81" bestFit="1" customWidth="1"/>
    <col min="11016" max="11016" width="10.625" style="81" bestFit="1" customWidth="1"/>
    <col min="11017" max="11017" width="10" style="81"/>
    <col min="11018" max="11018" width="10.625" style="81" bestFit="1" customWidth="1"/>
    <col min="11019" max="11264" width="11" style="81"/>
    <col min="11265" max="11265" width="24" style="81" customWidth="1"/>
    <col min="11266" max="11268" width="8.125" style="81" bestFit="1" customWidth="1"/>
    <col min="11269" max="11269" width="7.5" style="81" bestFit="1" customWidth="1"/>
    <col min="11270" max="11270" width="8.125" style="81" bestFit="1" customWidth="1"/>
    <col min="11271" max="11271" width="7.5" style="81" bestFit="1" customWidth="1"/>
    <col min="11272" max="11272" width="10.625" style="81" bestFit="1" customWidth="1"/>
    <col min="11273" max="11273" width="10" style="81"/>
    <col min="11274" max="11274" width="10.625" style="81" bestFit="1" customWidth="1"/>
    <col min="11275" max="11520" width="10" style="81"/>
    <col min="11521" max="11521" width="24" style="81" customWidth="1"/>
    <col min="11522" max="11524" width="8.125" style="81" bestFit="1" customWidth="1"/>
    <col min="11525" max="11525" width="7.5" style="81" bestFit="1" customWidth="1"/>
    <col min="11526" max="11526" width="8.125" style="81" bestFit="1" customWidth="1"/>
    <col min="11527" max="11527" width="7.5" style="81" bestFit="1" customWidth="1"/>
    <col min="11528" max="11528" width="10.625" style="81" bestFit="1" customWidth="1"/>
    <col min="11529" max="11529" width="10" style="81"/>
    <col min="11530" max="11530" width="10.625" style="81" bestFit="1" customWidth="1"/>
    <col min="11531" max="11776" width="10" style="81"/>
    <col min="11777" max="11777" width="24" style="81" customWidth="1"/>
    <col min="11778" max="11780" width="8.125" style="81" bestFit="1" customWidth="1"/>
    <col min="11781" max="11781" width="7.5" style="81" bestFit="1" customWidth="1"/>
    <col min="11782" max="11782" width="8.125" style="81" bestFit="1" customWidth="1"/>
    <col min="11783" max="11783" width="7.5" style="81" bestFit="1" customWidth="1"/>
    <col min="11784" max="11784" width="10.625" style="81" bestFit="1" customWidth="1"/>
    <col min="11785" max="11785" width="10" style="81"/>
    <col min="11786" max="11786" width="10.625" style="81" bestFit="1" customWidth="1"/>
    <col min="11787" max="12032" width="10" style="81"/>
    <col min="12033" max="12033" width="24" style="81" customWidth="1"/>
    <col min="12034" max="12036" width="8.125" style="81" bestFit="1" customWidth="1"/>
    <col min="12037" max="12037" width="7.5" style="81" bestFit="1" customWidth="1"/>
    <col min="12038" max="12038" width="8.125" style="81" bestFit="1" customWidth="1"/>
    <col min="12039" max="12039" width="7.5" style="81" bestFit="1" customWidth="1"/>
    <col min="12040" max="12040" width="10.625" style="81" bestFit="1" customWidth="1"/>
    <col min="12041" max="12041" width="10" style="81"/>
    <col min="12042" max="12042" width="10.625" style="81" bestFit="1" customWidth="1"/>
    <col min="12043" max="12288" width="11" style="81"/>
    <col min="12289" max="12289" width="24" style="81" customWidth="1"/>
    <col min="12290" max="12292" width="8.125" style="81" bestFit="1" customWidth="1"/>
    <col min="12293" max="12293" width="7.5" style="81" bestFit="1" customWidth="1"/>
    <col min="12294" max="12294" width="8.125" style="81" bestFit="1" customWidth="1"/>
    <col min="12295" max="12295" width="7.5" style="81" bestFit="1" customWidth="1"/>
    <col min="12296" max="12296" width="10.625" style="81" bestFit="1" customWidth="1"/>
    <col min="12297" max="12297" width="10" style="81"/>
    <col min="12298" max="12298" width="10.625" style="81" bestFit="1" customWidth="1"/>
    <col min="12299" max="12544" width="10" style="81"/>
    <col min="12545" max="12545" width="24" style="81" customWidth="1"/>
    <col min="12546" max="12548" width="8.125" style="81" bestFit="1" customWidth="1"/>
    <col min="12549" max="12549" width="7.5" style="81" bestFit="1" customWidth="1"/>
    <col min="12550" max="12550" width="8.125" style="81" bestFit="1" customWidth="1"/>
    <col min="12551" max="12551" width="7.5" style="81" bestFit="1" customWidth="1"/>
    <col min="12552" max="12552" width="10.625" style="81" bestFit="1" customWidth="1"/>
    <col min="12553" max="12553" width="10" style="81"/>
    <col min="12554" max="12554" width="10.625" style="81" bestFit="1" customWidth="1"/>
    <col min="12555" max="12800" width="10" style="81"/>
    <col min="12801" max="12801" width="24" style="81" customWidth="1"/>
    <col min="12802" max="12804" width="8.125" style="81" bestFit="1" customWidth="1"/>
    <col min="12805" max="12805" width="7.5" style="81" bestFit="1" customWidth="1"/>
    <col min="12806" max="12806" width="8.125" style="81" bestFit="1" customWidth="1"/>
    <col min="12807" max="12807" width="7.5" style="81" bestFit="1" customWidth="1"/>
    <col min="12808" max="12808" width="10.625" style="81" bestFit="1" customWidth="1"/>
    <col min="12809" max="12809" width="10" style="81"/>
    <col min="12810" max="12810" width="10.625" style="81" bestFit="1" customWidth="1"/>
    <col min="12811" max="13056" width="10" style="81"/>
    <col min="13057" max="13057" width="24" style="81" customWidth="1"/>
    <col min="13058" max="13060" width="8.125" style="81" bestFit="1" customWidth="1"/>
    <col min="13061" max="13061" width="7.5" style="81" bestFit="1" customWidth="1"/>
    <col min="13062" max="13062" width="8.125" style="81" bestFit="1" customWidth="1"/>
    <col min="13063" max="13063" width="7.5" style="81" bestFit="1" customWidth="1"/>
    <col min="13064" max="13064" width="10.625" style="81" bestFit="1" customWidth="1"/>
    <col min="13065" max="13065" width="10" style="81"/>
    <col min="13066" max="13066" width="10.625" style="81" bestFit="1" customWidth="1"/>
    <col min="13067" max="13312" width="11" style="81"/>
    <col min="13313" max="13313" width="24" style="81" customWidth="1"/>
    <col min="13314" max="13316" width="8.125" style="81" bestFit="1" customWidth="1"/>
    <col min="13317" max="13317" width="7.5" style="81" bestFit="1" customWidth="1"/>
    <col min="13318" max="13318" width="8.125" style="81" bestFit="1" customWidth="1"/>
    <col min="13319" max="13319" width="7.5" style="81" bestFit="1" customWidth="1"/>
    <col min="13320" max="13320" width="10.625" style="81" bestFit="1" customWidth="1"/>
    <col min="13321" max="13321" width="10" style="81"/>
    <col min="13322" max="13322" width="10.625" style="81" bestFit="1" customWidth="1"/>
    <col min="13323" max="13568" width="10" style="81"/>
    <col min="13569" max="13569" width="24" style="81" customWidth="1"/>
    <col min="13570" max="13572" width="8.125" style="81" bestFit="1" customWidth="1"/>
    <col min="13573" max="13573" width="7.5" style="81" bestFit="1" customWidth="1"/>
    <col min="13574" max="13574" width="8.125" style="81" bestFit="1" customWidth="1"/>
    <col min="13575" max="13575" width="7.5" style="81" bestFit="1" customWidth="1"/>
    <col min="13576" max="13576" width="10.625" style="81" bestFit="1" customWidth="1"/>
    <col min="13577" max="13577" width="10" style="81"/>
    <col min="13578" max="13578" width="10.625" style="81" bestFit="1" customWidth="1"/>
    <col min="13579" max="13824" width="10" style="81"/>
    <col min="13825" max="13825" width="24" style="81" customWidth="1"/>
    <col min="13826" max="13828" width="8.125" style="81" bestFit="1" customWidth="1"/>
    <col min="13829" max="13829" width="7.5" style="81" bestFit="1" customWidth="1"/>
    <col min="13830" max="13830" width="8.125" style="81" bestFit="1" customWidth="1"/>
    <col min="13831" max="13831" width="7.5" style="81" bestFit="1" customWidth="1"/>
    <col min="13832" max="13832" width="10.625" style="81" bestFit="1" customWidth="1"/>
    <col min="13833" max="13833" width="10" style="81"/>
    <col min="13834" max="13834" width="10.625" style="81" bestFit="1" customWidth="1"/>
    <col min="13835" max="14080" width="10" style="81"/>
    <col min="14081" max="14081" width="24" style="81" customWidth="1"/>
    <col min="14082" max="14084" width="8.125" style="81" bestFit="1" customWidth="1"/>
    <col min="14085" max="14085" width="7.5" style="81" bestFit="1" customWidth="1"/>
    <col min="14086" max="14086" width="8.125" style="81" bestFit="1" customWidth="1"/>
    <col min="14087" max="14087" width="7.5" style="81" bestFit="1" customWidth="1"/>
    <col min="14088" max="14088" width="10.625" style="81" bestFit="1" customWidth="1"/>
    <col min="14089" max="14089" width="10" style="81"/>
    <col min="14090" max="14090" width="10.625" style="81" bestFit="1" customWidth="1"/>
    <col min="14091" max="14336" width="11" style="81"/>
    <col min="14337" max="14337" width="24" style="81" customWidth="1"/>
    <col min="14338" max="14340" width="8.125" style="81" bestFit="1" customWidth="1"/>
    <col min="14341" max="14341" width="7.5" style="81" bestFit="1" customWidth="1"/>
    <col min="14342" max="14342" width="8.125" style="81" bestFit="1" customWidth="1"/>
    <col min="14343" max="14343" width="7.5" style="81" bestFit="1" customWidth="1"/>
    <col min="14344" max="14344" width="10.625" style="81" bestFit="1" customWidth="1"/>
    <col min="14345" max="14345" width="10" style="81"/>
    <col min="14346" max="14346" width="10.625" style="81" bestFit="1" customWidth="1"/>
    <col min="14347" max="14592" width="10" style="81"/>
    <col min="14593" max="14593" width="24" style="81" customWidth="1"/>
    <col min="14594" max="14596" width="8.125" style="81" bestFit="1" customWidth="1"/>
    <col min="14597" max="14597" width="7.5" style="81" bestFit="1" customWidth="1"/>
    <col min="14598" max="14598" width="8.125" style="81" bestFit="1" customWidth="1"/>
    <col min="14599" max="14599" width="7.5" style="81" bestFit="1" customWidth="1"/>
    <col min="14600" max="14600" width="10.625" style="81" bestFit="1" customWidth="1"/>
    <col min="14601" max="14601" width="10" style="81"/>
    <col min="14602" max="14602" width="10.625" style="81" bestFit="1" customWidth="1"/>
    <col min="14603" max="14848" width="10" style="81"/>
    <col min="14849" max="14849" width="24" style="81" customWidth="1"/>
    <col min="14850" max="14852" width="8.125" style="81" bestFit="1" customWidth="1"/>
    <col min="14853" max="14853" width="7.5" style="81" bestFit="1" customWidth="1"/>
    <col min="14854" max="14854" width="8.125" style="81" bestFit="1" customWidth="1"/>
    <col min="14855" max="14855" width="7.5" style="81" bestFit="1" customWidth="1"/>
    <col min="14856" max="14856" width="10.625" style="81" bestFit="1" customWidth="1"/>
    <col min="14857" max="14857" width="10" style="81"/>
    <col min="14858" max="14858" width="10.625" style="81" bestFit="1" customWidth="1"/>
    <col min="14859" max="15104" width="10" style="81"/>
    <col min="15105" max="15105" width="24" style="81" customWidth="1"/>
    <col min="15106" max="15108" width="8.125" style="81" bestFit="1" customWidth="1"/>
    <col min="15109" max="15109" width="7.5" style="81" bestFit="1" customWidth="1"/>
    <col min="15110" max="15110" width="8.125" style="81" bestFit="1" customWidth="1"/>
    <col min="15111" max="15111" width="7.5" style="81" bestFit="1" customWidth="1"/>
    <col min="15112" max="15112" width="10.625" style="81" bestFit="1" customWidth="1"/>
    <col min="15113" max="15113" width="10" style="81"/>
    <col min="15114" max="15114" width="10.625" style="81" bestFit="1" customWidth="1"/>
    <col min="15115" max="15360" width="11" style="81"/>
    <col min="15361" max="15361" width="24" style="81" customWidth="1"/>
    <col min="15362" max="15364" width="8.125" style="81" bestFit="1" customWidth="1"/>
    <col min="15365" max="15365" width="7.5" style="81" bestFit="1" customWidth="1"/>
    <col min="15366" max="15366" width="8.125" style="81" bestFit="1" customWidth="1"/>
    <col min="15367" max="15367" width="7.5" style="81" bestFit="1" customWidth="1"/>
    <col min="15368" max="15368" width="10.625" style="81" bestFit="1" customWidth="1"/>
    <col min="15369" max="15369" width="10" style="81"/>
    <col min="15370" max="15370" width="10.625" style="81" bestFit="1" customWidth="1"/>
    <col min="15371" max="15616" width="10" style="81"/>
    <col min="15617" max="15617" width="24" style="81" customWidth="1"/>
    <col min="15618" max="15620" width="8.125" style="81" bestFit="1" customWidth="1"/>
    <col min="15621" max="15621" width="7.5" style="81" bestFit="1" customWidth="1"/>
    <col min="15622" max="15622" width="8.125" style="81" bestFit="1" customWidth="1"/>
    <col min="15623" max="15623" width="7.5" style="81" bestFit="1" customWidth="1"/>
    <col min="15624" max="15624" width="10.625" style="81" bestFit="1" customWidth="1"/>
    <col min="15625" max="15625" width="10" style="81"/>
    <col min="15626" max="15626" width="10.625" style="81" bestFit="1" customWidth="1"/>
    <col min="15627" max="15872" width="10" style="81"/>
    <col min="15873" max="15873" width="24" style="81" customWidth="1"/>
    <col min="15874" max="15876" width="8.125" style="81" bestFit="1" customWidth="1"/>
    <col min="15877" max="15877" width="7.5" style="81" bestFit="1" customWidth="1"/>
    <col min="15878" max="15878" width="8.125" style="81" bestFit="1" customWidth="1"/>
    <col min="15879" max="15879" width="7.5" style="81" bestFit="1" customWidth="1"/>
    <col min="15880" max="15880" width="10.625" style="81" bestFit="1" customWidth="1"/>
    <col min="15881" max="15881" width="10" style="81"/>
    <col min="15882" max="15882" width="10.625" style="81" bestFit="1" customWidth="1"/>
    <col min="15883" max="16128" width="10" style="81"/>
    <col min="16129" max="16129" width="24" style="81" customWidth="1"/>
    <col min="16130" max="16132" width="8.125" style="81" bestFit="1" customWidth="1"/>
    <col min="16133" max="16133" width="7.5" style="81" bestFit="1" customWidth="1"/>
    <col min="16134" max="16134" width="8.125" style="81" bestFit="1" customWidth="1"/>
    <col min="16135" max="16135" width="7.5" style="81" bestFit="1" customWidth="1"/>
    <col min="16136" max="16136" width="10.625" style="81" bestFit="1" customWidth="1"/>
    <col min="16137" max="16137" width="10" style="81"/>
    <col min="16138" max="16138" width="10.625" style="81" bestFit="1" customWidth="1"/>
    <col min="16139" max="16384" width="11" style="81"/>
  </cols>
  <sheetData>
    <row r="1" spans="1:8" ht="13.5" thickTop="1" x14ac:dyDescent="0.2">
      <c r="A1" s="308" t="s">
        <v>24</v>
      </c>
      <c r="B1" s="309"/>
      <c r="C1" s="309"/>
      <c r="D1" s="309"/>
      <c r="E1" s="309"/>
      <c r="F1" s="309"/>
      <c r="G1" s="309"/>
      <c r="H1" s="309"/>
    </row>
    <row r="2" spans="1:8" ht="15.75" x14ac:dyDescent="0.25">
      <c r="A2" s="310"/>
      <c r="B2" s="311"/>
      <c r="C2" s="312"/>
      <c r="D2" s="312"/>
      <c r="E2" s="312"/>
      <c r="F2" s="312"/>
      <c r="G2" s="312"/>
      <c r="H2" s="334" t="s">
        <v>151</v>
      </c>
    </row>
    <row r="3" spans="1:8" s="69" customFormat="1" x14ac:dyDescent="0.2">
      <c r="A3" s="281"/>
      <c r="B3" s="778">
        <f>INDICE!A3</f>
        <v>46081</v>
      </c>
      <c r="C3" s="779"/>
      <c r="D3" s="779" t="s">
        <v>115</v>
      </c>
      <c r="E3" s="779"/>
      <c r="F3" s="779" t="s">
        <v>116</v>
      </c>
      <c r="G3" s="779"/>
      <c r="H3" s="779"/>
    </row>
    <row r="4" spans="1:8" s="69" customFormat="1" x14ac:dyDescent="0.2">
      <c r="A4" s="282"/>
      <c r="B4" s="82" t="s">
        <v>47</v>
      </c>
      <c r="C4" s="82" t="s">
        <v>416</v>
      </c>
      <c r="D4" s="82" t="s">
        <v>47</v>
      </c>
      <c r="E4" s="82" t="s">
        <v>416</v>
      </c>
      <c r="F4" s="82" t="s">
        <v>47</v>
      </c>
      <c r="G4" s="83" t="s">
        <v>416</v>
      </c>
      <c r="H4" s="83" t="s">
        <v>121</v>
      </c>
    </row>
    <row r="5" spans="1:8" x14ac:dyDescent="0.2">
      <c r="A5" s="313" t="s">
        <v>138</v>
      </c>
      <c r="B5" s="322">
        <v>70.806709999999981</v>
      </c>
      <c r="C5" s="315">
        <v>-1.7954882354377564</v>
      </c>
      <c r="D5" s="314">
        <v>165.94185999999993</v>
      </c>
      <c r="E5" s="315">
        <v>2.13596819922651</v>
      </c>
      <c r="F5" s="314">
        <v>724.11596999999983</v>
      </c>
      <c r="G5" s="315">
        <v>1.791224575404925</v>
      </c>
      <c r="H5" s="320">
        <v>37.280337112665784</v>
      </c>
    </row>
    <row r="6" spans="1:8" x14ac:dyDescent="0.2">
      <c r="A6" s="313" t="s">
        <v>139</v>
      </c>
      <c r="B6" s="322">
        <v>57.478410000000004</v>
      </c>
      <c r="C6" s="315">
        <v>1.1335612244467836</v>
      </c>
      <c r="D6" s="314">
        <v>126.56541</v>
      </c>
      <c r="E6" s="315">
        <v>-0.70150883162536004</v>
      </c>
      <c r="F6" s="314">
        <v>494.11651000000001</v>
      </c>
      <c r="G6" s="315">
        <v>2.3638251327132411</v>
      </c>
      <c r="H6" s="320">
        <v>25.439060632420386</v>
      </c>
    </row>
    <row r="7" spans="1:8" x14ac:dyDescent="0.2">
      <c r="A7" s="313" t="s">
        <v>140</v>
      </c>
      <c r="B7" s="322">
        <v>9.8687199999999979</v>
      </c>
      <c r="C7" s="315">
        <v>4.4383040914011236</v>
      </c>
      <c r="D7" s="314">
        <v>19.866969999999995</v>
      </c>
      <c r="E7" s="315">
        <v>1.8485746714664082</v>
      </c>
      <c r="F7" s="314">
        <v>130.48925000000003</v>
      </c>
      <c r="G7" s="315">
        <v>5.1235137895548668</v>
      </c>
      <c r="H7" s="320">
        <v>6.7180996292333202</v>
      </c>
    </row>
    <row r="8" spans="1:8" x14ac:dyDescent="0.2">
      <c r="A8" s="316" t="s">
        <v>436</v>
      </c>
      <c r="B8" s="321">
        <v>0.48135</v>
      </c>
      <c r="C8" s="318">
        <v>-95.983960873341459</v>
      </c>
      <c r="D8" s="317">
        <v>31.127029999999998</v>
      </c>
      <c r="E8" s="319">
        <v>-23.180559199185183</v>
      </c>
      <c r="F8" s="317">
        <v>593.63187000000016</v>
      </c>
      <c r="G8" s="319">
        <v>-24.257922835802585</v>
      </c>
      <c r="H8" s="483">
        <v>30.562502625680526</v>
      </c>
    </row>
    <row r="9" spans="1:8" s="69" customFormat="1" x14ac:dyDescent="0.2">
      <c r="A9" s="283" t="s">
        <v>114</v>
      </c>
      <c r="B9" s="61">
        <v>138.63518999999999</v>
      </c>
      <c r="C9" s="62">
        <v>-7.8042389442713622</v>
      </c>
      <c r="D9" s="61">
        <v>343.50126999999998</v>
      </c>
      <c r="E9" s="62">
        <v>-1.8447714088906466</v>
      </c>
      <c r="F9" s="61">
        <v>1942.3535999999997</v>
      </c>
      <c r="G9" s="62">
        <v>-7.5933812977514465</v>
      </c>
      <c r="H9" s="62">
        <v>100</v>
      </c>
    </row>
    <row r="10" spans="1:8" x14ac:dyDescent="0.2">
      <c r="A10" s="307"/>
      <c r="B10" s="306"/>
      <c r="C10" s="312"/>
      <c r="D10" s="306"/>
      <c r="E10" s="312"/>
      <c r="F10" s="306"/>
      <c r="G10" s="312"/>
      <c r="H10" s="79" t="s">
        <v>219</v>
      </c>
    </row>
    <row r="11" spans="1:8" x14ac:dyDescent="0.2">
      <c r="A11" s="284" t="s">
        <v>474</v>
      </c>
      <c r="B11" s="306"/>
      <c r="C11" s="306"/>
      <c r="D11" s="306"/>
      <c r="E11" s="306"/>
      <c r="F11" s="306"/>
      <c r="G11" s="312"/>
      <c r="H11" s="312"/>
    </row>
    <row r="12" spans="1:8" x14ac:dyDescent="0.2">
      <c r="A12" s="284" t="s">
        <v>513</v>
      </c>
      <c r="B12" s="306"/>
      <c r="C12" s="306"/>
      <c r="D12" s="306"/>
      <c r="E12" s="306"/>
      <c r="F12" s="306"/>
      <c r="G12" s="312"/>
      <c r="H12" s="312"/>
    </row>
    <row r="13" spans="1:8" ht="14.25" x14ac:dyDescent="0.2">
      <c r="A13" s="133" t="s">
        <v>527</v>
      </c>
      <c r="B13" s="1"/>
      <c r="C13" s="1"/>
      <c r="D13" s="1"/>
      <c r="E13" s="1"/>
      <c r="F13" s="1"/>
      <c r="G13" s="1"/>
      <c r="H13" s="1"/>
    </row>
    <row r="17" spans="3:21" x14ac:dyDescent="0.2">
      <c r="C17" s="583"/>
      <c r="D17" s="583"/>
      <c r="E17" s="583"/>
      <c r="F17" s="583"/>
      <c r="G17" s="583"/>
      <c r="H17" s="583"/>
      <c r="I17" s="583"/>
      <c r="J17" s="583"/>
      <c r="K17" s="583"/>
      <c r="L17" s="583"/>
      <c r="M17" s="583"/>
      <c r="N17" s="583"/>
      <c r="O17" s="583"/>
      <c r="P17" s="583"/>
      <c r="Q17" s="583"/>
      <c r="R17" s="583"/>
      <c r="S17" s="583"/>
      <c r="T17" s="583"/>
      <c r="U17" s="583"/>
    </row>
  </sheetData>
  <mergeCells count="3">
    <mergeCell ref="B3:C3"/>
    <mergeCell ref="D3:E3"/>
    <mergeCell ref="F3:H3"/>
  </mergeCells>
  <conditionalFormatting sqref="B8">
    <cfRule type="cellIs" dxfId="252" priority="8" operator="between">
      <formula>0</formula>
      <formula>0.5</formula>
    </cfRule>
  </conditionalFormatting>
  <conditionalFormatting sqref="C17:U17">
    <cfRule type="cellIs" dxfId="251" priority="3" operator="between">
      <formula>-0.0499999</formula>
      <formula>0.0499999</formula>
    </cfRule>
  </conditionalFormatting>
  <conditionalFormatting sqref="D8">
    <cfRule type="cellIs" dxfId="250" priority="7" operator="between">
      <formula>0</formula>
      <formula>0.5</formula>
    </cfRule>
  </conditionalFormatting>
  <conditionalFormatting sqref="F8">
    <cfRule type="cellIs" dxfId="249" priority="6" operator="between">
      <formula>0</formula>
      <formula>0.5</formula>
    </cfRule>
  </conditionalFormatting>
  <conditionalFormatting sqref="G5">
    <cfRule type="cellIs" dxfId="248" priority="1" operator="between">
      <formula>-0.049</formula>
      <formula>0.049</formula>
    </cfRule>
  </conditionalFormatting>
  <conditionalFormatting sqref="H8">
    <cfRule type="cellIs" dxfId="247" priority="5"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20"/>
  <sheetViews>
    <sheetView zoomScaleNormal="100" zoomScaleSheetLayoutView="100" workbookViewId="0"/>
  </sheetViews>
  <sheetFormatPr baseColWidth="10" defaultRowHeight="12.75" x14ac:dyDescent="0.2"/>
  <cols>
    <col min="1" max="1" width="20.5" style="81" customWidth="1"/>
    <col min="2" max="2" width="10" style="81" customWidth="1"/>
    <col min="3" max="3" width="11.625" style="81" customWidth="1"/>
    <col min="4" max="4" width="10" style="81" customWidth="1"/>
    <col min="5" max="5" width="10.625" style="81" customWidth="1"/>
    <col min="6" max="6" width="9.5" style="81" customWidth="1"/>
    <col min="7" max="7" width="11" style="81" customWidth="1"/>
    <col min="8" max="8" width="14.625" style="81" customWidth="1"/>
    <col min="9" max="9" width="11.5" style="81" customWidth="1"/>
    <col min="10" max="10" width="12.5" style="81" customWidth="1"/>
    <col min="11" max="15" width="11" style="81"/>
    <col min="16" max="256" width="10" style="81"/>
    <col min="257" max="257" width="18" style="81" customWidth="1"/>
    <col min="258" max="260" width="8.125" style="81" bestFit="1" customWidth="1"/>
    <col min="261" max="261" width="8.125" style="81" customWidth="1"/>
    <col min="262" max="262" width="8.125" style="81" bestFit="1" customWidth="1"/>
    <col min="263" max="263" width="9.125" style="81" bestFit="1" customWidth="1"/>
    <col min="264" max="264" width="11" style="81" bestFit="1" customWidth="1"/>
    <col min="265" max="265" width="10.125" style="81" bestFit="1" customWidth="1"/>
    <col min="266" max="266" width="11" style="81" bestFit="1" customWidth="1"/>
    <col min="267" max="512" width="10" style="81"/>
    <col min="513" max="513" width="18" style="81" customWidth="1"/>
    <col min="514" max="516" width="8.125" style="81" bestFit="1" customWidth="1"/>
    <col min="517" max="517" width="8.125" style="81" customWidth="1"/>
    <col min="518" max="518" width="8.125" style="81" bestFit="1" customWidth="1"/>
    <col min="519" max="519" width="9.125" style="81" bestFit="1" customWidth="1"/>
    <col min="520" max="520" width="11" style="81" bestFit="1" customWidth="1"/>
    <col min="521" max="521" width="10.125" style="81" bestFit="1" customWidth="1"/>
    <col min="522" max="522" width="11" style="81" bestFit="1" customWidth="1"/>
    <col min="523" max="768" width="10" style="81"/>
    <col min="769" max="769" width="18" style="81" customWidth="1"/>
    <col min="770" max="772" width="8.125" style="81" bestFit="1" customWidth="1"/>
    <col min="773" max="773" width="8.125" style="81" customWidth="1"/>
    <col min="774" max="774" width="8.125" style="81" bestFit="1" customWidth="1"/>
    <col min="775" max="775" width="9.125" style="81" bestFit="1" customWidth="1"/>
    <col min="776" max="776" width="11" style="81" bestFit="1" customWidth="1"/>
    <col min="777" max="777" width="10.125" style="81" bestFit="1" customWidth="1"/>
    <col min="778" max="778" width="11" style="81" bestFit="1" customWidth="1"/>
    <col min="779" max="1024" width="11" style="81"/>
    <col min="1025" max="1025" width="18" style="81" customWidth="1"/>
    <col min="1026" max="1028" width="8.125" style="81" bestFit="1" customWidth="1"/>
    <col min="1029" max="1029" width="8.125" style="81" customWidth="1"/>
    <col min="1030" max="1030" width="8.125" style="81" bestFit="1" customWidth="1"/>
    <col min="1031" max="1031" width="9.125" style="81" bestFit="1" customWidth="1"/>
    <col min="1032" max="1032" width="11" style="81" bestFit="1" customWidth="1"/>
    <col min="1033" max="1033" width="10.125" style="81" bestFit="1" customWidth="1"/>
    <col min="1034" max="1034" width="11" style="81" bestFit="1" customWidth="1"/>
    <col min="1035" max="1280" width="10" style="81"/>
    <col min="1281" max="1281" width="18" style="81" customWidth="1"/>
    <col min="1282" max="1284" width="8.125" style="81" bestFit="1" customWidth="1"/>
    <col min="1285" max="1285" width="8.125" style="81" customWidth="1"/>
    <col min="1286" max="1286" width="8.125" style="81" bestFit="1" customWidth="1"/>
    <col min="1287" max="1287" width="9.125" style="81" bestFit="1" customWidth="1"/>
    <col min="1288" max="1288" width="11" style="81" bestFit="1" customWidth="1"/>
    <col min="1289" max="1289" width="10.125" style="81" bestFit="1" customWidth="1"/>
    <col min="1290" max="1290" width="11" style="81" bestFit="1" customWidth="1"/>
    <col min="1291" max="1536" width="10" style="81"/>
    <col min="1537" max="1537" width="18" style="81" customWidth="1"/>
    <col min="1538" max="1540" width="8.125" style="81" bestFit="1" customWidth="1"/>
    <col min="1541" max="1541" width="8.125" style="81" customWidth="1"/>
    <col min="1542" max="1542" width="8.125" style="81" bestFit="1" customWidth="1"/>
    <col min="1543" max="1543" width="9.125" style="81" bestFit="1" customWidth="1"/>
    <col min="1544" max="1544" width="11" style="81" bestFit="1" customWidth="1"/>
    <col min="1545" max="1545" width="10.125" style="81" bestFit="1" customWidth="1"/>
    <col min="1546" max="1546" width="11" style="81" bestFit="1" customWidth="1"/>
    <col min="1547" max="1792" width="10" style="81"/>
    <col min="1793" max="1793" width="18" style="81" customWidth="1"/>
    <col min="1794" max="1796" width="8.125" style="81" bestFit="1" customWidth="1"/>
    <col min="1797" max="1797" width="8.125" style="81" customWidth="1"/>
    <col min="1798" max="1798" width="8.125" style="81" bestFit="1" customWidth="1"/>
    <col min="1799" max="1799" width="9.125" style="81" bestFit="1" customWidth="1"/>
    <col min="1800" max="1800" width="11" style="81" bestFit="1" customWidth="1"/>
    <col min="1801" max="1801" width="10.125" style="81" bestFit="1" customWidth="1"/>
    <col min="1802" max="1802" width="11" style="81" bestFit="1" customWidth="1"/>
    <col min="1803" max="2048" width="11" style="81"/>
    <col min="2049" max="2049" width="18" style="81" customWidth="1"/>
    <col min="2050" max="2052" width="8.125" style="81" bestFit="1" customWidth="1"/>
    <col min="2053" max="2053" width="8.125" style="81" customWidth="1"/>
    <col min="2054" max="2054" width="8.125" style="81" bestFit="1" customWidth="1"/>
    <col min="2055" max="2055" width="9.125" style="81" bestFit="1" customWidth="1"/>
    <col min="2056" max="2056" width="11" style="81" bestFit="1" customWidth="1"/>
    <col min="2057" max="2057" width="10.125" style="81" bestFit="1" customWidth="1"/>
    <col min="2058" max="2058" width="11" style="81" bestFit="1" customWidth="1"/>
    <col min="2059" max="2304" width="10" style="81"/>
    <col min="2305" max="2305" width="18" style="81" customWidth="1"/>
    <col min="2306" max="2308" width="8.125" style="81" bestFit="1" customWidth="1"/>
    <col min="2309" max="2309" width="8.125" style="81" customWidth="1"/>
    <col min="2310" max="2310" width="8.125" style="81" bestFit="1" customWidth="1"/>
    <col min="2311" max="2311" width="9.125" style="81" bestFit="1" customWidth="1"/>
    <col min="2312" max="2312" width="11" style="81" bestFit="1" customWidth="1"/>
    <col min="2313" max="2313" width="10.125" style="81" bestFit="1" customWidth="1"/>
    <col min="2314" max="2314" width="11" style="81" bestFit="1" customWidth="1"/>
    <col min="2315" max="2560" width="10" style="81"/>
    <col min="2561" max="2561" width="18" style="81" customWidth="1"/>
    <col min="2562" max="2564" width="8.125" style="81" bestFit="1" customWidth="1"/>
    <col min="2565" max="2565" width="8.125" style="81" customWidth="1"/>
    <col min="2566" max="2566" width="8.125" style="81" bestFit="1" customWidth="1"/>
    <col min="2567" max="2567" width="9.125" style="81" bestFit="1" customWidth="1"/>
    <col min="2568" max="2568" width="11" style="81" bestFit="1" customWidth="1"/>
    <col min="2569" max="2569" width="10.125" style="81" bestFit="1" customWidth="1"/>
    <col min="2570" max="2570" width="11" style="81" bestFit="1" customWidth="1"/>
    <col min="2571" max="2816" width="10" style="81"/>
    <col min="2817" max="2817" width="18" style="81" customWidth="1"/>
    <col min="2818" max="2820" width="8.125" style="81" bestFit="1" customWidth="1"/>
    <col min="2821" max="2821" width="8.125" style="81" customWidth="1"/>
    <col min="2822" max="2822" width="8.125" style="81" bestFit="1" customWidth="1"/>
    <col min="2823" max="2823" width="9.125" style="81" bestFit="1" customWidth="1"/>
    <col min="2824" max="2824" width="11" style="81" bestFit="1" customWidth="1"/>
    <col min="2825" max="2825" width="10.125" style="81" bestFit="1" customWidth="1"/>
    <col min="2826" max="2826" width="11" style="81" bestFit="1" customWidth="1"/>
    <col min="2827" max="3072" width="11" style="81"/>
    <col min="3073" max="3073" width="18" style="81" customWidth="1"/>
    <col min="3074" max="3076" width="8.125" style="81" bestFit="1" customWidth="1"/>
    <col min="3077" max="3077" width="8.125" style="81" customWidth="1"/>
    <col min="3078" max="3078" width="8.125" style="81" bestFit="1" customWidth="1"/>
    <col min="3079" max="3079" width="9.125" style="81" bestFit="1" customWidth="1"/>
    <col min="3080" max="3080" width="11" style="81" bestFit="1" customWidth="1"/>
    <col min="3081" max="3081" width="10.125" style="81" bestFit="1" customWidth="1"/>
    <col min="3082" max="3082" width="11" style="81" bestFit="1" customWidth="1"/>
    <col min="3083" max="3328" width="10" style="81"/>
    <col min="3329" max="3329" width="18" style="81" customWidth="1"/>
    <col min="3330" max="3332" width="8.125" style="81" bestFit="1" customWidth="1"/>
    <col min="3333" max="3333" width="8.125" style="81" customWidth="1"/>
    <col min="3334" max="3334" width="8.125" style="81" bestFit="1" customWidth="1"/>
    <col min="3335" max="3335" width="9.125" style="81" bestFit="1" customWidth="1"/>
    <col min="3336" max="3336" width="11" style="81" bestFit="1" customWidth="1"/>
    <col min="3337" max="3337" width="10.125" style="81" bestFit="1" customWidth="1"/>
    <col min="3338" max="3338" width="11" style="81" bestFit="1" customWidth="1"/>
    <col min="3339" max="3584" width="10" style="81"/>
    <col min="3585" max="3585" width="18" style="81" customWidth="1"/>
    <col min="3586" max="3588" width="8.125" style="81" bestFit="1" customWidth="1"/>
    <col min="3589" max="3589" width="8.125" style="81" customWidth="1"/>
    <col min="3590" max="3590" width="8.125" style="81" bestFit="1" customWidth="1"/>
    <col min="3591" max="3591" width="9.125" style="81" bestFit="1" customWidth="1"/>
    <col min="3592" max="3592" width="11" style="81" bestFit="1" customWidth="1"/>
    <col min="3593" max="3593" width="10.125" style="81" bestFit="1" customWidth="1"/>
    <col min="3594" max="3594" width="11" style="81" bestFit="1" customWidth="1"/>
    <col min="3595" max="3840" width="10" style="81"/>
    <col min="3841" max="3841" width="18" style="81" customWidth="1"/>
    <col min="3842" max="3844" width="8.125" style="81" bestFit="1" customWidth="1"/>
    <col min="3845" max="3845" width="8.125" style="81" customWidth="1"/>
    <col min="3846" max="3846" width="8.125" style="81" bestFit="1" customWidth="1"/>
    <col min="3847" max="3847" width="9.125" style="81" bestFit="1" customWidth="1"/>
    <col min="3848" max="3848" width="11" style="81" bestFit="1" customWidth="1"/>
    <col min="3849" max="3849" width="10.125" style="81" bestFit="1" customWidth="1"/>
    <col min="3850" max="3850" width="11" style="81" bestFit="1" customWidth="1"/>
    <col min="3851" max="4096" width="11" style="81"/>
    <col min="4097" max="4097" width="18" style="81" customWidth="1"/>
    <col min="4098" max="4100" width="8.125" style="81" bestFit="1" customWidth="1"/>
    <col min="4101" max="4101" width="8.125" style="81" customWidth="1"/>
    <col min="4102" max="4102" width="8.125" style="81" bestFit="1" customWidth="1"/>
    <col min="4103" max="4103" width="9.125" style="81" bestFit="1" customWidth="1"/>
    <col min="4104" max="4104" width="11" style="81" bestFit="1" customWidth="1"/>
    <col min="4105" max="4105" width="10.125" style="81" bestFit="1" customWidth="1"/>
    <col min="4106" max="4106" width="11" style="81" bestFit="1" customWidth="1"/>
    <col min="4107" max="4352" width="10" style="81"/>
    <col min="4353" max="4353" width="18" style="81" customWidth="1"/>
    <col min="4354" max="4356" width="8.125" style="81" bestFit="1" customWidth="1"/>
    <col min="4357" max="4357" width="8.125" style="81" customWidth="1"/>
    <col min="4358" max="4358" width="8.125" style="81" bestFit="1" customWidth="1"/>
    <col min="4359" max="4359" width="9.125" style="81" bestFit="1" customWidth="1"/>
    <col min="4360" max="4360" width="11" style="81" bestFit="1" customWidth="1"/>
    <col min="4361" max="4361" width="10.125" style="81" bestFit="1" customWidth="1"/>
    <col min="4362" max="4362" width="11" style="81" bestFit="1" customWidth="1"/>
    <col min="4363" max="4608" width="10" style="81"/>
    <col min="4609" max="4609" width="18" style="81" customWidth="1"/>
    <col min="4610" max="4612" width="8.125" style="81" bestFit="1" customWidth="1"/>
    <col min="4613" max="4613" width="8.125" style="81" customWidth="1"/>
    <col min="4614" max="4614" width="8.125" style="81" bestFit="1" customWidth="1"/>
    <col min="4615" max="4615" width="9.125" style="81" bestFit="1" customWidth="1"/>
    <col min="4616" max="4616" width="11" style="81" bestFit="1" customWidth="1"/>
    <col min="4617" max="4617" width="10.125" style="81" bestFit="1" customWidth="1"/>
    <col min="4618" max="4618" width="11" style="81" bestFit="1" customWidth="1"/>
    <col min="4619" max="4864" width="10" style="81"/>
    <col min="4865" max="4865" width="18" style="81" customWidth="1"/>
    <col min="4866" max="4868" width="8.125" style="81" bestFit="1" customWidth="1"/>
    <col min="4869" max="4869" width="8.125" style="81" customWidth="1"/>
    <col min="4870" max="4870" width="8.125" style="81" bestFit="1" customWidth="1"/>
    <col min="4871" max="4871" width="9.125" style="81" bestFit="1" customWidth="1"/>
    <col min="4872" max="4872" width="11" style="81" bestFit="1" customWidth="1"/>
    <col min="4873" max="4873" width="10.125" style="81" bestFit="1" customWidth="1"/>
    <col min="4874" max="4874" width="11" style="81" bestFit="1" customWidth="1"/>
    <col min="4875" max="5120" width="11" style="81"/>
    <col min="5121" max="5121" width="18" style="81" customWidth="1"/>
    <col min="5122" max="5124" width="8.125" style="81" bestFit="1" customWidth="1"/>
    <col min="5125" max="5125" width="8.125" style="81" customWidth="1"/>
    <col min="5126" max="5126" width="8.125" style="81" bestFit="1" customWidth="1"/>
    <col min="5127" max="5127" width="9.125" style="81" bestFit="1" customWidth="1"/>
    <col min="5128" max="5128" width="11" style="81" bestFit="1" customWidth="1"/>
    <col min="5129" max="5129" width="10.125" style="81" bestFit="1" customWidth="1"/>
    <col min="5130" max="5130" width="11" style="81" bestFit="1" customWidth="1"/>
    <col min="5131" max="5376" width="10" style="81"/>
    <col min="5377" max="5377" width="18" style="81" customWidth="1"/>
    <col min="5378" max="5380" width="8.125" style="81" bestFit="1" customWidth="1"/>
    <col min="5381" max="5381" width="8.125" style="81" customWidth="1"/>
    <col min="5382" max="5382" width="8.125" style="81" bestFit="1" customWidth="1"/>
    <col min="5383" max="5383" width="9.125" style="81" bestFit="1" customWidth="1"/>
    <col min="5384" max="5384" width="11" style="81" bestFit="1" customWidth="1"/>
    <col min="5385" max="5385" width="10.125" style="81" bestFit="1" customWidth="1"/>
    <col min="5386" max="5386" width="11" style="81" bestFit="1" customWidth="1"/>
    <col min="5387" max="5632" width="10" style="81"/>
    <col min="5633" max="5633" width="18" style="81" customWidth="1"/>
    <col min="5634" max="5636" width="8.125" style="81" bestFit="1" customWidth="1"/>
    <col min="5637" max="5637" width="8.125" style="81" customWidth="1"/>
    <col min="5638" max="5638" width="8.125" style="81" bestFit="1" customWidth="1"/>
    <col min="5639" max="5639" width="9.125" style="81" bestFit="1" customWidth="1"/>
    <col min="5640" max="5640" width="11" style="81" bestFit="1" customWidth="1"/>
    <col min="5641" max="5641" width="10.125" style="81" bestFit="1" customWidth="1"/>
    <col min="5642" max="5642" width="11" style="81" bestFit="1" customWidth="1"/>
    <col min="5643" max="5888" width="10" style="81"/>
    <col min="5889" max="5889" width="18" style="81" customWidth="1"/>
    <col min="5890" max="5892" width="8.125" style="81" bestFit="1" customWidth="1"/>
    <col min="5893" max="5893" width="8.125" style="81" customWidth="1"/>
    <col min="5894" max="5894" width="8.125" style="81" bestFit="1" customWidth="1"/>
    <col min="5895" max="5895" width="9.125" style="81" bestFit="1" customWidth="1"/>
    <col min="5896" max="5896" width="11" style="81" bestFit="1" customWidth="1"/>
    <col min="5897" max="5897" width="10.125" style="81" bestFit="1" customWidth="1"/>
    <col min="5898" max="5898" width="11" style="81" bestFit="1" customWidth="1"/>
    <col min="5899" max="6144" width="11" style="81"/>
    <col min="6145" max="6145" width="18" style="81" customWidth="1"/>
    <col min="6146" max="6148" width="8.125" style="81" bestFit="1" customWidth="1"/>
    <col min="6149" max="6149" width="8.125" style="81" customWidth="1"/>
    <col min="6150" max="6150" width="8.125" style="81" bestFit="1" customWidth="1"/>
    <col min="6151" max="6151" width="9.125" style="81" bestFit="1" customWidth="1"/>
    <col min="6152" max="6152" width="11" style="81" bestFit="1" customWidth="1"/>
    <col min="6153" max="6153" width="10.125" style="81" bestFit="1" customWidth="1"/>
    <col min="6154" max="6154" width="11" style="81" bestFit="1" customWidth="1"/>
    <col min="6155" max="6400" width="10" style="81"/>
    <col min="6401" max="6401" width="18" style="81" customWidth="1"/>
    <col min="6402" max="6404" width="8.125" style="81" bestFit="1" customWidth="1"/>
    <col min="6405" max="6405" width="8.125" style="81" customWidth="1"/>
    <col min="6406" max="6406" width="8.125" style="81" bestFit="1" customWidth="1"/>
    <col min="6407" max="6407" width="9.125" style="81" bestFit="1" customWidth="1"/>
    <col min="6408" max="6408" width="11" style="81" bestFit="1" customWidth="1"/>
    <col min="6409" max="6409" width="10.125" style="81" bestFit="1" customWidth="1"/>
    <col min="6410" max="6410" width="11" style="81" bestFit="1" customWidth="1"/>
    <col min="6411" max="6656" width="10" style="81"/>
    <col min="6657" max="6657" width="18" style="81" customWidth="1"/>
    <col min="6658" max="6660" width="8.125" style="81" bestFit="1" customWidth="1"/>
    <col min="6661" max="6661" width="8.125" style="81" customWidth="1"/>
    <col min="6662" max="6662" width="8.125" style="81" bestFit="1" customWidth="1"/>
    <col min="6663" max="6663" width="9.125" style="81" bestFit="1" customWidth="1"/>
    <col min="6664" max="6664" width="11" style="81" bestFit="1" customWidth="1"/>
    <col min="6665" max="6665" width="10.125" style="81" bestFit="1" customWidth="1"/>
    <col min="6666" max="6666" width="11" style="81" bestFit="1" customWidth="1"/>
    <col min="6667" max="6912" width="10" style="81"/>
    <col min="6913" max="6913" width="18" style="81" customWidth="1"/>
    <col min="6914" max="6916" width="8.125" style="81" bestFit="1" customWidth="1"/>
    <col min="6917" max="6917" width="8.125" style="81" customWidth="1"/>
    <col min="6918" max="6918" width="8.125" style="81" bestFit="1" customWidth="1"/>
    <col min="6919" max="6919" width="9.125" style="81" bestFit="1" customWidth="1"/>
    <col min="6920" max="6920" width="11" style="81" bestFit="1" customWidth="1"/>
    <col min="6921" max="6921" width="10.125" style="81" bestFit="1" customWidth="1"/>
    <col min="6922" max="6922" width="11" style="81" bestFit="1" customWidth="1"/>
    <col min="6923" max="7168" width="11" style="81"/>
    <col min="7169" max="7169" width="18" style="81" customWidth="1"/>
    <col min="7170" max="7172" width="8.125" style="81" bestFit="1" customWidth="1"/>
    <col min="7173" max="7173" width="8.125" style="81" customWidth="1"/>
    <col min="7174" max="7174" width="8.125" style="81" bestFit="1" customWidth="1"/>
    <col min="7175" max="7175" width="9.125" style="81" bestFit="1" customWidth="1"/>
    <col min="7176" max="7176" width="11" style="81" bestFit="1" customWidth="1"/>
    <col min="7177" max="7177" width="10.125" style="81" bestFit="1" customWidth="1"/>
    <col min="7178" max="7178" width="11" style="81" bestFit="1" customWidth="1"/>
    <col min="7179" max="7424" width="10" style="81"/>
    <col min="7425" max="7425" width="18" style="81" customWidth="1"/>
    <col min="7426" max="7428" width="8.125" style="81" bestFit="1" customWidth="1"/>
    <col min="7429" max="7429" width="8.125" style="81" customWidth="1"/>
    <col min="7430" max="7430" width="8.125" style="81" bestFit="1" customWidth="1"/>
    <col min="7431" max="7431" width="9.125" style="81" bestFit="1" customWidth="1"/>
    <col min="7432" max="7432" width="11" style="81" bestFit="1" customWidth="1"/>
    <col min="7433" max="7433" width="10.125" style="81" bestFit="1" customWidth="1"/>
    <col min="7434" max="7434" width="11" style="81" bestFit="1" customWidth="1"/>
    <col min="7435" max="7680" width="10" style="81"/>
    <col min="7681" max="7681" width="18" style="81" customWidth="1"/>
    <col min="7682" max="7684" width="8.125" style="81" bestFit="1" customWidth="1"/>
    <col min="7685" max="7685" width="8.125" style="81" customWidth="1"/>
    <col min="7686" max="7686" width="8.125" style="81" bestFit="1" customWidth="1"/>
    <col min="7687" max="7687" width="9.125" style="81" bestFit="1" customWidth="1"/>
    <col min="7688" max="7688" width="11" style="81" bestFit="1" customWidth="1"/>
    <col min="7689" max="7689" width="10.125" style="81" bestFit="1" customWidth="1"/>
    <col min="7690" max="7690" width="11" style="81" bestFit="1" customWidth="1"/>
    <col min="7691" max="7936" width="10" style="81"/>
    <col min="7937" max="7937" width="18" style="81" customWidth="1"/>
    <col min="7938" max="7940" width="8.125" style="81" bestFit="1" customWidth="1"/>
    <col min="7941" max="7941" width="8.125" style="81" customWidth="1"/>
    <col min="7942" max="7942" width="8.125" style="81" bestFit="1" customWidth="1"/>
    <col min="7943" max="7943" width="9.125" style="81" bestFit="1" customWidth="1"/>
    <col min="7944" max="7944" width="11" style="81" bestFit="1" customWidth="1"/>
    <col min="7945" max="7945" width="10.125" style="81" bestFit="1" customWidth="1"/>
    <col min="7946" max="7946" width="11" style="81" bestFit="1" customWidth="1"/>
    <col min="7947" max="8192" width="11" style="81"/>
    <col min="8193" max="8193" width="18" style="81" customWidth="1"/>
    <col min="8194" max="8196" width="8.125" style="81" bestFit="1" customWidth="1"/>
    <col min="8197" max="8197" width="8.125" style="81" customWidth="1"/>
    <col min="8198" max="8198" width="8.125" style="81" bestFit="1" customWidth="1"/>
    <col min="8199" max="8199" width="9.125" style="81" bestFit="1" customWidth="1"/>
    <col min="8200" max="8200" width="11" style="81" bestFit="1" customWidth="1"/>
    <col min="8201" max="8201" width="10.125" style="81" bestFit="1" customWidth="1"/>
    <col min="8202" max="8202" width="11" style="81" bestFit="1" customWidth="1"/>
    <col min="8203" max="8448" width="10" style="81"/>
    <col min="8449" max="8449" width="18" style="81" customWidth="1"/>
    <col min="8450" max="8452" width="8.125" style="81" bestFit="1" customWidth="1"/>
    <col min="8453" max="8453" width="8.125" style="81" customWidth="1"/>
    <col min="8454" max="8454" width="8.125" style="81" bestFit="1" customWidth="1"/>
    <col min="8455" max="8455" width="9.125" style="81" bestFit="1" customWidth="1"/>
    <col min="8456" max="8456" width="11" style="81" bestFit="1" customWidth="1"/>
    <col min="8457" max="8457" width="10.125" style="81" bestFit="1" customWidth="1"/>
    <col min="8458" max="8458" width="11" style="81" bestFit="1" customWidth="1"/>
    <col min="8459" max="8704" width="10" style="81"/>
    <col min="8705" max="8705" width="18" style="81" customWidth="1"/>
    <col min="8706" max="8708" width="8.125" style="81" bestFit="1" customWidth="1"/>
    <col min="8709" max="8709" width="8.125" style="81" customWidth="1"/>
    <col min="8710" max="8710" width="8.125" style="81" bestFit="1" customWidth="1"/>
    <col min="8711" max="8711" width="9.125" style="81" bestFit="1" customWidth="1"/>
    <col min="8712" max="8712" width="11" style="81" bestFit="1" customWidth="1"/>
    <col min="8713" max="8713" width="10.125" style="81" bestFit="1" customWidth="1"/>
    <col min="8714" max="8714" width="11" style="81" bestFit="1" customWidth="1"/>
    <col min="8715" max="8960" width="10" style="81"/>
    <col min="8961" max="8961" width="18" style="81" customWidth="1"/>
    <col min="8962" max="8964" width="8.125" style="81" bestFit="1" customWidth="1"/>
    <col min="8965" max="8965" width="8.125" style="81" customWidth="1"/>
    <col min="8966" max="8966" width="8.125" style="81" bestFit="1" customWidth="1"/>
    <col min="8967" max="8967" width="9.125" style="81" bestFit="1" customWidth="1"/>
    <col min="8968" max="8968" width="11" style="81" bestFit="1" customWidth="1"/>
    <col min="8969" max="8969" width="10.125" style="81" bestFit="1" customWidth="1"/>
    <col min="8970" max="8970" width="11" style="81" bestFit="1" customWidth="1"/>
    <col min="8971" max="9216" width="11" style="81"/>
    <col min="9217" max="9217" width="18" style="81" customWidth="1"/>
    <col min="9218" max="9220" width="8.125" style="81" bestFit="1" customWidth="1"/>
    <col min="9221" max="9221" width="8.125" style="81" customWidth="1"/>
    <col min="9222" max="9222" width="8.125" style="81" bestFit="1" customWidth="1"/>
    <col min="9223" max="9223" width="9.125" style="81" bestFit="1" customWidth="1"/>
    <col min="9224" max="9224" width="11" style="81" bestFit="1" customWidth="1"/>
    <col min="9225" max="9225" width="10.125" style="81" bestFit="1" customWidth="1"/>
    <col min="9226" max="9226" width="11" style="81" bestFit="1" customWidth="1"/>
    <col min="9227" max="9472" width="10" style="81"/>
    <col min="9473" max="9473" width="18" style="81" customWidth="1"/>
    <col min="9474" max="9476" width="8.125" style="81" bestFit="1" customWidth="1"/>
    <col min="9477" max="9477" width="8.125" style="81" customWidth="1"/>
    <col min="9478" max="9478" width="8.125" style="81" bestFit="1" customWidth="1"/>
    <col min="9479" max="9479" width="9.125" style="81" bestFit="1" customWidth="1"/>
    <col min="9480" max="9480" width="11" style="81" bestFit="1" customWidth="1"/>
    <col min="9481" max="9481" width="10.125" style="81" bestFit="1" customWidth="1"/>
    <col min="9482" max="9482" width="11" style="81" bestFit="1" customWidth="1"/>
    <col min="9483" max="9728" width="10" style="81"/>
    <col min="9729" max="9729" width="18" style="81" customWidth="1"/>
    <col min="9730" max="9732" width="8.125" style="81" bestFit="1" customWidth="1"/>
    <col min="9733" max="9733" width="8.125" style="81" customWidth="1"/>
    <col min="9734" max="9734" width="8.125" style="81" bestFit="1" customWidth="1"/>
    <col min="9735" max="9735" width="9.125" style="81" bestFit="1" customWidth="1"/>
    <col min="9736" max="9736" width="11" style="81" bestFit="1" customWidth="1"/>
    <col min="9737" max="9737" width="10.125" style="81" bestFit="1" customWidth="1"/>
    <col min="9738" max="9738" width="11" style="81" bestFit="1" customWidth="1"/>
    <col min="9739" max="9984" width="10" style="81"/>
    <col min="9985" max="9985" width="18" style="81" customWidth="1"/>
    <col min="9986" max="9988" width="8.125" style="81" bestFit="1" customWidth="1"/>
    <col min="9989" max="9989" width="8.125" style="81" customWidth="1"/>
    <col min="9990" max="9990" width="8.125" style="81" bestFit="1" customWidth="1"/>
    <col min="9991" max="9991" width="9.125" style="81" bestFit="1" customWidth="1"/>
    <col min="9992" max="9992" width="11" style="81" bestFit="1" customWidth="1"/>
    <col min="9993" max="9993" width="10.125" style="81" bestFit="1" customWidth="1"/>
    <col min="9994" max="9994" width="11" style="81" bestFit="1" customWidth="1"/>
    <col min="9995" max="10240" width="11" style="81"/>
    <col min="10241" max="10241" width="18" style="81" customWidth="1"/>
    <col min="10242" max="10244" width="8.125" style="81" bestFit="1" customWidth="1"/>
    <col min="10245" max="10245" width="8.125" style="81" customWidth="1"/>
    <col min="10246" max="10246" width="8.125" style="81" bestFit="1" customWidth="1"/>
    <col min="10247" max="10247" width="9.125" style="81" bestFit="1" customWidth="1"/>
    <col min="10248" max="10248" width="11" style="81" bestFit="1" customWidth="1"/>
    <col min="10249" max="10249" width="10.125" style="81" bestFit="1" customWidth="1"/>
    <col min="10250" max="10250" width="11" style="81" bestFit="1" customWidth="1"/>
    <col min="10251" max="10496" width="10" style="81"/>
    <col min="10497" max="10497" width="18" style="81" customWidth="1"/>
    <col min="10498" max="10500" width="8.125" style="81" bestFit="1" customWidth="1"/>
    <col min="10501" max="10501" width="8.125" style="81" customWidth="1"/>
    <col min="10502" max="10502" width="8.125" style="81" bestFit="1" customWidth="1"/>
    <col min="10503" max="10503" width="9.125" style="81" bestFit="1" customWidth="1"/>
    <col min="10504" max="10504" width="11" style="81" bestFit="1" customWidth="1"/>
    <col min="10505" max="10505" width="10.125" style="81" bestFit="1" customWidth="1"/>
    <col min="10506" max="10506" width="11" style="81" bestFit="1" customWidth="1"/>
    <col min="10507" max="10752" width="10" style="81"/>
    <col min="10753" max="10753" width="18" style="81" customWidth="1"/>
    <col min="10754" max="10756" width="8.125" style="81" bestFit="1" customWidth="1"/>
    <col min="10757" max="10757" width="8.125" style="81" customWidth="1"/>
    <col min="10758" max="10758" width="8.125" style="81" bestFit="1" customWidth="1"/>
    <col min="10759" max="10759" width="9.125" style="81" bestFit="1" customWidth="1"/>
    <col min="10760" max="10760" width="11" style="81" bestFit="1" customWidth="1"/>
    <col min="10761" max="10761" width="10.125" style="81" bestFit="1" customWidth="1"/>
    <col min="10762" max="10762" width="11" style="81" bestFit="1" customWidth="1"/>
    <col min="10763" max="11008" width="10" style="81"/>
    <col min="11009" max="11009" width="18" style="81" customWidth="1"/>
    <col min="11010" max="11012" width="8.125" style="81" bestFit="1" customWidth="1"/>
    <col min="11013" max="11013" width="8.125" style="81" customWidth="1"/>
    <col min="11014" max="11014" width="8.125" style="81" bestFit="1" customWidth="1"/>
    <col min="11015" max="11015" width="9.125" style="81" bestFit="1" customWidth="1"/>
    <col min="11016" max="11016" width="11" style="81" bestFit="1" customWidth="1"/>
    <col min="11017" max="11017" width="10.125" style="81" bestFit="1" customWidth="1"/>
    <col min="11018" max="11018" width="11" style="81" bestFit="1" customWidth="1"/>
    <col min="11019" max="11264" width="11" style="81"/>
    <col min="11265" max="11265" width="18" style="81" customWidth="1"/>
    <col min="11266" max="11268" width="8.125" style="81" bestFit="1" customWidth="1"/>
    <col min="11269" max="11269" width="8.125" style="81" customWidth="1"/>
    <col min="11270" max="11270" width="8.125" style="81" bestFit="1" customWidth="1"/>
    <col min="11271" max="11271" width="9.125" style="81" bestFit="1" customWidth="1"/>
    <col min="11272" max="11272" width="11" style="81" bestFit="1" customWidth="1"/>
    <col min="11273" max="11273" width="10.125" style="81" bestFit="1" customWidth="1"/>
    <col min="11274" max="11274" width="11" style="81" bestFit="1" customWidth="1"/>
    <col min="11275" max="11520" width="10" style="81"/>
    <col min="11521" max="11521" width="18" style="81" customWidth="1"/>
    <col min="11522" max="11524" width="8.125" style="81" bestFit="1" customWidth="1"/>
    <col min="11525" max="11525" width="8.125" style="81" customWidth="1"/>
    <col min="11526" max="11526" width="8.125" style="81" bestFit="1" customWidth="1"/>
    <col min="11527" max="11527" width="9.125" style="81" bestFit="1" customWidth="1"/>
    <col min="11528" max="11528" width="11" style="81" bestFit="1" customWidth="1"/>
    <col min="11529" max="11529" width="10.125" style="81" bestFit="1" customWidth="1"/>
    <col min="11530" max="11530" width="11" style="81" bestFit="1" customWidth="1"/>
    <col min="11531" max="11776" width="10" style="81"/>
    <col min="11777" max="11777" width="18" style="81" customWidth="1"/>
    <col min="11778" max="11780" width="8.125" style="81" bestFit="1" customWidth="1"/>
    <col min="11781" max="11781" width="8.125" style="81" customWidth="1"/>
    <col min="11782" max="11782" width="8.125" style="81" bestFit="1" customWidth="1"/>
    <col min="11783" max="11783" width="9.125" style="81" bestFit="1" customWidth="1"/>
    <col min="11784" max="11784" width="11" style="81" bestFit="1" customWidth="1"/>
    <col min="11785" max="11785" width="10.125" style="81" bestFit="1" customWidth="1"/>
    <col min="11786" max="11786" width="11" style="81" bestFit="1" customWidth="1"/>
    <col min="11787" max="12032" width="10" style="81"/>
    <col min="12033" max="12033" width="18" style="81" customWidth="1"/>
    <col min="12034" max="12036" width="8.125" style="81" bestFit="1" customWidth="1"/>
    <col min="12037" max="12037" width="8.125" style="81" customWidth="1"/>
    <col min="12038" max="12038" width="8.125" style="81" bestFit="1" customWidth="1"/>
    <col min="12039" max="12039" width="9.125" style="81" bestFit="1" customWidth="1"/>
    <col min="12040" max="12040" width="11" style="81" bestFit="1" customWidth="1"/>
    <col min="12041" max="12041" width="10.125" style="81" bestFit="1" customWidth="1"/>
    <col min="12042" max="12042" width="11" style="81" bestFit="1" customWidth="1"/>
    <col min="12043" max="12288" width="11" style="81"/>
    <col min="12289" max="12289" width="18" style="81" customWidth="1"/>
    <col min="12290" max="12292" width="8.125" style="81" bestFit="1" customWidth="1"/>
    <col min="12293" max="12293" width="8.125" style="81" customWidth="1"/>
    <col min="12294" max="12294" width="8.125" style="81" bestFit="1" customWidth="1"/>
    <col min="12295" max="12295" width="9.125" style="81" bestFit="1" customWidth="1"/>
    <col min="12296" max="12296" width="11" style="81" bestFit="1" customWidth="1"/>
    <col min="12297" max="12297" width="10.125" style="81" bestFit="1" customWidth="1"/>
    <col min="12298" max="12298" width="11" style="81" bestFit="1" customWidth="1"/>
    <col min="12299" max="12544" width="10" style="81"/>
    <col min="12545" max="12545" width="18" style="81" customWidth="1"/>
    <col min="12546" max="12548" width="8.125" style="81" bestFit="1" customWidth="1"/>
    <col min="12549" max="12549" width="8.125" style="81" customWidth="1"/>
    <col min="12550" max="12550" width="8.125" style="81" bestFit="1" customWidth="1"/>
    <col min="12551" max="12551" width="9.125" style="81" bestFit="1" customWidth="1"/>
    <col min="12552" max="12552" width="11" style="81" bestFit="1" customWidth="1"/>
    <col min="12553" max="12553" width="10.125" style="81" bestFit="1" customWidth="1"/>
    <col min="12554" max="12554" width="11" style="81" bestFit="1" customWidth="1"/>
    <col min="12555" max="12800" width="10" style="81"/>
    <col min="12801" max="12801" width="18" style="81" customWidth="1"/>
    <col min="12802" max="12804" width="8.125" style="81" bestFit="1" customWidth="1"/>
    <col min="12805" max="12805" width="8.125" style="81" customWidth="1"/>
    <col min="12806" max="12806" width="8.125" style="81" bestFit="1" customWidth="1"/>
    <col min="12807" max="12807" width="9.125" style="81" bestFit="1" customWidth="1"/>
    <col min="12808" max="12808" width="11" style="81" bestFit="1" customWidth="1"/>
    <col min="12809" max="12809" width="10.125" style="81" bestFit="1" customWidth="1"/>
    <col min="12810" max="12810" width="11" style="81" bestFit="1" customWidth="1"/>
    <col min="12811" max="13056" width="10" style="81"/>
    <col min="13057" max="13057" width="18" style="81" customWidth="1"/>
    <col min="13058" max="13060" width="8.125" style="81" bestFit="1" customWidth="1"/>
    <col min="13061" max="13061" width="8.125" style="81" customWidth="1"/>
    <col min="13062" max="13062" width="8.125" style="81" bestFit="1" customWidth="1"/>
    <col min="13063" max="13063" width="9.125" style="81" bestFit="1" customWidth="1"/>
    <col min="13064" max="13064" width="11" style="81" bestFit="1" customWidth="1"/>
    <col min="13065" max="13065" width="10.125" style="81" bestFit="1" customWidth="1"/>
    <col min="13066" max="13066" width="11" style="81" bestFit="1" customWidth="1"/>
    <col min="13067" max="13312" width="11" style="81"/>
    <col min="13313" max="13313" width="18" style="81" customWidth="1"/>
    <col min="13314" max="13316" width="8.125" style="81" bestFit="1" customWidth="1"/>
    <col min="13317" max="13317" width="8.125" style="81" customWidth="1"/>
    <col min="13318" max="13318" width="8.125" style="81" bestFit="1" customWidth="1"/>
    <col min="13319" max="13319" width="9.125" style="81" bestFit="1" customWidth="1"/>
    <col min="13320" max="13320" width="11" style="81" bestFit="1" customWidth="1"/>
    <col min="13321" max="13321" width="10.125" style="81" bestFit="1" customWidth="1"/>
    <col min="13322" max="13322" width="11" style="81" bestFit="1" customWidth="1"/>
    <col min="13323" max="13568" width="10" style="81"/>
    <col min="13569" max="13569" width="18" style="81" customWidth="1"/>
    <col min="13570" max="13572" width="8.125" style="81" bestFit="1" customWidth="1"/>
    <col min="13573" max="13573" width="8.125" style="81" customWidth="1"/>
    <col min="13574" max="13574" width="8.125" style="81" bestFit="1" customWidth="1"/>
    <col min="13575" max="13575" width="9.125" style="81" bestFit="1" customWidth="1"/>
    <col min="13576" max="13576" width="11" style="81" bestFit="1" customWidth="1"/>
    <col min="13577" max="13577" width="10.125" style="81" bestFit="1" customWidth="1"/>
    <col min="13578" max="13578" width="11" style="81" bestFit="1" customWidth="1"/>
    <col min="13579" max="13824" width="10" style="81"/>
    <col min="13825" max="13825" width="18" style="81" customWidth="1"/>
    <col min="13826" max="13828" width="8.125" style="81" bestFit="1" customWidth="1"/>
    <col min="13829" max="13829" width="8.125" style="81" customWidth="1"/>
    <col min="13830" max="13830" width="8.125" style="81" bestFit="1" customWidth="1"/>
    <col min="13831" max="13831" width="9.125" style="81" bestFit="1" customWidth="1"/>
    <col min="13832" max="13832" width="11" style="81" bestFit="1" customWidth="1"/>
    <col min="13833" max="13833" width="10.125" style="81" bestFit="1" customWidth="1"/>
    <col min="13834" max="13834" width="11" style="81" bestFit="1" customWidth="1"/>
    <col min="13835" max="14080" width="10" style="81"/>
    <col min="14081" max="14081" width="18" style="81" customWidth="1"/>
    <col min="14082" max="14084" width="8.125" style="81" bestFit="1" customWidth="1"/>
    <col min="14085" max="14085" width="8.125" style="81" customWidth="1"/>
    <col min="14086" max="14086" width="8.125" style="81" bestFit="1" customWidth="1"/>
    <col min="14087" max="14087" width="9.125" style="81" bestFit="1" customWidth="1"/>
    <col min="14088" max="14088" width="11" style="81" bestFit="1" customWidth="1"/>
    <col min="14089" max="14089" width="10.125" style="81" bestFit="1" customWidth="1"/>
    <col min="14090" max="14090" width="11" style="81" bestFit="1" customWidth="1"/>
    <col min="14091" max="14336" width="11" style="81"/>
    <col min="14337" max="14337" width="18" style="81" customWidth="1"/>
    <col min="14338" max="14340" width="8.125" style="81" bestFit="1" customWidth="1"/>
    <col min="14341" max="14341" width="8.125" style="81" customWidth="1"/>
    <col min="14342" max="14342" width="8.125" style="81" bestFit="1" customWidth="1"/>
    <col min="14343" max="14343" width="9.125" style="81" bestFit="1" customWidth="1"/>
    <col min="14344" max="14344" width="11" style="81" bestFit="1" customWidth="1"/>
    <col min="14345" max="14345" width="10.125" style="81" bestFit="1" customWidth="1"/>
    <col min="14346" max="14346" width="11" style="81" bestFit="1" customWidth="1"/>
    <col min="14347" max="14592" width="10" style="81"/>
    <col min="14593" max="14593" width="18" style="81" customWidth="1"/>
    <col min="14594" max="14596" width="8.125" style="81" bestFit="1" customWidth="1"/>
    <col min="14597" max="14597" width="8.125" style="81" customWidth="1"/>
    <col min="14598" max="14598" width="8.125" style="81" bestFit="1" customWidth="1"/>
    <col min="14599" max="14599" width="9.125" style="81" bestFit="1" customWidth="1"/>
    <col min="14600" max="14600" width="11" style="81" bestFit="1" customWidth="1"/>
    <col min="14601" max="14601" width="10.125" style="81" bestFit="1" customWidth="1"/>
    <col min="14602" max="14602" width="11" style="81" bestFit="1" customWidth="1"/>
    <col min="14603" max="14848" width="10" style="81"/>
    <col min="14849" max="14849" width="18" style="81" customWidth="1"/>
    <col min="14850" max="14852" width="8.125" style="81" bestFit="1" customWidth="1"/>
    <col min="14853" max="14853" width="8.125" style="81" customWidth="1"/>
    <col min="14854" max="14854" width="8.125" style="81" bestFit="1" customWidth="1"/>
    <col min="14855" max="14855" width="9.125" style="81" bestFit="1" customWidth="1"/>
    <col min="14856" max="14856" width="11" style="81" bestFit="1" customWidth="1"/>
    <col min="14857" max="14857" width="10.125" style="81" bestFit="1" customWidth="1"/>
    <col min="14858" max="14858" width="11" style="81" bestFit="1" customWidth="1"/>
    <col min="14859" max="15104" width="10" style="81"/>
    <col min="15105" max="15105" width="18" style="81" customWidth="1"/>
    <col min="15106" max="15108" width="8.125" style="81" bestFit="1" customWidth="1"/>
    <col min="15109" max="15109" width="8.125" style="81" customWidth="1"/>
    <col min="15110" max="15110" width="8.125" style="81" bestFit="1" customWidth="1"/>
    <col min="15111" max="15111" width="9.125" style="81" bestFit="1" customWidth="1"/>
    <col min="15112" max="15112" width="11" style="81" bestFit="1" customWidth="1"/>
    <col min="15113" max="15113" width="10.125" style="81" bestFit="1" customWidth="1"/>
    <col min="15114" max="15114" width="11" style="81" bestFit="1" customWidth="1"/>
    <col min="15115" max="15360" width="11" style="81"/>
    <col min="15361" max="15361" width="18" style="81" customWidth="1"/>
    <col min="15362" max="15364" width="8.125" style="81" bestFit="1" customWidth="1"/>
    <col min="15365" max="15365" width="8.125" style="81" customWidth="1"/>
    <col min="15366" max="15366" width="8.125" style="81" bestFit="1" customWidth="1"/>
    <col min="15367" max="15367" width="9.125" style="81" bestFit="1" customWidth="1"/>
    <col min="15368" max="15368" width="11" style="81" bestFit="1" customWidth="1"/>
    <col min="15369" max="15369" width="10.125" style="81" bestFit="1" customWidth="1"/>
    <col min="15370" max="15370" width="11" style="81" bestFit="1" customWidth="1"/>
    <col min="15371" max="15616" width="10" style="81"/>
    <col min="15617" max="15617" width="18" style="81" customWidth="1"/>
    <col min="15618" max="15620" width="8.125" style="81" bestFit="1" customWidth="1"/>
    <col min="15621" max="15621" width="8.125" style="81" customWidth="1"/>
    <col min="15622" max="15622" width="8.125" style="81" bestFit="1" customWidth="1"/>
    <col min="15623" max="15623" width="9.125" style="81" bestFit="1" customWidth="1"/>
    <col min="15624" max="15624" width="11" style="81" bestFit="1" customWidth="1"/>
    <col min="15625" max="15625" width="10.125" style="81" bestFit="1" customWidth="1"/>
    <col min="15626" max="15626" width="11" style="81" bestFit="1" customWidth="1"/>
    <col min="15627" max="15872" width="10" style="81"/>
    <col min="15873" max="15873" width="18" style="81" customWidth="1"/>
    <col min="15874" max="15876" width="8.125" style="81" bestFit="1" customWidth="1"/>
    <col min="15877" max="15877" width="8.125" style="81" customWidth="1"/>
    <col min="15878" max="15878" width="8.125" style="81" bestFit="1" customWidth="1"/>
    <col min="15879" max="15879" width="9.125" style="81" bestFit="1" customWidth="1"/>
    <col min="15880" max="15880" width="11" style="81" bestFit="1" customWidth="1"/>
    <col min="15881" max="15881" width="10.125" style="81" bestFit="1" customWidth="1"/>
    <col min="15882" max="15882" width="11" style="81" bestFit="1" customWidth="1"/>
    <col min="15883" max="16128" width="10" style="81"/>
    <col min="16129" max="16129" width="18" style="81" customWidth="1"/>
    <col min="16130" max="16132" width="8.125" style="81" bestFit="1" customWidth="1"/>
    <col min="16133" max="16133" width="8.125" style="81" customWidth="1"/>
    <col min="16134" max="16134" width="8.125" style="81" bestFit="1" customWidth="1"/>
    <col min="16135" max="16135" width="9.125" style="81" bestFit="1" customWidth="1"/>
    <col min="16136" max="16136" width="11" style="81" bestFit="1" customWidth="1"/>
    <col min="16137" max="16137" width="10.125" style="81" bestFit="1" customWidth="1"/>
    <col min="16138" max="16138" width="11" style="81" bestFit="1" customWidth="1"/>
    <col min="16139" max="16384" width="11" style="81"/>
  </cols>
  <sheetData>
    <row r="1" spans="1:14" x14ac:dyDescent="0.2">
      <c r="A1" s="138" t="s">
        <v>25</v>
      </c>
      <c r="B1" s="84"/>
      <c r="C1" s="84"/>
      <c r="D1" s="84"/>
      <c r="E1" s="84"/>
      <c r="F1" s="84"/>
      <c r="G1" s="84"/>
      <c r="H1" s="84"/>
    </row>
    <row r="2" spans="1:14" ht="15.75" x14ac:dyDescent="0.25">
      <c r="A2" s="139"/>
      <c r="B2" s="140"/>
      <c r="C2" s="84"/>
      <c r="D2" s="84"/>
      <c r="E2" s="84"/>
      <c r="F2" s="84"/>
      <c r="G2" s="84"/>
      <c r="H2" s="334" t="s">
        <v>151</v>
      </c>
    </row>
    <row r="3" spans="1:14" x14ac:dyDescent="0.2">
      <c r="A3" s="70"/>
      <c r="B3" s="778">
        <f>INDICE!A3</f>
        <v>46081</v>
      </c>
      <c r="C3" s="779"/>
      <c r="D3" s="780" t="s">
        <v>115</v>
      </c>
      <c r="E3" s="780"/>
      <c r="F3" s="780" t="s">
        <v>116</v>
      </c>
      <c r="G3" s="780"/>
      <c r="H3" s="780"/>
    </row>
    <row r="4" spans="1:14" x14ac:dyDescent="0.2">
      <c r="A4" s="66"/>
      <c r="B4" s="82" t="s">
        <v>47</v>
      </c>
      <c r="C4" s="82" t="s">
        <v>420</v>
      </c>
      <c r="D4" s="82" t="s">
        <v>47</v>
      </c>
      <c r="E4" s="82" t="s">
        <v>416</v>
      </c>
      <c r="F4" s="82" t="s">
        <v>47</v>
      </c>
      <c r="G4" s="83" t="s">
        <v>416</v>
      </c>
      <c r="H4" s="83" t="s">
        <v>106</v>
      </c>
    </row>
    <row r="5" spans="1:14" x14ac:dyDescent="0.2">
      <c r="A5" s="84" t="s">
        <v>183</v>
      </c>
      <c r="B5" s="336">
        <v>486.24736000000036</v>
      </c>
      <c r="C5" s="332">
        <v>5.340021780426996</v>
      </c>
      <c r="D5" s="331">
        <v>992.468490000001</v>
      </c>
      <c r="E5" s="333">
        <v>5.6753635158923936</v>
      </c>
      <c r="F5" s="331">
        <v>6700.409590000002</v>
      </c>
      <c r="G5" s="333">
        <v>7.6328131336595328</v>
      </c>
      <c r="H5" s="338">
        <v>94.58209122878246</v>
      </c>
    </row>
    <row r="6" spans="1:14" x14ac:dyDescent="0.2">
      <c r="A6" s="84" t="s">
        <v>184</v>
      </c>
      <c r="B6" s="322">
        <v>26.886549999999975</v>
      </c>
      <c r="C6" s="329">
        <v>3.8397441715409633</v>
      </c>
      <c r="D6" s="314">
        <v>54.724529999999952</v>
      </c>
      <c r="E6" s="315">
        <v>3.5873031256470651</v>
      </c>
      <c r="F6" s="314">
        <v>378.69901000000004</v>
      </c>
      <c r="G6" s="315">
        <v>8.6772886199687651</v>
      </c>
      <c r="H6" s="320">
        <v>5.3456648927143569</v>
      </c>
    </row>
    <row r="7" spans="1:14" x14ac:dyDescent="0.2">
      <c r="A7" s="84" t="s">
        <v>188</v>
      </c>
      <c r="B7" s="337">
        <v>0</v>
      </c>
      <c r="C7" s="329">
        <v>0</v>
      </c>
      <c r="D7" s="328">
        <v>0</v>
      </c>
      <c r="E7" s="580">
        <v>0</v>
      </c>
      <c r="F7" s="328">
        <v>2.9909999999999999E-2</v>
      </c>
      <c r="G7" s="580">
        <v>-35.815450643776828</v>
      </c>
      <c r="H7" s="337">
        <v>4.2220558469663382E-4</v>
      </c>
    </row>
    <row r="8" spans="1:14" x14ac:dyDescent="0.2">
      <c r="A8" s="84" t="s">
        <v>145</v>
      </c>
      <c r="B8" s="337">
        <v>1.099E-2</v>
      </c>
      <c r="C8" s="329">
        <v>0</v>
      </c>
      <c r="D8" s="328">
        <v>3.4540000000000001E-2</v>
      </c>
      <c r="E8" s="315">
        <v>194.96157130657554</v>
      </c>
      <c r="F8" s="328">
        <v>5.4199999999999998E-2</v>
      </c>
      <c r="G8" s="580">
        <v>29.696099545345767</v>
      </c>
      <c r="H8" s="337">
        <v>7.6507999634094128E-4</v>
      </c>
    </row>
    <row r="9" spans="1:14" x14ac:dyDescent="0.2">
      <c r="A9" s="335" t="s">
        <v>146</v>
      </c>
      <c r="B9" s="323">
        <v>513.14490000000035</v>
      </c>
      <c r="C9" s="324">
        <v>5.2625910818160646</v>
      </c>
      <c r="D9" s="323">
        <v>1047.2275600000009</v>
      </c>
      <c r="E9" s="324">
        <v>5.5663983174659641</v>
      </c>
      <c r="F9" s="323">
        <v>7079.1927100000021</v>
      </c>
      <c r="G9" s="324">
        <v>7.688010644938613</v>
      </c>
      <c r="H9" s="324">
        <v>99.928943407077853</v>
      </c>
    </row>
    <row r="10" spans="1:14" x14ac:dyDescent="0.2">
      <c r="A10" s="84" t="s">
        <v>147</v>
      </c>
      <c r="B10" s="337">
        <v>0.30962999999999985</v>
      </c>
      <c r="C10" s="329">
        <v>-22.787461659310296</v>
      </c>
      <c r="D10" s="328">
        <v>0.55986999999999987</v>
      </c>
      <c r="E10" s="329">
        <v>-24.649403784554949</v>
      </c>
      <c r="F10" s="328">
        <v>5.0338100000000008</v>
      </c>
      <c r="G10" s="329">
        <v>-1.2810028377389986</v>
      </c>
      <c r="H10" s="320">
        <v>7.105659292215856E-2</v>
      </c>
    </row>
    <row r="11" spans="1:14" x14ac:dyDescent="0.2">
      <c r="A11" s="60" t="s">
        <v>148</v>
      </c>
      <c r="B11" s="325">
        <v>513.45453000000032</v>
      </c>
      <c r="C11" s="326">
        <v>5.2395360450071076</v>
      </c>
      <c r="D11" s="325">
        <v>1047.787430000001</v>
      </c>
      <c r="E11" s="326">
        <v>5.5437834469422347</v>
      </c>
      <c r="F11" s="325">
        <v>7084.2265200000011</v>
      </c>
      <c r="G11" s="326">
        <v>7.6810589990768383</v>
      </c>
      <c r="H11" s="326">
        <v>100</v>
      </c>
    </row>
    <row r="12" spans="1:14" x14ac:dyDescent="0.2">
      <c r="A12" s="362" t="s">
        <v>149</v>
      </c>
      <c r="B12" s="327"/>
      <c r="C12" s="327"/>
      <c r="D12" s="327"/>
      <c r="E12" s="327"/>
      <c r="F12" s="327"/>
      <c r="G12" s="327"/>
      <c r="H12" s="327"/>
    </row>
    <row r="13" spans="1:14" x14ac:dyDescent="0.2">
      <c r="A13" s="584" t="s">
        <v>188</v>
      </c>
      <c r="B13" s="585">
        <v>10.336179999999995</v>
      </c>
      <c r="C13" s="586">
        <v>-45.441003834265288</v>
      </c>
      <c r="D13" s="587">
        <v>20.402670000000004</v>
      </c>
      <c r="E13" s="586">
        <v>-53.287061522505127</v>
      </c>
      <c r="F13" s="587">
        <v>198.79206000000011</v>
      </c>
      <c r="G13" s="586">
        <v>-20.53612119317139</v>
      </c>
      <c r="H13" s="588">
        <v>2.8061222977381601</v>
      </c>
    </row>
    <row r="14" spans="1:14" x14ac:dyDescent="0.2">
      <c r="A14" s="589" t="s">
        <v>150</v>
      </c>
      <c r="B14" s="590">
        <v>2.0130662787218938</v>
      </c>
      <c r="C14" s="591"/>
      <c r="D14" s="592">
        <v>1.9472146177588696</v>
      </c>
      <c r="E14" s="591"/>
      <c r="F14" s="592">
        <v>2.8061222977381601</v>
      </c>
      <c r="G14" s="591"/>
      <c r="H14" s="593"/>
    </row>
    <row r="15" spans="1:14" x14ac:dyDescent="0.2">
      <c r="A15" s="84"/>
      <c r="B15" s="84"/>
      <c r="C15" s="84"/>
      <c r="D15" s="84"/>
      <c r="E15" s="84"/>
      <c r="F15" s="84"/>
      <c r="G15" s="84"/>
      <c r="H15" s="79" t="s">
        <v>219</v>
      </c>
    </row>
    <row r="16" spans="1:14" x14ac:dyDescent="0.2">
      <c r="A16" s="80" t="s">
        <v>474</v>
      </c>
      <c r="B16" s="84"/>
      <c r="C16" s="84"/>
      <c r="D16" s="84"/>
      <c r="E16" s="84"/>
      <c r="F16" s="85"/>
      <c r="G16" s="84"/>
      <c r="H16" s="84"/>
      <c r="I16" s="88"/>
      <c r="J16" s="88"/>
      <c r="K16" s="88"/>
      <c r="L16" s="88"/>
      <c r="M16" s="88"/>
      <c r="N16" s="88"/>
    </row>
    <row r="17" spans="1:14" x14ac:dyDescent="0.2">
      <c r="A17" s="80" t="s">
        <v>421</v>
      </c>
      <c r="B17" s="84"/>
      <c r="C17" s="84"/>
      <c r="D17" s="84"/>
      <c r="E17" s="84"/>
      <c r="F17" s="84"/>
      <c r="G17" s="84"/>
      <c r="H17" s="84"/>
      <c r="I17" s="88"/>
      <c r="J17" s="88"/>
      <c r="K17" s="88"/>
      <c r="L17" s="88"/>
      <c r="M17" s="88"/>
      <c r="N17" s="88"/>
    </row>
    <row r="18" spans="1:14" x14ac:dyDescent="0.2">
      <c r="A18" s="133" t="s">
        <v>527</v>
      </c>
      <c r="B18" s="84"/>
      <c r="C18" s="84"/>
      <c r="D18" s="84"/>
      <c r="E18" s="84"/>
      <c r="F18" s="84"/>
      <c r="G18" s="84"/>
      <c r="H18" s="84"/>
    </row>
    <row r="19" spans="1:14" x14ac:dyDescent="0.2">
      <c r="A19" s="781" t="s">
        <v>650</v>
      </c>
      <c r="B19" s="781"/>
      <c r="C19" s="781"/>
      <c r="D19" s="781"/>
      <c r="E19" s="781"/>
      <c r="F19" s="781"/>
      <c r="G19" s="781"/>
      <c r="H19" s="781"/>
    </row>
    <row r="20" spans="1:14" x14ac:dyDescent="0.2">
      <c r="A20" s="781"/>
      <c r="B20" s="781"/>
      <c r="C20" s="781"/>
      <c r="D20" s="781"/>
      <c r="E20" s="781"/>
      <c r="F20" s="781"/>
      <c r="G20" s="781"/>
      <c r="H20" s="781"/>
    </row>
  </sheetData>
  <mergeCells count="4">
    <mergeCell ref="B3:C3"/>
    <mergeCell ref="D3:E3"/>
    <mergeCell ref="F3:H3"/>
    <mergeCell ref="A19:H20"/>
  </mergeCells>
  <conditionalFormatting sqref="B10 D10 F10:G10">
    <cfRule type="cellIs" dxfId="246" priority="28" operator="between">
      <formula>0</formula>
      <formula>0.5</formula>
    </cfRule>
  </conditionalFormatting>
  <conditionalFormatting sqref="B7:D8">
    <cfRule type="cellIs" dxfId="245" priority="14" operator="equal">
      <formula>0</formula>
    </cfRule>
    <cfRule type="cellIs" dxfId="244" priority="15" operator="between">
      <formula>0</formula>
      <formula>0.5</formula>
    </cfRule>
  </conditionalFormatting>
  <conditionalFormatting sqref="C6">
    <cfRule type="cellIs" dxfId="243" priority="1" operator="between">
      <formula>-0.05</formula>
      <formula>0</formula>
    </cfRule>
    <cfRule type="cellIs" dxfId="242" priority="2" operator="between">
      <formula>0</formula>
      <formula>0.5</formula>
    </cfRule>
  </conditionalFormatting>
  <conditionalFormatting sqref="F7">
    <cfRule type="cellIs" dxfId="241" priority="11" operator="equal">
      <formula>0</formula>
    </cfRule>
  </conditionalFormatting>
  <conditionalFormatting sqref="F7:F8">
    <cfRule type="cellIs" dxfId="240" priority="12" operator="between">
      <formula>0</formula>
      <formula>0.5</formula>
    </cfRule>
  </conditionalFormatting>
  <conditionalFormatting sqref="H7:H8">
    <cfRule type="cellIs" dxfId="239" priority="26"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L47"/>
  <sheetViews>
    <sheetView zoomScaleNormal="100" zoomScaleSheetLayoutView="100" workbookViewId="0"/>
  </sheetViews>
  <sheetFormatPr baseColWidth="10" defaultRowHeight="12.75" x14ac:dyDescent="0.2"/>
  <cols>
    <col min="1" max="1" width="16.5" style="3" customWidth="1"/>
    <col min="2" max="2" width="10.625" style="3" customWidth="1"/>
    <col min="3" max="3" width="6.625" style="3" customWidth="1"/>
    <col min="4" max="4" width="8.625" style="3" customWidth="1"/>
    <col min="5" max="5" width="0.5" style="3" customWidth="1"/>
    <col min="6" max="6" width="6.5" style="3" customWidth="1"/>
    <col min="7" max="7" width="8.625" style="3" customWidth="1"/>
    <col min="8" max="8" width="11.625" style="3" customWidth="1"/>
    <col min="9" max="9" width="8.5" style="3" customWidth="1"/>
    <col min="10" max="10" width="11" style="3"/>
    <col min="11" max="11" width="10.125" style="3" customWidth="1"/>
    <col min="12" max="12" width="11.625" style="3" customWidth="1"/>
    <col min="13" max="15" width="11" style="3"/>
    <col min="16" max="248" width="10" style="3"/>
    <col min="249" max="249" width="14.5" style="3" customWidth="1"/>
    <col min="250" max="250" width="9.625" style="3" customWidth="1"/>
    <col min="251" max="251" width="6.125" style="3" bestFit="1" customWidth="1"/>
    <col min="252" max="252" width="7.625" style="3" bestFit="1" customWidth="1"/>
    <col min="253" max="253" width="5.625" style="3" customWidth="1"/>
    <col min="254" max="254" width="6.625" style="3" bestFit="1" customWidth="1"/>
    <col min="255" max="255" width="7.625" style="3" bestFit="1" customWidth="1"/>
    <col min="256" max="256" width="11.125" style="3" bestFit="1" customWidth="1"/>
    <col min="257" max="257" width="5.625" style="3" customWidth="1"/>
    <col min="258" max="258" width="7.625" style="3" bestFit="1" customWidth="1"/>
    <col min="259" max="259" width="10.5" style="3" bestFit="1" customWidth="1"/>
    <col min="260" max="260" width="6.5" style="3" customWidth="1"/>
    <col min="261" max="262" width="8" style="3" bestFit="1" customWidth="1"/>
    <col min="263" max="263" width="8.125" style="3" customWidth="1"/>
    <col min="264" max="264" width="10.625" style="3" bestFit="1" customWidth="1"/>
    <col min="265" max="265" width="7.5" style="3" customWidth="1"/>
    <col min="266" max="266" width="10" style="3"/>
    <col min="267" max="267" width="9.125" style="3" customWidth="1"/>
    <col min="268" max="268" width="10.5" style="3" bestFit="1" customWidth="1"/>
    <col min="269" max="504" width="10" style="3"/>
    <col min="505" max="505" width="14.5" style="3" customWidth="1"/>
    <col min="506" max="506" width="9.625" style="3" customWidth="1"/>
    <col min="507" max="507" width="6.125" style="3" bestFit="1" customWidth="1"/>
    <col min="508" max="508" width="7.625" style="3" bestFit="1" customWidth="1"/>
    <col min="509" max="509" width="5.625" style="3" customWidth="1"/>
    <col min="510" max="510" width="6.625" style="3" bestFit="1" customWidth="1"/>
    <col min="511" max="511" width="7.625" style="3" bestFit="1" customWidth="1"/>
    <col min="512" max="512" width="11.125" style="3" bestFit="1" customWidth="1"/>
    <col min="513" max="513" width="5.625" style="3" customWidth="1"/>
    <col min="514" max="514" width="7.625" style="3" bestFit="1" customWidth="1"/>
    <col min="515" max="515" width="10.5" style="3" bestFit="1" customWidth="1"/>
    <col min="516" max="516" width="6.5" style="3" customWidth="1"/>
    <col min="517" max="518" width="8" style="3" bestFit="1" customWidth="1"/>
    <col min="519" max="519" width="8.125" style="3" customWidth="1"/>
    <col min="520" max="520" width="10.625" style="3" bestFit="1" customWidth="1"/>
    <col min="521" max="521" width="7.5" style="3" customWidth="1"/>
    <col min="522" max="522" width="10" style="3"/>
    <col min="523" max="523" width="9.125" style="3" customWidth="1"/>
    <col min="524" max="524" width="10.5" style="3" bestFit="1" customWidth="1"/>
    <col min="525" max="760" width="10" style="3"/>
    <col min="761" max="761" width="14.5" style="3" customWidth="1"/>
    <col min="762" max="762" width="9.625" style="3" customWidth="1"/>
    <col min="763" max="763" width="6.125" style="3" bestFit="1" customWidth="1"/>
    <col min="764" max="764" width="7.625" style="3" bestFit="1" customWidth="1"/>
    <col min="765" max="765" width="5.625" style="3" customWidth="1"/>
    <col min="766" max="766" width="6.625" style="3" bestFit="1" customWidth="1"/>
    <col min="767" max="767" width="7.625" style="3" bestFit="1" customWidth="1"/>
    <col min="768" max="768" width="11.125" style="3" bestFit="1" customWidth="1"/>
    <col min="769" max="769" width="5.625" style="3" customWidth="1"/>
    <col min="770" max="770" width="7.625" style="3" bestFit="1" customWidth="1"/>
    <col min="771" max="771" width="10.5" style="3" bestFit="1" customWidth="1"/>
    <col min="772" max="772" width="6.5" style="3" customWidth="1"/>
    <col min="773" max="774" width="8" style="3" bestFit="1" customWidth="1"/>
    <col min="775" max="775" width="8.125" style="3" customWidth="1"/>
    <col min="776" max="776" width="10.625" style="3" bestFit="1" customWidth="1"/>
    <col min="777" max="777" width="7.5" style="3" customWidth="1"/>
    <col min="778" max="778" width="10" style="3"/>
    <col min="779" max="779" width="9.125" style="3" customWidth="1"/>
    <col min="780" max="780" width="10.5" style="3" bestFit="1" customWidth="1"/>
    <col min="781" max="1016" width="10" style="3"/>
    <col min="1017" max="1017" width="14.5" style="3" customWidth="1"/>
    <col min="1018" max="1018" width="9.625" style="3" customWidth="1"/>
    <col min="1019" max="1019" width="6.125" style="3" bestFit="1" customWidth="1"/>
    <col min="1020" max="1020" width="7.625" style="3" bestFit="1" customWidth="1"/>
    <col min="1021" max="1021" width="5.625" style="3" customWidth="1"/>
    <col min="1022" max="1022" width="6.625" style="3" bestFit="1" customWidth="1"/>
    <col min="1023" max="1023" width="7.625" style="3" bestFit="1" customWidth="1"/>
    <col min="1024" max="1024" width="11.125" style="3" bestFit="1" customWidth="1"/>
    <col min="1025" max="1025" width="5.625" style="3" customWidth="1"/>
    <col min="1026" max="1026" width="7.625" style="3" bestFit="1" customWidth="1"/>
    <col min="1027" max="1027" width="10.5" style="3" bestFit="1" customWidth="1"/>
    <col min="1028" max="1028" width="6.5" style="3" customWidth="1"/>
    <col min="1029" max="1030" width="8" style="3" bestFit="1" customWidth="1"/>
    <col min="1031" max="1031" width="8.125" style="3" customWidth="1"/>
    <col min="1032" max="1032" width="10.625" style="3" bestFit="1" customWidth="1"/>
    <col min="1033" max="1033" width="7.5" style="3" customWidth="1"/>
    <col min="1034" max="1034" width="10" style="3"/>
    <col min="1035" max="1035" width="9.125" style="3" customWidth="1"/>
    <col min="1036" max="1036" width="10.5" style="3" bestFit="1" customWidth="1"/>
    <col min="1037" max="1272" width="10" style="3"/>
    <col min="1273" max="1273" width="14.5" style="3" customWidth="1"/>
    <col min="1274" max="1274" width="9.625" style="3" customWidth="1"/>
    <col min="1275" max="1275" width="6.125" style="3" bestFit="1" customWidth="1"/>
    <col min="1276" max="1276" width="7.625" style="3" bestFit="1" customWidth="1"/>
    <col min="1277" max="1277" width="5.625" style="3" customWidth="1"/>
    <col min="1278" max="1278" width="6.625" style="3" bestFit="1" customWidth="1"/>
    <col min="1279" max="1279" width="7.625" style="3" bestFit="1" customWidth="1"/>
    <col min="1280" max="1280" width="11.125" style="3" bestFit="1" customWidth="1"/>
    <col min="1281" max="1281" width="5.625" style="3" customWidth="1"/>
    <col min="1282" max="1282" width="7.625" style="3" bestFit="1" customWidth="1"/>
    <col min="1283" max="1283" width="10.5" style="3" bestFit="1" customWidth="1"/>
    <col min="1284" max="1284" width="6.5" style="3" customWidth="1"/>
    <col min="1285" max="1286" width="8" style="3" bestFit="1" customWidth="1"/>
    <col min="1287" max="1287" width="8.125" style="3" customWidth="1"/>
    <col min="1288" max="1288" width="10.625" style="3" bestFit="1" customWidth="1"/>
    <col min="1289" max="1289" width="7.5" style="3" customWidth="1"/>
    <col min="1290" max="1290" width="10" style="3"/>
    <col min="1291" max="1291" width="9.125" style="3" customWidth="1"/>
    <col min="1292" max="1292" width="10.5" style="3" bestFit="1" customWidth="1"/>
    <col min="1293" max="1528" width="10" style="3"/>
    <col min="1529" max="1529" width="14.5" style="3" customWidth="1"/>
    <col min="1530" max="1530" width="9.625" style="3" customWidth="1"/>
    <col min="1531" max="1531" width="6.125" style="3" bestFit="1" customWidth="1"/>
    <col min="1532" max="1532" width="7.625" style="3" bestFit="1" customWidth="1"/>
    <col min="1533" max="1533" width="5.625" style="3" customWidth="1"/>
    <col min="1534" max="1534" width="6.625" style="3" bestFit="1" customWidth="1"/>
    <col min="1535" max="1535" width="7.625" style="3" bestFit="1" customWidth="1"/>
    <col min="1536" max="1536" width="11.125" style="3" bestFit="1" customWidth="1"/>
    <col min="1537" max="1537" width="5.625" style="3" customWidth="1"/>
    <col min="1538" max="1538" width="7.625" style="3" bestFit="1" customWidth="1"/>
    <col min="1539" max="1539" width="10.5" style="3" bestFit="1" customWidth="1"/>
    <col min="1540" max="1540" width="6.5" style="3" customWidth="1"/>
    <col min="1541" max="1542" width="8" style="3" bestFit="1" customWidth="1"/>
    <col min="1543" max="1543" width="8.125" style="3" customWidth="1"/>
    <col min="1544" max="1544" width="10.625" style="3" bestFit="1" customWidth="1"/>
    <col min="1545" max="1545" width="7.5" style="3" customWidth="1"/>
    <col min="1546" max="1546" width="10" style="3"/>
    <col min="1547" max="1547" width="9.125" style="3" customWidth="1"/>
    <col min="1548" max="1548" width="10.5" style="3" bestFit="1" customWidth="1"/>
    <col min="1549" max="1784" width="10" style="3"/>
    <col min="1785" max="1785" width="14.5" style="3" customWidth="1"/>
    <col min="1786" max="1786" width="9.625" style="3" customWidth="1"/>
    <col min="1787" max="1787" width="6.125" style="3" bestFit="1" customWidth="1"/>
    <col min="1788" max="1788" width="7.625" style="3" bestFit="1" customWidth="1"/>
    <col min="1789" max="1789" width="5.625" style="3" customWidth="1"/>
    <col min="1790" max="1790" width="6.625" style="3" bestFit="1" customWidth="1"/>
    <col min="1791" max="1791" width="7.625" style="3" bestFit="1" customWidth="1"/>
    <col min="1792" max="1792" width="11.125" style="3" bestFit="1" customWidth="1"/>
    <col min="1793" max="1793" width="5.625" style="3" customWidth="1"/>
    <col min="1794" max="1794" width="7.625" style="3" bestFit="1" customWidth="1"/>
    <col min="1795" max="1795" width="10.5" style="3" bestFit="1" customWidth="1"/>
    <col min="1796" max="1796" width="6.5" style="3" customWidth="1"/>
    <col min="1797" max="1798" width="8" style="3" bestFit="1" customWidth="1"/>
    <col min="1799" max="1799" width="8.125" style="3" customWidth="1"/>
    <col min="1800" max="1800" width="10.625" style="3" bestFit="1" customWidth="1"/>
    <col min="1801" max="1801" width="7.5" style="3" customWidth="1"/>
    <col min="1802" max="1802" width="10" style="3"/>
    <col min="1803" max="1803" width="9.125" style="3" customWidth="1"/>
    <col min="1804" max="1804" width="10.5" style="3" bestFit="1" customWidth="1"/>
    <col min="1805" max="2040" width="10" style="3"/>
    <col min="2041" max="2041" width="14.5" style="3" customWidth="1"/>
    <col min="2042" max="2042" width="9.625" style="3" customWidth="1"/>
    <col min="2043" max="2043" width="6.125" style="3" bestFit="1" customWidth="1"/>
    <col min="2044" max="2044" width="7.625" style="3" bestFit="1" customWidth="1"/>
    <col min="2045" max="2045" width="5.625" style="3" customWidth="1"/>
    <col min="2046" max="2046" width="6.625" style="3" bestFit="1" customWidth="1"/>
    <col min="2047" max="2047" width="7.625" style="3" bestFit="1" customWidth="1"/>
    <col min="2048" max="2048" width="11.125" style="3" bestFit="1" customWidth="1"/>
    <col min="2049" max="2049" width="5.625" style="3" customWidth="1"/>
    <col min="2050" max="2050" width="7.625" style="3" bestFit="1" customWidth="1"/>
    <col min="2051" max="2051" width="10.5" style="3" bestFit="1" customWidth="1"/>
    <col min="2052" max="2052" width="6.5" style="3" customWidth="1"/>
    <col min="2053" max="2054" width="8" style="3" bestFit="1" customWidth="1"/>
    <col min="2055" max="2055" width="8.125" style="3" customWidth="1"/>
    <col min="2056" max="2056" width="10.625" style="3" bestFit="1" customWidth="1"/>
    <col min="2057" max="2057" width="7.5" style="3" customWidth="1"/>
    <col min="2058" max="2058" width="10" style="3"/>
    <col min="2059" max="2059" width="9.125" style="3" customWidth="1"/>
    <col min="2060" max="2060" width="10.5" style="3" bestFit="1" customWidth="1"/>
    <col min="2061" max="2296" width="10" style="3"/>
    <col min="2297" max="2297" width="14.5" style="3" customWidth="1"/>
    <col min="2298" max="2298" width="9.625" style="3" customWidth="1"/>
    <col min="2299" max="2299" width="6.125" style="3" bestFit="1" customWidth="1"/>
    <col min="2300" max="2300" width="7.625" style="3" bestFit="1" customWidth="1"/>
    <col min="2301" max="2301" width="5.625" style="3" customWidth="1"/>
    <col min="2302" max="2302" width="6.625" style="3" bestFit="1" customWidth="1"/>
    <col min="2303" max="2303" width="7.625" style="3" bestFit="1" customWidth="1"/>
    <col min="2304" max="2304" width="11.125" style="3" bestFit="1" customWidth="1"/>
    <col min="2305" max="2305" width="5.625" style="3" customWidth="1"/>
    <col min="2306" max="2306" width="7.625" style="3" bestFit="1" customWidth="1"/>
    <col min="2307" max="2307" width="10.5" style="3" bestFit="1" customWidth="1"/>
    <col min="2308" max="2308" width="6.5" style="3" customWidth="1"/>
    <col min="2309" max="2310" width="8" style="3" bestFit="1" customWidth="1"/>
    <col min="2311" max="2311" width="8.125" style="3" customWidth="1"/>
    <col min="2312" max="2312" width="10.625" style="3" bestFit="1" customWidth="1"/>
    <col min="2313" max="2313" width="7.5" style="3" customWidth="1"/>
    <col min="2314" max="2314" width="10" style="3"/>
    <col min="2315" max="2315" width="9.125" style="3" customWidth="1"/>
    <col min="2316" max="2316" width="10.5" style="3" bestFit="1" customWidth="1"/>
    <col min="2317" max="2552" width="10" style="3"/>
    <col min="2553" max="2553" width="14.5" style="3" customWidth="1"/>
    <col min="2554" max="2554" width="9.625" style="3" customWidth="1"/>
    <col min="2555" max="2555" width="6.125" style="3" bestFit="1" customWidth="1"/>
    <col min="2556" max="2556" width="7.625" style="3" bestFit="1" customWidth="1"/>
    <col min="2557" max="2557" width="5.625" style="3" customWidth="1"/>
    <col min="2558" max="2558" width="6.625" style="3" bestFit="1" customWidth="1"/>
    <col min="2559" max="2559" width="7.625" style="3" bestFit="1" customWidth="1"/>
    <col min="2560" max="2560" width="11.125" style="3" bestFit="1" customWidth="1"/>
    <col min="2561" max="2561" width="5.625" style="3" customWidth="1"/>
    <col min="2562" max="2562" width="7.625" style="3" bestFit="1" customWidth="1"/>
    <col min="2563" max="2563" width="10.5" style="3" bestFit="1" customWidth="1"/>
    <col min="2564" max="2564" width="6.5" style="3" customWidth="1"/>
    <col min="2565" max="2566" width="8" style="3" bestFit="1" customWidth="1"/>
    <col min="2567" max="2567" width="8.125" style="3" customWidth="1"/>
    <col min="2568" max="2568" width="10.625" style="3" bestFit="1" customWidth="1"/>
    <col min="2569" max="2569" width="7.5" style="3" customWidth="1"/>
    <col min="2570" max="2570" width="10" style="3"/>
    <col min="2571" max="2571" width="9.125" style="3" customWidth="1"/>
    <col min="2572" max="2572" width="10.5" style="3" bestFit="1" customWidth="1"/>
    <col min="2573" max="2808" width="10" style="3"/>
    <col min="2809" max="2809" width="14.5" style="3" customWidth="1"/>
    <col min="2810" max="2810" width="9.625" style="3" customWidth="1"/>
    <col min="2811" max="2811" width="6.125" style="3" bestFit="1" customWidth="1"/>
    <col min="2812" max="2812" width="7.625" style="3" bestFit="1" customWidth="1"/>
    <col min="2813" max="2813" width="5.625" style="3" customWidth="1"/>
    <col min="2814" max="2814" width="6.625" style="3" bestFit="1" customWidth="1"/>
    <col min="2815" max="2815" width="7.625" style="3" bestFit="1" customWidth="1"/>
    <col min="2816" max="2816" width="11.125" style="3" bestFit="1" customWidth="1"/>
    <col min="2817" max="2817" width="5.625" style="3" customWidth="1"/>
    <col min="2818" max="2818" width="7.625" style="3" bestFit="1" customWidth="1"/>
    <col min="2819" max="2819" width="10.5" style="3" bestFit="1" customWidth="1"/>
    <col min="2820" max="2820" width="6.5" style="3" customWidth="1"/>
    <col min="2821" max="2822" width="8" style="3" bestFit="1" customWidth="1"/>
    <col min="2823" max="2823" width="8.125" style="3" customWidth="1"/>
    <col min="2824" max="2824" width="10.625" style="3" bestFit="1" customWidth="1"/>
    <col min="2825" max="2825" width="7.5" style="3" customWidth="1"/>
    <col min="2826" max="2826" width="10" style="3"/>
    <col min="2827" max="2827" width="9.125" style="3" customWidth="1"/>
    <col min="2828" max="2828" width="10.5" style="3" bestFit="1" customWidth="1"/>
    <col min="2829" max="3064" width="10" style="3"/>
    <col min="3065" max="3065" width="14.5" style="3" customWidth="1"/>
    <col min="3066" max="3066" width="9.625" style="3" customWidth="1"/>
    <col min="3067" max="3067" width="6.125" style="3" bestFit="1" customWidth="1"/>
    <col min="3068" max="3068" width="7.625" style="3" bestFit="1" customWidth="1"/>
    <col min="3069" max="3069" width="5.625" style="3" customWidth="1"/>
    <col min="3070" max="3070" width="6.625" style="3" bestFit="1" customWidth="1"/>
    <col min="3071" max="3071" width="7.625" style="3" bestFit="1" customWidth="1"/>
    <col min="3072" max="3072" width="11.125" style="3" bestFit="1" customWidth="1"/>
    <col min="3073" max="3073" width="5.625" style="3" customWidth="1"/>
    <col min="3074" max="3074" width="7.625" style="3" bestFit="1" customWidth="1"/>
    <col min="3075" max="3075" width="10.5" style="3" bestFit="1" customWidth="1"/>
    <col min="3076" max="3076" width="6.5" style="3" customWidth="1"/>
    <col min="3077" max="3078" width="8" style="3" bestFit="1" customWidth="1"/>
    <col min="3079" max="3079" width="8.125" style="3" customWidth="1"/>
    <col min="3080" max="3080" width="10.625" style="3" bestFit="1" customWidth="1"/>
    <col min="3081" max="3081" width="7.5" style="3" customWidth="1"/>
    <col min="3082" max="3082" width="10" style="3"/>
    <col min="3083" max="3083" width="9.125" style="3" customWidth="1"/>
    <col min="3084" max="3084" width="10.5" style="3" bestFit="1" customWidth="1"/>
    <col min="3085" max="3320" width="10" style="3"/>
    <col min="3321" max="3321" width="14.5" style="3" customWidth="1"/>
    <col min="3322" max="3322" width="9.625" style="3" customWidth="1"/>
    <col min="3323" max="3323" width="6.125" style="3" bestFit="1" customWidth="1"/>
    <col min="3324" max="3324" width="7.625" style="3" bestFit="1" customWidth="1"/>
    <col min="3325" max="3325" width="5.625" style="3" customWidth="1"/>
    <col min="3326" max="3326" width="6.625" style="3" bestFit="1" customWidth="1"/>
    <col min="3327" max="3327" width="7.625" style="3" bestFit="1" customWidth="1"/>
    <col min="3328" max="3328" width="11.125" style="3" bestFit="1" customWidth="1"/>
    <col min="3329" max="3329" width="5.625" style="3" customWidth="1"/>
    <col min="3330" max="3330" width="7.625" style="3" bestFit="1" customWidth="1"/>
    <col min="3331" max="3331" width="10.5" style="3" bestFit="1" customWidth="1"/>
    <col min="3332" max="3332" width="6.5" style="3" customWidth="1"/>
    <col min="3333" max="3334" width="8" style="3" bestFit="1" customWidth="1"/>
    <col min="3335" max="3335" width="8.125" style="3" customWidth="1"/>
    <col min="3336" max="3336" width="10.625" style="3" bestFit="1" customWidth="1"/>
    <col min="3337" max="3337" width="7.5" style="3" customWidth="1"/>
    <col min="3338" max="3338" width="10" style="3"/>
    <col min="3339" max="3339" width="9.125" style="3" customWidth="1"/>
    <col min="3340" max="3340" width="10.5" style="3" bestFit="1" customWidth="1"/>
    <col min="3341" max="3576" width="10" style="3"/>
    <col min="3577" max="3577" width="14.5" style="3" customWidth="1"/>
    <col min="3578" max="3578" width="9.625" style="3" customWidth="1"/>
    <col min="3579" max="3579" width="6.125" style="3" bestFit="1" customWidth="1"/>
    <col min="3580" max="3580" width="7.625" style="3" bestFit="1" customWidth="1"/>
    <col min="3581" max="3581" width="5.625" style="3" customWidth="1"/>
    <col min="3582" max="3582" width="6.625" style="3" bestFit="1" customWidth="1"/>
    <col min="3583" max="3583" width="7.625" style="3" bestFit="1" customWidth="1"/>
    <col min="3584" max="3584" width="11.125" style="3" bestFit="1" customWidth="1"/>
    <col min="3585" max="3585" width="5.625" style="3" customWidth="1"/>
    <col min="3586" max="3586" width="7.625" style="3" bestFit="1" customWidth="1"/>
    <col min="3587" max="3587" width="10.5" style="3" bestFit="1" customWidth="1"/>
    <col min="3588" max="3588" width="6.5" style="3" customWidth="1"/>
    <col min="3589" max="3590" width="8" style="3" bestFit="1" customWidth="1"/>
    <col min="3591" max="3591" width="8.125" style="3" customWidth="1"/>
    <col min="3592" max="3592" width="10.625" style="3" bestFit="1" customWidth="1"/>
    <col min="3593" max="3593" width="7.5" style="3" customWidth="1"/>
    <col min="3594" max="3594" width="10" style="3"/>
    <col min="3595" max="3595" width="9.125" style="3" customWidth="1"/>
    <col min="3596" max="3596" width="10.5" style="3" bestFit="1" customWidth="1"/>
    <col min="3597" max="3832" width="10" style="3"/>
    <col min="3833" max="3833" width="14.5" style="3" customWidth="1"/>
    <col min="3834" max="3834" width="9.625" style="3" customWidth="1"/>
    <col min="3835" max="3835" width="6.125" style="3" bestFit="1" customWidth="1"/>
    <col min="3836" max="3836" width="7.625" style="3" bestFit="1" customWidth="1"/>
    <col min="3837" max="3837" width="5.625" style="3" customWidth="1"/>
    <col min="3838" max="3838" width="6.625" style="3" bestFit="1" customWidth="1"/>
    <col min="3839" max="3839" width="7.625" style="3" bestFit="1" customWidth="1"/>
    <col min="3840" max="3840" width="11.125" style="3" bestFit="1" customWidth="1"/>
    <col min="3841" max="3841" width="5.625" style="3" customWidth="1"/>
    <col min="3842" max="3842" width="7.625" style="3" bestFit="1" customWidth="1"/>
    <col min="3843" max="3843" width="10.5" style="3" bestFit="1" customWidth="1"/>
    <col min="3844" max="3844" width="6.5" style="3" customWidth="1"/>
    <col min="3845" max="3846" width="8" style="3" bestFit="1" customWidth="1"/>
    <col min="3847" max="3847" width="8.125" style="3" customWidth="1"/>
    <col min="3848" max="3848" width="10.625" style="3" bestFit="1" customWidth="1"/>
    <col min="3849" max="3849" width="7.5" style="3" customWidth="1"/>
    <col min="3850" max="3850" width="10" style="3"/>
    <col min="3851" max="3851" width="9.125" style="3" customWidth="1"/>
    <col min="3852" max="3852" width="10.5" style="3" bestFit="1" customWidth="1"/>
    <col min="3853" max="4088" width="10" style="3"/>
    <col min="4089" max="4089" width="14.5" style="3" customWidth="1"/>
    <col min="4090" max="4090" width="9.625" style="3" customWidth="1"/>
    <col min="4091" max="4091" width="6.125" style="3" bestFit="1" customWidth="1"/>
    <col min="4092" max="4092" width="7.625" style="3" bestFit="1" customWidth="1"/>
    <col min="4093" max="4093" width="5.625" style="3" customWidth="1"/>
    <col min="4094" max="4094" width="6.625" style="3" bestFit="1" customWidth="1"/>
    <col min="4095" max="4095" width="7.625" style="3" bestFit="1" customWidth="1"/>
    <col min="4096" max="4096" width="11.125" style="3" bestFit="1" customWidth="1"/>
    <col min="4097" max="4097" width="5.625" style="3" customWidth="1"/>
    <col min="4098" max="4098" width="7.625" style="3" bestFit="1" customWidth="1"/>
    <col min="4099" max="4099" width="10.5" style="3" bestFit="1" customWidth="1"/>
    <col min="4100" max="4100" width="6.5" style="3" customWidth="1"/>
    <col min="4101" max="4102" width="8" style="3" bestFit="1" customWidth="1"/>
    <col min="4103" max="4103" width="8.125" style="3" customWidth="1"/>
    <col min="4104" max="4104" width="10.625" style="3" bestFit="1" customWidth="1"/>
    <col min="4105" max="4105" width="7.5" style="3" customWidth="1"/>
    <col min="4106" max="4106" width="10" style="3"/>
    <col min="4107" max="4107" width="9.125" style="3" customWidth="1"/>
    <col min="4108" max="4108" width="10.5" style="3" bestFit="1" customWidth="1"/>
    <col min="4109" max="4344" width="10" style="3"/>
    <col min="4345" max="4345" width="14.5" style="3" customWidth="1"/>
    <col min="4346" max="4346" width="9.625" style="3" customWidth="1"/>
    <col min="4347" max="4347" width="6.125" style="3" bestFit="1" customWidth="1"/>
    <col min="4348" max="4348" width="7.625" style="3" bestFit="1" customWidth="1"/>
    <col min="4349" max="4349" width="5.625" style="3" customWidth="1"/>
    <col min="4350" max="4350" width="6.625" style="3" bestFit="1" customWidth="1"/>
    <col min="4351" max="4351" width="7.625" style="3" bestFit="1" customWidth="1"/>
    <col min="4352" max="4352" width="11.125" style="3" bestFit="1" customWidth="1"/>
    <col min="4353" max="4353" width="5.625" style="3" customWidth="1"/>
    <col min="4354" max="4354" width="7.625" style="3" bestFit="1" customWidth="1"/>
    <col min="4355" max="4355" width="10.5" style="3" bestFit="1" customWidth="1"/>
    <col min="4356" max="4356" width="6.5" style="3" customWidth="1"/>
    <col min="4357" max="4358" width="8" style="3" bestFit="1" customWidth="1"/>
    <col min="4359" max="4359" width="8.125" style="3" customWidth="1"/>
    <col min="4360" max="4360" width="10.625" style="3" bestFit="1" customWidth="1"/>
    <col min="4361" max="4361" width="7.5" style="3" customWidth="1"/>
    <col min="4362" max="4362" width="10" style="3"/>
    <col min="4363" max="4363" width="9.125" style="3" customWidth="1"/>
    <col min="4364" max="4364" width="10.5" style="3" bestFit="1" customWidth="1"/>
    <col min="4365" max="4600" width="10" style="3"/>
    <col min="4601" max="4601" width="14.5" style="3" customWidth="1"/>
    <col min="4602" max="4602" width="9.625" style="3" customWidth="1"/>
    <col min="4603" max="4603" width="6.125" style="3" bestFit="1" customWidth="1"/>
    <col min="4604" max="4604" width="7.625" style="3" bestFit="1" customWidth="1"/>
    <col min="4605" max="4605" width="5.625" style="3" customWidth="1"/>
    <col min="4606" max="4606" width="6.625" style="3" bestFit="1" customWidth="1"/>
    <col min="4607" max="4607" width="7.625" style="3" bestFit="1" customWidth="1"/>
    <col min="4608" max="4608" width="11.125" style="3" bestFit="1" customWidth="1"/>
    <col min="4609" max="4609" width="5.625" style="3" customWidth="1"/>
    <col min="4610" max="4610" width="7.625" style="3" bestFit="1" customWidth="1"/>
    <col min="4611" max="4611" width="10.5" style="3" bestFit="1" customWidth="1"/>
    <col min="4612" max="4612" width="6.5" style="3" customWidth="1"/>
    <col min="4613" max="4614" width="8" style="3" bestFit="1" customWidth="1"/>
    <col min="4615" max="4615" width="8.125" style="3" customWidth="1"/>
    <col min="4616" max="4616" width="10.625" style="3" bestFit="1" customWidth="1"/>
    <col min="4617" max="4617" width="7.5" style="3" customWidth="1"/>
    <col min="4618" max="4618" width="10" style="3"/>
    <col min="4619" max="4619" width="9.125" style="3" customWidth="1"/>
    <col min="4620" max="4620" width="10.5" style="3" bestFit="1" customWidth="1"/>
    <col min="4621" max="4856" width="10" style="3"/>
    <col min="4857" max="4857" width="14.5" style="3" customWidth="1"/>
    <col min="4858" max="4858" width="9.625" style="3" customWidth="1"/>
    <col min="4859" max="4859" width="6.125" style="3" bestFit="1" customWidth="1"/>
    <col min="4860" max="4860" width="7.625" style="3" bestFit="1" customWidth="1"/>
    <col min="4861" max="4861" width="5.625" style="3" customWidth="1"/>
    <col min="4862" max="4862" width="6.625" style="3" bestFit="1" customWidth="1"/>
    <col min="4863" max="4863" width="7.625" style="3" bestFit="1" customWidth="1"/>
    <col min="4864" max="4864" width="11.125" style="3" bestFit="1" customWidth="1"/>
    <col min="4865" max="4865" width="5.625" style="3" customWidth="1"/>
    <col min="4866" max="4866" width="7.625" style="3" bestFit="1" customWidth="1"/>
    <col min="4867" max="4867" width="10.5" style="3" bestFit="1" customWidth="1"/>
    <col min="4868" max="4868" width="6.5" style="3" customWidth="1"/>
    <col min="4869" max="4870" width="8" style="3" bestFit="1" customWidth="1"/>
    <col min="4871" max="4871" width="8.125" style="3" customWidth="1"/>
    <col min="4872" max="4872" width="10.625" style="3" bestFit="1" customWidth="1"/>
    <col min="4873" max="4873" width="7.5" style="3" customWidth="1"/>
    <col min="4874" max="4874" width="10" style="3"/>
    <col min="4875" max="4875" width="9.125" style="3" customWidth="1"/>
    <col min="4876" max="4876" width="10.5" style="3" bestFit="1" customWidth="1"/>
    <col min="4877" max="5112" width="10" style="3"/>
    <col min="5113" max="5113" width="14.5" style="3" customWidth="1"/>
    <col min="5114" max="5114" width="9.625" style="3" customWidth="1"/>
    <col min="5115" max="5115" width="6.125" style="3" bestFit="1" customWidth="1"/>
    <col min="5116" max="5116" width="7.625" style="3" bestFit="1" customWidth="1"/>
    <col min="5117" max="5117" width="5.625" style="3" customWidth="1"/>
    <col min="5118" max="5118" width="6.625" style="3" bestFit="1" customWidth="1"/>
    <col min="5119" max="5119" width="7.625" style="3" bestFit="1" customWidth="1"/>
    <col min="5120" max="5120" width="11.125" style="3" bestFit="1" customWidth="1"/>
    <col min="5121" max="5121" width="5.625" style="3" customWidth="1"/>
    <col min="5122" max="5122" width="7.625" style="3" bestFit="1" customWidth="1"/>
    <col min="5123" max="5123" width="10.5" style="3" bestFit="1" customWidth="1"/>
    <col min="5124" max="5124" width="6.5" style="3" customWidth="1"/>
    <col min="5125" max="5126" width="8" style="3" bestFit="1" customWidth="1"/>
    <col min="5127" max="5127" width="8.125" style="3" customWidth="1"/>
    <col min="5128" max="5128" width="10.625" style="3" bestFit="1" customWidth="1"/>
    <col min="5129" max="5129" width="7.5" style="3" customWidth="1"/>
    <col min="5130" max="5130" width="10" style="3"/>
    <col min="5131" max="5131" width="9.125" style="3" customWidth="1"/>
    <col min="5132" max="5132" width="10.5" style="3" bestFit="1" customWidth="1"/>
    <col min="5133" max="5368" width="10" style="3"/>
    <col min="5369" max="5369" width="14.5" style="3" customWidth="1"/>
    <col min="5370" max="5370" width="9.625" style="3" customWidth="1"/>
    <col min="5371" max="5371" width="6.125" style="3" bestFit="1" customWidth="1"/>
    <col min="5372" max="5372" width="7.625" style="3" bestFit="1" customWidth="1"/>
    <col min="5373" max="5373" width="5.625" style="3" customWidth="1"/>
    <col min="5374" max="5374" width="6.625" style="3" bestFit="1" customWidth="1"/>
    <col min="5375" max="5375" width="7.625" style="3" bestFit="1" customWidth="1"/>
    <col min="5376" max="5376" width="11.125" style="3" bestFit="1" customWidth="1"/>
    <col min="5377" max="5377" width="5.625" style="3" customWidth="1"/>
    <col min="5378" max="5378" width="7.625" style="3" bestFit="1" customWidth="1"/>
    <col min="5379" max="5379" width="10.5" style="3" bestFit="1" customWidth="1"/>
    <col min="5380" max="5380" width="6.5" style="3" customWidth="1"/>
    <col min="5381" max="5382" width="8" style="3" bestFit="1" customWidth="1"/>
    <col min="5383" max="5383" width="8.125" style="3" customWidth="1"/>
    <col min="5384" max="5384" width="10.625" style="3" bestFit="1" customWidth="1"/>
    <col min="5385" max="5385" width="7.5" style="3" customWidth="1"/>
    <col min="5386" max="5386" width="10" style="3"/>
    <col min="5387" max="5387" width="9.125" style="3" customWidth="1"/>
    <col min="5388" max="5388" width="10.5" style="3" bestFit="1" customWidth="1"/>
    <col min="5389" max="5624" width="10" style="3"/>
    <col min="5625" max="5625" width="14.5" style="3" customWidth="1"/>
    <col min="5626" max="5626" width="9.625" style="3" customWidth="1"/>
    <col min="5627" max="5627" width="6.125" style="3" bestFit="1" customWidth="1"/>
    <col min="5628" max="5628" width="7.625" style="3" bestFit="1" customWidth="1"/>
    <col min="5629" max="5629" width="5.625" style="3" customWidth="1"/>
    <col min="5630" max="5630" width="6.625" style="3" bestFit="1" customWidth="1"/>
    <col min="5631" max="5631" width="7.625" style="3" bestFit="1" customWidth="1"/>
    <col min="5632" max="5632" width="11.125" style="3" bestFit="1" customWidth="1"/>
    <col min="5633" max="5633" width="5.625" style="3" customWidth="1"/>
    <col min="5634" max="5634" width="7.625" style="3" bestFit="1" customWidth="1"/>
    <col min="5635" max="5635" width="10.5" style="3" bestFit="1" customWidth="1"/>
    <col min="5636" max="5636" width="6.5" style="3" customWidth="1"/>
    <col min="5637" max="5638" width="8" style="3" bestFit="1" customWidth="1"/>
    <col min="5639" max="5639" width="8.125" style="3" customWidth="1"/>
    <col min="5640" max="5640" width="10.625" style="3" bestFit="1" customWidth="1"/>
    <col min="5641" max="5641" width="7.5" style="3" customWidth="1"/>
    <col min="5642" max="5642" width="10" style="3"/>
    <col min="5643" max="5643" width="9.125" style="3" customWidth="1"/>
    <col min="5644" max="5644" width="10.5" style="3" bestFit="1" customWidth="1"/>
    <col min="5645" max="5880" width="10" style="3"/>
    <col min="5881" max="5881" width="14.5" style="3" customWidth="1"/>
    <col min="5882" max="5882" width="9.625" style="3" customWidth="1"/>
    <col min="5883" max="5883" width="6.125" style="3" bestFit="1" customWidth="1"/>
    <col min="5884" max="5884" width="7.625" style="3" bestFit="1" customWidth="1"/>
    <col min="5885" max="5885" width="5.625" style="3" customWidth="1"/>
    <col min="5886" max="5886" width="6.625" style="3" bestFit="1" customWidth="1"/>
    <col min="5887" max="5887" width="7.625" style="3" bestFit="1" customWidth="1"/>
    <col min="5888" max="5888" width="11.125" style="3" bestFit="1" customWidth="1"/>
    <col min="5889" max="5889" width="5.625" style="3" customWidth="1"/>
    <col min="5890" max="5890" width="7.625" style="3" bestFit="1" customWidth="1"/>
    <col min="5891" max="5891" width="10.5" style="3" bestFit="1" customWidth="1"/>
    <col min="5892" max="5892" width="6.5" style="3" customWidth="1"/>
    <col min="5893" max="5894" width="8" style="3" bestFit="1" customWidth="1"/>
    <col min="5895" max="5895" width="8.125" style="3" customWidth="1"/>
    <col min="5896" max="5896" width="10.625" style="3" bestFit="1" customWidth="1"/>
    <col min="5897" max="5897" width="7.5" style="3" customWidth="1"/>
    <col min="5898" max="5898" width="10" style="3"/>
    <col min="5899" max="5899" width="9.125" style="3" customWidth="1"/>
    <col min="5900" max="5900" width="10.5" style="3" bestFit="1" customWidth="1"/>
    <col min="5901" max="6136" width="10" style="3"/>
    <col min="6137" max="6137" width="14.5" style="3" customWidth="1"/>
    <col min="6138" max="6138" width="9.625" style="3" customWidth="1"/>
    <col min="6139" max="6139" width="6.125" style="3" bestFit="1" customWidth="1"/>
    <col min="6140" max="6140" width="7.625" style="3" bestFit="1" customWidth="1"/>
    <col min="6141" max="6141" width="5.625" style="3" customWidth="1"/>
    <col min="6142" max="6142" width="6.625" style="3" bestFit="1" customWidth="1"/>
    <col min="6143" max="6143" width="7.625" style="3" bestFit="1" customWidth="1"/>
    <col min="6144" max="6144" width="11.125" style="3" bestFit="1" customWidth="1"/>
    <col min="6145" max="6145" width="5.625" style="3" customWidth="1"/>
    <col min="6146" max="6146" width="7.625" style="3" bestFit="1" customWidth="1"/>
    <col min="6147" max="6147" width="10.5" style="3" bestFit="1" customWidth="1"/>
    <col min="6148" max="6148" width="6.5" style="3" customWidth="1"/>
    <col min="6149" max="6150" width="8" style="3" bestFit="1" customWidth="1"/>
    <col min="6151" max="6151" width="8.125" style="3" customWidth="1"/>
    <col min="6152" max="6152" width="10.625" style="3" bestFit="1" customWidth="1"/>
    <col min="6153" max="6153" width="7.5" style="3" customWidth="1"/>
    <col min="6154" max="6154" width="10" style="3"/>
    <col min="6155" max="6155" width="9.125" style="3" customWidth="1"/>
    <col min="6156" max="6156" width="10.5" style="3" bestFit="1" customWidth="1"/>
    <col min="6157" max="6392" width="10" style="3"/>
    <col min="6393" max="6393" width="14.5" style="3" customWidth="1"/>
    <col min="6394" max="6394" width="9.625" style="3" customWidth="1"/>
    <col min="6395" max="6395" width="6.125" style="3" bestFit="1" customWidth="1"/>
    <col min="6396" max="6396" width="7.625" style="3" bestFit="1" customWidth="1"/>
    <col min="6397" max="6397" width="5.625" style="3" customWidth="1"/>
    <col min="6398" max="6398" width="6.625" style="3" bestFit="1" customWidth="1"/>
    <col min="6399" max="6399" width="7.625" style="3" bestFit="1" customWidth="1"/>
    <col min="6400" max="6400" width="11.125" style="3" bestFit="1" customWidth="1"/>
    <col min="6401" max="6401" width="5.625" style="3" customWidth="1"/>
    <col min="6402" max="6402" width="7.625" style="3" bestFit="1" customWidth="1"/>
    <col min="6403" max="6403" width="10.5" style="3" bestFit="1" customWidth="1"/>
    <col min="6404" max="6404" width="6.5" style="3" customWidth="1"/>
    <col min="6405" max="6406" width="8" style="3" bestFit="1" customWidth="1"/>
    <col min="6407" max="6407" width="8.125" style="3" customWidth="1"/>
    <col min="6408" max="6408" width="10.625" style="3" bestFit="1" customWidth="1"/>
    <col min="6409" max="6409" width="7.5" style="3" customWidth="1"/>
    <col min="6410" max="6410" width="10" style="3"/>
    <col min="6411" max="6411" width="9.125" style="3" customWidth="1"/>
    <col min="6412" max="6412" width="10.5" style="3" bestFit="1" customWidth="1"/>
    <col min="6413" max="6648" width="10" style="3"/>
    <col min="6649" max="6649" width="14.5" style="3" customWidth="1"/>
    <col min="6650" max="6650" width="9.625" style="3" customWidth="1"/>
    <col min="6651" max="6651" width="6.125" style="3" bestFit="1" customWidth="1"/>
    <col min="6652" max="6652" width="7.625" style="3" bestFit="1" customWidth="1"/>
    <col min="6653" max="6653" width="5.625" style="3" customWidth="1"/>
    <col min="6654" max="6654" width="6.625" style="3" bestFit="1" customWidth="1"/>
    <col min="6655" max="6655" width="7.625" style="3" bestFit="1" customWidth="1"/>
    <col min="6656" max="6656" width="11.125" style="3" bestFit="1" customWidth="1"/>
    <col min="6657" max="6657" width="5.625" style="3" customWidth="1"/>
    <col min="6658" max="6658" width="7.625" style="3" bestFit="1" customWidth="1"/>
    <col min="6659" max="6659" width="10.5" style="3" bestFit="1" customWidth="1"/>
    <col min="6660" max="6660" width="6.5" style="3" customWidth="1"/>
    <col min="6661" max="6662" width="8" style="3" bestFit="1" customWidth="1"/>
    <col min="6663" max="6663" width="8.125" style="3" customWidth="1"/>
    <col min="6664" max="6664" width="10.625" style="3" bestFit="1" customWidth="1"/>
    <col min="6665" max="6665" width="7.5" style="3" customWidth="1"/>
    <col min="6666" max="6666" width="10" style="3"/>
    <col min="6667" max="6667" width="9.125" style="3" customWidth="1"/>
    <col min="6668" max="6668" width="10.5" style="3" bestFit="1" customWidth="1"/>
    <col min="6669" max="6904" width="10" style="3"/>
    <col min="6905" max="6905" width="14.5" style="3" customWidth="1"/>
    <col min="6906" max="6906" width="9.625" style="3" customWidth="1"/>
    <col min="6907" max="6907" width="6.125" style="3" bestFit="1" customWidth="1"/>
    <col min="6908" max="6908" width="7.625" style="3" bestFit="1" customWidth="1"/>
    <col min="6909" max="6909" width="5.625" style="3" customWidth="1"/>
    <col min="6910" max="6910" width="6.625" style="3" bestFit="1" customWidth="1"/>
    <col min="6911" max="6911" width="7.625" style="3" bestFit="1" customWidth="1"/>
    <col min="6912" max="6912" width="11.125" style="3" bestFit="1" customWidth="1"/>
    <col min="6913" max="6913" width="5.625" style="3" customWidth="1"/>
    <col min="6914" max="6914" width="7.625" style="3" bestFit="1" customWidth="1"/>
    <col min="6915" max="6915" width="10.5" style="3" bestFit="1" customWidth="1"/>
    <col min="6916" max="6916" width="6.5" style="3" customWidth="1"/>
    <col min="6917" max="6918" width="8" style="3" bestFit="1" customWidth="1"/>
    <col min="6919" max="6919" width="8.125" style="3" customWidth="1"/>
    <col min="6920" max="6920" width="10.625" style="3" bestFit="1" customWidth="1"/>
    <col min="6921" max="6921" width="7.5" style="3" customWidth="1"/>
    <col min="6922" max="6922" width="10" style="3"/>
    <col min="6923" max="6923" width="9.125" style="3" customWidth="1"/>
    <col min="6924" max="6924" width="10.5" style="3" bestFit="1" customWidth="1"/>
    <col min="6925" max="7160" width="10" style="3"/>
    <col min="7161" max="7161" width="14.5" style="3" customWidth="1"/>
    <col min="7162" max="7162" width="9.625" style="3" customWidth="1"/>
    <col min="7163" max="7163" width="6.125" style="3" bestFit="1" customWidth="1"/>
    <col min="7164" max="7164" width="7.625" style="3" bestFit="1" customWidth="1"/>
    <col min="7165" max="7165" width="5.625" style="3" customWidth="1"/>
    <col min="7166" max="7166" width="6.625" style="3" bestFit="1" customWidth="1"/>
    <col min="7167" max="7167" width="7.625" style="3" bestFit="1" customWidth="1"/>
    <col min="7168" max="7168" width="11.125" style="3" bestFit="1" customWidth="1"/>
    <col min="7169" max="7169" width="5.625" style="3" customWidth="1"/>
    <col min="7170" max="7170" width="7.625" style="3" bestFit="1" customWidth="1"/>
    <col min="7171" max="7171" width="10.5" style="3" bestFit="1" customWidth="1"/>
    <col min="7172" max="7172" width="6.5" style="3" customWidth="1"/>
    <col min="7173" max="7174" width="8" style="3" bestFit="1" customWidth="1"/>
    <col min="7175" max="7175" width="8.125" style="3" customWidth="1"/>
    <col min="7176" max="7176" width="10.625" style="3" bestFit="1" customWidth="1"/>
    <col min="7177" max="7177" width="7.5" style="3" customWidth="1"/>
    <col min="7178" max="7178" width="10" style="3"/>
    <col min="7179" max="7179" width="9.125" style="3" customWidth="1"/>
    <col min="7180" max="7180" width="10.5" style="3" bestFit="1" customWidth="1"/>
    <col min="7181" max="7416" width="10" style="3"/>
    <col min="7417" max="7417" width="14.5" style="3" customWidth="1"/>
    <col min="7418" max="7418" width="9.625" style="3" customWidth="1"/>
    <col min="7419" max="7419" width="6.125" style="3" bestFit="1" customWidth="1"/>
    <col min="7420" max="7420" width="7.625" style="3" bestFit="1" customWidth="1"/>
    <col min="7421" max="7421" width="5.625" style="3" customWidth="1"/>
    <col min="7422" max="7422" width="6.625" style="3" bestFit="1" customWidth="1"/>
    <col min="7423" max="7423" width="7.625" style="3" bestFit="1" customWidth="1"/>
    <col min="7424" max="7424" width="11.125" style="3" bestFit="1" customWidth="1"/>
    <col min="7425" max="7425" width="5.625" style="3" customWidth="1"/>
    <col min="7426" max="7426" width="7.625" style="3" bestFit="1" customWidth="1"/>
    <col min="7427" max="7427" width="10.5" style="3" bestFit="1" customWidth="1"/>
    <col min="7428" max="7428" width="6.5" style="3" customWidth="1"/>
    <col min="7429" max="7430" width="8" style="3" bestFit="1" customWidth="1"/>
    <col min="7431" max="7431" width="8.125" style="3" customWidth="1"/>
    <col min="7432" max="7432" width="10.625" style="3" bestFit="1" customWidth="1"/>
    <col min="7433" max="7433" width="7.5" style="3" customWidth="1"/>
    <col min="7434" max="7434" width="10" style="3"/>
    <col min="7435" max="7435" width="9.125" style="3" customWidth="1"/>
    <col min="7436" max="7436" width="10.5" style="3" bestFit="1" customWidth="1"/>
    <col min="7437" max="7672" width="10" style="3"/>
    <col min="7673" max="7673" width="14.5" style="3" customWidth="1"/>
    <col min="7674" max="7674" width="9.625" style="3" customWidth="1"/>
    <col min="7675" max="7675" width="6.125" style="3" bestFit="1" customWidth="1"/>
    <col min="7676" max="7676" width="7.625" style="3" bestFit="1" customWidth="1"/>
    <col min="7677" max="7677" width="5.625" style="3" customWidth="1"/>
    <col min="7678" max="7678" width="6.625" style="3" bestFit="1" customWidth="1"/>
    <col min="7679" max="7679" width="7.625" style="3" bestFit="1" customWidth="1"/>
    <col min="7680" max="7680" width="11.125" style="3" bestFit="1" customWidth="1"/>
    <col min="7681" max="7681" width="5.625" style="3" customWidth="1"/>
    <col min="7682" max="7682" width="7.625" style="3" bestFit="1" customWidth="1"/>
    <col min="7683" max="7683" width="10.5" style="3" bestFit="1" customWidth="1"/>
    <col min="7684" max="7684" width="6.5" style="3" customWidth="1"/>
    <col min="7685" max="7686" width="8" style="3" bestFit="1" customWidth="1"/>
    <col min="7687" max="7687" width="8.125" style="3" customWidth="1"/>
    <col min="7688" max="7688" width="10.625" style="3" bestFit="1" customWidth="1"/>
    <col min="7689" max="7689" width="7.5" style="3" customWidth="1"/>
    <col min="7690" max="7690" width="10" style="3"/>
    <col min="7691" max="7691" width="9.125" style="3" customWidth="1"/>
    <col min="7692" max="7692" width="10.5" style="3" bestFit="1" customWidth="1"/>
    <col min="7693" max="7928" width="10" style="3"/>
    <col min="7929" max="7929" width="14.5" style="3" customWidth="1"/>
    <col min="7930" max="7930" width="9.625" style="3" customWidth="1"/>
    <col min="7931" max="7931" width="6.125" style="3" bestFit="1" customWidth="1"/>
    <col min="7932" max="7932" width="7.625" style="3" bestFit="1" customWidth="1"/>
    <col min="7933" max="7933" width="5.625" style="3" customWidth="1"/>
    <col min="7934" max="7934" width="6.625" style="3" bestFit="1" customWidth="1"/>
    <col min="7935" max="7935" width="7.625" style="3" bestFit="1" customWidth="1"/>
    <col min="7936" max="7936" width="11.125" style="3" bestFit="1" customWidth="1"/>
    <col min="7937" max="7937" width="5.625" style="3" customWidth="1"/>
    <col min="7938" max="7938" width="7.625" style="3" bestFit="1" customWidth="1"/>
    <col min="7939" max="7939" width="10.5" style="3" bestFit="1" customWidth="1"/>
    <col min="7940" max="7940" width="6.5" style="3" customWidth="1"/>
    <col min="7941" max="7942" width="8" style="3" bestFit="1" customWidth="1"/>
    <col min="7943" max="7943" width="8.125" style="3" customWidth="1"/>
    <col min="7944" max="7944" width="10.625" style="3" bestFit="1" customWidth="1"/>
    <col min="7945" max="7945" width="7.5" style="3" customWidth="1"/>
    <col min="7946" max="7946" width="10" style="3"/>
    <col min="7947" max="7947" width="9.125" style="3" customWidth="1"/>
    <col min="7948" max="7948" width="10.5" style="3" bestFit="1" customWidth="1"/>
    <col min="7949" max="8184" width="10" style="3"/>
    <col min="8185" max="8185" width="14.5" style="3" customWidth="1"/>
    <col min="8186" max="8186" width="9.625" style="3" customWidth="1"/>
    <col min="8187" max="8187" width="6.125" style="3" bestFit="1" customWidth="1"/>
    <col min="8188" max="8188" width="7.625" style="3" bestFit="1" customWidth="1"/>
    <col min="8189" max="8189" width="5.625" style="3" customWidth="1"/>
    <col min="8190" max="8190" width="6.625" style="3" bestFit="1" customWidth="1"/>
    <col min="8191" max="8191" width="7.625" style="3" bestFit="1" customWidth="1"/>
    <col min="8192" max="8192" width="11.125" style="3" bestFit="1" customWidth="1"/>
    <col min="8193" max="8193" width="5.625" style="3" customWidth="1"/>
    <col min="8194" max="8194" width="7.625" style="3" bestFit="1" customWidth="1"/>
    <col min="8195" max="8195" width="10.5" style="3" bestFit="1" customWidth="1"/>
    <col min="8196" max="8196" width="6.5" style="3" customWidth="1"/>
    <col min="8197" max="8198" width="8" style="3" bestFit="1" customWidth="1"/>
    <col min="8199" max="8199" width="8.125" style="3" customWidth="1"/>
    <col min="8200" max="8200" width="10.625" style="3" bestFit="1" customWidth="1"/>
    <col min="8201" max="8201" width="7.5" style="3" customWidth="1"/>
    <col min="8202" max="8202" width="10" style="3"/>
    <col min="8203" max="8203" width="9.125" style="3" customWidth="1"/>
    <col min="8204" max="8204" width="10.5" style="3" bestFit="1" customWidth="1"/>
    <col min="8205" max="8440" width="10" style="3"/>
    <col min="8441" max="8441" width="14.5" style="3" customWidth="1"/>
    <col min="8442" max="8442" width="9.625" style="3" customWidth="1"/>
    <col min="8443" max="8443" width="6.125" style="3" bestFit="1" customWidth="1"/>
    <col min="8444" max="8444" width="7.625" style="3" bestFit="1" customWidth="1"/>
    <col min="8445" max="8445" width="5.625" style="3" customWidth="1"/>
    <col min="8446" max="8446" width="6.625" style="3" bestFit="1" customWidth="1"/>
    <col min="8447" max="8447" width="7.625" style="3" bestFit="1" customWidth="1"/>
    <col min="8448" max="8448" width="11.125" style="3" bestFit="1" customWidth="1"/>
    <col min="8449" max="8449" width="5.625" style="3" customWidth="1"/>
    <col min="8450" max="8450" width="7.625" style="3" bestFit="1" customWidth="1"/>
    <col min="8451" max="8451" width="10.5" style="3" bestFit="1" customWidth="1"/>
    <col min="8452" max="8452" width="6.5" style="3" customWidth="1"/>
    <col min="8453" max="8454" width="8" style="3" bestFit="1" customWidth="1"/>
    <col min="8455" max="8455" width="8.125" style="3" customWidth="1"/>
    <col min="8456" max="8456" width="10.625" style="3" bestFit="1" customWidth="1"/>
    <col min="8457" max="8457" width="7.5" style="3" customWidth="1"/>
    <col min="8458" max="8458" width="10" style="3"/>
    <col min="8459" max="8459" width="9.125" style="3" customWidth="1"/>
    <col min="8460" max="8460" width="10.5" style="3" bestFit="1" customWidth="1"/>
    <col min="8461" max="8696" width="10" style="3"/>
    <col min="8697" max="8697" width="14.5" style="3" customWidth="1"/>
    <col min="8698" max="8698" width="9.625" style="3" customWidth="1"/>
    <col min="8699" max="8699" width="6.125" style="3" bestFit="1" customWidth="1"/>
    <col min="8700" max="8700" width="7.625" style="3" bestFit="1" customWidth="1"/>
    <col min="8701" max="8701" width="5.625" style="3" customWidth="1"/>
    <col min="8702" max="8702" width="6.625" style="3" bestFit="1" customWidth="1"/>
    <col min="8703" max="8703" width="7.625" style="3" bestFit="1" customWidth="1"/>
    <col min="8704" max="8704" width="11.125" style="3" bestFit="1" customWidth="1"/>
    <col min="8705" max="8705" width="5.625" style="3" customWidth="1"/>
    <col min="8706" max="8706" width="7.625" style="3" bestFit="1" customWidth="1"/>
    <col min="8707" max="8707" width="10.5" style="3" bestFit="1" customWidth="1"/>
    <col min="8708" max="8708" width="6.5" style="3" customWidth="1"/>
    <col min="8709" max="8710" width="8" style="3" bestFit="1" customWidth="1"/>
    <col min="8711" max="8711" width="8.125" style="3" customWidth="1"/>
    <col min="8712" max="8712" width="10.625" style="3" bestFit="1" customWidth="1"/>
    <col min="8713" max="8713" width="7.5" style="3" customWidth="1"/>
    <col min="8714" max="8714" width="10" style="3"/>
    <col min="8715" max="8715" width="9.125" style="3" customWidth="1"/>
    <col min="8716" max="8716" width="10.5" style="3" bestFit="1" customWidth="1"/>
    <col min="8717" max="8952" width="10" style="3"/>
    <col min="8953" max="8953" width="14.5" style="3" customWidth="1"/>
    <col min="8954" max="8954" width="9.625" style="3" customWidth="1"/>
    <col min="8955" max="8955" width="6.125" style="3" bestFit="1" customWidth="1"/>
    <col min="8956" max="8956" width="7.625" style="3" bestFit="1" customWidth="1"/>
    <col min="8957" max="8957" width="5.625" style="3" customWidth="1"/>
    <col min="8958" max="8958" width="6.625" style="3" bestFit="1" customWidth="1"/>
    <col min="8959" max="8959" width="7.625" style="3" bestFit="1" customWidth="1"/>
    <col min="8960" max="8960" width="11.125" style="3" bestFit="1" customWidth="1"/>
    <col min="8961" max="8961" width="5.625" style="3" customWidth="1"/>
    <col min="8962" max="8962" width="7.625" style="3" bestFit="1" customWidth="1"/>
    <col min="8963" max="8963" width="10.5" style="3" bestFit="1" customWidth="1"/>
    <col min="8964" max="8964" width="6.5" style="3" customWidth="1"/>
    <col min="8965" max="8966" width="8" style="3" bestFit="1" customWidth="1"/>
    <col min="8967" max="8967" width="8.125" style="3" customWidth="1"/>
    <col min="8968" max="8968" width="10.625" style="3" bestFit="1" customWidth="1"/>
    <col min="8969" max="8969" width="7.5" style="3" customWidth="1"/>
    <col min="8970" max="8970" width="10" style="3"/>
    <col min="8971" max="8971" width="9.125" style="3" customWidth="1"/>
    <col min="8972" max="8972" width="10.5" style="3" bestFit="1" customWidth="1"/>
    <col min="8973" max="9208" width="10" style="3"/>
    <col min="9209" max="9209" width="14.5" style="3" customWidth="1"/>
    <col min="9210" max="9210" width="9.625" style="3" customWidth="1"/>
    <col min="9211" max="9211" width="6.125" style="3" bestFit="1" customWidth="1"/>
    <col min="9212" max="9212" width="7.625" style="3" bestFit="1" customWidth="1"/>
    <col min="9213" max="9213" width="5.625" style="3" customWidth="1"/>
    <col min="9214" max="9214" width="6.625" style="3" bestFit="1" customWidth="1"/>
    <col min="9215" max="9215" width="7.625" style="3" bestFit="1" customWidth="1"/>
    <col min="9216" max="9216" width="11.125" style="3" bestFit="1" customWidth="1"/>
    <col min="9217" max="9217" width="5.625" style="3" customWidth="1"/>
    <col min="9218" max="9218" width="7.625" style="3" bestFit="1" customWidth="1"/>
    <col min="9219" max="9219" width="10.5" style="3" bestFit="1" customWidth="1"/>
    <col min="9220" max="9220" width="6.5" style="3" customWidth="1"/>
    <col min="9221" max="9222" width="8" style="3" bestFit="1" customWidth="1"/>
    <col min="9223" max="9223" width="8.125" style="3" customWidth="1"/>
    <col min="9224" max="9224" width="10.625" style="3" bestFit="1" customWidth="1"/>
    <col min="9225" max="9225" width="7.5" style="3" customWidth="1"/>
    <col min="9226" max="9226" width="10" style="3"/>
    <col min="9227" max="9227" width="9.125" style="3" customWidth="1"/>
    <col min="9228" max="9228" width="10.5" style="3" bestFit="1" customWidth="1"/>
    <col min="9229" max="9464" width="10" style="3"/>
    <col min="9465" max="9465" width="14.5" style="3" customWidth="1"/>
    <col min="9466" max="9466" width="9.625" style="3" customWidth="1"/>
    <col min="9467" max="9467" width="6.125" style="3" bestFit="1" customWidth="1"/>
    <col min="9468" max="9468" width="7.625" style="3" bestFit="1" customWidth="1"/>
    <col min="9469" max="9469" width="5.625" style="3" customWidth="1"/>
    <col min="9470" max="9470" width="6.625" style="3" bestFit="1" customWidth="1"/>
    <col min="9471" max="9471" width="7.625" style="3" bestFit="1" customWidth="1"/>
    <col min="9472" max="9472" width="11.125" style="3" bestFit="1" customWidth="1"/>
    <col min="9473" max="9473" width="5.625" style="3" customWidth="1"/>
    <col min="9474" max="9474" width="7.625" style="3" bestFit="1" customWidth="1"/>
    <col min="9475" max="9475" width="10.5" style="3" bestFit="1" customWidth="1"/>
    <col min="9476" max="9476" width="6.5" style="3" customWidth="1"/>
    <col min="9477" max="9478" width="8" style="3" bestFit="1" customWidth="1"/>
    <col min="9479" max="9479" width="8.125" style="3" customWidth="1"/>
    <col min="9480" max="9480" width="10.625" style="3" bestFit="1" customWidth="1"/>
    <col min="9481" max="9481" width="7.5" style="3" customWidth="1"/>
    <col min="9482" max="9482" width="10" style="3"/>
    <col min="9483" max="9483" width="9.125" style="3" customWidth="1"/>
    <col min="9484" max="9484" width="10.5" style="3" bestFit="1" customWidth="1"/>
    <col min="9485" max="9720" width="10" style="3"/>
    <col min="9721" max="9721" width="14.5" style="3" customWidth="1"/>
    <col min="9722" max="9722" width="9.625" style="3" customWidth="1"/>
    <col min="9723" max="9723" width="6.125" style="3" bestFit="1" customWidth="1"/>
    <col min="9724" max="9724" width="7.625" style="3" bestFit="1" customWidth="1"/>
    <col min="9725" max="9725" width="5.625" style="3" customWidth="1"/>
    <col min="9726" max="9726" width="6.625" style="3" bestFit="1" customWidth="1"/>
    <col min="9727" max="9727" width="7.625" style="3" bestFit="1" customWidth="1"/>
    <col min="9728" max="9728" width="11.125" style="3" bestFit="1" customWidth="1"/>
    <col min="9729" max="9729" width="5.625" style="3" customWidth="1"/>
    <col min="9730" max="9730" width="7.625" style="3" bestFit="1" customWidth="1"/>
    <col min="9731" max="9731" width="10.5" style="3" bestFit="1" customWidth="1"/>
    <col min="9732" max="9732" width="6.5" style="3" customWidth="1"/>
    <col min="9733" max="9734" width="8" style="3" bestFit="1" customWidth="1"/>
    <col min="9735" max="9735" width="8.125" style="3" customWidth="1"/>
    <col min="9736" max="9736" width="10.625" style="3" bestFit="1" customWidth="1"/>
    <col min="9737" max="9737" width="7.5" style="3" customWidth="1"/>
    <col min="9738" max="9738" width="10" style="3"/>
    <col min="9739" max="9739" width="9.125" style="3" customWidth="1"/>
    <col min="9740" max="9740" width="10.5" style="3" bestFit="1" customWidth="1"/>
    <col min="9741" max="9976" width="10" style="3"/>
    <col min="9977" max="9977" width="14.5" style="3" customWidth="1"/>
    <col min="9978" max="9978" width="9.625" style="3" customWidth="1"/>
    <col min="9979" max="9979" width="6.125" style="3" bestFit="1" customWidth="1"/>
    <col min="9980" max="9980" width="7.625" style="3" bestFit="1" customWidth="1"/>
    <col min="9981" max="9981" width="5.625" style="3" customWidth="1"/>
    <col min="9982" max="9982" width="6.625" style="3" bestFit="1" customWidth="1"/>
    <col min="9983" max="9983" width="7.625" style="3" bestFit="1" customWidth="1"/>
    <col min="9984" max="9984" width="11.125" style="3" bestFit="1" customWidth="1"/>
    <col min="9985" max="9985" width="5.625" style="3" customWidth="1"/>
    <col min="9986" max="9986" width="7.625" style="3" bestFit="1" customWidth="1"/>
    <col min="9987" max="9987" width="10.5" style="3" bestFit="1" customWidth="1"/>
    <col min="9988" max="9988" width="6.5" style="3" customWidth="1"/>
    <col min="9989" max="9990" width="8" style="3" bestFit="1" customWidth="1"/>
    <col min="9991" max="9991" width="8.125" style="3" customWidth="1"/>
    <col min="9992" max="9992" width="10.625" style="3" bestFit="1" customWidth="1"/>
    <col min="9993" max="9993" width="7.5" style="3" customWidth="1"/>
    <col min="9994" max="9994" width="10" style="3"/>
    <col min="9995" max="9995" width="9.125" style="3" customWidth="1"/>
    <col min="9996" max="9996" width="10.5" style="3" bestFit="1" customWidth="1"/>
    <col min="9997" max="10232" width="10" style="3"/>
    <col min="10233" max="10233" width="14.5" style="3" customWidth="1"/>
    <col min="10234" max="10234" width="9.625" style="3" customWidth="1"/>
    <col min="10235" max="10235" width="6.125" style="3" bestFit="1" customWidth="1"/>
    <col min="10236" max="10236" width="7.625" style="3" bestFit="1" customWidth="1"/>
    <col min="10237" max="10237" width="5.625" style="3" customWidth="1"/>
    <col min="10238" max="10238" width="6.625" style="3" bestFit="1" customWidth="1"/>
    <col min="10239" max="10239" width="7.625" style="3" bestFit="1" customWidth="1"/>
    <col min="10240" max="10240" width="11.125" style="3" bestFit="1" customWidth="1"/>
    <col min="10241" max="10241" width="5.625" style="3" customWidth="1"/>
    <col min="10242" max="10242" width="7.625" style="3" bestFit="1" customWidth="1"/>
    <col min="10243" max="10243" width="10.5" style="3" bestFit="1" customWidth="1"/>
    <col min="10244" max="10244" width="6.5" style="3" customWidth="1"/>
    <col min="10245" max="10246" width="8" style="3" bestFit="1" customWidth="1"/>
    <col min="10247" max="10247" width="8.125" style="3" customWidth="1"/>
    <col min="10248" max="10248" width="10.625" style="3" bestFit="1" customWidth="1"/>
    <col min="10249" max="10249" width="7.5" style="3" customWidth="1"/>
    <col min="10250" max="10250" width="10" style="3"/>
    <col min="10251" max="10251" width="9.125" style="3" customWidth="1"/>
    <col min="10252" max="10252" width="10.5" style="3" bestFit="1" customWidth="1"/>
    <col min="10253" max="10488" width="10" style="3"/>
    <col min="10489" max="10489" width="14.5" style="3" customWidth="1"/>
    <col min="10490" max="10490" width="9.625" style="3" customWidth="1"/>
    <col min="10491" max="10491" width="6.125" style="3" bestFit="1" customWidth="1"/>
    <col min="10492" max="10492" width="7.625" style="3" bestFit="1" customWidth="1"/>
    <col min="10493" max="10493" width="5.625" style="3" customWidth="1"/>
    <col min="10494" max="10494" width="6.625" style="3" bestFit="1" customWidth="1"/>
    <col min="10495" max="10495" width="7.625" style="3" bestFit="1" customWidth="1"/>
    <col min="10496" max="10496" width="11.125" style="3" bestFit="1" customWidth="1"/>
    <col min="10497" max="10497" width="5.625" style="3" customWidth="1"/>
    <col min="10498" max="10498" width="7.625" style="3" bestFit="1" customWidth="1"/>
    <col min="10499" max="10499" width="10.5" style="3" bestFit="1" customWidth="1"/>
    <col min="10500" max="10500" width="6.5" style="3" customWidth="1"/>
    <col min="10501" max="10502" width="8" style="3" bestFit="1" customWidth="1"/>
    <col min="10503" max="10503" width="8.125" style="3" customWidth="1"/>
    <col min="10504" max="10504" width="10.625" style="3" bestFit="1" customWidth="1"/>
    <col min="10505" max="10505" width="7.5" style="3" customWidth="1"/>
    <col min="10506" max="10506" width="10" style="3"/>
    <col min="10507" max="10507" width="9.125" style="3" customWidth="1"/>
    <col min="10508" max="10508" width="10.5" style="3" bestFit="1" customWidth="1"/>
    <col min="10509" max="10744" width="10" style="3"/>
    <col min="10745" max="10745" width="14.5" style="3" customWidth="1"/>
    <col min="10746" max="10746" width="9.625" style="3" customWidth="1"/>
    <col min="10747" max="10747" width="6.125" style="3" bestFit="1" customWidth="1"/>
    <col min="10748" max="10748" width="7.625" style="3" bestFit="1" customWidth="1"/>
    <col min="10749" max="10749" width="5.625" style="3" customWidth="1"/>
    <col min="10750" max="10750" width="6.625" style="3" bestFit="1" customWidth="1"/>
    <col min="10751" max="10751" width="7.625" style="3" bestFit="1" customWidth="1"/>
    <col min="10752" max="10752" width="11.125" style="3" bestFit="1" customWidth="1"/>
    <col min="10753" max="10753" width="5.625" style="3" customWidth="1"/>
    <col min="10754" max="10754" width="7.625" style="3" bestFit="1" customWidth="1"/>
    <col min="10755" max="10755" width="10.5" style="3" bestFit="1" customWidth="1"/>
    <col min="10756" max="10756" width="6.5" style="3" customWidth="1"/>
    <col min="10757" max="10758" width="8" style="3" bestFit="1" customWidth="1"/>
    <col min="10759" max="10759" width="8.125" style="3" customWidth="1"/>
    <col min="10760" max="10760" width="10.625" style="3" bestFit="1" customWidth="1"/>
    <col min="10761" max="10761" width="7.5" style="3" customWidth="1"/>
    <col min="10762" max="10762" width="10" style="3"/>
    <col min="10763" max="10763" width="9.125" style="3" customWidth="1"/>
    <col min="10764" max="10764" width="10.5" style="3" bestFit="1" customWidth="1"/>
    <col min="10765" max="11000" width="10" style="3"/>
    <col min="11001" max="11001" width="14.5" style="3" customWidth="1"/>
    <col min="11002" max="11002" width="9.625" style="3" customWidth="1"/>
    <col min="11003" max="11003" width="6.125" style="3" bestFit="1" customWidth="1"/>
    <col min="11004" max="11004" width="7.625" style="3" bestFit="1" customWidth="1"/>
    <col min="11005" max="11005" width="5.625" style="3" customWidth="1"/>
    <col min="11006" max="11006" width="6.625" style="3" bestFit="1" customWidth="1"/>
    <col min="11007" max="11007" width="7.625" style="3" bestFit="1" customWidth="1"/>
    <col min="11008" max="11008" width="11.125" style="3" bestFit="1" customWidth="1"/>
    <col min="11009" max="11009" width="5.625" style="3" customWidth="1"/>
    <col min="11010" max="11010" width="7.625" style="3" bestFit="1" customWidth="1"/>
    <col min="11011" max="11011" width="10.5" style="3" bestFit="1" customWidth="1"/>
    <col min="11012" max="11012" width="6.5" style="3" customWidth="1"/>
    <col min="11013" max="11014" width="8" style="3" bestFit="1" customWidth="1"/>
    <col min="11015" max="11015" width="8.125" style="3" customWidth="1"/>
    <col min="11016" max="11016" width="10.625" style="3" bestFit="1" customWidth="1"/>
    <col min="11017" max="11017" width="7.5" style="3" customWidth="1"/>
    <col min="11018" max="11018" width="10" style="3"/>
    <col min="11019" max="11019" width="9.125" style="3" customWidth="1"/>
    <col min="11020" max="11020" width="10.5" style="3" bestFit="1" customWidth="1"/>
    <col min="11021" max="11256" width="10" style="3"/>
    <col min="11257" max="11257" width="14.5" style="3" customWidth="1"/>
    <col min="11258" max="11258" width="9.625" style="3" customWidth="1"/>
    <col min="11259" max="11259" width="6.125" style="3" bestFit="1" customWidth="1"/>
    <col min="11260" max="11260" width="7.625" style="3" bestFit="1" customWidth="1"/>
    <col min="11261" max="11261" width="5.625" style="3" customWidth="1"/>
    <col min="11262" max="11262" width="6.625" style="3" bestFit="1" customWidth="1"/>
    <col min="11263" max="11263" width="7.625" style="3" bestFit="1" customWidth="1"/>
    <col min="11264" max="11264" width="11.125" style="3" bestFit="1" customWidth="1"/>
    <col min="11265" max="11265" width="5.625" style="3" customWidth="1"/>
    <col min="11266" max="11266" width="7.625" style="3" bestFit="1" customWidth="1"/>
    <col min="11267" max="11267" width="10.5" style="3" bestFit="1" customWidth="1"/>
    <col min="11268" max="11268" width="6.5" style="3" customWidth="1"/>
    <col min="11269" max="11270" width="8" style="3" bestFit="1" customWidth="1"/>
    <col min="11271" max="11271" width="8.125" style="3" customWidth="1"/>
    <col min="11272" max="11272" width="10.625" style="3" bestFit="1" customWidth="1"/>
    <col min="11273" max="11273" width="7.5" style="3" customWidth="1"/>
    <col min="11274" max="11274" width="10" style="3"/>
    <col min="11275" max="11275" width="9.125" style="3" customWidth="1"/>
    <col min="11276" max="11276" width="10.5" style="3" bestFit="1" customWidth="1"/>
    <col min="11277" max="11512" width="10" style="3"/>
    <col min="11513" max="11513" width="14.5" style="3" customWidth="1"/>
    <col min="11514" max="11514" width="9.625" style="3" customWidth="1"/>
    <col min="11515" max="11515" width="6.125" style="3" bestFit="1" customWidth="1"/>
    <col min="11516" max="11516" width="7.625" style="3" bestFit="1" customWidth="1"/>
    <col min="11517" max="11517" width="5.625" style="3" customWidth="1"/>
    <col min="11518" max="11518" width="6.625" style="3" bestFit="1" customWidth="1"/>
    <col min="11519" max="11519" width="7.625" style="3" bestFit="1" customWidth="1"/>
    <col min="11520" max="11520" width="11.125" style="3" bestFit="1" customWidth="1"/>
    <col min="11521" max="11521" width="5.625" style="3" customWidth="1"/>
    <col min="11522" max="11522" width="7.625" style="3" bestFit="1" customWidth="1"/>
    <col min="11523" max="11523" width="10.5" style="3" bestFit="1" customWidth="1"/>
    <col min="11524" max="11524" width="6.5" style="3" customWidth="1"/>
    <col min="11525" max="11526" width="8" style="3" bestFit="1" customWidth="1"/>
    <col min="11527" max="11527" width="8.125" style="3" customWidth="1"/>
    <col min="11528" max="11528" width="10.625" style="3" bestFit="1" customWidth="1"/>
    <col min="11529" max="11529" width="7.5" style="3" customWidth="1"/>
    <col min="11530" max="11530" width="10" style="3"/>
    <col min="11531" max="11531" width="9.125" style="3" customWidth="1"/>
    <col min="11532" max="11532" width="10.5" style="3" bestFit="1" customWidth="1"/>
    <col min="11533" max="11768" width="10" style="3"/>
    <col min="11769" max="11769" width="14.5" style="3" customWidth="1"/>
    <col min="11770" max="11770" width="9.625" style="3" customWidth="1"/>
    <col min="11771" max="11771" width="6.125" style="3" bestFit="1" customWidth="1"/>
    <col min="11772" max="11772" width="7.625" style="3" bestFit="1" customWidth="1"/>
    <col min="11773" max="11773" width="5.625" style="3" customWidth="1"/>
    <col min="11774" max="11774" width="6.625" style="3" bestFit="1" customWidth="1"/>
    <col min="11775" max="11775" width="7.625" style="3" bestFit="1" customWidth="1"/>
    <col min="11776" max="11776" width="11.125" style="3" bestFit="1" customWidth="1"/>
    <col min="11777" max="11777" width="5.625" style="3" customWidth="1"/>
    <col min="11778" max="11778" width="7.625" style="3" bestFit="1" customWidth="1"/>
    <col min="11779" max="11779" width="10.5" style="3" bestFit="1" customWidth="1"/>
    <col min="11780" max="11780" width="6.5" style="3" customWidth="1"/>
    <col min="11781" max="11782" width="8" style="3" bestFit="1" customWidth="1"/>
    <col min="11783" max="11783" width="8.125" style="3" customWidth="1"/>
    <col min="11784" max="11784" width="10.625" style="3" bestFit="1" customWidth="1"/>
    <col min="11785" max="11785" width="7.5" style="3" customWidth="1"/>
    <col min="11786" max="11786" width="10" style="3"/>
    <col min="11787" max="11787" width="9.125" style="3" customWidth="1"/>
    <col min="11788" max="11788" width="10.5" style="3" bestFit="1" customWidth="1"/>
    <col min="11789" max="12024" width="10" style="3"/>
    <col min="12025" max="12025" width="14.5" style="3" customWidth="1"/>
    <col min="12026" max="12026" width="9.625" style="3" customWidth="1"/>
    <col min="12027" max="12027" width="6.125" style="3" bestFit="1" customWidth="1"/>
    <col min="12028" max="12028" width="7.625" style="3" bestFit="1" customWidth="1"/>
    <col min="12029" max="12029" width="5.625" style="3" customWidth="1"/>
    <col min="12030" max="12030" width="6.625" style="3" bestFit="1" customWidth="1"/>
    <col min="12031" max="12031" width="7.625" style="3" bestFit="1" customWidth="1"/>
    <col min="12032" max="12032" width="11.125" style="3" bestFit="1" customWidth="1"/>
    <col min="12033" max="12033" width="5.625" style="3" customWidth="1"/>
    <col min="12034" max="12034" width="7.625" style="3" bestFit="1" customWidth="1"/>
    <col min="12035" max="12035" width="10.5" style="3" bestFit="1" customWidth="1"/>
    <col min="12036" max="12036" width="6.5" style="3" customWidth="1"/>
    <col min="12037" max="12038" width="8" style="3" bestFit="1" customWidth="1"/>
    <col min="12039" max="12039" width="8.125" style="3" customWidth="1"/>
    <col min="12040" max="12040" width="10.625" style="3" bestFit="1" customWidth="1"/>
    <col min="12041" max="12041" width="7.5" style="3" customWidth="1"/>
    <col min="12042" max="12042" width="10" style="3"/>
    <col min="12043" max="12043" width="9.125" style="3" customWidth="1"/>
    <col min="12044" max="12044" width="10.5" style="3" bestFit="1" customWidth="1"/>
    <col min="12045" max="12280" width="10" style="3"/>
    <col min="12281" max="12281" width="14.5" style="3" customWidth="1"/>
    <col min="12282" max="12282" width="9.625" style="3" customWidth="1"/>
    <col min="12283" max="12283" width="6.125" style="3" bestFit="1" customWidth="1"/>
    <col min="12284" max="12284" width="7.625" style="3" bestFit="1" customWidth="1"/>
    <col min="12285" max="12285" width="5.625" style="3" customWidth="1"/>
    <col min="12286" max="12286" width="6.625" style="3" bestFit="1" customWidth="1"/>
    <col min="12287" max="12287" width="7.625" style="3" bestFit="1" customWidth="1"/>
    <col min="12288" max="12288" width="11.125" style="3" bestFit="1" customWidth="1"/>
    <col min="12289" max="12289" width="5.625" style="3" customWidth="1"/>
    <col min="12290" max="12290" width="7.625" style="3" bestFit="1" customWidth="1"/>
    <col min="12291" max="12291" width="10.5" style="3" bestFit="1" customWidth="1"/>
    <col min="12292" max="12292" width="6.5" style="3" customWidth="1"/>
    <col min="12293" max="12294" width="8" style="3" bestFit="1" customWidth="1"/>
    <col min="12295" max="12295" width="8.125" style="3" customWidth="1"/>
    <col min="12296" max="12296" width="10.625" style="3" bestFit="1" customWidth="1"/>
    <col min="12297" max="12297" width="7.5" style="3" customWidth="1"/>
    <col min="12298" max="12298" width="10" style="3"/>
    <col min="12299" max="12299" width="9.125" style="3" customWidth="1"/>
    <col min="12300" max="12300" width="10.5" style="3" bestFit="1" customWidth="1"/>
    <col min="12301" max="12536" width="10" style="3"/>
    <col min="12537" max="12537" width="14.5" style="3" customWidth="1"/>
    <col min="12538" max="12538" width="9.625" style="3" customWidth="1"/>
    <col min="12539" max="12539" width="6.125" style="3" bestFit="1" customWidth="1"/>
    <col min="12540" max="12540" width="7.625" style="3" bestFit="1" customWidth="1"/>
    <col min="12541" max="12541" width="5.625" style="3" customWidth="1"/>
    <col min="12542" max="12542" width="6.625" style="3" bestFit="1" customWidth="1"/>
    <col min="12543" max="12543" width="7.625" style="3" bestFit="1" customWidth="1"/>
    <col min="12544" max="12544" width="11.125" style="3" bestFit="1" customWidth="1"/>
    <col min="12545" max="12545" width="5.625" style="3" customWidth="1"/>
    <col min="12546" max="12546" width="7.625" style="3" bestFit="1" customWidth="1"/>
    <col min="12547" max="12547" width="10.5" style="3" bestFit="1" customWidth="1"/>
    <col min="12548" max="12548" width="6.5" style="3" customWidth="1"/>
    <col min="12549" max="12550" width="8" style="3" bestFit="1" customWidth="1"/>
    <col min="12551" max="12551" width="8.125" style="3" customWidth="1"/>
    <col min="12552" max="12552" width="10.625" style="3" bestFit="1" customWidth="1"/>
    <col min="12553" max="12553" width="7.5" style="3" customWidth="1"/>
    <col min="12554" max="12554" width="10" style="3"/>
    <col min="12555" max="12555" width="9.125" style="3" customWidth="1"/>
    <col min="12556" max="12556" width="10.5" style="3" bestFit="1" customWidth="1"/>
    <col min="12557" max="12792" width="10" style="3"/>
    <col min="12793" max="12793" width="14.5" style="3" customWidth="1"/>
    <col min="12794" max="12794" width="9.625" style="3" customWidth="1"/>
    <col min="12795" max="12795" width="6.125" style="3" bestFit="1" customWidth="1"/>
    <col min="12796" max="12796" width="7.625" style="3" bestFit="1" customWidth="1"/>
    <col min="12797" max="12797" width="5.625" style="3" customWidth="1"/>
    <col min="12798" max="12798" width="6.625" style="3" bestFit="1" customWidth="1"/>
    <col min="12799" max="12799" width="7.625" style="3" bestFit="1" customWidth="1"/>
    <col min="12800" max="12800" width="11.125" style="3" bestFit="1" customWidth="1"/>
    <col min="12801" max="12801" width="5.625" style="3" customWidth="1"/>
    <col min="12802" max="12802" width="7.625" style="3" bestFit="1" customWidth="1"/>
    <col min="12803" max="12803" width="10.5" style="3" bestFit="1" customWidth="1"/>
    <col min="12804" max="12804" width="6.5" style="3" customWidth="1"/>
    <col min="12805" max="12806" width="8" style="3" bestFit="1" customWidth="1"/>
    <col min="12807" max="12807" width="8.125" style="3" customWidth="1"/>
    <col min="12808" max="12808" width="10.625" style="3" bestFit="1" customWidth="1"/>
    <col min="12809" max="12809" width="7.5" style="3" customWidth="1"/>
    <col min="12810" max="12810" width="10" style="3"/>
    <col min="12811" max="12811" width="9.125" style="3" customWidth="1"/>
    <col min="12812" max="12812" width="10.5" style="3" bestFit="1" customWidth="1"/>
    <col min="12813" max="13048" width="10" style="3"/>
    <col min="13049" max="13049" width="14.5" style="3" customWidth="1"/>
    <col min="13050" max="13050" width="9.625" style="3" customWidth="1"/>
    <col min="13051" max="13051" width="6.125" style="3" bestFit="1" customWidth="1"/>
    <col min="13052" max="13052" width="7.625" style="3" bestFit="1" customWidth="1"/>
    <col min="13053" max="13053" width="5.625" style="3" customWidth="1"/>
    <col min="13054" max="13054" width="6.625" style="3" bestFit="1" customWidth="1"/>
    <col min="13055" max="13055" width="7.625" style="3" bestFit="1" customWidth="1"/>
    <col min="13056" max="13056" width="11.125" style="3" bestFit="1" customWidth="1"/>
    <col min="13057" max="13057" width="5.625" style="3" customWidth="1"/>
    <col min="13058" max="13058" width="7.625" style="3" bestFit="1" customWidth="1"/>
    <col min="13059" max="13059" width="10.5" style="3" bestFit="1" customWidth="1"/>
    <col min="13060" max="13060" width="6.5" style="3" customWidth="1"/>
    <col min="13061" max="13062" width="8" style="3" bestFit="1" customWidth="1"/>
    <col min="13063" max="13063" width="8.125" style="3" customWidth="1"/>
    <col min="13064" max="13064" width="10.625" style="3" bestFit="1" customWidth="1"/>
    <col min="13065" max="13065" width="7.5" style="3" customWidth="1"/>
    <col min="13066" max="13066" width="10" style="3"/>
    <col min="13067" max="13067" width="9.125" style="3" customWidth="1"/>
    <col min="13068" max="13068" width="10.5" style="3" bestFit="1" customWidth="1"/>
    <col min="13069" max="13304" width="10" style="3"/>
    <col min="13305" max="13305" width="14.5" style="3" customWidth="1"/>
    <col min="13306" max="13306" width="9.625" style="3" customWidth="1"/>
    <col min="13307" max="13307" width="6.125" style="3" bestFit="1" customWidth="1"/>
    <col min="13308" max="13308" width="7.625" style="3" bestFit="1" customWidth="1"/>
    <col min="13309" max="13309" width="5.625" style="3" customWidth="1"/>
    <col min="13310" max="13310" width="6.625" style="3" bestFit="1" customWidth="1"/>
    <col min="13311" max="13311" width="7.625" style="3" bestFit="1" customWidth="1"/>
    <col min="13312" max="13312" width="11.125" style="3" bestFit="1" customWidth="1"/>
    <col min="13313" max="13313" width="5.625" style="3" customWidth="1"/>
    <col min="13314" max="13314" width="7.625" style="3" bestFit="1" customWidth="1"/>
    <col min="13315" max="13315" width="10.5" style="3" bestFit="1" customWidth="1"/>
    <col min="13316" max="13316" width="6.5" style="3" customWidth="1"/>
    <col min="13317" max="13318" width="8" style="3" bestFit="1" customWidth="1"/>
    <col min="13319" max="13319" width="8.125" style="3" customWidth="1"/>
    <col min="13320" max="13320" width="10.625" style="3" bestFit="1" customWidth="1"/>
    <col min="13321" max="13321" width="7.5" style="3" customWidth="1"/>
    <col min="13322" max="13322" width="10" style="3"/>
    <col min="13323" max="13323" width="9.125" style="3" customWidth="1"/>
    <col min="13324" max="13324" width="10.5" style="3" bestFit="1" customWidth="1"/>
    <col min="13325" max="13560" width="10" style="3"/>
    <col min="13561" max="13561" width="14.5" style="3" customWidth="1"/>
    <col min="13562" max="13562" width="9.625" style="3" customWidth="1"/>
    <col min="13563" max="13563" width="6.125" style="3" bestFit="1" customWidth="1"/>
    <col min="13564" max="13564" width="7.625" style="3" bestFit="1" customWidth="1"/>
    <col min="13565" max="13565" width="5.625" style="3" customWidth="1"/>
    <col min="13566" max="13566" width="6.625" style="3" bestFit="1" customWidth="1"/>
    <col min="13567" max="13567" width="7.625" style="3" bestFit="1" customWidth="1"/>
    <col min="13568" max="13568" width="11.125" style="3" bestFit="1" customWidth="1"/>
    <col min="13569" max="13569" width="5.625" style="3" customWidth="1"/>
    <col min="13570" max="13570" width="7.625" style="3" bestFit="1" customWidth="1"/>
    <col min="13571" max="13571" width="10.5" style="3" bestFit="1" customWidth="1"/>
    <col min="13572" max="13572" width="6.5" style="3" customWidth="1"/>
    <col min="13573" max="13574" width="8" style="3" bestFit="1" customWidth="1"/>
    <col min="13575" max="13575" width="8.125" style="3" customWidth="1"/>
    <col min="13576" max="13576" width="10.625" style="3" bestFit="1" customWidth="1"/>
    <col min="13577" max="13577" width="7.5" style="3" customWidth="1"/>
    <col min="13578" max="13578" width="10" style="3"/>
    <col min="13579" max="13579" width="9.125" style="3" customWidth="1"/>
    <col min="13580" max="13580" width="10.5" style="3" bestFit="1" customWidth="1"/>
    <col min="13581" max="13816" width="10" style="3"/>
    <col min="13817" max="13817" width="14.5" style="3" customWidth="1"/>
    <col min="13818" max="13818" width="9.625" style="3" customWidth="1"/>
    <col min="13819" max="13819" width="6.125" style="3" bestFit="1" customWidth="1"/>
    <col min="13820" max="13820" width="7.625" style="3" bestFit="1" customWidth="1"/>
    <col min="13821" max="13821" width="5.625" style="3" customWidth="1"/>
    <col min="13822" max="13822" width="6.625" style="3" bestFit="1" customWidth="1"/>
    <col min="13823" max="13823" width="7.625" style="3" bestFit="1" customWidth="1"/>
    <col min="13824" max="13824" width="11.125" style="3" bestFit="1" customWidth="1"/>
    <col min="13825" max="13825" width="5.625" style="3" customWidth="1"/>
    <col min="13826" max="13826" width="7.625" style="3" bestFit="1" customWidth="1"/>
    <col min="13827" max="13827" width="10.5" style="3" bestFit="1" customWidth="1"/>
    <col min="13828" max="13828" width="6.5" style="3" customWidth="1"/>
    <col min="13829" max="13830" width="8" style="3" bestFit="1" customWidth="1"/>
    <col min="13831" max="13831" width="8.125" style="3" customWidth="1"/>
    <col min="13832" max="13832" width="10.625" style="3" bestFit="1" customWidth="1"/>
    <col min="13833" max="13833" width="7.5" style="3" customWidth="1"/>
    <col min="13834" max="13834" width="10" style="3"/>
    <col min="13835" max="13835" width="9.125" style="3" customWidth="1"/>
    <col min="13836" max="13836" width="10.5" style="3" bestFit="1" customWidth="1"/>
    <col min="13837" max="14072" width="10" style="3"/>
    <col min="14073" max="14073" width="14.5" style="3" customWidth="1"/>
    <col min="14074" max="14074" width="9.625" style="3" customWidth="1"/>
    <col min="14075" max="14075" width="6.125" style="3" bestFit="1" customWidth="1"/>
    <col min="14076" max="14076" width="7.625" style="3" bestFit="1" customWidth="1"/>
    <col min="14077" max="14077" width="5.625" style="3" customWidth="1"/>
    <col min="14078" max="14078" width="6.625" style="3" bestFit="1" customWidth="1"/>
    <col min="14079" max="14079" width="7.625" style="3" bestFit="1" customWidth="1"/>
    <col min="14080" max="14080" width="11.125" style="3" bestFit="1" customWidth="1"/>
    <col min="14081" max="14081" width="5.625" style="3" customWidth="1"/>
    <col min="14082" max="14082" width="7.625" style="3" bestFit="1" customWidth="1"/>
    <col min="14083" max="14083" width="10.5" style="3" bestFit="1" customWidth="1"/>
    <col min="14084" max="14084" width="6.5" style="3" customWidth="1"/>
    <col min="14085" max="14086" width="8" style="3" bestFit="1" customWidth="1"/>
    <col min="14087" max="14087" width="8.125" style="3" customWidth="1"/>
    <col min="14088" max="14088" width="10.625" style="3" bestFit="1" customWidth="1"/>
    <col min="14089" max="14089" width="7.5" style="3" customWidth="1"/>
    <col min="14090" max="14090" width="10" style="3"/>
    <col min="14091" max="14091" width="9.125" style="3" customWidth="1"/>
    <col min="14092" max="14092" width="10.5" style="3" bestFit="1" customWidth="1"/>
    <col min="14093" max="14328" width="10" style="3"/>
    <col min="14329" max="14329" width="14.5" style="3" customWidth="1"/>
    <col min="14330" max="14330" width="9.625" style="3" customWidth="1"/>
    <col min="14331" max="14331" width="6.125" style="3" bestFit="1" customWidth="1"/>
    <col min="14332" max="14332" width="7.625" style="3" bestFit="1" customWidth="1"/>
    <col min="14333" max="14333" width="5.625" style="3" customWidth="1"/>
    <col min="14334" max="14334" width="6.625" style="3" bestFit="1" customWidth="1"/>
    <col min="14335" max="14335" width="7.625" style="3" bestFit="1" customWidth="1"/>
    <col min="14336" max="14336" width="11.125" style="3" bestFit="1" customWidth="1"/>
    <col min="14337" max="14337" width="5.625" style="3" customWidth="1"/>
    <col min="14338" max="14338" width="7.625" style="3" bestFit="1" customWidth="1"/>
    <col min="14339" max="14339" width="10.5" style="3" bestFit="1" customWidth="1"/>
    <col min="14340" max="14340" width="6.5" style="3" customWidth="1"/>
    <col min="14341" max="14342" width="8" style="3" bestFit="1" customWidth="1"/>
    <col min="14343" max="14343" width="8.125" style="3" customWidth="1"/>
    <col min="14344" max="14344" width="10.625" style="3" bestFit="1" customWidth="1"/>
    <col min="14345" max="14345" width="7.5" style="3" customWidth="1"/>
    <col min="14346" max="14346" width="10" style="3"/>
    <col min="14347" max="14347" width="9.125" style="3" customWidth="1"/>
    <col min="14348" max="14348" width="10.5" style="3" bestFit="1" customWidth="1"/>
    <col min="14349" max="14584" width="10" style="3"/>
    <col min="14585" max="14585" width="14.5" style="3" customWidth="1"/>
    <col min="14586" max="14586" width="9.625" style="3" customWidth="1"/>
    <col min="14587" max="14587" width="6.125" style="3" bestFit="1" customWidth="1"/>
    <col min="14588" max="14588" width="7.625" style="3" bestFit="1" customWidth="1"/>
    <col min="14589" max="14589" width="5.625" style="3" customWidth="1"/>
    <col min="14590" max="14590" width="6.625" style="3" bestFit="1" customWidth="1"/>
    <col min="14591" max="14591" width="7.625" style="3" bestFit="1" customWidth="1"/>
    <col min="14592" max="14592" width="11.125" style="3" bestFit="1" customWidth="1"/>
    <col min="14593" max="14593" width="5.625" style="3" customWidth="1"/>
    <col min="14594" max="14594" width="7.625" style="3" bestFit="1" customWidth="1"/>
    <col min="14595" max="14595" width="10.5" style="3" bestFit="1" customWidth="1"/>
    <col min="14596" max="14596" width="6.5" style="3" customWidth="1"/>
    <col min="14597" max="14598" width="8" style="3" bestFit="1" customWidth="1"/>
    <col min="14599" max="14599" width="8.125" style="3" customWidth="1"/>
    <col min="14600" max="14600" width="10.625" style="3" bestFit="1" customWidth="1"/>
    <col min="14601" max="14601" width="7.5" style="3" customWidth="1"/>
    <col min="14602" max="14602" width="10" style="3"/>
    <col min="14603" max="14603" width="9.125" style="3" customWidth="1"/>
    <col min="14604" max="14604" width="10.5" style="3" bestFit="1" customWidth="1"/>
    <col min="14605" max="14840" width="10" style="3"/>
    <col min="14841" max="14841" width="14.5" style="3" customWidth="1"/>
    <col min="14842" max="14842" width="9.625" style="3" customWidth="1"/>
    <col min="14843" max="14843" width="6.125" style="3" bestFit="1" customWidth="1"/>
    <col min="14844" max="14844" width="7.625" style="3" bestFit="1" customWidth="1"/>
    <col min="14845" max="14845" width="5.625" style="3" customWidth="1"/>
    <col min="14846" max="14846" width="6.625" style="3" bestFit="1" customWidth="1"/>
    <col min="14847" max="14847" width="7.625" style="3" bestFit="1" customWidth="1"/>
    <col min="14848" max="14848" width="11.125" style="3" bestFit="1" customWidth="1"/>
    <col min="14849" max="14849" width="5.625" style="3" customWidth="1"/>
    <col min="14850" max="14850" width="7.625" style="3" bestFit="1" customWidth="1"/>
    <col min="14851" max="14851" width="10.5" style="3" bestFit="1" customWidth="1"/>
    <col min="14852" max="14852" width="6.5" style="3" customWidth="1"/>
    <col min="14853" max="14854" width="8" style="3" bestFit="1" customWidth="1"/>
    <col min="14855" max="14855" width="8.125" style="3" customWidth="1"/>
    <col min="14856" max="14856" width="10.625" style="3" bestFit="1" customWidth="1"/>
    <col min="14857" max="14857" width="7.5" style="3" customWidth="1"/>
    <col min="14858" max="14858" width="10" style="3"/>
    <col min="14859" max="14859" width="9.125" style="3" customWidth="1"/>
    <col min="14860" max="14860" width="10.5" style="3" bestFit="1" customWidth="1"/>
    <col min="14861" max="15096" width="10" style="3"/>
    <col min="15097" max="15097" width="14.5" style="3" customWidth="1"/>
    <col min="15098" max="15098" width="9.625" style="3" customWidth="1"/>
    <col min="15099" max="15099" width="6.125" style="3" bestFit="1" customWidth="1"/>
    <col min="15100" max="15100" width="7.625" style="3" bestFit="1" customWidth="1"/>
    <col min="15101" max="15101" width="5.625" style="3" customWidth="1"/>
    <col min="15102" max="15102" width="6.625" style="3" bestFit="1" customWidth="1"/>
    <col min="15103" max="15103" width="7.625" style="3" bestFit="1" customWidth="1"/>
    <col min="15104" max="15104" width="11.125" style="3" bestFit="1" customWidth="1"/>
    <col min="15105" max="15105" width="5.625" style="3" customWidth="1"/>
    <col min="15106" max="15106" width="7.625" style="3" bestFit="1" customWidth="1"/>
    <col min="15107" max="15107" width="10.5" style="3" bestFit="1" customWidth="1"/>
    <col min="15108" max="15108" width="6.5" style="3" customWidth="1"/>
    <col min="15109" max="15110" width="8" style="3" bestFit="1" customWidth="1"/>
    <col min="15111" max="15111" width="8.125" style="3" customWidth="1"/>
    <col min="15112" max="15112" width="10.625" style="3" bestFit="1" customWidth="1"/>
    <col min="15113" max="15113" width="7.5" style="3" customWidth="1"/>
    <col min="15114" max="15114" width="10" style="3"/>
    <col min="15115" max="15115" width="9.125" style="3" customWidth="1"/>
    <col min="15116" max="15116" width="10.5" style="3" bestFit="1" customWidth="1"/>
    <col min="15117" max="15352" width="10" style="3"/>
    <col min="15353" max="15353" width="14.5" style="3" customWidth="1"/>
    <col min="15354" max="15354" width="9.625" style="3" customWidth="1"/>
    <col min="15355" max="15355" width="6.125" style="3" bestFit="1" customWidth="1"/>
    <col min="15356" max="15356" width="7.625" style="3" bestFit="1" customWidth="1"/>
    <col min="15357" max="15357" width="5.625" style="3" customWidth="1"/>
    <col min="15358" max="15358" width="6.625" style="3" bestFit="1" customWidth="1"/>
    <col min="15359" max="15359" width="7.625" style="3" bestFit="1" customWidth="1"/>
    <col min="15360" max="15360" width="11.125" style="3" bestFit="1" customWidth="1"/>
    <col min="15361" max="15361" width="5.625" style="3" customWidth="1"/>
    <col min="15362" max="15362" width="7.625" style="3" bestFit="1" customWidth="1"/>
    <col min="15363" max="15363" width="10.5" style="3" bestFit="1" customWidth="1"/>
    <col min="15364" max="15364" width="6.5" style="3" customWidth="1"/>
    <col min="15365" max="15366" width="8" style="3" bestFit="1" customWidth="1"/>
    <col min="15367" max="15367" width="8.125" style="3" customWidth="1"/>
    <col min="15368" max="15368" width="10.625" style="3" bestFit="1" customWidth="1"/>
    <col min="15369" max="15369" width="7.5" style="3" customWidth="1"/>
    <col min="15370" max="15370" width="10" style="3"/>
    <col min="15371" max="15371" width="9.125" style="3" customWidth="1"/>
    <col min="15372" max="15372" width="10.5" style="3" bestFit="1" customWidth="1"/>
    <col min="15373" max="15608" width="10" style="3"/>
    <col min="15609" max="15609" width="14.5" style="3" customWidth="1"/>
    <col min="15610" max="15610" width="9.625" style="3" customWidth="1"/>
    <col min="15611" max="15611" width="6.125" style="3" bestFit="1" customWidth="1"/>
    <col min="15612" max="15612" width="7.625" style="3" bestFit="1" customWidth="1"/>
    <col min="15613" max="15613" width="5.625" style="3" customWidth="1"/>
    <col min="15614" max="15614" width="6.625" style="3" bestFit="1" customWidth="1"/>
    <col min="15615" max="15615" width="7.625" style="3" bestFit="1" customWidth="1"/>
    <col min="15616" max="15616" width="11.125" style="3" bestFit="1" customWidth="1"/>
    <col min="15617" max="15617" width="5.625" style="3" customWidth="1"/>
    <col min="15618" max="15618" width="7.625" style="3" bestFit="1" customWidth="1"/>
    <col min="15619" max="15619" width="10.5" style="3" bestFit="1" customWidth="1"/>
    <col min="15620" max="15620" width="6.5" style="3" customWidth="1"/>
    <col min="15621" max="15622" width="8" style="3" bestFit="1" customWidth="1"/>
    <col min="15623" max="15623" width="8.125" style="3" customWidth="1"/>
    <col min="15624" max="15624" width="10.625" style="3" bestFit="1" customWidth="1"/>
    <col min="15625" max="15625" width="7.5" style="3" customWidth="1"/>
    <col min="15626" max="15626" width="10" style="3"/>
    <col min="15627" max="15627" width="9.125" style="3" customWidth="1"/>
    <col min="15628" max="15628" width="10.5" style="3" bestFit="1" customWidth="1"/>
    <col min="15629" max="15864" width="10" style="3"/>
    <col min="15865" max="15865" width="14.5" style="3" customWidth="1"/>
    <col min="15866" max="15866" width="9.625" style="3" customWidth="1"/>
    <col min="15867" max="15867" width="6.125" style="3" bestFit="1" customWidth="1"/>
    <col min="15868" max="15868" width="7.625" style="3" bestFit="1" customWidth="1"/>
    <col min="15869" max="15869" width="5.625" style="3" customWidth="1"/>
    <col min="15870" max="15870" width="6.625" style="3" bestFit="1" customWidth="1"/>
    <col min="15871" max="15871" width="7.625" style="3" bestFit="1" customWidth="1"/>
    <col min="15872" max="15872" width="11.125" style="3" bestFit="1" customWidth="1"/>
    <col min="15873" max="15873" width="5.625" style="3" customWidth="1"/>
    <col min="15874" max="15874" width="7.625" style="3" bestFit="1" customWidth="1"/>
    <col min="15875" max="15875" width="10.5" style="3" bestFit="1" customWidth="1"/>
    <col min="15876" max="15876" width="6.5" style="3" customWidth="1"/>
    <col min="15877" max="15878" width="8" style="3" bestFit="1" customWidth="1"/>
    <col min="15879" max="15879" width="8.125" style="3" customWidth="1"/>
    <col min="15880" max="15880" width="10.625" style="3" bestFit="1" customWidth="1"/>
    <col min="15881" max="15881" width="7.5" style="3" customWidth="1"/>
    <col min="15882" max="15882" width="10" style="3"/>
    <col min="15883" max="15883" width="9.125" style="3" customWidth="1"/>
    <col min="15884" max="15884" width="10.5" style="3" bestFit="1" customWidth="1"/>
    <col min="15885" max="16120" width="10" style="3"/>
    <col min="16121" max="16121" width="14.5" style="3" customWidth="1"/>
    <col min="16122" max="16122" width="9.625" style="3" customWidth="1"/>
    <col min="16123" max="16123" width="6.125" style="3" bestFit="1" customWidth="1"/>
    <col min="16124" max="16124" width="7.625" style="3" bestFit="1" customWidth="1"/>
    <col min="16125" max="16125" width="5.625" style="3" customWidth="1"/>
    <col min="16126" max="16126" width="6.625" style="3" bestFit="1" customWidth="1"/>
    <col min="16127" max="16127" width="7.625" style="3" bestFit="1" customWidth="1"/>
    <col min="16128" max="16128" width="11.125" style="3" bestFit="1" customWidth="1"/>
    <col min="16129" max="16129" width="5.625" style="3" customWidth="1"/>
    <col min="16130" max="16130" width="7.625" style="3" bestFit="1" customWidth="1"/>
    <col min="16131" max="16131" width="10.5" style="3" bestFit="1" customWidth="1"/>
    <col min="16132" max="16132" width="6.5" style="3" customWidth="1"/>
    <col min="16133" max="16134" width="8" style="3" bestFit="1" customWidth="1"/>
    <col min="16135" max="16135" width="8.125" style="3" customWidth="1"/>
    <col min="16136" max="16136" width="10.625" style="3" bestFit="1" customWidth="1"/>
    <col min="16137" max="16137" width="7.5" style="3" customWidth="1"/>
    <col min="16138" max="16138" width="10" style="3"/>
    <col min="16139" max="16139" width="9.125" style="3" customWidth="1"/>
    <col min="16140" max="16140" width="10.5" style="3" bestFit="1" customWidth="1"/>
    <col min="16141" max="16384" width="11" style="3"/>
  </cols>
  <sheetData>
    <row r="1" spans="1:12" x14ac:dyDescent="0.2">
      <c r="A1" s="6" t="s">
        <v>583</v>
      </c>
    </row>
    <row r="2" spans="1:12" ht="15.75" x14ac:dyDescent="0.25">
      <c r="A2" s="2"/>
      <c r="B2" s="89"/>
      <c r="H2" s="79" t="s">
        <v>151</v>
      </c>
    </row>
    <row r="3" spans="1:12" ht="14.1" customHeight="1" x14ac:dyDescent="0.2">
      <c r="A3" s="90"/>
      <c r="B3" s="782">
        <f>INDICE!A3</f>
        <v>46081</v>
      </c>
      <c r="C3" s="782"/>
      <c r="D3" s="782"/>
      <c r="E3" s="91"/>
      <c r="F3" s="783" t="s">
        <v>116</v>
      </c>
      <c r="G3" s="783"/>
      <c r="H3" s="783"/>
    </row>
    <row r="4" spans="1:12" x14ac:dyDescent="0.2">
      <c r="A4" s="92"/>
      <c r="B4" s="93" t="s">
        <v>143</v>
      </c>
      <c r="C4" s="488" t="s">
        <v>144</v>
      </c>
      <c r="D4" s="93" t="s">
        <v>152</v>
      </c>
      <c r="E4" s="93"/>
      <c r="F4" s="93" t="s">
        <v>143</v>
      </c>
      <c r="G4" s="488" t="s">
        <v>144</v>
      </c>
      <c r="H4" s="93" t="s">
        <v>152</v>
      </c>
    </row>
    <row r="5" spans="1:12" x14ac:dyDescent="0.2">
      <c r="A5" s="90" t="s">
        <v>153</v>
      </c>
      <c r="B5" s="94">
        <v>74.229709999999969</v>
      </c>
      <c r="C5" s="96">
        <v>2.9841200000000003</v>
      </c>
      <c r="D5" s="339">
        <v>77.213829999999973</v>
      </c>
      <c r="E5" s="94"/>
      <c r="F5" s="94">
        <v>1038.446649999999</v>
      </c>
      <c r="G5" s="96">
        <v>43.708790000000036</v>
      </c>
      <c r="H5" s="339">
        <v>1082.1554399999991</v>
      </c>
    </row>
    <row r="6" spans="1:12" x14ac:dyDescent="0.2">
      <c r="A6" s="92" t="s">
        <v>154</v>
      </c>
      <c r="B6" s="95">
        <v>14.130210000000002</v>
      </c>
      <c r="C6" s="96">
        <v>0.58545999999999976</v>
      </c>
      <c r="D6" s="340">
        <v>14.715670000000001</v>
      </c>
      <c r="E6" s="95"/>
      <c r="F6" s="95">
        <v>190.58931999999999</v>
      </c>
      <c r="G6" s="96">
        <v>8.3237999999999968</v>
      </c>
      <c r="H6" s="340">
        <v>198.91311999999999</v>
      </c>
    </row>
    <row r="7" spans="1:12" x14ac:dyDescent="0.2">
      <c r="A7" s="92" t="s">
        <v>155</v>
      </c>
      <c r="B7" s="95">
        <v>8.0100599999999993</v>
      </c>
      <c r="C7" s="96">
        <v>0.47438999999999998</v>
      </c>
      <c r="D7" s="340">
        <v>8.4844499999999989</v>
      </c>
      <c r="E7" s="95"/>
      <c r="F7" s="95">
        <v>115.81395999999999</v>
      </c>
      <c r="G7" s="96">
        <v>6.9575599999999991</v>
      </c>
      <c r="H7" s="340">
        <v>122.77152</v>
      </c>
    </row>
    <row r="8" spans="1:12" x14ac:dyDescent="0.2">
      <c r="A8" s="92" t="s">
        <v>156</v>
      </c>
      <c r="B8" s="95">
        <v>16.117940000000001</v>
      </c>
      <c r="C8" s="96">
        <v>0.79473000000000005</v>
      </c>
      <c r="D8" s="340">
        <v>16.912670000000002</v>
      </c>
      <c r="E8" s="95"/>
      <c r="F8" s="95">
        <v>268.69307000000009</v>
      </c>
      <c r="G8" s="96">
        <v>12.582279999999992</v>
      </c>
      <c r="H8" s="340">
        <v>281.27535000000006</v>
      </c>
    </row>
    <row r="9" spans="1:12" x14ac:dyDescent="0.2">
      <c r="A9" s="92" t="s">
        <v>157</v>
      </c>
      <c r="B9" s="95">
        <v>35.668630000000007</v>
      </c>
      <c r="C9" s="96">
        <v>7.9049600000000009</v>
      </c>
      <c r="D9" s="340">
        <v>43.57359000000001</v>
      </c>
      <c r="E9" s="95"/>
      <c r="F9" s="95">
        <v>454.14319000000023</v>
      </c>
      <c r="G9" s="96">
        <v>102.73471999999998</v>
      </c>
      <c r="H9" s="340">
        <v>556.87791000000016</v>
      </c>
    </row>
    <row r="10" spans="1:12" x14ac:dyDescent="0.2">
      <c r="A10" s="92" t="s">
        <v>158</v>
      </c>
      <c r="B10" s="95">
        <v>6.2236799999999999</v>
      </c>
      <c r="C10" s="96">
        <v>0.21298000000000003</v>
      </c>
      <c r="D10" s="340">
        <v>6.4366599999999998</v>
      </c>
      <c r="E10" s="95"/>
      <c r="F10" s="95">
        <v>93.082280000000054</v>
      </c>
      <c r="G10" s="96">
        <v>3.8538600000000001</v>
      </c>
      <c r="H10" s="340">
        <v>96.936140000000051</v>
      </c>
    </row>
    <row r="11" spans="1:12" x14ac:dyDescent="0.2">
      <c r="A11" s="92" t="s">
        <v>159</v>
      </c>
      <c r="B11" s="95">
        <v>24.402579999999993</v>
      </c>
      <c r="C11" s="96">
        <v>1.1054300000000006</v>
      </c>
      <c r="D11" s="340">
        <v>25.508009999999995</v>
      </c>
      <c r="E11" s="95"/>
      <c r="F11" s="95">
        <v>369.58578999999963</v>
      </c>
      <c r="G11" s="96">
        <v>19.475900000000028</v>
      </c>
      <c r="H11" s="340">
        <v>389.06168999999966</v>
      </c>
    </row>
    <row r="12" spans="1:12" x14ac:dyDescent="0.2">
      <c r="A12" s="92" t="s">
        <v>507</v>
      </c>
      <c r="B12" s="95">
        <v>21.496390000000009</v>
      </c>
      <c r="C12" s="96">
        <v>0.81289999999999984</v>
      </c>
      <c r="D12" s="340">
        <v>22.309290000000008</v>
      </c>
      <c r="E12" s="95"/>
      <c r="F12" s="95">
        <v>294.15644000000015</v>
      </c>
      <c r="G12" s="96">
        <v>10.899799999999994</v>
      </c>
      <c r="H12" s="340">
        <v>305.05624000000012</v>
      </c>
      <c r="J12" s="96"/>
    </row>
    <row r="13" spans="1:12" x14ac:dyDescent="0.2">
      <c r="A13" s="92" t="s">
        <v>160</v>
      </c>
      <c r="B13" s="95">
        <v>86.609800000000007</v>
      </c>
      <c r="C13" s="96">
        <v>3.9295800000000014</v>
      </c>
      <c r="D13" s="340">
        <v>90.539380000000008</v>
      </c>
      <c r="E13" s="95"/>
      <c r="F13" s="95">
        <v>1182.3259599999994</v>
      </c>
      <c r="G13" s="96">
        <v>55.603990000000003</v>
      </c>
      <c r="H13" s="340">
        <v>1237.9299499999995</v>
      </c>
      <c r="J13" s="96"/>
      <c r="L13" s="682"/>
    </row>
    <row r="14" spans="1:12" x14ac:dyDescent="0.2">
      <c r="A14" s="92" t="s">
        <v>161</v>
      </c>
      <c r="B14" s="95">
        <v>0.45420000000000005</v>
      </c>
      <c r="C14" s="96">
        <v>5.7120000000000004E-2</v>
      </c>
      <c r="D14" s="341">
        <v>0.51132</v>
      </c>
      <c r="E14" s="96"/>
      <c r="F14" s="95">
        <v>6.0764900000000006</v>
      </c>
      <c r="G14" s="96">
        <v>0.80404999999999993</v>
      </c>
      <c r="H14" s="341">
        <v>6.8805400000000008</v>
      </c>
      <c r="J14" s="96"/>
      <c r="K14" s="698"/>
    </row>
    <row r="15" spans="1:12" x14ac:dyDescent="0.2">
      <c r="A15" s="92" t="s">
        <v>162</v>
      </c>
      <c r="B15" s="95">
        <v>55.67769000000002</v>
      </c>
      <c r="C15" s="96">
        <v>2.3002300000000004</v>
      </c>
      <c r="D15" s="340">
        <v>57.977920000000019</v>
      </c>
      <c r="E15" s="95"/>
      <c r="F15" s="95">
        <v>778.73510999999883</v>
      </c>
      <c r="G15" s="96">
        <v>32.325349999999986</v>
      </c>
      <c r="H15" s="340">
        <v>811.06045999999878</v>
      </c>
      <c r="J15" s="96"/>
    </row>
    <row r="16" spans="1:12" x14ac:dyDescent="0.2">
      <c r="A16" s="92" t="s">
        <v>163</v>
      </c>
      <c r="B16" s="95">
        <v>9.0458600000000011</v>
      </c>
      <c r="C16" s="96">
        <v>0.28536999999999996</v>
      </c>
      <c r="D16" s="340">
        <v>9.3312300000000015</v>
      </c>
      <c r="E16" s="95"/>
      <c r="F16" s="95">
        <v>127.97860000000003</v>
      </c>
      <c r="G16" s="96">
        <v>4.1548199999999982</v>
      </c>
      <c r="H16" s="340">
        <v>132.13342000000003</v>
      </c>
      <c r="J16" s="96"/>
    </row>
    <row r="17" spans="1:11" x14ac:dyDescent="0.2">
      <c r="A17" s="92" t="s">
        <v>164</v>
      </c>
      <c r="B17" s="95">
        <v>22.417639999999999</v>
      </c>
      <c r="C17" s="96">
        <v>1.0689200000000001</v>
      </c>
      <c r="D17" s="340">
        <v>23.486559999999997</v>
      </c>
      <c r="E17" s="95"/>
      <c r="F17" s="95">
        <v>328.52369999999962</v>
      </c>
      <c r="G17" s="96">
        <v>17.060700000000001</v>
      </c>
      <c r="H17" s="340">
        <v>345.58439999999962</v>
      </c>
      <c r="J17" s="96"/>
    </row>
    <row r="18" spans="1:11" x14ac:dyDescent="0.2">
      <c r="A18" s="92" t="s">
        <v>165</v>
      </c>
      <c r="B18" s="95">
        <v>2.6069599999999999</v>
      </c>
      <c r="C18" s="96">
        <v>9.673000000000001E-2</v>
      </c>
      <c r="D18" s="340">
        <v>2.7036899999999999</v>
      </c>
      <c r="E18" s="95"/>
      <c r="F18" s="95">
        <v>36.004950000000022</v>
      </c>
      <c r="G18" s="96">
        <v>1.4270400000000001</v>
      </c>
      <c r="H18" s="340">
        <v>37.43199000000002</v>
      </c>
      <c r="J18" s="96"/>
    </row>
    <row r="19" spans="1:11" x14ac:dyDescent="0.2">
      <c r="A19" s="92" t="s">
        <v>166</v>
      </c>
      <c r="B19" s="95">
        <v>71.309869999999989</v>
      </c>
      <c r="C19" s="96">
        <v>2.57206</v>
      </c>
      <c r="D19" s="340">
        <v>73.881929999999983</v>
      </c>
      <c r="E19" s="95"/>
      <c r="F19" s="95">
        <v>898.7096199999994</v>
      </c>
      <c r="G19" s="96">
        <v>33.393980000000006</v>
      </c>
      <c r="H19" s="340">
        <v>932.10359999999946</v>
      </c>
      <c r="J19" s="96"/>
    </row>
    <row r="20" spans="1:11" x14ac:dyDescent="0.2">
      <c r="A20" s="92" t="s">
        <v>167</v>
      </c>
      <c r="B20" s="96">
        <v>0.52785999999999988</v>
      </c>
      <c r="C20" s="96">
        <v>0</v>
      </c>
      <c r="D20" s="341">
        <v>0.52785999999999988</v>
      </c>
      <c r="E20" s="96"/>
      <c r="F20" s="95">
        <v>6.9892200000000004</v>
      </c>
      <c r="G20" s="96">
        <v>0</v>
      </c>
      <c r="H20" s="341">
        <v>6.9892200000000004</v>
      </c>
      <c r="J20" s="96"/>
    </row>
    <row r="21" spans="1:11" x14ac:dyDescent="0.2">
      <c r="A21" s="92" t="s">
        <v>168</v>
      </c>
      <c r="B21" s="95">
        <v>13.493469999999999</v>
      </c>
      <c r="C21" s="96">
        <v>0.55301</v>
      </c>
      <c r="D21" s="340">
        <v>14.046479999999999</v>
      </c>
      <c r="E21" s="95"/>
      <c r="F21" s="95">
        <v>186.75916000000001</v>
      </c>
      <c r="G21" s="96">
        <v>8.2885400000000029</v>
      </c>
      <c r="H21" s="340">
        <v>195.04770000000002</v>
      </c>
      <c r="J21" s="96"/>
      <c r="K21" s="96"/>
    </row>
    <row r="22" spans="1:11" x14ac:dyDescent="0.2">
      <c r="A22" s="92" t="s">
        <v>169</v>
      </c>
      <c r="B22" s="95">
        <v>6.621360000000001</v>
      </c>
      <c r="C22" s="96">
        <v>0.24934000000000001</v>
      </c>
      <c r="D22" s="340">
        <v>6.8707000000000011</v>
      </c>
      <c r="E22" s="95"/>
      <c r="F22" s="95">
        <v>93.206070000000039</v>
      </c>
      <c r="G22" s="96">
        <v>3.48516</v>
      </c>
      <c r="H22" s="340">
        <v>96.691230000000033</v>
      </c>
      <c r="J22" s="96"/>
    </row>
    <row r="23" spans="1:11" x14ac:dyDescent="0.2">
      <c r="A23" s="97" t="s">
        <v>170</v>
      </c>
      <c r="B23" s="98">
        <v>17.203449999999997</v>
      </c>
      <c r="C23" s="96">
        <v>0.89922000000000002</v>
      </c>
      <c r="D23" s="342">
        <v>18.102669999999996</v>
      </c>
      <c r="E23" s="98"/>
      <c r="F23" s="98">
        <v>230.59001000000004</v>
      </c>
      <c r="G23" s="96">
        <v>13.61867</v>
      </c>
      <c r="H23" s="342">
        <v>244.20868000000004</v>
      </c>
      <c r="J23" s="96"/>
    </row>
    <row r="24" spans="1:11" x14ac:dyDescent="0.2">
      <c r="A24" s="99" t="s">
        <v>425</v>
      </c>
      <c r="B24" s="100">
        <v>486.24736000000036</v>
      </c>
      <c r="C24" s="100">
        <v>26.886549999999989</v>
      </c>
      <c r="D24" s="100">
        <v>513.13391000000036</v>
      </c>
      <c r="E24" s="100"/>
      <c r="F24" s="100">
        <v>6700.4095899999793</v>
      </c>
      <c r="G24" s="100">
        <v>378.6990099999993</v>
      </c>
      <c r="H24" s="100">
        <v>7079.1085999999787</v>
      </c>
      <c r="J24" s="96"/>
    </row>
    <row r="25" spans="1:11" x14ac:dyDescent="0.2">
      <c r="H25" s="79" t="s">
        <v>219</v>
      </c>
      <c r="J25" s="96"/>
    </row>
    <row r="26" spans="1:11" x14ac:dyDescent="0.2">
      <c r="A26" s="343" t="s">
        <v>554</v>
      </c>
      <c r="G26" s="58"/>
      <c r="H26" s="58"/>
      <c r="J26" s="96"/>
    </row>
    <row r="27" spans="1:11" x14ac:dyDescent="0.2">
      <c r="A27" s="101" t="s">
        <v>220</v>
      </c>
      <c r="B27" s="103"/>
      <c r="G27" s="58"/>
      <c r="H27" s="58"/>
      <c r="J27" s="96"/>
    </row>
    <row r="28" spans="1:11" ht="18" x14ac:dyDescent="0.25">
      <c r="A28" s="102"/>
      <c r="B28" s="103"/>
      <c r="E28" s="104"/>
      <c r="G28" s="58"/>
      <c r="H28" s="58"/>
      <c r="J28" s="96"/>
    </row>
    <row r="29" spans="1:11" x14ac:dyDescent="0.2">
      <c r="A29" s="102"/>
      <c r="B29" s="103"/>
      <c r="G29" s="58"/>
      <c r="H29" s="58"/>
      <c r="J29" s="96"/>
    </row>
    <row r="30" spans="1:11" x14ac:dyDescent="0.2">
      <c r="A30" s="102"/>
      <c r="B30" s="103"/>
      <c r="G30" s="58"/>
      <c r="H30" s="58"/>
      <c r="J30" s="96"/>
    </row>
    <row r="31" spans="1:11" x14ac:dyDescent="0.2">
      <c r="A31" s="102"/>
      <c r="B31" s="103"/>
      <c r="G31" s="58"/>
      <c r="H31" s="58"/>
    </row>
    <row r="32" spans="1:11" x14ac:dyDescent="0.2">
      <c r="A32" s="102"/>
      <c r="B32" s="103"/>
      <c r="C32" s="494"/>
      <c r="G32" s="58"/>
      <c r="H32" s="58"/>
    </row>
    <row r="33" spans="1:8" x14ac:dyDescent="0.2">
      <c r="A33" s="102"/>
      <c r="B33" s="103"/>
      <c r="G33" s="58"/>
      <c r="H33" s="58"/>
    </row>
    <row r="34" spans="1:8" x14ac:dyDescent="0.2">
      <c r="A34" s="102"/>
      <c r="B34" s="103"/>
      <c r="G34" s="58"/>
      <c r="H34" s="58"/>
    </row>
    <row r="35" spans="1:8" x14ac:dyDescent="0.2">
      <c r="A35" s="102"/>
      <c r="B35" s="103"/>
      <c r="G35" s="58"/>
      <c r="H35" s="58"/>
    </row>
    <row r="36" spans="1:8" x14ac:dyDescent="0.2">
      <c r="A36" s="102"/>
      <c r="B36" s="103"/>
      <c r="G36" s="58"/>
      <c r="H36" s="58"/>
    </row>
    <row r="37" spans="1:8" x14ac:dyDescent="0.2">
      <c r="A37" s="102"/>
      <c r="B37" s="103"/>
      <c r="G37" s="58"/>
      <c r="H37" s="58"/>
    </row>
    <row r="38" spans="1:8" x14ac:dyDescent="0.2">
      <c r="A38" s="102"/>
      <c r="B38" s="103"/>
      <c r="G38" s="58"/>
      <c r="H38" s="58"/>
    </row>
    <row r="39" spans="1:8" x14ac:dyDescent="0.2">
      <c r="A39" s="102"/>
      <c r="B39" s="103"/>
      <c r="G39" s="58"/>
      <c r="H39" s="58"/>
    </row>
    <row r="40" spans="1:8" x14ac:dyDescent="0.2">
      <c r="A40" s="102"/>
      <c r="B40" s="103"/>
      <c r="G40" s="58"/>
      <c r="H40" s="58"/>
    </row>
    <row r="41" spans="1:8" x14ac:dyDescent="0.2">
      <c r="A41" s="102"/>
      <c r="B41" s="103"/>
      <c r="G41" s="58"/>
      <c r="H41" s="58"/>
    </row>
    <row r="42" spans="1:8" x14ac:dyDescent="0.2">
      <c r="A42" s="102"/>
      <c r="B42" s="103"/>
      <c r="G42" s="58"/>
      <c r="H42" s="58"/>
    </row>
    <row r="43" spans="1:8" x14ac:dyDescent="0.2">
      <c r="A43" s="102"/>
      <c r="B43" s="103"/>
      <c r="G43" s="58"/>
      <c r="H43" s="58"/>
    </row>
    <row r="44" spans="1:8" x14ac:dyDescent="0.2">
      <c r="A44" s="102"/>
      <c r="B44" s="103"/>
      <c r="G44" s="58"/>
      <c r="H44" s="58"/>
    </row>
    <row r="45" spans="1:8" x14ac:dyDescent="0.2">
      <c r="A45" s="102"/>
      <c r="B45" s="103"/>
      <c r="G45" s="58"/>
      <c r="H45" s="58"/>
    </row>
    <row r="46" spans="1:8" x14ac:dyDescent="0.2">
      <c r="G46" s="58"/>
      <c r="H46" s="58"/>
    </row>
    <row r="47" spans="1:8" x14ac:dyDescent="0.2">
      <c r="G47" s="58"/>
      <c r="H47" s="58"/>
    </row>
  </sheetData>
  <mergeCells count="2">
    <mergeCell ref="B3:D3"/>
    <mergeCell ref="F3:H3"/>
  </mergeCells>
  <conditionalFormatting sqref="B5:H24">
    <cfRule type="cellIs" dxfId="238" priority="13" operator="between">
      <formula>0</formula>
      <formula>0.5</formula>
    </cfRule>
    <cfRule type="cellIs" dxfId="237" priority="14" operator="between">
      <formula>0</formula>
      <formula>0.49</formula>
    </cfRule>
  </conditionalFormatting>
  <conditionalFormatting sqref="C5:C23">
    <cfRule type="cellIs" dxfId="236" priority="12" stopIfTrue="1" operator="equal">
      <formula>0</formula>
    </cfRule>
  </conditionalFormatting>
  <conditionalFormatting sqref="G5:G23">
    <cfRule type="cellIs" dxfId="235" priority="10" stopIfTrue="1" operator="equal">
      <formula>0</formula>
    </cfRule>
  </conditionalFormatting>
  <conditionalFormatting sqref="J12:J30">
    <cfRule type="cellIs" dxfId="234" priority="6" stopIfTrue="1" operator="equal">
      <formula>0</formula>
    </cfRule>
    <cfRule type="cellIs" dxfId="233" priority="8" operator="between">
      <formula>0</formula>
      <formula>0.5</formula>
    </cfRule>
    <cfRule type="cellIs" dxfId="232" priority="9"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56</vt:i4>
      </vt:variant>
      <vt:variant>
        <vt:lpstr>Rangos con nombre</vt:lpstr>
      </vt:variant>
      <vt:variant>
        <vt:i4>4</vt:i4>
      </vt:variant>
    </vt:vector>
  </HeadingPairs>
  <TitlesOfParts>
    <vt:vector size="60" baseType="lpstr">
      <vt:lpstr>INDICE</vt:lpstr>
      <vt:lpstr>Indicadores</vt:lpstr>
      <vt:lpstr>Energia primaria</vt:lpstr>
      <vt:lpstr>Energia final</vt:lpstr>
      <vt:lpstr>Consumo PP</vt:lpstr>
      <vt:lpstr>Tv año móvil cons. PP</vt:lpstr>
      <vt:lpstr>Consumo GLP</vt:lpstr>
      <vt:lpstr>Consumo gasolinas</vt:lpstr>
      <vt:lpstr>GNA CCAA</vt:lpstr>
      <vt:lpstr>Consumo gasóleos</vt:lpstr>
      <vt:lpstr>GO CCAA</vt:lpstr>
      <vt:lpstr>Consumo Combustibles Auto</vt:lpstr>
      <vt:lpstr>Bios</vt:lpstr>
      <vt:lpstr>Tv año móvil cons. auto</vt:lpstr>
      <vt:lpstr>Consumo Comb. Auto Canales</vt:lpstr>
      <vt:lpstr>Consumo Comb. Auto CCAA</vt:lpstr>
      <vt:lpstr>Consumo Querosenos</vt:lpstr>
      <vt:lpstr>Consumo Fuelóleos</vt:lpstr>
      <vt:lpstr>FO CCAA</vt:lpstr>
      <vt:lpstr>Consumo Otros Productos</vt:lpstr>
      <vt:lpstr>Impor Crudo</vt:lpstr>
      <vt:lpstr>Coste CIF</vt:lpstr>
      <vt:lpstr>imp-exp PP</vt:lpstr>
      <vt:lpstr>imp-exp PP paises</vt:lpstr>
      <vt:lpstr>produccion interior</vt:lpstr>
      <vt:lpstr>MP procesada</vt:lpstr>
      <vt:lpstr>Produccion bruta</vt:lpstr>
      <vt:lpstr>Balance</vt:lpstr>
      <vt:lpstr>PVP máximo bombona</vt:lpstr>
      <vt:lpstr>PVP de gna y glo</vt:lpstr>
      <vt:lpstr>PVP medio de la gna</vt:lpstr>
      <vt:lpstr>PVP medio del glo</vt:lpstr>
      <vt:lpstr>PVP medio del glo C</vt:lpstr>
      <vt:lpstr>Cotizaciones de los crudos</vt:lpstr>
      <vt:lpstr>Evolución crudos SPOT</vt:lpstr>
      <vt:lpstr>Cotizaciones FOB</vt:lpstr>
      <vt:lpstr>Consumo de gas natural</vt:lpstr>
      <vt:lpstr>Consumo GN por tramos presión</vt:lpstr>
      <vt:lpstr>Tasa variación año móvil GN </vt:lpstr>
      <vt:lpstr>Consumo de gas natural por CCAA</vt:lpstr>
      <vt:lpstr>import. GN paises</vt:lpstr>
      <vt:lpstr>import. GN puntos entrada </vt:lpstr>
      <vt:lpstr>Coste de aprov</vt:lpstr>
      <vt:lpstr>export. GN paises</vt:lpstr>
      <vt:lpstr>export. GN puntos salida</vt:lpstr>
      <vt:lpstr>importaciones netas GN</vt:lpstr>
      <vt:lpstr>Producción interior GN</vt:lpstr>
      <vt:lpstr>Balance  Gas natural</vt:lpstr>
      <vt:lpstr>PVP máximo TUR</vt:lpstr>
      <vt:lpstr>Cotizaciones GN</vt:lpstr>
      <vt:lpstr>Stocks mat. primas y PP</vt:lpstr>
      <vt:lpstr>EMS prod. pet.</vt:lpstr>
      <vt:lpstr>Nivel Stocks España</vt:lpstr>
      <vt:lpstr>RREE Cores</vt:lpstr>
      <vt:lpstr>Existencias GN</vt:lpstr>
      <vt:lpstr>Unidades y factores conversión</vt:lpstr>
      <vt:lpstr>'Consumo Comb. Auto Canales'!Área_de_impresión</vt:lpstr>
      <vt:lpstr>'Consumo gasóleos'!Área_de_impresión</vt:lpstr>
      <vt:lpstr>'Consumo GLP'!Área_de_impresión</vt:lpstr>
      <vt:lpstr>INDICE!Área_de_impresión</vt:lpstr>
    </vt:vector>
  </TitlesOfParts>
  <Company>Cores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Alberto Perez Cepeda</cp:lastModifiedBy>
  <cp:lastPrinted>2019-09-24T11:28:59Z</cp:lastPrinted>
  <dcterms:created xsi:type="dcterms:W3CDTF">2014-01-27T14:19:56Z</dcterms:created>
  <dcterms:modified xsi:type="dcterms:W3CDTF">2026-04-23T07:07:00Z</dcterms:modified>
</cp:coreProperties>
</file>